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SUS\Desktop\EDTA文章材料汇总\Fronties\新建文件夹\新数据\"/>
    </mc:Choice>
  </mc:AlternateContent>
  <xr:revisionPtr revIDLastSave="0" documentId="13_ncr:1_{EFB2612F-F32C-4FE9-9C78-8DA7882549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gure4 F-I" sheetId="1" r:id="rId1"/>
    <sheet name="Figure4 O" sheetId="2" r:id="rId2"/>
    <sheet name="Figure4 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3" i="1"/>
  <c r="L25" i="1"/>
  <c r="L27" i="1"/>
  <c r="L67" i="1"/>
  <c r="E67" i="3" l="1"/>
  <c r="C67" i="3"/>
  <c r="E59" i="3"/>
  <c r="C59" i="3"/>
  <c r="J65" i="3" s="1"/>
  <c r="F55" i="3"/>
  <c r="F54" i="3"/>
  <c r="F53" i="3"/>
  <c r="F50" i="3"/>
  <c r="F49" i="3"/>
  <c r="E48" i="3"/>
  <c r="F70" i="3" s="1"/>
  <c r="C48" i="3"/>
  <c r="E40" i="3"/>
  <c r="G66" i="3" s="1"/>
  <c r="C40" i="3"/>
  <c r="J43" i="3" s="1"/>
  <c r="F32" i="3"/>
  <c r="E29" i="3"/>
  <c r="F36" i="3" s="1"/>
  <c r="C29" i="3"/>
  <c r="J28" i="3"/>
  <c r="G28" i="3"/>
  <c r="L27" i="3"/>
  <c r="J27" i="3"/>
  <c r="G24" i="3"/>
  <c r="J23" i="3"/>
  <c r="J22" i="3"/>
  <c r="E21" i="3"/>
  <c r="G27" i="3" s="1"/>
  <c r="C21" i="3"/>
  <c r="J26" i="3" s="1"/>
  <c r="F13" i="3"/>
  <c r="F12" i="3"/>
  <c r="F11" i="3"/>
  <c r="E10" i="3"/>
  <c r="F10" i="3" s="1"/>
  <c r="C10" i="3"/>
  <c r="G8" i="3"/>
  <c r="G6" i="3"/>
  <c r="E2" i="3"/>
  <c r="G4" i="3" s="1"/>
  <c r="C2" i="3"/>
  <c r="J4" i="3" s="1"/>
  <c r="E67" i="2"/>
  <c r="C67" i="2"/>
  <c r="E59" i="2"/>
  <c r="C59" i="2"/>
  <c r="J65" i="2" s="1"/>
  <c r="F55" i="2"/>
  <c r="F54" i="2"/>
  <c r="F50" i="2"/>
  <c r="F49" i="2"/>
  <c r="E48" i="2"/>
  <c r="F70" i="2" s="1"/>
  <c r="C48" i="2"/>
  <c r="G44" i="2"/>
  <c r="E40" i="2"/>
  <c r="G66" i="2" s="1"/>
  <c r="C40" i="2"/>
  <c r="J42" i="2" s="1"/>
  <c r="E29" i="2"/>
  <c r="F31" i="2" s="1"/>
  <c r="C29" i="2"/>
  <c r="J28" i="2"/>
  <c r="G28" i="2"/>
  <c r="J27" i="2"/>
  <c r="L27" i="2" s="1"/>
  <c r="J26" i="2"/>
  <c r="E21" i="2"/>
  <c r="G27" i="2" s="1"/>
  <c r="C21" i="2"/>
  <c r="J24" i="2" s="1"/>
  <c r="E10" i="2"/>
  <c r="F10" i="2" s="1"/>
  <c r="C10" i="2"/>
  <c r="J6" i="2"/>
  <c r="G6" i="2"/>
  <c r="J5" i="2"/>
  <c r="G5" i="2"/>
  <c r="G4" i="2"/>
  <c r="E2" i="2"/>
  <c r="G3" i="2" s="1"/>
  <c r="C2" i="2"/>
  <c r="J4" i="2" s="1"/>
  <c r="F15" i="3" l="1"/>
  <c r="F16" i="3"/>
  <c r="G60" i="3"/>
  <c r="F17" i="3"/>
  <c r="J60" i="3"/>
  <c r="G61" i="3"/>
  <c r="J61" i="3"/>
  <c r="L61" i="3" s="1"/>
  <c r="J21" i="3"/>
  <c r="L21" i="3" s="1"/>
  <c r="G44" i="3"/>
  <c r="J62" i="3"/>
  <c r="G5" i="3"/>
  <c r="J44" i="3"/>
  <c r="J66" i="3"/>
  <c r="L65" i="3" s="1"/>
  <c r="J5" i="3"/>
  <c r="L4" i="3" s="1"/>
  <c r="G22" i="3"/>
  <c r="J6" i="3"/>
  <c r="G23" i="3"/>
  <c r="F48" i="3"/>
  <c r="F67" i="3"/>
  <c r="F71" i="3"/>
  <c r="G7" i="3"/>
  <c r="F29" i="3"/>
  <c r="G46" i="3"/>
  <c r="G62" i="3"/>
  <c r="G2" i="3"/>
  <c r="J7" i="3"/>
  <c r="L6" i="3" s="1"/>
  <c r="J40" i="3"/>
  <c r="J46" i="3"/>
  <c r="F72" i="3"/>
  <c r="G63" i="3"/>
  <c r="G45" i="3"/>
  <c r="G40" i="3"/>
  <c r="J2" i="3"/>
  <c r="J8" i="3"/>
  <c r="J24" i="3"/>
  <c r="F34" i="3"/>
  <c r="G47" i="3"/>
  <c r="F51" i="3"/>
  <c r="J63" i="3"/>
  <c r="F68" i="3"/>
  <c r="G25" i="3"/>
  <c r="G41" i="3"/>
  <c r="J47" i="3"/>
  <c r="F73" i="3"/>
  <c r="G9" i="3"/>
  <c r="J25" i="3"/>
  <c r="L25" i="3" s="1"/>
  <c r="F30" i="3"/>
  <c r="J41" i="3"/>
  <c r="G64" i="3"/>
  <c r="G3" i="3"/>
  <c r="J9" i="3"/>
  <c r="F35" i="3"/>
  <c r="G42" i="3"/>
  <c r="F52" i="3"/>
  <c r="G59" i="3"/>
  <c r="J64" i="3"/>
  <c r="F69" i="3"/>
  <c r="J3" i="3"/>
  <c r="G26" i="3"/>
  <c r="J42" i="3"/>
  <c r="L42" i="3" s="1"/>
  <c r="G65" i="3"/>
  <c r="F14" i="3"/>
  <c r="G21" i="3"/>
  <c r="F31" i="3"/>
  <c r="J59" i="3"/>
  <c r="F74" i="3"/>
  <c r="J45" i="3"/>
  <c r="G43" i="3"/>
  <c r="F33" i="3"/>
  <c r="F32" i="2"/>
  <c r="J59" i="2"/>
  <c r="F36" i="2"/>
  <c r="G60" i="2"/>
  <c r="L42" i="2"/>
  <c r="J60" i="2"/>
  <c r="G61" i="2"/>
  <c r="J43" i="2"/>
  <c r="J61" i="2"/>
  <c r="F11" i="2"/>
  <c r="F15" i="2"/>
  <c r="J21" i="2"/>
  <c r="J66" i="2"/>
  <c r="L65" i="2" s="1"/>
  <c r="J44" i="2"/>
  <c r="J22" i="2"/>
  <c r="G22" i="2"/>
  <c r="L4" i="2"/>
  <c r="F67" i="2"/>
  <c r="J23" i="2"/>
  <c r="J3" i="2"/>
  <c r="J25" i="2"/>
  <c r="L25" i="2" s="1"/>
  <c r="F48" i="2"/>
  <c r="F71" i="2"/>
  <c r="L23" i="2"/>
  <c r="G7" i="2"/>
  <c r="F29" i="2"/>
  <c r="G46" i="2"/>
  <c r="G62" i="2"/>
  <c r="F33" i="2"/>
  <c r="F12" i="2"/>
  <c r="J40" i="2"/>
  <c r="J46" i="2"/>
  <c r="J62" i="2"/>
  <c r="F72" i="2"/>
  <c r="F16" i="2"/>
  <c r="G63" i="2"/>
  <c r="G40" i="2"/>
  <c r="J7" i="2"/>
  <c r="L6" i="2" s="1"/>
  <c r="G24" i="2"/>
  <c r="J2" i="2"/>
  <c r="J8" i="2"/>
  <c r="F17" i="2"/>
  <c r="F34" i="2"/>
  <c r="G47" i="2"/>
  <c r="F51" i="2"/>
  <c r="J63" i="2"/>
  <c r="F68" i="2"/>
  <c r="G2" i="2"/>
  <c r="G8" i="2"/>
  <c r="G25" i="2"/>
  <c r="G41" i="2"/>
  <c r="J47" i="2"/>
  <c r="F73" i="2"/>
  <c r="G45" i="2"/>
  <c r="G9" i="2"/>
  <c r="G64" i="2"/>
  <c r="G23" i="2"/>
  <c r="J45" i="2"/>
  <c r="L44" i="2" s="1"/>
  <c r="F13" i="2"/>
  <c r="F30" i="2"/>
  <c r="J41" i="2"/>
  <c r="J9" i="2"/>
  <c r="F35" i="2"/>
  <c r="G42" i="2"/>
  <c r="F52" i="2"/>
  <c r="G59" i="2"/>
  <c r="J64" i="2"/>
  <c r="F69" i="2"/>
  <c r="G26" i="2"/>
  <c r="G65" i="2"/>
  <c r="F74" i="2"/>
  <c r="F14" i="2"/>
  <c r="G21" i="2"/>
  <c r="G43" i="2"/>
  <c r="F53" i="2"/>
  <c r="L63" i="3" l="1"/>
  <c r="K21" i="3"/>
  <c r="L23" i="3"/>
  <c r="H40" i="3"/>
  <c r="L44" i="3"/>
  <c r="H21" i="3"/>
  <c r="I36" i="3" s="1"/>
  <c r="J36" i="3" s="1"/>
  <c r="L46" i="3"/>
  <c r="I67" i="3"/>
  <c r="J67" i="3" s="1"/>
  <c r="I54" i="3"/>
  <c r="J54" i="3" s="1"/>
  <c r="I48" i="3"/>
  <c r="J48" i="3" s="1"/>
  <c r="I72" i="3"/>
  <c r="J72" i="3" s="1"/>
  <c r="I53" i="3"/>
  <c r="J53" i="3" s="1"/>
  <c r="I55" i="3"/>
  <c r="J55" i="3" s="1"/>
  <c r="L40" i="3"/>
  <c r="K40" i="3"/>
  <c r="L59" i="3"/>
  <c r="K59" i="3"/>
  <c r="L2" i="3"/>
  <c r="K2" i="3"/>
  <c r="I73" i="3"/>
  <c r="J73" i="3" s="1"/>
  <c r="I69" i="3"/>
  <c r="J69" i="3" s="1"/>
  <c r="H2" i="3"/>
  <c r="I14" i="3" s="1"/>
  <c r="J14" i="3" s="1"/>
  <c r="L8" i="3"/>
  <c r="I68" i="3"/>
  <c r="J68" i="3" s="1"/>
  <c r="I30" i="3"/>
  <c r="J30" i="3" s="1"/>
  <c r="H59" i="3"/>
  <c r="I52" i="3"/>
  <c r="J52" i="3" s="1"/>
  <c r="I29" i="3"/>
  <c r="J29" i="3" s="1"/>
  <c r="I33" i="3"/>
  <c r="J33" i="3" s="1"/>
  <c r="I50" i="3"/>
  <c r="J50" i="3" s="1"/>
  <c r="L21" i="2"/>
  <c r="K21" i="2"/>
  <c r="L61" i="2"/>
  <c r="L59" i="2"/>
  <c r="L2" i="2"/>
  <c r="K2" i="2"/>
  <c r="H59" i="2"/>
  <c r="H40" i="2"/>
  <c r="I72" i="2" s="1"/>
  <c r="J72" i="2" s="1"/>
  <c r="H2" i="2"/>
  <c r="I17" i="2" s="1"/>
  <c r="J17" i="2" s="1"/>
  <c r="L46" i="2"/>
  <c r="I73" i="2"/>
  <c r="J73" i="2" s="1"/>
  <c r="I52" i="2"/>
  <c r="J52" i="2" s="1"/>
  <c r="I35" i="2"/>
  <c r="J35" i="2" s="1"/>
  <c r="I68" i="2"/>
  <c r="J68" i="2" s="1"/>
  <c r="L40" i="2"/>
  <c r="K40" i="2"/>
  <c r="L63" i="2"/>
  <c r="K59" i="2"/>
  <c r="H21" i="2"/>
  <c r="I30" i="2" s="1"/>
  <c r="J30" i="2" s="1"/>
  <c r="I29" i="2"/>
  <c r="J29" i="2" s="1"/>
  <c r="L8" i="2"/>
  <c r="L52" i="3" l="1"/>
  <c r="I70" i="3"/>
  <c r="J70" i="3" s="1"/>
  <c r="I49" i="3"/>
  <c r="J49" i="3" s="1"/>
  <c r="K48" i="3" s="1"/>
  <c r="I31" i="3"/>
  <c r="J31" i="3" s="1"/>
  <c r="I71" i="3"/>
  <c r="J71" i="3" s="1"/>
  <c r="L71" i="3" s="1"/>
  <c r="I32" i="3"/>
  <c r="J32" i="3" s="1"/>
  <c r="L31" i="3" s="1"/>
  <c r="I74" i="3"/>
  <c r="J74" i="3" s="1"/>
  <c r="L73" i="3" s="1"/>
  <c r="L69" i="3"/>
  <c r="I34" i="3"/>
  <c r="J34" i="3" s="1"/>
  <c r="I35" i="3"/>
  <c r="J35" i="3" s="1"/>
  <c r="L35" i="3" s="1"/>
  <c r="I51" i="3"/>
  <c r="J51" i="3" s="1"/>
  <c r="L50" i="3" s="1"/>
  <c r="L33" i="3"/>
  <c r="L29" i="3"/>
  <c r="K29" i="3"/>
  <c r="I17" i="3"/>
  <c r="J17" i="3" s="1"/>
  <c r="I12" i="3"/>
  <c r="J12" i="3" s="1"/>
  <c r="I15" i="3"/>
  <c r="J15" i="3" s="1"/>
  <c r="L14" i="3" s="1"/>
  <c r="I11" i="3"/>
  <c r="J11" i="3" s="1"/>
  <c r="I16" i="3"/>
  <c r="J16" i="3" s="1"/>
  <c r="L16" i="3" s="1"/>
  <c r="I13" i="3"/>
  <c r="J13" i="3" s="1"/>
  <c r="I10" i="3"/>
  <c r="J10" i="3" s="1"/>
  <c r="L54" i="3"/>
  <c r="L67" i="3"/>
  <c r="K67" i="3"/>
  <c r="I69" i="2"/>
  <c r="J69" i="2" s="1"/>
  <c r="I14" i="2"/>
  <c r="J14" i="2" s="1"/>
  <c r="I53" i="2"/>
  <c r="J53" i="2" s="1"/>
  <c r="L52" i="2" s="1"/>
  <c r="I12" i="2"/>
  <c r="J12" i="2" s="1"/>
  <c r="I31" i="2"/>
  <c r="J31" i="2" s="1"/>
  <c r="I32" i="2"/>
  <c r="J32" i="2" s="1"/>
  <c r="I36" i="2"/>
  <c r="J36" i="2" s="1"/>
  <c r="L35" i="2" s="1"/>
  <c r="I34" i="2"/>
  <c r="J34" i="2" s="1"/>
  <c r="L29" i="2"/>
  <c r="L69" i="2"/>
  <c r="I13" i="2"/>
  <c r="J13" i="2" s="1"/>
  <c r="L12" i="2" s="1"/>
  <c r="I33" i="2"/>
  <c r="J33" i="2" s="1"/>
  <c r="L33" i="2" s="1"/>
  <c r="I55" i="2"/>
  <c r="J55" i="2" s="1"/>
  <c r="I54" i="2"/>
  <c r="J54" i="2" s="1"/>
  <c r="L54" i="2" s="1"/>
  <c r="I50" i="2"/>
  <c r="J50" i="2" s="1"/>
  <c r="L50" i="2" s="1"/>
  <c r="I67" i="2"/>
  <c r="J67" i="2" s="1"/>
  <c r="I49" i="2"/>
  <c r="J49" i="2" s="1"/>
  <c r="I48" i="2"/>
  <c r="J48" i="2" s="1"/>
  <c r="I70" i="2"/>
  <c r="J70" i="2" s="1"/>
  <c r="I71" i="2"/>
  <c r="J71" i="2" s="1"/>
  <c r="L71" i="2" s="1"/>
  <c r="I11" i="2"/>
  <c r="J11" i="2" s="1"/>
  <c r="I15" i="2"/>
  <c r="J15" i="2" s="1"/>
  <c r="L14" i="2" s="1"/>
  <c r="I10" i="2"/>
  <c r="J10" i="2" s="1"/>
  <c r="I51" i="2"/>
  <c r="J51" i="2" s="1"/>
  <c r="I74" i="2"/>
  <c r="J74" i="2" s="1"/>
  <c r="L73" i="2" s="1"/>
  <c r="I16" i="2"/>
  <c r="J16" i="2" s="1"/>
  <c r="L16" i="2" s="1"/>
  <c r="L48" i="3" l="1"/>
  <c r="L10" i="3"/>
  <c r="K10" i="3"/>
  <c r="L12" i="3"/>
  <c r="K29" i="2"/>
  <c r="K10" i="2"/>
  <c r="L10" i="2"/>
  <c r="L31" i="2"/>
  <c r="L67" i="2"/>
  <c r="K67" i="2"/>
  <c r="K48" i="2"/>
  <c r="L48" i="2"/>
  <c r="E67" i="1" l="1"/>
  <c r="F73" i="1" s="1"/>
  <c r="C67" i="1"/>
  <c r="J61" i="1"/>
  <c r="E59" i="1"/>
  <c r="G63" i="1" s="1"/>
  <c r="C59" i="1"/>
  <c r="J60" i="1" s="1"/>
  <c r="E48" i="1"/>
  <c r="F52" i="1" s="1"/>
  <c r="C48" i="1"/>
  <c r="G42" i="1"/>
  <c r="E40" i="1"/>
  <c r="G47" i="1" s="1"/>
  <c r="C40" i="1"/>
  <c r="J47" i="1" s="1"/>
  <c r="F35" i="1"/>
  <c r="F34" i="1"/>
  <c r="F32" i="1"/>
  <c r="F31" i="1"/>
  <c r="F30" i="1"/>
  <c r="E29" i="1"/>
  <c r="F33" i="1" s="1"/>
  <c r="C29" i="1"/>
  <c r="E21" i="1"/>
  <c r="G25" i="1" s="1"/>
  <c r="C21" i="1"/>
  <c r="J24" i="1" s="1"/>
  <c r="F14" i="1"/>
  <c r="E10" i="1"/>
  <c r="F12" i="1" s="1"/>
  <c r="C10" i="1"/>
  <c r="G8" i="1"/>
  <c r="J7" i="1"/>
  <c r="G5" i="1"/>
  <c r="J4" i="1"/>
  <c r="E2" i="1"/>
  <c r="G7" i="1" s="1"/>
  <c r="C2" i="1"/>
  <c r="J6" i="1" s="1"/>
  <c r="L6" i="1" s="1"/>
  <c r="J8" i="1" l="1"/>
  <c r="G9" i="1"/>
  <c r="F36" i="1"/>
  <c r="G62" i="1"/>
  <c r="J62" i="1"/>
  <c r="L61" i="1" s="1"/>
  <c r="J9" i="1"/>
  <c r="G41" i="1"/>
  <c r="J63" i="1"/>
  <c r="J41" i="1"/>
  <c r="J42" i="1"/>
  <c r="F67" i="1"/>
  <c r="J25" i="1"/>
  <c r="G43" i="1"/>
  <c r="F68" i="1"/>
  <c r="J43" i="1"/>
  <c r="F69" i="1"/>
  <c r="G44" i="1"/>
  <c r="F72" i="1"/>
  <c r="G2" i="1"/>
  <c r="J2" i="1"/>
  <c r="G3" i="1"/>
  <c r="J3" i="1"/>
  <c r="G4" i="1"/>
  <c r="F29" i="1"/>
  <c r="J44" i="1"/>
  <c r="G21" i="1"/>
  <c r="G22" i="1"/>
  <c r="J64" i="1"/>
  <c r="L63" i="1" s="1"/>
  <c r="G65" i="1"/>
  <c r="J5" i="1"/>
  <c r="L4" i="1" s="1"/>
  <c r="F16" i="1"/>
  <c r="I16" i="1" s="1"/>
  <c r="J16" i="1" s="1"/>
  <c r="G23" i="1"/>
  <c r="G40" i="1"/>
  <c r="J45" i="1"/>
  <c r="J59" i="1"/>
  <c r="J65" i="1"/>
  <c r="F74" i="1"/>
  <c r="J23" i="1"/>
  <c r="F10" i="1"/>
  <c r="G28" i="1"/>
  <c r="G64" i="1"/>
  <c r="G45" i="1"/>
  <c r="G46" i="1"/>
  <c r="F51" i="1"/>
  <c r="F11" i="1"/>
  <c r="J40" i="1"/>
  <c r="J46" i="1"/>
  <c r="L46" i="1" s="1"/>
  <c r="G66" i="1"/>
  <c r="F70" i="1"/>
  <c r="G26" i="1"/>
  <c r="F48" i="1"/>
  <c r="J21" i="1"/>
  <c r="F15" i="1"/>
  <c r="F50" i="1"/>
  <c r="J28" i="1"/>
  <c r="G6" i="1"/>
  <c r="H2" i="1" s="1"/>
  <c r="I14" i="1" s="1"/>
  <c r="J14" i="1" s="1"/>
  <c r="G24" i="1"/>
  <c r="G60" i="1"/>
  <c r="J66" i="1"/>
  <c r="F54" i="1"/>
  <c r="J26" i="1"/>
  <c r="J27" i="1"/>
  <c r="G59" i="1"/>
  <c r="J22" i="1"/>
  <c r="F17" i="1"/>
  <c r="G27" i="1"/>
  <c r="G61" i="1"/>
  <c r="F71" i="1"/>
  <c r="L42" i="1" l="1"/>
  <c r="L2" i="1"/>
  <c r="L8" i="1"/>
  <c r="L65" i="1"/>
  <c r="L44" i="1"/>
  <c r="K2" i="1"/>
  <c r="H21" i="1"/>
  <c r="I12" i="1"/>
  <c r="J12" i="1" s="1"/>
  <c r="L12" i="1" s="1"/>
  <c r="I17" i="1"/>
  <c r="J17" i="1" s="1"/>
  <c r="L16" i="1" s="1"/>
  <c r="I10" i="1"/>
  <c r="J10" i="1" s="1"/>
  <c r="K21" i="1"/>
  <c r="H59" i="1"/>
  <c r="I71" i="1" s="1"/>
  <c r="J71" i="1" s="1"/>
  <c r="L59" i="1"/>
  <c r="K59" i="1"/>
  <c r="L40" i="1"/>
  <c r="K40" i="1"/>
  <c r="I11" i="1"/>
  <c r="J11" i="1" s="1"/>
  <c r="I15" i="1"/>
  <c r="J15" i="1" s="1"/>
  <c r="L14" i="1" s="1"/>
  <c r="H40" i="1"/>
  <c r="I52" i="1" s="1"/>
  <c r="J52" i="1" s="1"/>
  <c r="L52" i="1" s="1"/>
  <c r="I51" i="1"/>
  <c r="J51" i="1" s="1"/>
  <c r="I70" i="1" l="1"/>
  <c r="J70" i="1" s="1"/>
  <c r="I74" i="1"/>
  <c r="J74" i="1" s="1"/>
  <c r="L10" i="1"/>
  <c r="K10" i="1"/>
  <c r="I48" i="1"/>
  <c r="J48" i="1" s="1"/>
  <c r="I34" i="1"/>
  <c r="J34" i="1" s="1"/>
  <c r="I36" i="1"/>
  <c r="J36" i="1" s="1"/>
  <c r="I29" i="1"/>
  <c r="J29" i="1" s="1"/>
  <c r="I32" i="1"/>
  <c r="J32" i="1" s="1"/>
  <c r="I35" i="1"/>
  <c r="J35" i="1" s="1"/>
  <c r="L35" i="1" s="1"/>
  <c r="I30" i="1"/>
  <c r="J30" i="1" s="1"/>
  <c r="I31" i="1"/>
  <c r="J31" i="1" s="1"/>
  <c r="L31" i="1" s="1"/>
  <c r="I33" i="1"/>
  <c r="J33" i="1" s="1"/>
  <c r="L33" i="1" s="1"/>
  <c r="I54" i="1"/>
  <c r="J54" i="1" s="1"/>
  <c r="L54" i="1" s="1"/>
  <c r="I50" i="1"/>
  <c r="J50" i="1" s="1"/>
  <c r="L50" i="1" s="1"/>
  <c r="L71" i="1"/>
  <c r="I72" i="1"/>
  <c r="J72" i="1" s="1"/>
  <c r="I73" i="1"/>
  <c r="J73" i="1" s="1"/>
  <c r="L73" i="1" s="1"/>
  <c r="I67" i="1"/>
  <c r="J67" i="1" s="1"/>
  <c r="I69" i="1"/>
  <c r="J69" i="1" s="1"/>
  <c r="L69" i="1" s="1"/>
  <c r="I68" i="1"/>
  <c r="J68" i="1" s="1"/>
  <c r="L29" i="1" l="1"/>
  <c r="K29" i="1"/>
  <c r="K67" i="1"/>
  <c r="K48" i="1"/>
  <c r="L48" i="1"/>
</calcChain>
</file>

<file path=xl/sharedStrings.xml><?xml version="1.0" encoding="utf-8"?>
<sst xmlns="http://schemas.openxmlformats.org/spreadsheetml/2006/main" count="144" uniqueCount="31">
  <si>
    <t>Ct1-Ct2</t>
    <phoneticPr fontId="3" type="noConversion"/>
  </si>
  <si>
    <t>Ct3-Ct4</t>
    <phoneticPr fontId="3" type="noConversion"/>
  </si>
  <si>
    <t>Folds</t>
    <phoneticPr fontId="3" type="noConversion"/>
  </si>
  <si>
    <t>Reference</t>
  </si>
  <si>
    <t>C NOTCH1</t>
    <phoneticPr fontId="3" type="noConversion"/>
  </si>
  <si>
    <t>E NOTCH1</t>
    <phoneticPr fontId="3" type="noConversion"/>
  </si>
  <si>
    <t>C APH1</t>
    <phoneticPr fontId="3" type="noConversion"/>
  </si>
  <si>
    <t>E APH1</t>
    <phoneticPr fontId="3" type="noConversion"/>
  </si>
  <si>
    <t>C EP300</t>
    <phoneticPr fontId="3" type="noConversion"/>
  </si>
  <si>
    <t>E EP300</t>
    <phoneticPr fontId="3" type="noConversion"/>
  </si>
  <si>
    <t>C ADAM10</t>
    <phoneticPr fontId="3" type="noConversion"/>
  </si>
  <si>
    <t>E ADAM10</t>
    <phoneticPr fontId="3" type="noConversion"/>
  </si>
  <si>
    <t>Test</t>
  </si>
  <si>
    <t>Average</t>
  </si>
  <si>
    <r>
      <rPr>
        <sz val="10"/>
        <color rgb="FF000000"/>
        <rFont val="宋体"/>
        <family val="3"/>
        <charset val="134"/>
      </rPr>
      <t>△</t>
    </r>
    <r>
      <rPr>
        <sz val="10"/>
        <color rgb="FF000000"/>
        <rFont val="Arial"/>
        <family val="2"/>
      </rPr>
      <t>Ct</t>
    </r>
    <phoneticPr fontId="3" type="noConversion"/>
  </si>
  <si>
    <t>C-CTG-27.26</t>
    <phoneticPr fontId="3" type="noConversion"/>
  </si>
  <si>
    <t>E-CTG-27.26</t>
    <phoneticPr fontId="3" type="noConversion"/>
  </si>
  <si>
    <t>C-CTG-116.73</t>
    <phoneticPr fontId="3" type="noConversion"/>
  </si>
  <si>
    <t>E-CTG-116.73</t>
    <phoneticPr fontId="3" type="noConversion"/>
  </si>
  <si>
    <t>C-CTG-132.73</t>
    <phoneticPr fontId="3" type="noConversion"/>
  </si>
  <si>
    <t>E-CTG-132.73</t>
    <phoneticPr fontId="3" type="noConversion"/>
  </si>
  <si>
    <t>C-CTG-18.548</t>
    <phoneticPr fontId="3" type="noConversion"/>
  </si>
  <si>
    <t>E-CTG-18.548</t>
    <phoneticPr fontId="3" type="noConversion"/>
  </si>
  <si>
    <t>E AGRN</t>
    <phoneticPr fontId="3" type="noConversion"/>
  </si>
  <si>
    <t>C AGRN</t>
    <phoneticPr fontId="3" type="noConversion"/>
  </si>
  <si>
    <t>C COL6A</t>
    <phoneticPr fontId="3" type="noConversion"/>
  </si>
  <si>
    <t>E COL6A</t>
    <phoneticPr fontId="3" type="noConversion"/>
  </si>
  <si>
    <t>C LAMC1</t>
    <phoneticPr fontId="3" type="noConversion"/>
  </si>
  <si>
    <t>E LAMC1</t>
    <phoneticPr fontId="3" type="noConversion"/>
  </si>
  <si>
    <t>C THBS-1</t>
    <phoneticPr fontId="3" type="noConversion"/>
  </si>
  <si>
    <t>E THBS-1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</si>
</sst>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.00_ "/>
    <numFmt numFmtId="178" formatCode="0.0000_ "/>
  </numFmts>
  <fonts count="8" x14ac:knownFonts="1">
    <font>
      <sz val="11"/>
      <color theme="1"/>
      <name val="等线"/>
      <family val="2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4" fillId="0" borderId="0" xfId="0" applyNumberFormat="1" applyFont="1" applyAlignment="1">
      <alignment horizontal="center" vertical="center"/>
    </xf>
    <xf numFmtId="0" fontId="4" fillId="0" borderId="0" xfId="0" applyFont="1"/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/>
    <xf numFmtId="178" fontId="4" fillId="0" borderId="0" xfId="0" applyNumberFormat="1" applyFont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/>
    <xf numFmtId="178" fontId="4" fillId="0" borderId="0" xfId="0" applyNumberFormat="1" applyFont="1" applyFill="1" applyAlignment="1">
      <alignment vertical="center"/>
    </xf>
    <xf numFmtId="2" fontId="4" fillId="0" borderId="1" xfId="0" applyNumberFormat="1" applyFont="1" applyBorder="1"/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177" fontId="7" fillId="0" borderId="0" xfId="0" applyNumberFormat="1" applyFont="1" applyFill="1"/>
    <xf numFmtId="176" fontId="6" fillId="0" borderId="0" xfId="0" applyNumberFormat="1" applyFont="1" applyFill="1" applyAlignment="1">
      <alignment horizontal="center" vertical="center"/>
    </xf>
    <xf numFmtId="2" fontId="4" fillId="0" borderId="0" xfId="0" applyNumberFormat="1" applyFont="1"/>
    <xf numFmtId="0" fontId="5" fillId="0" borderId="0" xfId="0" applyFont="1"/>
    <xf numFmtId="176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abSelected="1" topLeftCell="A46" workbookViewId="0">
      <selection activeCell="L8" sqref="L8"/>
    </sheetView>
  </sheetViews>
  <sheetFormatPr defaultRowHeight="13.8" x14ac:dyDescent="0.25"/>
  <cols>
    <col min="1" max="1" width="13.6640625" style="15" customWidth="1"/>
    <col min="2" max="2" width="9.6640625" style="17" bestFit="1" customWidth="1"/>
    <col min="3" max="3" width="8.88671875" style="15"/>
    <col min="4" max="4" width="8.88671875" style="17"/>
    <col min="5" max="16384" width="8.88671875" style="15"/>
  </cols>
  <sheetData>
    <row r="1" spans="1:16" s="2" customFormat="1" ht="13.2" x14ac:dyDescent="0.25">
      <c r="A1" s="13"/>
      <c r="B1" s="14" t="s">
        <v>12</v>
      </c>
      <c r="C1" s="13" t="s">
        <v>13</v>
      </c>
      <c r="D1" s="14" t="s">
        <v>3</v>
      </c>
      <c r="E1" s="13" t="s">
        <v>13</v>
      </c>
      <c r="F1" s="1" t="s">
        <v>0</v>
      </c>
      <c r="G1" s="1" t="s">
        <v>1</v>
      </c>
      <c r="H1" s="13" t="s">
        <v>13</v>
      </c>
      <c r="I1" s="13" t="s">
        <v>14</v>
      </c>
      <c r="J1" s="1" t="s">
        <v>2</v>
      </c>
      <c r="K1" s="1" t="s">
        <v>13</v>
      </c>
      <c r="N1" s="1"/>
      <c r="O1" s="1"/>
      <c r="P1" s="1"/>
    </row>
    <row r="2" spans="1:16" s="2" customFormat="1" ht="13.2" x14ac:dyDescent="0.25">
      <c r="A2" s="21" t="s">
        <v>15</v>
      </c>
      <c r="B2" s="7">
        <v>23.72</v>
      </c>
      <c r="C2" s="22">
        <f>AVERAGE(B2:B9)</f>
        <v>22.453750000000003</v>
      </c>
      <c r="D2" s="8">
        <v>18.43</v>
      </c>
      <c r="E2" s="22">
        <f>AVERAGE(D2:D9)</f>
        <v>18.177500000000002</v>
      </c>
      <c r="F2" s="3"/>
      <c r="G2" s="3">
        <f>B2-$E$2</f>
        <v>5.5424999999999969</v>
      </c>
      <c r="H2" s="22">
        <f>AVERAGE(G2:G9)</f>
        <v>4.2762499999999974</v>
      </c>
      <c r="I2" s="3"/>
      <c r="J2" s="3">
        <f>B2/$C$2</f>
        <v>1.0563936981573232</v>
      </c>
      <c r="K2" s="22">
        <f>AVERAGE(J2:J9)</f>
        <v>0.99999999999999978</v>
      </c>
      <c r="L2" s="4">
        <f>AVERAGE(J2:J3)</f>
        <v>1.0330123030674163</v>
      </c>
      <c r="N2" s="1"/>
      <c r="O2" s="1"/>
      <c r="P2" s="1"/>
    </row>
    <row r="3" spans="1:16" s="2" customFormat="1" ht="13.2" x14ac:dyDescent="0.25">
      <c r="A3" s="21"/>
      <c r="B3" s="7">
        <v>22.67</v>
      </c>
      <c r="C3" s="22"/>
      <c r="D3" s="8">
        <v>18.43</v>
      </c>
      <c r="E3" s="22"/>
      <c r="F3" s="3"/>
      <c r="G3" s="3">
        <f t="shared" ref="G3:G9" si="0">B3-$E$2</f>
        <v>4.4924999999999997</v>
      </c>
      <c r="H3" s="22"/>
      <c r="I3" s="3"/>
      <c r="J3" s="3">
        <f t="shared" ref="J3:J9" si="1">B3/$C$2</f>
        <v>1.0096309079775092</v>
      </c>
      <c r="K3" s="22"/>
      <c r="N3" s="1"/>
      <c r="O3" s="1"/>
      <c r="P3" s="1"/>
    </row>
    <row r="4" spans="1:16" s="2" customFormat="1" ht="13.2" x14ac:dyDescent="0.25">
      <c r="A4" s="21"/>
      <c r="B4" s="7">
        <v>21.37</v>
      </c>
      <c r="C4" s="22"/>
      <c r="D4" s="8">
        <v>17.670000000000002</v>
      </c>
      <c r="E4" s="22"/>
      <c r="F4" s="3"/>
      <c r="G4" s="3">
        <f>B4-$E$2</f>
        <v>3.192499999999999</v>
      </c>
      <c r="H4" s="22"/>
      <c r="I4" s="3"/>
      <c r="J4" s="3">
        <f t="shared" si="1"/>
        <v>0.95173412013583469</v>
      </c>
      <c r="K4" s="22"/>
      <c r="L4" s="4">
        <f>AVERAGE(J4:J5)</f>
        <v>0.96509491733006725</v>
      </c>
      <c r="N4" s="1"/>
      <c r="O4" s="1"/>
      <c r="P4" s="1"/>
    </row>
    <row r="5" spans="1:16" s="2" customFormat="1" ht="13.2" x14ac:dyDescent="0.25">
      <c r="A5" s="21"/>
      <c r="B5" s="7">
        <v>21.97</v>
      </c>
      <c r="C5" s="22"/>
      <c r="D5" s="8">
        <v>17.64</v>
      </c>
      <c r="E5" s="22"/>
      <c r="F5" s="3"/>
      <c r="G5" s="3">
        <f t="shared" si="0"/>
        <v>3.7924999999999969</v>
      </c>
      <c r="H5" s="22"/>
      <c r="I5" s="3"/>
      <c r="J5" s="3">
        <f t="shared" si="1"/>
        <v>0.9784557145242998</v>
      </c>
      <c r="K5" s="22"/>
      <c r="N5" s="1"/>
      <c r="O5" s="1"/>
      <c r="P5" s="1"/>
    </row>
    <row r="6" spans="1:16" s="2" customFormat="1" ht="13.2" x14ac:dyDescent="0.25">
      <c r="A6" s="21"/>
      <c r="B6" s="7">
        <v>23.03</v>
      </c>
      <c r="C6" s="22"/>
      <c r="D6" s="8">
        <v>18.52</v>
      </c>
      <c r="E6" s="22"/>
      <c r="F6" s="3"/>
      <c r="G6" s="3">
        <f t="shared" si="0"/>
        <v>4.8524999999999991</v>
      </c>
      <c r="H6" s="22"/>
      <c r="I6" s="3"/>
      <c r="J6" s="3">
        <f t="shared" si="1"/>
        <v>1.0256638646105884</v>
      </c>
      <c r="K6" s="22"/>
      <c r="L6" s="4">
        <f>AVERAGE(J6:J7)</f>
        <v>1.0187607860602348</v>
      </c>
      <c r="N6" s="1"/>
      <c r="O6" s="1"/>
      <c r="P6" s="1"/>
    </row>
    <row r="7" spans="1:16" s="2" customFormat="1" ht="13.2" x14ac:dyDescent="0.25">
      <c r="A7" s="21"/>
      <c r="B7" s="7">
        <v>22.72</v>
      </c>
      <c r="C7" s="22"/>
      <c r="D7" s="8">
        <v>18.3</v>
      </c>
      <c r="E7" s="22"/>
      <c r="F7" s="3"/>
      <c r="G7" s="3">
        <f t="shared" si="0"/>
        <v>4.5424999999999969</v>
      </c>
      <c r="H7" s="22"/>
      <c r="I7" s="3"/>
      <c r="J7" s="3">
        <f t="shared" si="1"/>
        <v>1.0118577075098811</v>
      </c>
      <c r="K7" s="22"/>
      <c r="N7" s="1"/>
      <c r="O7" s="1"/>
      <c r="P7" s="1"/>
    </row>
    <row r="8" spans="1:16" s="2" customFormat="1" ht="13.2" x14ac:dyDescent="0.25">
      <c r="A8" s="21"/>
      <c r="B8" s="7">
        <v>21.81</v>
      </c>
      <c r="C8" s="22"/>
      <c r="D8" s="8">
        <v>18.29</v>
      </c>
      <c r="E8" s="22"/>
      <c r="F8" s="3"/>
      <c r="G8" s="3">
        <f t="shared" si="0"/>
        <v>3.6324999999999967</v>
      </c>
      <c r="H8" s="22"/>
      <c r="I8" s="3"/>
      <c r="J8" s="3">
        <f t="shared" si="1"/>
        <v>0.97132995602070904</v>
      </c>
      <c r="K8" s="22"/>
      <c r="L8" s="4">
        <f>AVERAGE(J8:J9)</f>
        <v>0.9831319935422812</v>
      </c>
      <c r="N8" s="1"/>
      <c r="O8" s="1"/>
      <c r="P8" s="1"/>
    </row>
    <row r="9" spans="1:16" s="2" customFormat="1" ht="13.2" x14ac:dyDescent="0.25">
      <c r="A9" s="21"/>
      <c r="B9" s="7">
        <v>22.34</v>
      </c>
      <c r="C9" s="22"/>
      <c r="D9" s="8">
        <v>18.14</v>
      </c>
      <c r="E9" s="22"/>
      <c r="F9" s="3"/>
      <c r="G9" s="3">
        <f t="shared" si="0"/>
        <v>4.1624999999999979</v>
      </c>
      <c r="H9" s="22"/>
      <c r="I9" s="3"/>
      <c r="J9" s="3">
        <f t="shared" si="1"/>
        <v>0.99493403106385336</v>
      </c>
      <c r="K9" s="22"/>
      <c r="N9" s="1"/>
      <c r="O9" s="1"/>
      <c r="P9" s="1"/>
    </row>
    <row r="10" spans="1:16" s="2" customFormat="1" ht="13.2" x14ac:dyDescent="0.25">
      <c r="A10" s="21" t="s">
        <v>16</v>
      </c>
      <c r="B10" s="7">
        <v>23.98</v>
      </c>
      <c r="C10" s="22">
        <f>AVERAGE(B10:B17)</f>
        <v>23.712857142857143</v>
      </c>
      <c r="D10" s="7">
        <v>17.670000000000002</v>
      </c>
      <c r="E10" s="22">
        <f>AVERAGE(D10:D17)</f>
        <v>18.107500000000002</v>
      </c>
      <c r="F10" s="5">
        <f>B10-$E$10</f>
        <v>5.8724999999999987</v>
      </c>
      <c r="G10" s="3"/>
      <c r="H10" s="3"/>
      <c r="I10" s="3">
        <f>F10-$H$2</f>
        <v>1.5962500000000013</v>
      </c>
      <c r="J10" s="3">
        <f>2^(-I10)</f>
        <v>0.33073554290875812</v>
      </c>
      <c r="K10" s="22">
        <f>AVERAGE(J10:J17)</f>
        <v>0.43299629090798725</v>
      </c>
      <c r="L10" s="4">
        <f>AVERAGE(J10:J11)</f>
        <v>0.24748051786362454</v>
      </c>
      <c r="N10" s="1"/>
      <c r="O10" s="1"/>
      <c r="P10" s="1"/>
    </row>
    <row r="11" spans="1:16" s="2" customFormat="1" ht="13.2" x14ac:dyDescent="0.25">
      <c r="A11" s="21"/>
      <c r="B11" s="7">
        <v>24.99</v>
      </c>
      <c r="C11" s="22"/>
      <c r="D11" s="7">
        <v>17.64</v>
      </c>
      <c r="E11" s="22"/>
      <c r="F11" s="5">
        <f t="shared" ref="F11:F17" si="2">B11-$E$10</f>
        <v>6.8824999999999967</v>
      </c>
      <c r="G11" s="3"/>
      <c r="H11" s="3"/>
      <c r="I11" s="3">
        <f t="shared" ref="I11:I17" si="3">F11-$H$2</f>
        <v>2.6062499999999993</v>
      </c>
      <c r="J11" s="3">
        <f t="shared" ref="J11:J17" si="4">2^(-I11)</f>
        <v>0.16422549281849097</v>
      </c>
      <c r="K11" s="22"/>
      <c r="N11" s="1"/>
      <c r="O11" s="1"/>
      <c r="P11" s="1"/>
    </row>
    <row r="12" spans="1:16" s="2" customFormat="1" ht="13.2" x14ac:dyDescent="0.25">
      <c r="A12" s="21"/>
      <c r="B12" s="7">
        <v>23.89</v>
      </c>
      <c r="C12" s="22"/>
      <c r="D12" s="7">
        <v>18.37</v>
      </c>
      <c r="E12" s="22"/>
      <c r="F12" s="5">
        <f t="shared" si="2"/>
        <v>5.7824999999999989</v>
      </c>
      <c r="G12" s="3"/>
      <c r="H12" s="3"/>
      <c r="I12" s="3">
        <f t="shared" si="3"/>
        <v>1.5062500000000014</v>
      </c>
      <c r="J12" s="3">
        <f t="shared" si="4"/>
        <v>0.35202505014960589</v>
      </c>
      <c r="K12" s="22"/>
      <c r="L12" s="4">
        <f>AVERAGE(J12:J13)</f>
        <v>0.35202505014960589</v>
      </c>
      <c r="N12" s="1"/>
      <c r="O12" s="1"/>
      <c r="P12" s="1"/>
    </row>
    <row r="13" spans="1:16" s="2" customFormat="1" ht="13.2" x14ac:dyDescent="0.25">
      <c r="A13" s="21"/>
      <c r="B13" s="7"/>
      <c r="C13" s="22"/>
      <c r="D13" s="7">
        <v>18.47</v>
      </c>
      <c r="E13" s="22"/>
      <c r="F13" s="5"/>
      <c r="G13" s="3"/>
      <c r="H13" s="3"/>
      <c r="I13" s="3"/>
      <c r="J13" s="3"/>
      <c r="K13" s="22"/>
      <c r="N13" s="1"/>
      <c r="O13" s="1"/>
      <c r="P13" s="1"/>
    </row>
    <row r="14" spans="1:16" s="2" customFormat="1" ht="13.2" x14ac:dyDescent="0.25">
      <c r="A14" s="21"/>
      <c r="B14" s="7">
        <v>23.15</v>
      </c>
      <c r="C14" s="22"/>
      <c r="D14" s="7">
        <v>18.41</v>
      </c>
      <c r="E14" s="22"/>
      <c r="F14" s="5">
        <f t="shared" si="2"/>
        <v>5.0424999999999969</v>
      </c>
      <c r="G14" s="3"/>
      <c r="H14" s="3"/>
      <c r="I14" s="3">
        <f t="shared" si="3"/>
        <v>0.76624999999999943</v>
      </c>
      <c r="J14" s="3">
        <f t="shared" si="4"/>
        <v>0.5879437334322043</v>
      </c>
      <c r="K14" s="22"/>
      <c r="L14" s="4">
        <f>AVERAGE(J14:J15)</f>
        <v>0.53110185044579084</v>
      </c>
      <c r="N14" s="1"/>
      <c r="O14" s="1"/>
      <c r="P14" s="1"/>
    </row>
    <row r="15" spans="1:16" s="2" customFormat="1" ht="13.2" x14ac:dyDescent="0.25">
      <c r="A15" s="21"/>
      <c r="B15" s="7">
        <v>23.46</v>
      </c>
      <c r="C15" s="22"/>
      <c r="D15" s="7">
        <v>18.05</v>
      </c>
      <c r="E15" s="22"/>
      <c r="F15" s="5">
        <f t="shared" si="2"/>
        <v>5.3524999999999991</v>
      </c>
      <c r="G15" s="3"/>
      <c r="H15" s="3"/>
      <c r="I15" s="3">
        <f t="shared" si="3"/>
        <v>1.0762500000000017</v>
      </c>
      <c r="J15" s="3">
        <f t="shared" si="4"/>
        <v>0.47425996745937737</v>
      </c>
      <c r="K15" s="22"/>
      <c r="N15" s="1"/>
      <c r="O15" s="1"/>
      <c r="P15" s="1"/>
    </row>
    <row r="16" spans="1:16" s="2" customFormat="1" ht="13.2" x14ac:dyDescent="0.25">
      <c r="A16" s="21"/>
      <c r="B16" s="7">
        <v>22.91</v>
      </c>
      <c r="C16" s="22"/>
      <c r="D16" s="7">
        <v>18.09</v>
      </c>
      <c r="E16" s="22"/>
      <c r="F16" s="5">
        <f t="shared" si="2"/>
        <v>4.8024999999999984</v>
      </c>
      <c r="G16" s="3"/>
      <c r="H16" s="3"/>
      <c r="I16" s="3">
        <f t="shared" si="3"/>
        <v>0.52625000000000099</v>
      </c>
      <c r="J16" s="3">
        <f t="shared" si="4"/>
        <v>0.69435723451691256</v>
      </c>
      <c r="K16" s="22"/>
      <c r="L16" s="4">
        <f>AVERAGE(J16:J17)</f>
        <v>0.56089212479373707</v>
      </c>
      <c r="N16" s="1"/>
      <c r="O16" s="1"/>
      <c r="P16" s="1"/>
    </row>
    <row r="17" spans="1:16" s="2" customFormat="1" ht="13.2" x14ac:dyDescent="0.25">
      <c r="A17" s="21"/>
      <c r="B17" s="7">
        <v>23.61</v>
      </c>
      <c r="C17" s="22"/>
      <c r="D17" s="7">
        <v>18.16</v>
      </c>
      <c r="E17" s="22"/>
      <c r="F17" s="5">
        <f t="shared" si="2"/>
        <v>5.5024999999999977</v>
      </c>
      <c r="G17" s="3"/>
      <c r="H17" s="3"/>
      <c r="I17" s="3">
        <f t="shared" si="3"/>
        <v>1.2262500000000003</v>
      </c>
      <c r="J17" s="3">
        <f t="shared" si="4"/>
        <v>0.42742701507056163</v>
      </c>
      <c r="K17" s="22"/>
      <c r="N17" s="1"/>
      <c r="O17" s="1"/>
      <c r="P17" s="1"/>
    </row>
    <row r="20" spans="1:16" x14ac:dyDescent="0.25">
      <c r="A20" s="13"/>
      <c r="B20" s="14" t="s">
        <v>12</v>
      </c>
      <c r="C20" s="13" t="s">
        <v>13</v>
      </c>
      <c r="D20" s="14" t="s">
        <v>3</v>
      </c>
      <c r="E20" s="13" t="s">
        <v>13</v>
      </c>
      <c r="F20" s="1" t="s">
        <v>0</v>
      </c>
      <c r="G20" s="1" t="s">
        <v>1</v>
      </c>
      <c r="H20" s="13" t="s">
        <v>13</v>
      </c>
      <c r="I20" s="13" t="s">
        <v>14</v>
      </c>
      <c r="J20" s="1" t="s">
        <v>2</v>
      </c>
      <c r="K20" s="1" t="s">
        <v>13</v>
      </c>
    </row>
    <row r="21" spans="1:16" x14ac:dyDescent="0.25">
      <c r="A21" s="21" t="s">
        <v>17</v>
      </c>
      <c r="B21" s="7">
        <v>23.91</v>
      </c>
      <c r="C21" s="22">
        <f>AVERAGE(B21:B28)</f>
        <v>23.794999999999998</v>
      </c>
      <c r="D21" s="8">
        <v>18.43</v>
      </c>
      <c r="E21" s="22">
        <f>AVERAGE(D21:D28)</f>
        <v>18.177500000000002</v>
      </c>
      <c r="F21" s="3"/>
      <c r="G21" s="3">
        <f>B21-$E$21</f>
        <v>5.7324999999999982</v>
      </c>
      <c r="H21" s="22">
        <f>AVERAGE(G21:G28)</f>
        <v>5.6174999999999979</v>
      </c>
      <c r="I21" s="3"/>
      <c r="J21" s="3">
        <f>B21/$C$21</f>
        <v>1.00483294809834</v>
      </c>
      <c r="K21" s="22">
        <f>AVERAGE(J21:J28)</f>
        <v>1</v>
      </c>
      <c r="L21" s="4">
        <f>AVERAGE(J21:J22)</f>
        <v>1.0060937171674722</v>
      </c>
    </row>
    <row r="22" spans="1:16" x14ac:dyDescent="0.25">
      <c r="A22" s="21"/>
      <c r="B22" s="7">
        <v>23.97</v>
      </c>
      <c r="C22" s="22"/>
      <c r="D22" s="8">
        <v>18.43</v>
      </c>
      <c r="E22" s="22"/>
      <c r="F22" s="3"/>
      <c r="G22" s="3">
        <f t="shared" ref="G22:G28" si="5">B22-$E$21</f>
        <v>5.7924999999999969</v>
      </c>
      <c r="H22" s="22"/>
      <c r="I22" s="3"/>
      <c r="J22" s="3">
        <f t="shared" ref="J22:J28" si="6">B22/$C$21</f>
        <v>1.0073544862366044</v>
      </c>
      <c r="K22" s="22"/>
    </row>
    <row r="23" spans="1:16" x14ac:dyDescent="0.25">
      <c r="A23" s="21"/>
      <c r="B23" s="7">
        <v>23.57</v>
      </c>
      <c r="C23" s="22"/>
      <c r="D23" s="8">
        <v>17.670000000000002</v>
      </c>
      <c r="E23" s="22"/>
      <c r="F23" s="3"/>
      <c r="G23" s="3">
        <f t="shared" si="5"/>
        <v>5.3924999999999983</v>
      </c>
      <c r="H23" s="22"/>
      <c r="I23" s="3"/>
      <c r="J23" s="3">
        <f t="shared" si="6"/>
        <v>0.99054423198150876</v>
      </c>
      <c r="K23" s="22"/>
      <c r="L23" s="4">
        <f>AVERAGE(J23:J24)</f>
        <v>0.99516705190165999</v>
      </c>
    </row>
    <row r="24" spans="1:16" x14ac:dyDescent="0.25">
      <c r="A24" s="21"/>
      <c r="B24" s="7">
        <v>23.79</v>
      </c>
      <c r="C24" s="22"/>
      <c r="D24" s="8">
        <v>17.64</v>
      </c>
      <c r="E24" s="22"/>
      <c r="F24" s="3"/>
      <c r="G24" s="3">
        <f>B24-$E$21</f>
        <v>5.6124999999999972</v>
      </c>
      <c r="H24" s="22"/>
      <c r="I24" s="3"/>
      <c r="J24" s="3">
        <f t="shared" si="6"/>
        <v>0.99978987182181134</v>
      </c>
      <c r="K24" s="22"/>
    </row>
    <row r="25" spans="1:16" x14ac:dyDescent="0.25">
      <c r="A25" s="21"/>
      <c r="B25" s="7">
        <v>24.25</v>
      </c>
      <c r="C25" s="22"/>
      <c r="D25" s="8">
        <v>18.52</v>
      </c>
      <c r="E25" s="22"/>
      <c r="F25" s="3"/>
      <c r="G25" s="3">
        <f t="shared" si="5"/>
        <v>6.072499999999998</v>
      </c>
      <c r="H25" s="22"/>
      <c r="I25" s="3"/>
      <c r="J25" s="3">
        <f t="shared" si="6"/>
        <v>1.0191216642151713</v>
      </c>
      <c r="K25" s="22"/>
      <c r="L25" s="4">
        <f>AVERAGE(J25:J26)</f>
        <v>1.0214330741752469</v>
      </c>
    </row>
    <row r="26" spans="1:16" x14ac:dyDescent="0.25">
      <c r="A26" s="21"/>
      <c r="B26" s="7">
        <v>24.36</v>
      </c>
      <c r="C26" s="22"/>
      <c r="D26" s="8">
        <v>18.3</v>
      </c>
      <c r="E26" s="22"/>
      <c r="F26" s="3"/>
      <c r="G26" s="3">
        <f t="shared" si="5"/>
        <v>6.1824999999999974</v>
      </c>
      <c r="H26" s="22"/>
      <c r="I26" s="3"/>
      <c r="J26" s="3">
        <f t="shared" si="6"/>
        <v>1.0237444841353227</v>
      </c>
      <c r="K26" s="22"/>
    </row>
    <row r="27" spans="1:16" x14ac:dyDescent="0.25">
      <c r="A27" s="21"/>
      <c r="B27" s="7">
        <v>23.3</v>
      </c>
      <c r="C27" s="22"/>
      <c r="D27" s="8">
        <v>18.29</v>
      </c>
      <c r="E27" s="22"/>
      <c r="F27" s="3"/>
      <c r="G27" s="3">
        <f t="shared" si="5"/>
        <v>5.1224999999999987</v>
      </c>
      <c r="H27" s="22"/>
      <c r="I27" s="3"/>
      <c r="J27" s="3">
        <f t="shared" si="6"/>
        <v>0.97919731035931934</v>
      </c>
      <c r="K27" s="22"/>
      <c r="L27" s="4">
        <f>AVERAGE(J27:J28)</f>
        <v>0.97730615675562105</v>
      </c>
    </row>
    <row r="28" spans="1:16" x14ac:dyDescent="0.25">
      <c r="A28" s="21"/>
      <c r="B28" s="7">
        <v>23.21</v>
      </c>
      <c r="C28" s="22"/>
      <c r="D28" s="8">
        <v>18.14</v>
      </c>
      <c r="E28" s="22"/>
      <c r="F28" s="3"/>
      <c r="G28" s="3">
        <f t="shared" si="5"/>
        <v>5.0324999999999989</v>
      </c>
      <c r="H28" s="22"/>
      <c r="I28" s="3"/>
      <c r="J28" s="3">
        <f t="shared" si="6"/>
        <v>0.97541500315192275</v>
      </c>
      <c r="K28" s="22"/>
    </row>
    <row r="29" spans="1:16" x14ac:dyDescent="0.25">
      <c r="A29" s="21" t="s">
        <v>18</v>
      </c>
      <c r="B29" s="7">
        <v>24.95</v>
      </c>
      <c r="C29" s="22">
        <f>AVERAGE(B29:B36)</f>
        <v>24.682499999999997</v>
      </c>
      <c r="D29" s="7">
        <v>17.670000000000002</v>
      </c>
      <c r="E29" s="22">
        <f>AVERAGE(D29:D36)</f>
        <v>18.107500000000002</v>
      </c>
      <c r="F29" s="5">
        <f>B29-$E$29</f>
        <v>6.8424999999999976</v>
      </c>
      <c r="G29" s="3"/>
      <c r="H29" s="3"/>
      <c r="I29" s="3">
        <f>F29-$H$21</f>
        <v>1.2249999999999996</v>
      </c>
      <c r="J29" s="3">
        <f>2^(-I29)</f>
        <v>0.42779751284130119</v>
      </c>
      <c r="K29" s="22">
        <f>AVERAGE(J29:J36)</f>
        <v>0.51776146328011174</v>
      </c>
      <c r="L29" s="4">
        <f>AVERAGE(J29:J30)</f>
        <v>0.4562212106544169</v>
      </c>
    </row>
    <row r="30" spans="1:16" x14ac:dyDescent="0.25">
      <c r="A30" s="21"/>
      <c r="B30" s="7">
        <v>24.77</v>
      </c>
      <c r="C30" s="22"/>
      <c r="D30" s="7">
        <v>17.64</v>
      </c>
      <c r="E30" s="22"/>
      <c r="F30" s="5">
        <f>B30-$E$29</f>
        <v>6.6624999999999979</v>
      </c>
      <c r="G30" s="3"/>
      <c r="H30" s="3"/>
      <c r="I30" s="3">
        <f>F30-$H$21</f>
        <v>1.0449999999999999</v>
      </c>
      <c r="J30" s="3">
        <f t="shared" ref="J30:J36" si="7">2^(-I30)</f>
        <v>0.48464490846753255</v>
      </c>
      <c r="K30" s="22"/>
    </row>
    <row r="31" spans="1:16" x14ac:dyDescent="0.25">
      <c r="A31" s="21"/>
      <c r="B31" s="7">
        <v>24.72</v>
      </c>
      <c r="C31" s="22"/>
      <c r="D31" s="7">
        <v>18.37</v>
      </c>
      <c r="E31" s="22"/>
      <c r="F31" s="5">
        <f t="shared" ref="F31:F36" si="8">B31-$E$29</f>
        <v>6.6124999999999972</v>
      </c>
      <c r="G31" s="3"/>
      <c r="H31" s="3"/>
      <c r="I31" s="3">
        <f t="shared" ref="I31:I36" si="9">F31-$H$21</f>
        <v>0.99499999999999922</v>
      </c>
      <c r="J31" s="3">
        <f t="shared" si="7"/>
        <v>0.50173587425475175</v>
      </c>
      <c r="K31" s="22"/>
      <c r="L31" s="4">
        <f>AVERAGE(J31:J32)</f>
        <v>0.49487587732143168</v>
      </c>
    </row>
    <row r="32" spans="1:16" x14ac:dyDescent="0.25">
      <c r="A32" s="21"/>
      <c r="B32" s="7">
        <v>24.76</v>
      </c>
      <c r="C32" s="22"/>
      <c r="D32" s="7">
        <v>18.47</v>
      </c>
      <c r="E32" s="22"/>
      <c r="F32" s="5">
        <f t="shared" si="8"/>
        <v>6.6524999999999999</v>
      </c>
      <c r="G32" s="3"/>
      <c r="H32" s="3"/>
      <c r="I32" s="3">
        <f t="shared" si="9"/>
        <v>1.0350000000000019</v>
      </c>
      <c r="J32" s="3">
        <f t="shared" si="7"/>
        <v>0.48801588038811167</v>
      </c>
      <c r="K32" s="22"/>
    </row>
    <row r="33" spans="1:12" x14ac:dyDescent="0.25">
      <c r="A33" s="21"/>
      <c r="B33" s="7">
        <v>24.58</v>
      </c>
      <c r="C33" s="22"/>
      <c r="D33" s="7">
        <v>18.41</v>
      </c>
      <c r="E33" s="22"/>
      <c r="F33" s="5">
        <f t="shared" si="8"/>
        <v>6.4724999999999966</v>
      </c>
      <c r="G33" s="3"/>
      <c r="H33" s="3"/>
      <c r="I33" s="3">
        <f t="shared" si="9"/>
        <v>0.85499999999999865</v>
      </c>
      <c r="J33" s="3">
        <f t="shared" si="7"/>
        <v>0.55286532666013488</v>
      </c>
      <c r="K33" s="22"/>
      <c r="L33" s="4">
        <f>AVERAGE(J33:J34)</f>
        <v>0.53080258635573907</v>
      </c>
    </row>
    <row r="34" spans="1:12" x14ac:dyDescent="0.25">
      <c r="A34" s="21"/>
      <c r="B34" s="7">
        <v>24.7</v>
      </c>
      <c r="C34" s="22"/>
      <c r="D34" s="7">
        <v>18.05</v>
      </c>
      <c r="E34" s="22"/>
      <c r="F34" s="5">
        <f t="shared" si="8"/>
        <v>6.5924999999999976</v>
      </c>
      <c r="G34" s="3"/>
      <c r="H34" s="3"/>
      <c r="I34" s="3">
        <f t="shared" si="9"/>
        <v>0.97499999999999964</v>
      </c>
      <c r="J34" s="3">
        <f t="shared" si="7"/>
        <v>0.50873984605134326</v>
      </c>
      <c r="K34" s="22"/>
    </row>
    <row r="35" spans="1:12" x14ac:dyDescent="0.25">
      <c r="A35" s="21"/>
      <c r="B35" s="7">
        <v>24.56</v>
      </c>
      <c r="C35" s="22"/>
      <c r="D35" s="7">
        <v>18.09</v>
      </c>
      <c r="E35" s="22"/>
      <c r="F35" s="5">
        <f t="shared" si="8"/>
        <v>6.452499999999997</v>
      </c>
      <c r="G35" s="3"/>
      <c r="H35" s="3"/>
      <c r="I35" s="3">
        <f t="shared" si="9"/>
        <v>0.83499999999999908</v>
      </c>
      <c r="J35" s="3">
        <f t="shared" si="7"/>
        <v>0.56058303901425477</v>
      </c>
      <c r="K35" s="22"/>
      <c r="L35" s="4">
        <f>AVERAGE(J35:J36)</f>
        <v>0.58914617878885922</v>
      </c>
    </row>
    <row r="36" spans="1:12" x14ac:dyDescent="0.25">
      <c r="A36" s="21"/>
      <c r="B36" s="7">
        <v>24.42</v>
      </c>
      <c r="C36" s="22"/>
      <c r="D36" s="7">
        <v>18.16</v>
      </c>
      <c r="E36" s="22"/>
      <c r="F36" s="5">
        <f t="shared" si="8"/>
        <v>6.3125</v>
      </c>
      <c r="G36" s="3"/>
      <c r="H36" s="3"/>
      <c r="I36" s="3">
        <f t="shared" si="9"/>
        <v>0.69500000000000206</v>
      </c>
      <c r="J36" s="3">
        <f t="shared" si="7"/>
        <v>0.61770931856346378</v>
      </c>
      <c r="K36" s="22"/>
    </row>
    <row r="39" spans="1:12" x14ac:dyDescent="0.25">
      <c r="A39" s="13"/>
      <c r="B39" s="14" t="s">
        <v>12</v>
      </c>
      <c r="C39" s="13" t="s">
        <v>13</v>
      </c>
      <c r="D39" s="14" t="s">
        <v>3</v>
      </c>
      <c r="E39" s="13" t="s">
        <v>13</v>
      </c>
      <c r="F39" s="1" t="s">
        <v>0</v>
      </c>
      <c r="G39" s="1" t="s">
        <v>1</v>
      </c>
      <c r="H39" s="13" t="s">
        <v>13</v>
      </c>
      <c r="I39" s="13" t="s">
        <v>14</v>
      </c>
      <c r="J39" s="1" t="s">
        <v>2</v>
      </c>
      <c r="K39" s="1" t="s">
        <v>13</v>
      </c>
    </row>
    <row r="40" spans="1:12" x14ac:dyDescent="0.25">
      <c r="A40" s="21" t="s">
        <v>19</v>
      </c>
      <c r="B40" s="7">
        <v>24.3</v>
      </c>
      <c r="C40" s="22">
        <f>AVERAGE(B40:B47)</f>
        <v>24.012500000000003</v>
      </c>
      <c r="D40" s="8">
        <v>18.43</v>
      </c>
      <c r="E40" s="22">
        <f>AVERAGE(D40:D47)</f>
        <v>18.177500000000002</v>
      </c>
      <c r="F40" s="3"/>
      <c r="G40" s="3">
        <f>B40-$E$40</f>
        <v>6.1224999999999987</v>
      </c>
      <c r="H40" s="22">
        <f>AVERAGE(G40:G47)</f>
        <v>5.8349999999999973</v>
      </c>
      <c r="I40" s="3"/>
      <c r="J40" s="3">
        <f>B40/$C$40</f>
        <v>1.0119729307652263</v>
      </c>
      <c r="K40" s="22">
        <f>AVERAGE(J40:J47)</f>
        <v>0.99999999999999978</v>
      </c>
      <c r="L40" s="4">
        <f>AVERAGE(J40:J41)</f>
        <v>1.0125976054138468</v>
      </c>
    </row>
    <row r="41" spans="1:12" x14ac:dyDescent="0.25">
      <c r="A41" s="21"/>
      <c r="B41" s="7">
        <v>24.33</v>
      </c>
      <c r="C41" s="22"/>
      <c r="D41" s="8">
        <v>18.43</v>
      </c>
      <c r="E41" s="22"/>
      <c r="F41" s="3"/>
      <c r="G41" s="3">
        <f t="shared" ref="G41:G47" si="10">B41-$E$40</f>
        <v>6.1524999999999963</v>
      </c>
      <c r="H41" s="22"/>
      <c r="I41" s="3"/>
      <c r="J41" s="3">
        <f t="shared" ref="J41:J47" si="11">B41/$C$40</f>
        <v>1.0132222800624673</v>
      </c>
      <c r="K41" s="22"/>
    </row>
    <row r="42" spans="1:12" x14ac:dyDescent="0.25">
      <c r="A42" s="21"/>
      <c r="B42" s="7">
        <v>23.09</v>
      </c>
      <c r="C42" s="22"/>
      <c r="D42" s="8">
        <v>17.670000000000002</v>
      </c>
      <c r="E42" s="22"/>
      <c r="F42" s="3"/>
      <c r="G42" s="3">
        <f t="shared" si="10"/>
        <v>4.9124999999999979</v>
      </c>
      <c r="H42" s="22"/>
      <c r="I42" s="3"/>
      <c r="J42" s="3">
        <f t="shared" si="11"/>
        <v>0.96158250910983856</v>
      </c>
      <c r="K42" s="22"/>
      <c r="L42" s="4">
        <f>AVERAGE(J42:J43)</f>
        <v>0.95825091098386239</v>
      </c>
    </row>
    <row r="43" spans="1:12" x14ac:dyDescent="0.25">
      <c r="A43" s="21"/>
      <c r="B43" s="7">
        <v>22.93</v>
      </c>
      <c r="C43" s="22"/>
      <c r="D43" s="8">
        <v>17.64</v>
      </c>
      <c r="E43" s="22"/>
      <c r="F43" s="3"/>
      <c r="G43" s="3">
        <f>B43-$E$40</f>
        <v>4.7524999999999977</v>
      </c>
      <c r="H43" s="22"/>
      <c r="I43" s="3"/>
      <c r="J43" s="3">
        <f t="shared" si="11"/>
        <v>0.95491931285788634</v>
      </c>
      <c r="K43" s="22"/>
    </row>
    <row r="44" spans="1:12" x14ac:dyDescent="0.25">
      <c r="A44" s="21"/>
      <c r="B44" s="7">
        <v>24.71</v>
      </c>
      <c r="C44" s="22"/>
      <c r="D44" s="8">
        <v>18.52</v>
      </c>
      <c r="E44" s="22"/>
      <c r="F44" s="3"/>
      <c r="G44" s="3">
        <f t="shared" si="10"/>
        <v>6.5324999999999989</v>
      </c>
      <c r="H44" s="22"/>
      <c r="I44" s="3"/>
      <c r="J44" s="3">
        <f t="shared" si="11"/>
        <v>1.0290473711608537</v>
      </c>
      <c r="K44" s="22"/>
      <c r="L44" s="4">
        <f>AVERAGE(J44:J45)</f>
        <v>1.0257157730348776</v>
      </c>
    </row>
    <row r="45" spans="1:12" x14ac:dyDescent="0.25">
      <c r="A45" s="21"/>
      <c r="B45" s="7">
        <v>24.55</v>
      </c>
      <c r="C45" s="22"/>
      <c r="D45" s="8">
        <v>18.3</v>
      </c>
      <c r="E45" s="22"/>
      <c r="F45" s="3"/>
      <c r="G45" s="3">
        <f t="shared" si="10"/>
        <v>6.3724999999999987</v>
      </c>
      <c r="H45" s="22"/>
      <c r="I45" s="3"/>
      <c r="J45" s="3">
        <f t="shared" si="11"/>
        <v>1.0223841749089015</v>
      </c>
      <c r="K45" s="22"/>
    </row>
    <row r="46" spans="1:12" x14ac:dyDescent="0.25">
      <c r="A46" s="21"/>
      <c r="B46" s="7">
        <v>24.06</v>
      </c>
      <c r="C46" s="22"/>
      <c r="D46" s="8">
        <v>18.29</v>
      </c>
      <c r="E46" s="22"/>
      <c r="F46" s="3"/>
      <c r="G46" s="3">
        <f t="shared" si="10"/>
        <v>5.8824999999999967</v>
      </c>
      <c r="H46" s="22"/>
      <c r="I46" s="3"/>
      <c r="J46" s="3">
        <f t="shared" si="11"/>
        <v>1.0019781363872982</v>
      </c>
      <c r="K46" s="22"/>
      <c r="L46" s="4">
        <f>AVERAGE(J46:J47)</f>
        <v>1.0034357105674125</v>
      </c>
    </row>
    <row r="47" spans="1:12" x14ac:dyDescent="0.25">
      <c r="A47" s="21"/>
      <c r="B47" s="7">
        <v>24.13</v>
      </c>
      <c r="C47" s="22"/>
      <c r="D47" s="8">
        <v>18.14</v>
      </c>
      <c r="E47" s="22"/>
      <c r="F47" s="3"/>
      <c r="G47" s="3">
        <f t="shared" si="10"/>
        <v>5.952499999999997</v>
      </c>
      <c r="H47" s="22"/>
      <c r="I47" s="3"/>
      <c r="J47" s="3">
        <f t="shared" si="11"/>
        <v>1.0048932847475271</v>
      </c>
      <c r="K47" s="22"/>
    </row>
    <row r="48" spans="1:12" x14ac:dyDescent="0.25">
      <c r="A48" s="21" t="s">
        <v>20</v>
      </c>
      <c r="B48" s="7">
        <v>24.25</v>
      </c>
      <c r="C48" s="22">
        <f>AVERAGE(B48:B55)</f>
        <v>24.470000000000002</v>
      </c>
      <c r="D48" s="7">
        <v>17.670000000000002</v>
      </c>
      <c r="E48" s="22">
        <f>AVERAGE(D48:D55)</f>
        <v>18.107500000000002</v>
      </c>
      <c r="F48" s="5">
        <f>B48-$E$48</f>
        <v>6.1424999999999983</v>
      </c>
      <c r="G48" s="3"/>
      <c r="H48" s="3"/>
      <c r="I48" s="3">
        <f>F48-$H$40</f>
        <v>0.30750000000000099</v>
      </c>
      <c r="J48" s="3">
        <f>2^(-I48)</f>
        <v>0.8080407746793834</v>
      </c>
      <c r="K48" s="22">
        <f>AVERAGE(J48:J55)</f>
        <v>0.69840282577130131</v>
      </c>
      <c r="L48" s="4">
        <f>AVERAGE(J48:J49)</f>
        <v>0.8080407746793834</v>
      </c>
    </row>
    <row r="49" spans="1:12" x14ac:dyDescent="0.25">
      <c r="A49" s="21"/>
      <c r="B49" s="7"/>
      <c r="C49" s="22"/>
      <c r="D49" s="7">
        <v>17.64</v>
      </c>
      <c r="E49" s="22"/>
      <c r="F49" s="5"/>
      <c r="G49" s="3"/>
      <c r="H49" s="3"/>
      <c r="I49" s="3"/>
      <c r="J49" s="3"/>
      <c r="K49" s="22"/>
    </row>
    <row r="50" spans="1:12" x14ac:dyDescent="0.25">
      <c r="A50" s="21"/>
      <c r="B50" s="7">
        <v>24.42</v>
      </c>
      <c r="C50" s="22"/>
      <c r="D50" s="7">
        <v>18.37</v>
      </c>
      <c r="E50" s="22"/>
      <c r="F50" s="5">
        <f t="shared" ref="F50:F54" si="12">B50-$E$48</f>
        <v>6.3125</v>
      </c>
      <c r="G50" s="3"/>
      <c r="H50" s="3"/>
      <c r="I50" s="3">
        <f t="shared" ref="I50:I54" si="13">F50-$H$40</f>
        <v>0.4775000000000027</v>
      </c>
      <c r="J50" s="3">
        <f t="shared" ref="J50:J54" si="14">2^(-I50)</f>
        <v>0.71822112865793464</v>
      </c>
      <c r="K50" s="22"/>
      <c r="L50" s="4">
        <f>AVERAGE(J50:J51)</f>
        <v>0.67390893960477061</v>
      </c>
    </row>
    <row r="51" spans="1:12" x14ac:dyDescent="0.25">
      <c r="A51" s="21"/>
      <c r="B51" s="7">
        <v>24.61</v>
      </c>
      <c r="C51" s="22"/>
      <c r="D51" s="7">
        <v>18.47</v>
      </c>
      <c r="E51" s="22"/>
      <c r="F51" s="5">
        <f t="shared" si="12"/>
        <v>6.5024999999999977</v>
      </c>
      <c r="G51" s="3"/>
      <c r="H51" s="3"/>
      <c r="I51" s="3">
        <f t="shared" si="13"/>
        <v>0.66750000000000043</v>
      </c>
      <c r="J51" s="3">
        <f t="shared" si="14"/>
        <v>0.62959675055160669</v>
      </c>
      <c r="K51" s="22"/>
    </row>
    <row r="52" spans="1:12" x14ac:dyDescent="0.25">
      <c r="A52" s="21"/>
      <c r="B52" s="7">
        <v>24.71</v>
      </c>
      <c r="C52" s="22"/>
      <c r="D52" s="7">
        <v>18.41</v>
      </c>
      <c r="E52" s="22"/>
      <c r="F52" s="5">
        <f t="shared" si="12"/>
        <v>6.6024999999999991</v>
      </c>
      <c r="G52" s="3"/>
      <c r="H52" s="3"/>
      <c r="I52" s="3">
        <f t="shared" si="13"/>
        <v>0.76750000000000185</v>
      </c>
      <c r="J52" s="3">
        <f t="shared" si="14"/>
        <v>0.58743453962901804</v>
      </c>
      <c r="K52" s="22"/>
      <c r="L52" s="4">
        <f>AVERAGE(J52:J53)</f>
        <v>0.58743453962901804</v>
      </c>
    </row>
    <row r="53" spans="1:12" x14ac:dyDescent="0.25">
      <c r="A53" s="21"/>
      <c r="B53" s="7"/>
      <c r="C53" s="22"/>
      <c r="D53" s="7">
        <v>18.05</v>
      </c>
      <c r="E53" s="22"/>
      <c r="F53" s="5"/>
      <c r="G53" s="3"/>
      <c r="H53" s="3"/>
      <c r="I53" s="3"/>
      <c r="J53" s="3"/>
      <c r="K53" s="22"/>
    </row>
    <row r="54" spans="1:12" x14ac:dyDescent="0.25">
      <c r="A54" s="21"/>
      <c r="B54" s="7">
        <v>24.36</v>
      </c>
      <c r="C54" s="22"/>
      <c r="D54" s="7">
        <v>18.09</v>
      </c>
      <c r="E54" s="22"/>
      <c r="F54" s="5">
        <f t="shared" si="12"/>
        <v>6.2524999999999977</v>
      </c>
      <c r="G54" s="3"/>
      <c r="H54" s="3"/>
      <c r="I54" s="3">
        <f t="shared" si="13"/>
        <v>0.41750000000000043</v>
      </c>
      <c r="J54" s="3">
        <f t="shared" si="14"/>
        <v>0.74872093533856399</v>
      </c>
      <c r="K54" s="22"/>
      <c r="L54" s="4">
        <f>AVERAGE(J54:J55)</f>
        <v>0.74872093533856399</v>
      </c>
    </row>
    <row r="55" spans="1:12" x14ac:dyDescent="0.25">
      <c r="A55" s="21"/>
      <c r="B55" s="7"/>
      <c r="C55" s="22"/>
      <c r="D55" s="7">
        <v>18.16</v>
      </c>
      <c r="E55" s="22"/>
      <c r="F55" s="5"/>
      <c r="G55" s="3"/>
      <c r="H55" s="3"/>
      <c r="I55" s="3"/>
      <c r="J55" s="3"/>
      <c r="K55" s="22"/>
    </row>
    <row r="58" spans="1:12" x14ac:dyDescent="0.25">
      <c r="A58" s="13"/>
      <c r="B58" s="14" t="s">
        <v>12</v>
      </c>
      <c r="C58" s="13" t="s">
        <v>13</v>
      </c>
      <c r="D58" s="14" t="s">
        <v>3</v>
      </c>
      <c r="E58" s="13" t="s">
        <v>13</v>
      </c>
      <c r="F58" s="1" t="s">
        <v>0</v>
      </c>
      <c r="G58" s="1" t="s">
        <v>1</v>
      </c>
      <c r="H58" s="13" t="s">
        <v>13</v>
      </c>
      <c r="I58" s="13" t="s">
        <v>14</v>
      </c>
      <c r="J58" s="1" t="s">
        <v>2</v>
      </c>
      <c r="K58" s="1" t="s">
        <v>13</v>
      </c>
    </row>
    <row r="59" spans="1:12" x14ac:dyDescent="0.25">
      <c r="A59" s="21" t="s">
        <v>21</v>
      </c>
      <c r="B59" s="7">
        <v>22.99</v>
      </c>
      <c r="C59" s="22">
        <f>AVERAGE(B59:B66)</f>
        <v>22.981250000000003</v>
      </c>
      <c r="D59" s="8">
        <v>18.43</v>
      </c>
      <c r="E59" s="22">
        <f>AVERAGE(D59:D66)</f>
        <v>18.177500000000002</v>
      </c>
      <c r="F59" s="3"/>
      <c r="G59" s="3">
        <f>B59-$E$59</f>
        <v>4.8124999999999964</v>
      </c>
      <c r="H59" s="22">
        <f>AVERAGE(G59:G66)</f>
        <v>4.8037499999999982</v>
      </c>
      <c r="I59" s="3"/>
      <c r="J59" s="3">
        <f>B59/$C$59</f>
        <v>1.0003807451726949</v>
      </c>
      <c r="K59" s="22">
        <f>AVERAGE(J59:J66)</f>
        <v>0.99999999999999989</v>
      </c>
      <c r="L59" s="4">
        <f>AVERAGE(J59:J60)</f>
        <v>0.98754419363611623</v>
      </c>
    </row>
    <row r="60" spans="1:12" x14ac:dyDescent="0.25">
      <c r="A60" s="21"/>
      <c r="B60" s="7">
        <v>22.4</v>
      </c>
      <c r="C60" s="22"/>
      <c r="D60" s="8">
        <v>18.43</v>
      </c>
      <c r="E60" s="22"/>
      <c r="F60" s="3"/>
      <c r="G60" s="3">
        <f t="shared" ref="G60:G66" si="15">B60-$E$59</f>
        <v>4.2224999999999966</v>
      </c>
      <c r="H60" s="22"/>
      <c r="I60" s="3"/>
      <c r="J60" s="3">
        <f t="shared" ref="J60:J66" si="16">B60/$C$59</f>
        <v>0.97470764209953753</v>
      </c>
      <c r="K60" s="22"/>
    </row>
    <row r="61" spans="1:12" x14ac:dyDescent="0.25">
      <c r="A61" s="21"/>
      <c r="B61" s="7">
        <v>22.73</v>
      </c>
      <c r="C61" s="22"/>
      <c r="D61" s="8">
        <v>17.670000000000002</v>
      </c>
      <c r="E61" s="22"/>
      <c r="F61" s="3"/>
      <c r="G61" s="3">
        <f t="shared" si="15"/>
        <v>4.5524999999999984</v>
      </c>
      <c r="H61" s="22"/>
      <c r="I61" s="3"/>
      <c r="J61" s="3">
        <f t="shared" si="16"/>
        <v>0.98906717432689684</v>
      </c>
      <c r="K61" s="22"/>
      <c r="L61" s="4">
        <f>AVERAGE(J61:J62)</f>
        <v>0.98841446831656232</v>
      </c>
    </row>
    <row r="62" spans="1:12" x14ac:dyDescent="0.25">
      <c r="A62" s="21"/>
      <c r="B62" s="7">
        <v>22.7</v>
      </c>
      <c r="C62" s="22"/>
      <c r="D62" s="8">
        <v>17.64</v>
      </c>
      <c r="E62" s="22"/>
      <c r="F62" s="3"/>
      <c r="G62" s="3">
        <f t="shared" si="15"/>
        <v>4.5224999999999973</v>
      </c>
      <c r="H62" s="22"/>
      <c r="I62" s="3"/>
      <c r="J62" s="3">
        <f t="shared" si="16"/>
        <v>0.9877617623062277</v>
      </c>
      <c r="K62" s="22"/>
    </row>
    <row r="63" spans="1:12" x14ac:dyDescent="0.25">
      <c r="A63" s="21"/>
      <c r="B63" s="7">
        <v>24.33</v>
      </c>
      <c r="C63" s="22"/>
      <c r="D63" s="8">
        <v>18.52</v>
      </c>
      <c r="E63" s="22"/>
      <c r="F63" s="3"/>
      <c r="G63" s="3">
        <f t="shared" si="15"/>
        <v>6.1524999999999963</v>
      </c>
      <c r="H63" s="22"/>
      <c r="I63" s="3"/>
      <c r="J63" s="3">
        <f t="shared" si="16"/>
        <v>1.058689148762578</v>
      </c>
      <c r="K63" s="22"/>
      <c r="L63" s="4">
        <f>AVERAGE(J63:J64)</f>
        <v>1.0397606744628773</v>
      </c>
    </row>
    <row r="64" spans="1:12" x14ac:dyDescent="0.25">
      <c r="A64" s="21"/>
      <c r="B64" s="7">
        <v>23.46</v>
      </c>
      <c r="C64" s="22"/>
      <c r="D64" s="8">
        <v>18.3</v>
      </c>
      <c r="E64" s="22"/>
      <c r="F64" s="3"/>
      <c r="G64" s="3">
        <f>B64-$E$59</f>
        <v>5.2824999999999989</v>
      </c>
      <c r="H64" s="22"/>
      <c r="I64" s="3"/>
      <c r="J64" s="3">
        <f t="shared" si="16"/>
        <v>1.0208322001631764</v>
      </c>
      <c r="K64" s="22"/>
    </row>
    <row r="65" spans="1:12" x14ac:dyDescent="0.25">
      <c r="A65" s="21"/>
      <c r="B65" s="7">
        <v>22.6</v>
      </c>
      <c r="C65" s="22"/>
      <c r="D65" s="8">
        <v>18.29</v>
      </c>
      <c r="E65" s="22"/>
      <c r="F65" s="3"/>
      <c r="G65" s="3">
        <f t="shared" si="15"/>
        <v>4.4224999999999994</v>
      </c>
      <c r="H65" s="22"/>
      <c r="I65" s="3"/>
      <c r="J65" s="3">
        <f t="shared" si="16"/>
        <v>0.98341038890399779</v>
      </c>
      <c r="K65" s="22"/>
      <c r="L65" s="4">
        <f>AVERAGE(J65:J66)</f>
        <v>0.98428066358444377</v>
      </c>
    </row>
    <row r="66" spans="1:12" x14ac:dyDescent="0.25">
      <c r="A66" s="21"/>
      <c r="B66" s="7">
        <v>22.64</v>
      </c>
      <c r="C66" s="22"/>
      <c r="D66" s="8">
        <v>18.14</v>
      </c>
      <c r="E66" s="22"/>
      <c r="F66" s="3"/>
      <c r="G66" s="3">
        <f t="shared" si="15"/>
        <v>4.4624999999999986</v>
      </c>
      <c r="H66" s="22"/>
      <c r="I66" s="3"/>
      <c r="J66" s="3">
        <f t="shared" si="16"/>
        <v>0.98515093826488975</v>
      </c>
      <c r="K66" s="22"/>
    </row>
    <row r="67" spans="1:12" x14ac:dyDescent="0.25">
      <c r="A67" s="21" t="s">
        <v>22</v>
      </c>
      <c r="B67" s="7">
        <v>24.8</v>
      </c>
      <c r="C67" s="22">
        <f>AVERAGE(B67:B74)</f>
        <v>24.184999999999999</v>
      </c>
      <c r="D67" s="7">
        <v>17.670000000000002</v>
      </c>
      <c r="E67" s="22">
        <f>AVERAGE(D67:D74)</f>
        <v>18.107500000000002</v>
      </c>
      <c r="F67" s="5">
        <f>B67-$E$67</f>
        <v>6.692499999999999</v>
      </c>
      <c r="G67" s="3"/>
      <c r="H67" s="3"/>
      <c r="I67" s="3">
        <f>F67-$H$59</f>
        <v>1.8887500000000008</v>
      </c>
      <c r="J67" s="3">
        <f>2^(-I67)</f>
        <v>0.27004093043140887</v>
      </c>
      <c r="K67" s="22">
        <f>AVERAGE(J67:J74)</f>
        <v>0.42933163078698577</v>
      </c>
      <c r="L67" s="4">
        <f>AVERAGE(J67:J68)</f>
        <v>0.26364609089375418</v>
      </c>
    </row>
    <row r="68" spans="1:12" x14ac:dyDescent="0.25">
      <c r="A68" s="21"/>
      <c r="B68" s="7">
        <v>24.87</v>
      </c>
      <c r="C68" s="22"/>
      <c r="D68" s="7">
        <v>17.64</v>
      </c>
      <c r="E68" s="22"/>
      <c r="F68" s="5">
        <f t="shared" ref="F68:F74" si="17">B68-$E$67</f>
        <v>6.7624999999999993</v>
      </c>
      <c r="G68" s="3"/>
      <c r="H68" s="3"/>
      <c r="I68" s="3">
        <f t="shared" ref="I68:I74" si="18">F68-$H$59</f>
        <v>1.9587500000000011</v>
      </c>
      <c r="J68" s="3">
        <f t="shared" ref="J68:J74" si="19">2^(-I68)</f>
        <v>0.2572512513560995</v>
      </c>
      <c r="K68" s="22"/>
    </row>
    <row r="69" spans="1:12" x14ac:dyDescent="0.25">
      <c r="A69" s="21"/>
      <c r="B69" s="7">
        <v>24.18</v>
      </c>
      <c r="C69" s="22"/>
      <c r="D69" s="7">
        <v>18.37</v>
      </c>
      <c r="E69" s="22"/>
      <c r="F69" s="5">
        <f t="shared" si="17"/>
        <v>6.072499999999998</v>
      </c>
      <c r="G69" s="3"/>
      <c r="H69" s="3"/>
      <c r="I69" s="3">
        <f t="shared" si="18"/>
        <v>1.2687499999999998</v>
      </c>
      <c r="J69" s="3">
        <f t="shared" si="19"/>
        <v>0.41501920391195535</v>
      </c>
      <c r="K69" s="22"/>
      <c r="L69" s="4">
        <f>AVERAGE(J69:J70)</f>
        <v>0.42085309289081491</v>
      </c>
    </row>
    <row r="70" spans="1:12" x14ac:dyDescent="0.25">
      <c r="A70" s="21"/>
      <c r="B70" s="7">
        <v>24.14</v>
      </c>
      <c r="C70" s="22"/>
      <c r="D70" s="7">
        <v>18.47</v>
      </c>
      <c r="E70" s="22"/>
      <c r="F70" s="5">
        <f t="shared" si="17"/>
        <v>6.0324999999999989</v>
      </c>
      <c r="G70" s="3"/>
      <c r="H70" s="3"/>
      <c r="I70" s="3">
        <f t="shared" si="18"/>
        <v>1.2287500000000007</v>
      </c>
      <c r="J70" s="3">
        <f t="shared" si="19"/>
        <v>0.42668698186967446</v>
      </c>
      <c r="K70" s="22"/>
    </row>
    <row r="71" spans="1:12" x14ac:dyDescent="0.25">
      <c r="A71" s="21"/>
      <c r="B71" s="7">
        <v>23.96</v>
      </c>
      <c r="C71" s="22"/>
      <c r="D71" s="7">
        <v>18.41</v>
      </c>
      <c r="E71" s="22"/>
      <c r="F71" s="5">
        <f t="shared" si="17"/>
        <v>5.8524999999999991</v>
      </c>
      <c r="G71" s="3"/>
      <c r="H71" s="3"/>
      <c r="I71" s="3">
        <f t="shared" si="18"/>
        <v>1.048750000000001</v>
      </c>
      <c r="J71" s="3">
        <f t="shared" si="19"/>
        <v>0.4833868058256548</v>
      </c>
      <c r="K71" s="22"/>
      <c r="L71" s="4">
        <f>AVERAGE(J71:J72)</f>
        <v>0.47354121220472722</v>
      </c>
    </row>
    <row r="72" spans="1:12" x14ac:dyDescent="0.25">
      <c r="A72" s="21"/>
      <c r="B72" s="7">
        <v>24.02</v>
      </c>
      <c r="C72" s="22"/>
      <c r="D72" s="7">
        <v>18.05</v>
      </c>
      <c r="E72" s="22"/>
      <c r="F72" s="5">
        <f t="shared" si="17"/>
        <v>5.9124999999999979</v>
      </c>
      <c r="G72" s="3"/>
      <c r="H72" s="3"/>
      <c r="I72" s="3">
        <f t="shared" si="18"/>
        <v>1.1087499999999997</v>
      </c>
      <c r="J72" s="3">
        <f t="shared" si="19"/>
        <v>0.46369561858379965</v>
      </c>
      <c r="K72" s="22"/>
    </row>
    <row r="73" spans="1:12" x14ac:dyDescent="0.25">
      <c r="A73" s="21"/>
      <c r="B73" s="7">
        <v>23.63</v>
      </c>
      <c r="C73" s="22"/>
      <c r="D73" s="7">
        <v>18.09</v>
      </c>
      <c r="E73" s="22"/>
      <c r="F73" s="5">
        <f t="shared" si="17"/>
        <v>5.5224999999999973</v>
      </c>
      <c r="G73" s="3"/>
      <c r="H73" s="3"/>
      <c r="I73" s="3">
        <f t="shared" si="18"/>
        <v>0.71874999999999911</v>
      </c>
      <c r="J73" s="3">
        <f t="shared" si="19"/>
        <v>0.60762367999023481</v>
      </c>
      <c r="K73" s="22"/>
      <c r="L73" s="4">
        <f>AVERAGE(J73:J74)</f>
        <v>0.55928612715864667</v>
      </c>
    </row>
    <row r="74" spans="1:12" x14ac:dyDescent="0.25">
      <c r="A74" s="21"/>
      <c r="B74" s="7">
        <v>23.88</v>
      </c>
      <c r="C74" s="22"/>
      <c r="D74" s="7">
        <v>18.16</v>
      </c>
      <c r="E74" s="22"/>
      <c r="F74" s="5">
        <f t="shared" si="17"/>
        <v>5.7724999999999973</v>
      </c>
      <c r="G74" s="3"/>
      <c r="H74" s="3"/>
      <c r="I74" s="3">
        <f t="shared" si="18"/>
        <v>0.96874999999999911</v>
      </c>
      <c r="J74" s="3">
        <f t="shared" si="19"/>
        <v>0.51094857432705865</v>
      </c>
      <c r="K74" s="22"/>
    </row>
    <row r="75" spans="1:12" s="16" customFormat="1" x14ac:dyDescent="0.25">
      <c r="B75" s="17"/>
      <c r="D75" s="17"/>
    </row>
    <row r="76" spans="1:12" s="16" customFormat="1" x14ac:dyDescent="0.25">
      <c r="B76" s="17"/>
      <c r="D76" s="17"/>
    </row>
    <row r="77" spans="1:12" s="16" customFormat="1" x14ac:dyDescent="0.25">
      <c r="B77" s="17"/>
      <c r="D77" s="17"/>
    </row>
    <row r="78" spans="1:12" s="16" customFormat="1" x14ac:dyDescent="0.25">
      <c r="B78" s="17"/>
      <c r="D78" s="17"/>
    </row>
    <row r="79" spans="1:12" s="16" customFormat="1" x14ac:dyDescent="0.25">
      <c r="A79" s="18"/>
      <c r="B79" s="14"/>
      <c r="C79" s="18"/>
      <c r="D79" s="14"/>
      <c r="E79" s="18"/>
      <c r="F79" s="6"/>
      <c r="G79" s="6"/>
      <c r="H79" s="18"/>
      <c r="I79" s="18"/>
      <c r="J79" s="6"/>
      <c r="K79" s="6"/>
    </row>
    <row r="80" spans="1:12" s="16" customFormat="1" x14ac:dyDescent="0.25">
      <c r="A80" s="23"/>
      <c r="B80" s="7"/>
      <c r="C80" s="24"/>
      <c r="D80" s="8"/>
      <c r="E80" s="24"/>
      <c r="F80" s="9"/>
      <c r="G80" s="9"/>
      <c r="H80" s="24"/>
      <c r="I80" s="9"/>
      <c r="J80" s="9"/>
      <c r="K80" s="24"/>
      <c r="L80" s="10"/>
    </row>
    <row r="81" spans="1:12" s="16" customFormat="1" x14ac:dyDescent="0.25">
      <c r="A81" s="23"/>
      <c r="B81" s="7"/>
      <c r="C81" s="24"/>
      <c r="D81" s="8"/>
      <c r="E81" s="24"/>
      <c r="F81" s="9"/>
      <c r="G81" s="9"/>
      <c r="H81" s="24"/>
      <c r="I81" s="9"/>
      <c r="J81" s="9"/>
      <c r="K81" s="24"/>
    </row>
    <row r="82" spans="1:12" s="16" customFormat="1" x14ac:dyDescent="0.25">
      <c r="A82" s="23"/>
      <c r="B82" s="7"/>
      <c r="C82" s="24"/>
      <c r="D82" s="8"/>
      <c r="E82" s="24"/>
      <c r="F82" s="9"/>
      <c r="G82" s="9"/>
      <c r="H82" s="24"/>
      <c r="I82" s="9"/>
      <c r="J82" s="9"/>
      <c r="K82" s="24"/>
      <c r="L82" s="10"/>
    </row>
    <row r="83" spans="1:12" s="16" customFormat="1" x14ac:dyDescent="0.25">
      <c r="A83" s="23"/>
      <c r="B83" s="7"/>
      <c r="C83" s="24"/>
      <c r="D83" s="8"/>
      <c r="E83" s="24"/>
      <c r="F83" s="9"/>
      <c r="G83" s="9"/>
      <c r="H83" s="24"/>
      <c r="I83" s="9"/>
      <c r="J83" s="9"/>
      <c r="K83" s="24"/>
    </row>
    <row r="84" spans="1:12" s="16" customFormat="1" x14ac:dyDescent="0.25">
      <c r="A84" s="23"/>
      <c r="B84" s="7"/>
      <c r="C84" s="24"/>
      <c r="D84" s="8"/>
      <c r="E84" s="24"/>
      <c r="F84" s="9"/>
      <c r="G84" s="9"/>
      <c r="H84" s="24"/>
      <c r="I84" s="9"/>
      <c r="J84" s="9"/>
      <c r="K84" s="24"/>
      <c r="L84" s="10"/>
    </row>
    <row r="85" spans="1:12" s="16" customFormat="1" x14ac:dyDescent="0.25">
      <c r="A85" s="23"/>
      <c r="B85" s="7"/>
      <c r="C85" s="24"/>
      <c r="D85" s="8"/>
      <c r="E85" s="24"/>
      <c r="F85" s="9"/>
      <c r="G85" s="9"/>
      <c r="H85" s="24"/>
      <c r="I85" s="9"/>
      <c r="J85" s="9"/>
      <c r="K85" s="24"/>
    </row>
    <row r="86" spans="1:12" s="16" customFormat="1" x14ac:dyDescent="0.25">
      <c r="A86" s="23"/>
      <c r="B86" s="7"/>
      <c r="C86" s="24"/>
      <c r="D86" s="8"/>
      <c r="E86" s="24"/>
      <c r="F86" s="9"/>
      <c r="G86" s="9"/>
      <c r="H86" s="24"/>
      <c r="I86" s="9"/>
      <c r="J86" s="9"/>
      <c r="K86" s="24"/>
      <c r="L86" s="10"/>
    </row>
    <row r="87" spans="1:12" s="16" customFormat="1" x14ac:dyDescent="0.25">
      <c r="A87" s="23"/>
      <c r="B87" s="7"/>
      <c r="C87" s="24"/>
      <c r="D87" s="8"/>
      <c r="E87" s="24"/>
      <c r="F87" s="9"/>
      <c r="G87" s="9"/>
      <c r="H87" s="24"/>
      <c r="I87" s="9"/>
      <c r="J87" s="9"/>
      <c r="K87" s="24"/>
    </row>
    <row r="88" spans="1:12" s="16" customFormat="1" x14ac:dyDescent="0.25">
      <c r="A88" s="23"/>
      <c r="B88" s="7"/>
      <c r="C88" s="24"/>
      <c r="D88" s="7"/>
      <c r="E88" s="24"/>
      <c r="F88" s="11"/>
      <c r="G88" s="9"/>
      <c r="H88" s="9"/>
      <c r="I88" s="9"/>
      <c r="J88" s="9"/>
      <c r="K88" s="24"/>
      <c r="L88" s="10"/>
    </row>
    <row r="89" spans="1:12" s="16" customFormat="1" x14ac:dyDescent="0.25">
      <c r="A89" s="23"/>
      <c r="B89" s="7"/>
      <c r="C89" s="24"/>
      <c r="D89" s="7"/>
      <c r="E89" s="24"/>
      <c r="F89" s="11"/>
      <c r="G89" s="9"/>
      <c r="H89" s="9"/>
      <c r="I89" s="9"/>
      <c r="J89" s="9"/>
      <c r="K89" s="24"/>
    </row>
    <row r="90" spans="1:12" s="16" customFormat="1" x14ac:dyDescent="0.25">
      <c r="A90" s="23"/>
      <c r="B90" s="7"/>
      <c r="C90" s="24"/>
      <c r="D90" s="7"/>
      <c r="E90" s="24"/>
      <c r="F90" s="11"/>
      <c r="G90" s="9"/>
      <c r="H90" s="9"/>
      <c r="I90" s="9"/>
      <c r="J90" s="9"/>
      <c r="K90" s="24"/>
      <c r="L90" s="10"/>
    </row>
    <row r="91" spans="1:12" s="16" customFormat="1" x14ac:dyDescent="0.25">
      <c r="A91" s="23"/>
      <c r="B91" s="7"/>
      <c r="C91" s="24"/>
      <c r="D91" s="7"/>
      <c r="E91" s="24"/>
      <c r="F91" s="11"/>
      <c r="G91" s="9"/>
      <c r="H91" s="9"/>
      <c r="I91" s="9"/>
      <c r="J91" s="9"/>
      <c r="K91" s="24"/>
    </row>
    <row r="92" spans="1:12" s="16" customFormat="1" x14ac:dyDescent="0.25">
      <c r="A92" s="23"/>
      <c r="B92" s="7"/>
      <c r="C92" s="24"/>
      <c r="D92" s="7"/>
      <c r="E92" s="24"/>
      <c r="F92" s="11"/>
      <c r="G92" s="9"/>
      <c r="H92" s="9"/>
      <c r="I92" s="9"/>
      <c r="J92" s="9"/>
      <c r="K92" s="24"/>
      <c r="L92" s="10"/>
    </row>
    <row r="93" spans="1:12" s="16" customFormat="1" x14ac:dyDescent="0.25">
      <c r="A93" s="23"/>
      <c r="B93" s="7"/>
      <c r="C93" s="24"/>
      <c r="D93" s="7"/>
      <c r="E93" s="24"/>
      <c r="F93" s="11"/>
      <c r="G93" s="9"/>
      <c r="H93" s="9"/>
      <c r="I93" s="9"/>
      <c r="J93" s="9"/>
      <c r="K93" s="24"/>
    </row>
    <row r="94" spans="1:12" s="16" customFormat="1" x14ac:dyDescent="0.25">
      <c r="A94" s="23"/>
      <c r="B94" s="7"/>
      <c r="C94" s="24"/>
      <c r="D94" s="7"/>
      <c r="E94" s="24"/>
      <c r="F94" s="11"/>
      <c r="G94" s="9"/>
      <c r="H94" s="9"/>
      <c r="I94" s="9"/>
      <c r="J94" s="9"/>
      <c r="K94" s="24"/>
      <c r="L94" s="10"/>
    </row>
    <row r="95" spans="1:12" s="16" customFormat="1" x14ac:dyDescent="0.25">
      <c r="A95" s="23"/>
      <c r="B95" s="7"/>
      <c r="C95" s="24"/>
      <c r="D95" s="7"/>
      <c r="E95" s="24"/>
      <c r="F95" s="11"/>
      <c r="G95" s="9"/>
      <c r="H95" s="9"/>
      <c r="I95" s="9"/>
      <c r="J95" s="9"/>
      <c r="K95" s="24"/>
    </row>
    <row r="96" spans="1:12" s="16" customFormat="1" x14ac:dyDescent="0.25">
      <c r="B96" s="17"/>
      <c r="D96" s="17"/>
    </row>
    <row r="97" spans="2:4" s="16" customFormat="1" x14ac:dyDescent="0.25">
      <c r="B97" s="17"/>
      <c r="D97" s="17"/>
    </row>
    <row r="98" spans="2:4" s="16" customFormat="1" x14ac:dyDescent="0.25">
      <c r="B98" s="17"/>
      <c r="D98" s="17"/>
    </row>
  </sheetData>
  <mergeCells count="45">
    <mergeCell ref="C80:C87"/>
    <mergeCell ref="E80:E87"/>
    <mergeCell ref="H80:H87"/>
    <mergeCell ref="K80:K87"/>
    <mergeCell ref="H40:H47"/>
    <mergeCell ref="K40:K47"/>
    <mergeCell ref="A88:A95"/>
    <mergeCell ref="C88:C95"/>
    <mergeCell ref="E88:E95"/>
    <mergeCell ref="K88:K95"/>
    <mergeCell ref="A59:A66"/>
    <mergeCell ref="C59:C66"/>
    <mergeCell ref="E59:E66"/>
    <mergeCell ref="H59:H66"/>
    <mergeCell ref="K59:K66"/>
    <mergeCell ref="A67:A74"/>
    <mergeCell ref="C67:C74"/>
    <mergeCell ref="E67:E74"/>
    <mergeCell ref="K67:K74"/>
    <mergeCell ref="A80:A87"/>
    <mergeCell ref="A48:A55"/>
    <mergeCell ref="C48:C55"/>
    <mergeCell ref="E48:E55"/>
    <mergeCell ref="K48:K55"/>
    <mergeCell ref="A21:A28"/>
    <mergeCell ref="C21:C28"/>
    <mergeCell ref="E21:E28"/>
    <mergeCell ref="H21:H28"/>
    <mergeCell ref="K21:K28"/>
    <mergeCell ref="A29:A36"/>
    <mergeCell ref="C29:C36"/>
    <mergeCell ref="E29:E36"/>
    <mergeCell ref="K29:K36"/>
    <mergeCell ref="A40:A47"/>
    <mergeCell ref="C40:C47"/>
    <mergeCell ref="E40:E47"/>
    <mergeCell ref="A10:A17"/>
    <mergeCell ref="C10:C17"/>
    <mergeCell ref="E10:E17"/>
    <mergeCell ref="K10:K17"/>
    <mergeCell ref="A2:A9"/>
    <mergeCell ref="C2:C9"/>
    <mergeCell ref="E2:E9"/>
    <mergeCell ref="H2:H9"/>
    <mergeCell ref="K2:K9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D46B-9097-45D1-A741-81C5F7DA5EF4}">
  <dimension ref="A1:O74"/>
  <sheetViews>
    <sheetView workbookViewId="0">
      <selection activeCell="M1" sqref="M1"/>
    </sheetView>
  </sheetViews>
  <sheetFormatPr defaultRowHeight="13.8" x14ac:dyDescent="0.25"/>
  <cols>
    <col min="1" max="1" width="15.88671875" style="15" customWidth="1"/>
    <col min="2" max="2" width="8.88671875" style="2"/>
    <col min="3" max="3" width="8.88671875" style="20"/>
    <col min="4" max="4" width="8.88671875" style="2"/>
    <col min="5" max="16384" width="8.88671875" style="15"/>
  </cols>
  <sheetData>
    <row r="1" spans="1:15" s="2" customFormat="1" ht="13.2" x14ac:dyDescent="0.25">
      <c r="A1" s="13"/>
      <c r="B1" s="1" t="s">
        <v>12</v>
      </c>
      <c r="C1" s="13" t="s">
        <v>13</v>
      </c>
      <c r="D1" s="1" t="s">
        <v>3</v>
      </c>
      <c r="E1" s="13" t="s">
        <v>13</v>
      </c>
      <c r="F1" s="1" t="s">
        <v>0</v>
      </c>
      <c r="G1" s="1" t="s">
        <v>1</v>
      </c>
      <c r="H1" s="13" t="s">
        <v>13</v>
      </c>
      <c r="I1" s="13" t="s">
        <v>14</v>
      </c>
      <c r="J1" s="1" t="s">
        <v>2</v>
      </c>
      <c r="K1" s="1" t="s">
        <v>13</v>
      </c>
      <c r="O1" s="1"/>
    </row>
    <row r="2" spans="1:15" s="2" customFormat="1" ht="13.2" x14ac:dyDescent="0.25">
      <c r="A2" s="21" t="s">
        <v>4</v>
      </c>
      <c r="B2" s="12">
        <v>21.75</v>
      </c>
      <c r="C2" s="22">
        <f>AVERAGE(B2:B9)</f>
        <v>20.56</v>
      </c>
      <c r="D2" s="19">
        <v>16.05</v>
      </c>
      <c r="E2" s="22">
        <f>AVERAGE(D2:D9)</f>
        <v>16.407499999999999</v>
      </c>
      <c r="F2" s="3"/>
      <c r="G2" s="3">
        <f>B2-$E$2</f>
        <v>5.3425000000000011</v>
      </c>
      <c r="H2" s="22">
        <f>AVERAGE(G2:G9)</f>
        <v>4.1525000000000016</v>
      </c>
      <c r="I2" s="3"/>
      <c r="J2" s="3">
        <f>B2/$C$2</f>
        <v>1.0578793774319066</v>
      </c>
      <c r="K2" s="22">
        <f>AVERAGE(J2:J9)</f>
        <v>1</v>
      </c>
      <c r="L2" s="4">
        <f>AVERAGE(J2:J3)</f>
        <v>1.0206712062256811</v>
      </c>
      <c r="O2" s="1"/>
    </row>
    <row r="3" spans="1:15" s="2" customFormat="1" ht="13.2" x14ac:dyDescent="0.25">
      <c r="A3" s="21"/>
      <c r="B3" s="12">
        <v>20.22</v>
      </c>
      <c r="C3" s="22"/>
      <c r="D3" s="19">
        <v>16.010000000000002</v>
      </c>
      <c r="E3" s="22"/>
      <c r="F3" s="3"/>
      <c r="G3" s="3">
        <f t="shared" ref="G3:G9" si="0">B3-$E$2</f>
        <v>3.8125</v>
      </c>
      <c r="H3" s="22"/>
      <c r="I3" s="3"/>
      <c r="J3" s="3">
        <f t="shared" ref="J3:J9" si="1">B3/$C$2</f>
        <v>0.98346303501945531</v>
      </c>
      <c r="K3" s="22"/>
      <c r="O3" s="1"/>
    </row>
    <row r="4" spans="1:15" s="2" customFormat="1" ht="13.2" x14ac:dyDescent="0.25">
      <c r="A4" s="21"/>
      <c r="B4" s="12">
        <v>20.3</v>
      </c>
      <c r="C4" s="22"/>
      <c r="D4" s="19">
        <v>16.489999999999998</v>
      </c>
      <c r="E4" s="22"/>
      <c r="F4" s="3"/>
      <c r="G4" s="3">
        <f>B4-$E$2</f>
        <v>3.8925000000000018</v>
      </c>
      <c r="H4" s="22"/>
      <c r="I4" s="3"/>
      <c r="J4" s="3">
        <f t="shared" si="1"/>
        <v>0.98735408560311289</v>
      </c>
      <c r="K4" s="22"/>
      <c r="L4" s="4">
        <f>AVERAGE(J4:J5)</f>
        <v>0.98370622568093391</v>
      </c>
      <c r="O4" s="1"/>
    </row>
    <row r="5" spans="1:15" s="2" customFormat="1" ht="13.2" x14ac:dyDescent="0.25">
      <c r="A5" s="21"/>
      <c r="B5" s="12">
        <v>20.149999999999999</v>
      </c>
      <c r="C5" s="22"/>
      <c r="D5" s="19">
        <v>16.77</v>
      </c>
      <c r="E5" s="22"/>
      <c r="F5" s="3"/>
      <c r="G5" s="3">
        <f t="shared" si="0"/>
        <v>3.7424999999999997</v>
      </c>
      <c r="H5" s="22"/>
      <c r="I5" s="3"/>
      <c r="J5" s="3">
        <f t="shared" si="1"/>
        <v>0.98005836575875482</v>
      </c>
      <c r="K5" s="22"/>
      <c r="O5" s="1"/>
    </row>
    <row r="6" spans="1:15" s="2" customFormat="1" ht="13.2" x14ac:dyDescent="0.25">
      <c r="A6" s="21"/>
      <c r="B6" s="12">
        <v>20.440000000000001</v>
      </c>
      <c r="C6" s="22"/>
      <c r="D6" s="19">
        <v>16.670000000000002</v>
      </c>
      <c r="E6" s="22"/>
      <c r="F6" s="3"/>
      <c r="G6" s="3">
        <f t="shared" si="0"/>
        <v>4.0325000000000024</v>
      </c>
      <c r="H6" s="22"/>
      <c r="I6" s="3"/>
      <c r="J6" s="3">
        <f t="shared" si="1"/>
        <v>0.99416342412451375</v>
      </c>
      <c r="K6" s="22"/>
      <c r="L6" s="4">
        <f>AVERAGE(J6:J7)</f>
        <v>0.98759727626459159</v>
      </c>
      <c r="O6" s="1"/>
    </row>
    <row r="7" spans="1:15" s="2" customFormat="1" ht="13.2" x14ac:dyDescent="0.25">
      <c r="A7" s="21"/>
      <c r="B7" s="12">
        <v>20.170000000000002</v>
      </c>
      <c r="C7" s="22"/>
      <c r="D7" s="19">
        <v>16.75</v>
      </c>
      <c r="E7" s="22"/>
      <c r="F7" s="3"/>
      <c r="G7" s="3">
        <f t="shared" si="0"/>
        <v>3.7625000000000028</v>
      </c>
      <c r="H7" s="22"/>
      <c r="I7" s="3"/>
      <c r="J7" s="3">
        <f t="shared" si="1"/>
        <v>0.98103112840466944</v>
      </c>
      <c r="K7" s="22"/>
      <c r="O7" s="1"/>
    </row>
    <row r="8" spans="1:15" s="2" customFormat="1" ht="13.2" x14ac:dyDescent="0.25">
      <c r="A8" s="21"/>
      <c r="B8" s="12">
        <v>20.61</v>
      </c>
      <c r="C8" s="22"/>
      <c r="D8" s="19">
        <v>16.41</v>
      </c>
      <c r="E8" s="22"/>
      <c r="F8" s="3"/>
      <c r="G8" s="3">
        <f t="shared" si="0"/>
        <v>4.2025000000000006</v>
      </c>
      <c r="H8" s="22"/>
      <c r="I8" s="3"/>
      <c r="J8" s="3">
        <f t="shared" si="1"/>
        <v>1.002431906614786</v>
      </c>
      <c r="K8" s="22"/>
      <c r="L8" s="4">
        <f>AVERAGE(J8:J9)</f>
        <v>1.0080252918287937</v>
      </c>
      <c r="O8" s="1"/>
    </row>
    <row r="9" spans="1:15" s="2" customFormat="1" ht="13.2" x14ac:dyDescent="0.25">
      <c r="A9" s="21"/>
      <c r="B9" s="12">
        <v>20.84</v>
      </c>
      <c r="C9" s="22"/>
      <c r="D9" s="19">
        <v>16.11</v>
      </c>
      <c r="E9" s="22"/>
      <c r="F9" s="3"/>
      <c r="G9" s="3">
        <f t="shared" si="0"/>
        <v>4.432500000000001</v>
      </c>
      <c r="H9" s="22"/>
      <c r="I9" s="3"/>
      <c r="J9" s="3">
        <f t="shared" si="1"/>
        <v>1.0136186770428015</v>
      </c>
      <c r="K9" s="22"/>
      <c r="O9" s="1"/>
    </row>
    <row r="10" spans="1:15" s="2" customFormat="1" ht="13.2" x14ac:dyDescent="0.25">
      <c r="A10" s="21" t="s">
        <v>5</v>
      </c>
      <c r="B10" s="12">
        <v>20.63</v>
      </c>
      <c r="C10" s="22">
        <f>AVERAGE(B10:B17)</f>
        <v>20.45</v>
      </c>
      <c r="D10" s="19">
        <v>16.43</v>
      </c>
      <c r="E10" s="22">
        <f>AVERAGE(D10:D17)</f>
        <v>16.72</v>
      </c>
      <c r="F10" s="5">
        <f>B10-$E$10</f>
        <v>3.91</v>
      </c>
      <c r="G10" s="3"/>
      <c r="H10" s="3"/>
      <c r="I10" s="3">
        <f>F10-$H$2</f>
        <v>-0.24250000000000149</v>
      </c>
      <c r="J10" s="3">
        <f>2^(-I10)</f>
        <v>1.1830409399489092</v>
      </c>
      <c r="K10" s="22">
        <f>AVERAGE(J10:J17)</f>
        <v>1.352161959322663</v>
      </c>
      <c r="L10" s="4">
        <f>AVERAGE(J10:J11)</f>
        <v>1.1830409399489092</v>
      </c>
      <c r="O10" s="1"/>
    </row>
    <row r="11" spans="1:15" s="2" customFormat="1" ht="13.2" x14ac:dyDescent="0.25">
      <c r="A11" s="21"/>
      <c r="B11" s="12">
        <v>20.63</v>
      </c>
      <c r="C11" s="22"/>
      <c r="D11" s="19">
        <v>16.54</v>
      </c>
      <c r="E11" s="22"/>
      <c r="F11" s="5">
        <f t="shared" ref="F11:F17" si="2">B11-$E$10</f>
        <v>3.91</v>
      </c>
      <c r="G11" s="3"/>
      <c r="H11" s="3"/>
      <c r="I11" s="3">
        <f t="shared" ref="I11:I17" si="3">F11-$H$2</f>
        <v>-0.24250000000000149</v>
      </c>
      <c r="J11" s="3">
        <f t="shared" ref="J11:J17" si="4">2^(-I11)</f>
        <v>1.1830409399489092</v>
      </c>
      <c r="K11" s="22"/>
      <c r="O11" s="1"/>
    </row>
    <row r="12" spans="1:15" s="2" customFormat="1" ht="13.2" x14ac:dyDescent="0.25">
      <c r="A12" s="21"/>
      <c r="B12" s="12">
        <v>20.48</v>
      </c>
      <c r="C12" s="22"/>
      <c r="D12" s="19">
        <v>16.52</v>
      </c>
      <c r="E12" s="22"/>
      <c r="F12" s="5">
        <f t="shared" si="2"/>
        <v>3.7600000000000016</v>
      </c>
      <c r="G12" s="3"/>
      <c r="H12" s="3"/>
      <c r="I12" s="3">
        <f t="shared" si="3"/>
        <v>-0.39250000000000007</v>
      </c>
      <c r="J12" s="3">
        <f t="shared" si="4"/>
        <v>1.3126661111737572</v>
      </c>
      <c r="K12" s="22"/>
      <c r="L12" s="4">
        <f>AVERAGE(J12:J13)</f>
        <v>1.2729728923718957</v>
      </c>
      <c r="O12" s="1"/>
    </row>
    <row r="13" spans="1:15" s="2" customFormat="1" ht="13.2" x14ac:dyDescent="0.25">
      <c r="A13" s="21"/>
      <c r="B13" s="12">
        <v>20.57</v>
      </c>
      <c r="C13" s="22"/>
      <c r="D13" s="19">
        <v>17.03</v>
      </c>
      <c r="E13" s="22"/>
      <c r="F13" s="5">
        <f t="shared" si="2"/>
        <v>3.8500000000000014</v>
      </c>
      <c r="G13" s="3"/>
      <c r="H13" s="3"/>
      <c r="I13" s="3">
        <f t="shared" si="3"/>
        <v>-0.30250000000000021</v>
      </c>
      <c r="J13" s="3">
        <f t="shared" si="4"/>
        <v>1.233279673570034</v>
      </c>
      <c r="K13" s="22"/>
      <c r="O13" s="1"/>
    </row>
    <row r="14" spans="1:15" s="2" customFormat="1" ht="13.2" x14ac:dyDescent="0.25">
      <c r="A14" s="21"/>
      <c r="B14" s="12">
        <v>20.46</v>
      </c>
      <c r="C14" s="22"/>
      <c r="D14" s="19">
        <v>16.850000000000001</v>
      </c>
      <c r="E14" s="22"/>
      <c r="F14" s="5">
        <f t="shared" si="2"/>
        <v>3.740000000000002</v>
      </c>
      <c r="G14" s="3"/>
      <c r="H14" s="3"/>
      <c r="I14" s="3">
        <f t="shared" si="3"/>
        <v>-0.41249999999999964</v>
      </c>
      <c r="J14" s="3">
        <f t="shared" si="4"/>
        <v>1.3309902472237429</v>
      </c>
      <c r="K14" s="22"/>
      <c r="L14" s="4">
        <f>AVERAGE(J14:J15)</f>
        <v>1.3083210402309087</v>
      </c>
      <c r="O14" s="1"/>
    </row>
    <row r="15" spans="1:15" s="2" customFormat="1" ht="13.2" x14ac:dyDescent="0.25">
      <c r="A15" s="21"/>
      <c r="B15" s="12">
        <v>20.51</v>
      </c>
      <c r="C15" s="22"/>
      <c r="D15" s="19">
        <v>16.88</v>
      </c>
      <c r="E15" s="22"/>
      <c r="F15" s="5">
        <f t="shared" si="2"/>
        <v>3.7900000000000027</v>
      </c>
      <c r="G15" s="3"/>
      <c r="H15" s="3"/>
      <c r="I15" s="3">
        <f t="shared" si="3"/>
        <v>-0.36249999999999893</v>
      </c>
      <c r="J15" s="3">
        <f t="shared" si="4"/>
        <v>1.2856518332380742</v>
      </c>
      <c r="K15" s="22"/>
      <c r="O15" s="1"/>
    </row>
    <row r="16" spans="1:15" s="2" customFormat="1" ht="13.2" x14ac:dyDescent="0.25">
      <c r="A16" s="21"/>
      <c r="B16" s="12">
        <v>20.28</v>
      </c>
      <c r="C16" s="22"/>
      <c r="D16" s="19">
        <v>16.77</v>
      </c>
      <c r="E16" s="22"/>
      <c r="F16" s="5">
        <f t="shared" si="2"/>
        <v>3.5600000000000023</v>
      </c>
      <c r="G16" s="3"/>
      <c r="H16" s="3"/>
      <c r="I16" s="3">
        <f t="shared" si="3"/>
        <v>-0.59249999999999936</v>
      </c>
      <c r="J16" s="3">
        <f t="shared" si="4"/>
        <v>1.507857402565649</v>
      </c>
      <c r="K16" s="22"/>
      <c r="L16" s="4">
        <f>AVERAGE(J16:J17)</f>
        <v>1.6443129647389383</v>
      </c>
      <c r="O16" s="1"/>
    </row>
    <row r="17" spans="1:15" s="2" customFormat="1" ht="13.2" x14ac:dyDescent="0.25">
      <c r="A17" s="21"/>
      <c r="B17" s="12">
        <v>20.04</v>
      </c>
      <c r="C17" s="22"/>
      <c r="D17" s="19">
        <v>16.739999999999998</v>
      </c>
      <c r="E17" s="22"/>
      <c r="F17" s="5">
        <f t="shared" si="2"/>
        <v>3.3200000000000003</v>
      </c>
      <c r="G17" s="3"/>
      <c r="H17" s="3"/>
      <c r="I17" s="3">
        <f t="shared" si="3"/>
        <v>-0.83250000000000135</v>
      </c>
      <c r="J17" s="3">
        <f t="shared" si="4"/>
        <v>1.7807685269122273</v>
      </c>
      <c r="K17" s="22"/>
      <c r="O17" s="1"/>
    </row>
    <row r="20" spans="1:15" x14ac:dyDescent="0.25">
      <c r="A20" s="13"/>
      <c r="B20" s="1" t="s">
        <v>12</v>
      </c>
      <c r="C20" s="13" t="s">
        <v>13</v>
      </c>
      <c r="D20" s="1" t="s">
        <v>3</v>
      </c>
      <c r="E20" s="13" t="s">
        <v>13</v>
      </c>
      <c r="F20" s="1" t="s">
        <v>0</v>
      </c>
      <c r="G20" s="1" t="s">
        <v>1</v>
      </c>
      <c r="H20" s="13" t="s">
        <v>13</v>
      </c>
      <c r="I20" s="13" t="s">
        <v>14</v>
      </c>
      <c r="J20" s="1" t="s">
        <v>2</v>
      </c>
      <c r="K20" s="1" t="s">
        <v>13</v>
      </c>
    </row>
    <row r="21" spans="1:15" x14ac:dyDescent="0.25">
      <c r="A21" s="21" t="s">
        <v>6</v>
      </c>
      <c r="B21" s="12">
        <v>21.3</v>
      </c>
      <c r="C21" s="22">
        <f>AVERAGE(B21:B28)</f>
        <v>21.108749999999997</v>
      </c>
      <c r="D21" s="12">
        <v>16.05</v>
      </c>
      <c r="E21" s="22">
        <f>AVERAGE(D21:D28)</f>
        <v>16.407499999999999</v>
      </c>
      <c r="F21" s="3"/>
      <c r="G21" s="3">
        <f>B21-$E$21</f>
        <v>4.8925000000000018</v>
      </c>
      <c r="H21" s="22">
        <f>AVERAGE(G21:G28)</f>
        <v>4.7012500000000008</v>
      </c>
      <c r="I21" s="3"/>
      <c r="J21" s="3">
        <f>B21/$C$21</f>
        <v>1.0090602238408244</v>
      </c>
      <c r="K21" s="22">
        <f>AVERAGE(J21:J28)</f>
        <v>1</v>
      </c>
      <c r="L21" s="4">
        <f>AVERAGE(J21:J22)</f>
        <v>1.0071652750636586</v>
      </c>
    </row>
    <row r="22" spans="1:15" x14ac:dyDescent="0.25">
      <c r="A22" s="21"/>
      <c r="B22" s="12">
        <v>21.22</v>
      </c>
      <c r="C22" s="22"/>
      <c r="D22" s="12">
        <v>16.010000000000002</v>
      </c>
      <c r="E22" s="22"/>
      <c r="F22" s="3"/>
      <c r="G22" s="3">
        <f t="shared" ref="G22:G28" si="5">B22-$E$21</f>
        <v>4.8125</v>
      </c>
      <c r="H22" s="22"/>
      <c r="I22" s="3"/>
      <c r="J22" s="3">
        <f t="shared" ref="J22:J28" si="6">B22/$C$21</f>
        <v>1.0052703262864926</v>
      </c>
      <c r="K22" s="22"/>
    </row>
    <row r="23" spans="1:15" x14ac:dyDescent="0.25">
      <c r="A23" s="21"/>
      <c r="B23" s="12">
        <v>20.98</v>
      </c>
      <c r="C23" s="22"/>
      <c r="D23" s="12">
        <v>16.489999999999998</v>
      </c>
      <c r="E23" s="22"/>
      <c r="F23" s="3"/>
      <c r="G23" s="3">
        <f t="shared" si="5"/>
        <v>4.5725000000000016</v>
      </c>
      <c r="H23" s="22"/>
      <c r="I23" s="3"/>
      <c r="J23" s="3">
        <f t="shared" si="6"/>
        <v>0.99390063362349756</v>
      </c>
      <c r="K23" s="22"/>
      <c r="L23" s="4">
        <f>AVERAGE(J23:J24)</f>
        <v>0.99555871380351768</v>
      </c>
    </row>
    <row r="24" spans="1:15" x14ac:dyDescent="0.25">
      <c r="A24" s="21"/>
      <c r="B24" s="12">
        <v>21.05</v>
      </c>
      <c r="C24" s="22"/>
      <c r="D24" s="12">
        <v>16.77</v>
      </c>
      <c r="E24" s="22"/>
      <c r="F24" s="3"/>
      <c r="G24" s="3">
        <f t="shared" si="5"/>
        <v>4.6425000000000018</v>
      </c>
      <c r="H24" s="22"/>
      <c r="I24" s="3"/>
      <c r="J24" s="3">
        <f t="shared" si="6"/>
        <v>0.9972167939835378</v>
      </c>
      <c r="K24" s="22"/>
    </row>
    <row r="25" spans="1:15" x14ac:dyDescent="0.25">
      <c r="A25" s="21"/>
      <c r="B25" s="12">
        <v>21.16</v>
      </c>
      <c r="C25" s="22"/>
      <c r="D25" s="12">
        <v>16.670000000000002</v>
      </c>
      <c r="E25" s="22"/>
      <c r="F25" s="3"/>
      <c r="G25" s="3">
        <f t="shared" si="5"/>
        <v>4.7525000000000013</v>
      </c>
      <c r="H25" s="22"/>
      <c r="I25" s="3"/>
      <c r="J25" s="3">
        <f t="shared" si="6"/>
        <v>1.0024279031207439</v>
      </c>
      <c r="K25" s="22"/>
      <c r="L25" s="4">
        <f>AVERAGE(J25:J26)</f>
        <v>0.99887487416355802</v>
      </c>
    </row>
    <row r="26" spans="1:15" x14ac:dyDescent="0.25">
      <c r="A26" s="21"/>
      <c r="B26" s="12">
        <v>21.01</v>
      </c>
      <c r="C26" s="22"/>
      <c r="D26" s="12">
        <v>16.75</v>
      </c>
      <c r="E26" s="22"/>
      <c r="F26" s="3"/>
      <c r="G26" s="3">
        <f t="shared" si="5"/>
        <v>4.6025000000000027</v>
      </c>
      <c r="H26" s="22"/>
      <c r="I26" s="3"/>
      <c r="J26" s="3">
        <f t="shared" si="6"/>
        <v>0.99532184520637201</v>
      </c>
      <c r="K26" s="22"/>
    </row>
    <row r="27" spans="1:15" x14ac:dyDescent="0.25">
      <c r="A27" s="21"/>
      <c r="B27" s="12">
        <v>21.11</v>
      </c>
      <c r="C27" s="22"/>
      <c r="D27" s="12">
        <v>16.41</v>
      </c>
      <c r="E27" s="22"/>
      <c r="F27" s="3"/>
      <c r="G27" s="3">
        <f t="shared" si="5"/>
        <v>4.7025000000000006</v>
      </c>
      <c r="H27" s="22"/>
      <c r="I27" s="3"/>
      <c r="J27" s="3">
        <f t="shared" si="6"/>
        <v>1.0000592171492866</v>
      </c>
      <c r="K27" s="22"/>
      <c r="L27" s="4">
        <f>AVERAGE(J27:J28)</f>
        <v>0.99840113696926647</v>
      </c>
    </row>
    <row r="28" spans="1:15" x14ac:dyDescent="0.25">
      <c r="A28" s="21"/>
      <c r="B28" s="12">
        <v>21.04</v>
      </c>
      <c r="C28" s="22"/>
      <c r="D28" s="12">
        <v>16.11</v>
      </c>
      <c r="E28" s="22"/>
      <c r="F28" s="3"/>
      <c r="G28" s="3">
        <f t="shared" si="5"/>
        <v>4.6325000000000003</v>
      </c>
      <c r="H28" s="22"/>
      <c r="I28" s="3"/>
      <c r="J28" s="3">
        <f t="shared" si="6"/>
        <v>0.99674305678924624</v>
      </c>
      <c r="K28" s="22"/>
    </row>
    <row r="29" spans="1:15" x14ac:dyDescent="0.25">
      <c r="A29" s="21" t="s">
        <v>7</v>
      </c>
      <c r="B29" s="12">
        <v>20.239999999999998</v>
      </c>
      <c r="C29" s="22">
        <f>AVERAGE(B29:B36)</f>
        <v>20.807499999999997</v>
      </c>
      <c r="D29" s="12">
        <v>16.43</v>
      </c>
      <c r="E29" s="22">
        <f>AVERAGE(D29:D36)</f>
        <v>16.72</v>
      </c>
      <c r="F29" s="5">
        <f>B29-$E$29</f>
        <v>3.5199999999999996</v>
      </c>
      <c r="G29" s="3"/>
      <c r="H29" s="3"/>
      <c r="I29" s="3">
        <f>F29-$H$21</f>
        <v>-1.1812500000000012</v>
      </c>
      <c r="J29" s="3">
        <f>2^(-I29)</f>
        <v>2.2677317594795707</v>
      </c>
      <c r="K29" s="22">
        <f>AVERAGE(J29:J36)</f>
        <v>1.5886071714729182</v>
      </c>
      <c r="L29" s="4">
        <f>AVERAGE(J29:J30)</f>
        <v>2.3660774606817867</v>
      </c>
    </row>
    <row r="30" spans="1:15" x14ac:dyDescent="0.25">
      <c r="A30" s="21"/>
      <c r="B30" s="12">
        <v>20.12</v>
      </c>
      <c r="C30" s="22"/>
      <c r="D30" s="12">
        <v>16.54</v>
      </c>
      <c r="E30" s="22"/>
      <c r="F30" s="5">
        <f t="shared" ref="F30:F36" si="7">B30-$E$29</f>
        <v>3.4000000000000021</v>
      </c>
      <c r="G30" s="3"/>
      <c r="H30" s="3"/>
      <c r="I30" s="3">
        <f>F30-$H$21</f>
        <v>-1.3012499999999987</v>
      </c>
      <c r="J30" s="3">
        <f t="shared" ref="J30:J36" si="8">2^(-I30)</f>
        <v>2.4644231618840027</v>
      </c>
      <c r="K30" s="22"/>
    </row>
    <row r="31" spans="1:15" x14ac:dyDescent="0.25">
      <c r="A31" s="21"/>
      <c r="B31" s="12">
        <v>21.08</v>
      </c>
      <c r="C31" s="22"/>
      <c r="D31" s="12">
        <v>16.52</v>
      </c>
      <c r="E31" s="22"/>
      <c r="F31" s="5">
        <f t="shared" si="7"/>
        <v>4.3599999999999994</v>
      </c>
      <c r="G31" s="3"/>
      <c r="H31" s="3"/>
      <c r="I31" s="3">
        <f t="shared" ref="I31:I36" si="9">F31-$H$21</f>
        <v>-0.34125000000000139</v>
      </c>
      <c r="J31" s="3">
        <f t="shared" si="8"/>
        <v>1.2668537637322048</v>
      </c>
      <c r="K31" s="22"/>
      <c r="L31" s="4">
        <f>AVERAGE(J31:J32)</f>
        <v>1.2668537637322048</v>
      </c>
    </row>
    <row r="32" spans="1:15" x14ac:dyDescent="0.25">
      <c r="A32" s="21"/>
      <c r="B32" s="12">
        <v>21.08</v>
      </c>
      <c r="C32" s="22"/>
      <c r="D32" s="12">
        <v>17.03</v>
      </c>
      <c r="E32" s="22"/>
      <c r="F32" s="5">
        <f t="shared" si="7"/>
        <v>4.3599999999999994</v>
      </c>
      <c r="G32" s="3"/>
      <c r="H32" s="3"/>
      <c r="I32" s="3">
        <f t="shared" si="9"/>
        <v>-0.34125000000000139</v>
      </c>
      <c r="J32" s="3">
        <f t="shared" si="8"/>
        <v>1.2668537637322048</v>
      </c>
      <c r="K32" s="22"/>
    </row>
    <row r="33" spans="1:12" x14ac:dyDescent="0.25">
      <c r="A33" s="21"/>
      <c r="B33" s="12">
        <v>21.25</v>
      </c>
      <c r="C33" s="22"/>
      <c r="D33" s="12">
        <v>16.850000000000001</v>
      </c>
      <c r="E33" s="22"/>
      <c r="F33" s="5">
        <f t="shared" si="7"/>
        <v>4.5300000000000011</v>
      </c>
      <c r="G33" s="3"/>
      <c r="H33" s="3"/>
      <c r="I33" s="3">
        <f t="shared" si="9"/>
        <v>-0.17124999999999968</v>
      </c>
      <c r="J33" s="3">
        <f t="shared" si="8"/>
        <v>1.1260336960016923</v>
      </c>
      <c r="K33" s="22"/>
      <c r="L33" s="4">
        <f>AVERAGE(J33:J34)</f>
        <v>1.2609931696628724</v>
      </c>
    </row>
    <row r="34" spans="1:12" x14ac:dyDescent="0.25">
      <c r="A34" s="21"/>
      <c r="B34" s="12">
        <v>20.94</v>
      </c>
      <c r="C34" s="22"/>
      <c r="D34" s="12">
        <v>16.88</v>
      </c>
      <c r="E34" s="22"/>
      <c r="F34" s="5">
        <f t="shared" si="7"/>
        <v>4.2200000000000024</v>
      </c>
      <c r="G34" s="3"/>
      <c r="H34" s="3"/>
      <c r="I34" s="3">
        <f t="shared" si="9"/>
        <v>-0.4812499999999984</v>
      </c>
      <c r="J34" s="3">
        <f t="shared" si="8"/>
        <v>1.3959526433240526</v>
      </c>
      <c r="K34" s="22"/>
    </row>
    <row r="35" spans="1:12" x14ac:dyDescent="0.25">
      <c r="A35" s="21"/>
      <c r="B35" s="12">
        <v>20.9</v>
      </c>
      <c r="C35" s="22"/>
      <c r="D35" s="12">
        <v>16.77</v>
      </c>
      <c r="E35" s="22"/>
      <c r="F35" s="5">
        <f t="shared" si="7"/>
        <v>4.18</v>
      </c>
      <c r="G35" s="3"/>
      <c r="H35" s="3"/>
      <c r="I35" s="3">
        <f t="shared" si="9"/>
        <v>-0.5212500000000011</v>
      </c>
      <c r="J35" s="3">
        <f t="shared" si="8"/>
        <v>1.4351982139585457</v>
      </c>
      <c r="K35" s="22"/>
      <c r="L35" s="4">
        <f>AVERAGE(J35:J36)</f>
        <v>1.4605042918148088</v>
      </c>
    </row>
    <row r="36" spans="1:12" x14ac:dyDescent="0.25">
      <c r="A36" s="21"/>
      <c r="B36" s="12">
        <v>20.85</v>
      </c>
      <c r="C36" s="22"/>
      <c r="D36" s="12">
        <v>16.739999999999998</v>
      </c>
      <c r="E36" s="22"/>
      <c r="F36" s="5">
        <f t="shared" si="7"/>
        <v>4.1300000000000026</v>
      </c>
      <c r="G36" s="3"/>
      <c r="H36" s="3"/>
      <c r="I36" s="3">
        <f t="shared" si="9"/>
        <v>-0.57124999999999826</v>
      </c>
      <c r="J36" s="3">
        <f t="shared" si="8"/>
        <v>1.4858103696710718</v>
      </c>
      <c r="K36" s="22"/>
    </row>
    <row r="39" spans="1:12" x14ac:dyDescent="0.25">
      <c r="A39" s="13"/>
      <c r="B39" s="1" t="s">
        <v>12</v>
      </c>
      <c r="C39" s="13" t="s">
        <v>13</v>
      </c>
      <c r="D39" s="1" t="s">
        <v>3</v>
      </c>
      <c r="E39" s="13" t="s">
        <v>13</v>
      </c>
      <c r="F39" s="1" t="s">
        <v>0</v>
      </c>
      <c r="G39" s="1" t="s">
        <v>1</v>
      </c>
      <c r="H39" s="13" t="s">
        <v>13</v>
      </c>
      <c r="I39" s="13" t="s">
        <v>14</v>
      </c>
      <c r="J39" s="1" t="s">
        <v>2</v>
      </c>
      <c r="K39" s="1" t="s">
        <v>13</v>
      </c>
    </row>
    <row r="40" spans="1:12" x14ac:dyDescent="0.25">
      <c r="A40" s="21" t="s">
        <v>8</v>
      </c>
      <c r="B40" s="12">
        <v>20.36</v>
      </c>
      <c r="C40" s="22">
        <f>AVERAGE(B40:B47)</f>
        <v>20.318750000000001</v>
      </c>
      <c r="D40" s="12">
        <v>16.05</v>
      </c>
      <c r="E40" s="22">
        <f>AVERAGE(D40:D47)</f>
        <v>16.407499999999999</v>
      </c>
      <c r="F40" s="3"/>
      <c r="G40" s="3">
        <f>B40-$E$40</f>
        <v>3.9525000000000006</v>
      </c>
      <c r="H40" s="22">
        <f>AVERAGE(G40:G47)</f>
        <v>3.9112500000000008</v>
      </c>
      <c r="I40" s="3"/>
      <c r="J40" s="3">
        <f>B40/$C$40</f>
        <v>1.0020301445709012</v>
      </c>
      <c r="K40" s="22">
        <f>AVERAGE(J40:J47)</f>
        <v>0.99999999999999989</v>
      </c>
      <c r="L40" s="4">
        <f>AVERAGE(J40:J41)</f>
        <v>1.0084281759458626</v>
      </c>
    </row>
    <row r="41" spans="1:12" x14ac:dyDescent="0.25">
      <c r="A41" s="21"/>
      <c r="B41" s="12">
        <v>20.62</v>
      </c>
      <c r="C41" s="22"/>
      <c r="D41" s="12">
        <v>16.010000000000002</v>
      </c>
      <c r="E41" s="22"/>
      <c r="F41" s="3"/>
      <c r="G41" s="3">
        <f t="shared" ref="G41:G47" si="10">B41-$E$40</f>
        <v>4.2125000000000021</v>
      </c>
      <c r="H41" s="22"/>
      <c r="I41" s="3"/>
      <c r="J41" s="3">
        <f t="shared" ref="J41:J47" si="11">B41/$C$40</f>
        <v>1.0148262073208243</v>
      </c>
      <c r="K41" s="22"/>
    </row>
    <row r="42" spans="1:12" x14ac:dyDescent="0.25">
      <c r="A42" s="21"/>
      <c r="B42" s="12">
        <v>19.739999999999998</v>
      </c>
      <c r="C42" s="22"/>
      <c r="D42" s="12">
        <v>16.489999999999998</v>
      </c>
      <c r="E42" s="22"/>
      <c r="F42" s="3"/>
      <c r="G42" s="3">
        <f t="shared" si="10"/>
        <v>3.3324999999999996</v>
      </c>
      <c r="H42" s="22"/>
      <c r="I42" s="3"/>
      <c r="J42" s="3">
        <f t="shared" si="11"/>
        <v>0.97151645647493068</v>
      </c>
      <c r="K42" s="22"/>
      <c r="L42" s="4">
        <f>AVERAGE(J42:J43)</f>
        <v>0.98012919101814822</v>
      </c>
    </row>
    <row r="43" spans="1:12" x14ac:dyDescent="0.25">
      <c r="A43" s="21"/>
      <c r="B43" s="12">
        <v>20.09</v>
      </c>
      <c r="C43" s="22"/>
      <c r="D43" s="12">
        <v>16.77</v>
      </c>
      <c r="E43" s="22"/>
      <c r="F43" s="3"/>
      <c r="G43" s="3">
        <f>B43-$E$40</f>
        <v>3.682500000000001</v>
      </c>
      <c r="H43" s="22"/>
      <c r="I43" s="3"/>
      <c r="J43" s="3">
        <f t="shared" si="11"/>
        <v>0.98874192556136564</v>
      </c>
      <c r="K43" s="22"/>
    </row>
    <row r="44" spans="1:12" x14ac:dyDescent="0.25">
      <c r="A44" s="21"/>
      <c r="B44" s="12">
        <v>20.29</v>
      </c>
      <c r="C44" s="22"/>
      <c r="D44" s="12">
        <v>16.670000000000002</v>
      </c>
      <c r="E44" s="22"/>
      <c r="F44" s="3"/>
      <c r="G44" s="3">
        <f t="shared" si="10"/>
        <v>3.8825000000000003</v>
      </c>
      <c r="H44" s="22"/>
      <c r="I44" s="3"/>
      <c r="J44" s="3">
        <f t="shared" si="11"/>
        <v>0.99858505075361415</v>
      </c>
      <c r="K44" s="22"/>
      <c r="L44" s="4">
        <f>AVERAGE(J44:J45)</f>
        <v>0.99710858197477692</v>
      </c>
    </row>
    <row r="45" spans="1:12" x14ac:dyDescent="0.25">
      <c r="A45" s="21"/>
      <c r="B45" s="12">
        <v>20.23</v>
      </c>
      <c r="C45" s="22"/>
      <c r="D45" s="12">
        <v>16.75</v>
      </c>
      <c r="E45" s="22"/>
      <c r="F45" s="3"/>
      <c r="G45" s="3">
        <f t="shared" si="10"/>
        <v>3.8225000000000016</v>
      </c>
      <c r="H45" s="22"/>
      <c r="I45" s="3"/>
      <c r="J45" s="3">
        <f t="shared" si="11"/>
        <v>0.99563211319593969</v>
      </c>
      <c r="K45" s="22"/>
    </row>
    <row r="46" spans="1:12" x14ac:dyDescent="0.25">
      <c r="A46" s="21"/>
      <c r="B46" s="12">
        <v>20.58</v>
      </c>
      <c r="C46" s="22"/>
      <c r="D46" s="12">
        <v>16.41</v>
      </c>
      <c r="E46" s="22"/>
      <c r="F46" s="3"/>
      <c r="G46" s="3">
        <f t="shared" si="10"/>
        <v>4.1724999999999994</v>
      </c>
      <c r="H46" s="22"/>
      <c r="I46" s="3"/>
      <c r="J46" s="3">
        <f t="shared" si="11"/>
        <v>1.0128575822823744</v>
      </c>
      <c r="K46" s="22"/>
      <c r="L46" s="4">
        <f>AVERAGE(J46:J47)</f>
        <v>1.0143340510612118</v>
      </c>
    </row>
    <row r="47" spans="1:12" x14ac:dyDescent="0.25">
      <c r="A47" s="21"/>
      <c r="B47" s="12">
        <v>20.64</v>
      </c>
      <c r="C47" s="22"/>
      <c r="D47" s="12">
        <v>16.11</v>
      </c>
      <c r="E47" s="22"/>
      <c r="F47" s="3"/>
      <c r="G47" s="3">
        <f t="shared" si="10"/>
        <v>4.2325000000000017</v>
      </c>
      <c r="H47" s="22"/>
      <c r="I47" s="3"/>
      <c r="J47" s="3">
        <f t="shared" si="11"/>
        <v>1.0158105198400491</v>
      </c>
      <c r="K47" s="22"/>
    </row>
    <row r="48" spans="1:12" x14ac:dyDescent="0.25">
      <c r="A48" s="21" t="s">
        <v>9</v>
      </c>
      <c r="B48" s="12">
        <v>20.03</v>
      </c>
      <c r="C48" s="22">
        <f>AVERAGE(B48:B55)</f>
        <v>19.982500000000002</v>
      </c>
      <c r="D48" s="12">
        <v>16.43</v>
      </c>
      <c r="E48" s="22">
        <f>AVERAGE(D48:D55)</f>
        <v>16.72</v>
      </c>
      <c r="F48" s="5">
        <f>B48-$E$48</f>
        <v>3.3100000000000023</v>
      </c>
      <c r="G48" s="3"/>
      <c r="H48" s="3"/>
      <c r="I48" s="3">
        <f>F48-$H$40</f>
        <v>-0.60124999999999851</v>
      </c>
      <c r="J48" s="3">
        <f>2^(-I48)</f>
        <v>1.5170304039356519</v>
      </c>
      <c r="K48" s="22">
        <f>AVERAGE(J48:J55)</f>
        <v>1.6006156866862373</v>
      </c>
      <c r="L48" s="4">
        <f>AVERAGE(J48:J49)</f>
        <v>1.5276188815679514</v>
      </c>
    </row>
    <row r="49" spans="1:12" x14ac:dyDescent="0.25">
      <c r="A49" s="21"/>
      <c r="B49" s="12">
        <v>20.010000000000002</v>
      </c>
      <c r="C49" s="22"/>
      <c r="D49" s="12">
        <v>16.54</v>
      </c>
      <c r="E49" s="22"/>
      <c r="F49" s="5">
        <f t="shared" ref="F49:F55" si="12">B49-$E$48</f>
        <v>3.2900000000000027</v>
      </c>
      <c r="G49" s="3"/>
      <c r="H49" s="3"/>
      <c r="I49" s="3">
        <f t="shared" ref="I49:I55" si="13">F49-$H$40</f>
        <v>-0.62124999999999808</v>
      </c>
      <c r="J49" s="3">
        <f t="shared" ref="J49:J55" si="14">2^(-I49)</f>
        <v>1.538207359200251</v>
      </c>
      <c r="K49" s="22"/>
    </row>
    <row r="50" spans="1:12" x14ac:dyDescent="0.25">
      <c r="A50" s="21"/>
      <c r="B50" s="12">
        <v>19.38</v>
      </c>
      <c r="C50" s="22"/>
      <c r="D50" s="12">
        <v>16.52</v>
      </c>
      <c r="E50" s="22"/>
      <c r="F50" s="5">
        <f t="shared" si="12"/>
        <v>2.66</v>
      </c>
      <c r="G50" s="3"/>
      <c r="H50" s="3"/>
      <c r="I50" s="3">
        <f t="shared" si="13"/>
        <v>-1.2512500000000006</v>
      </c>
      <c r="J50" s="3">
        <f t="shared" si="14"/>
        <v>2.380475861907597</v>
      </c>
      <c r="K50" s="22"/>
      <c r="L50" s="4">
        <f>AVERAGE(J50:J51)</f>
        <v>1.7532547789546442</v>
      </c>
    </row>
    <row r="51" spans="1:12" x14ac:dyDescent="0.25">
      <c r="A51" s="21"/>
      <c r="B51" s="12">
        <v>20.46</v>
      </c>
      <c r="C51" s="22"/>
      <c r="D51" s="12">
        <v>17.03</v>
      </c>
      <c r="E51" s="22"/>
      <c r="F51" s="5">
        <f t="shared" si="12"/>
        <v>3.740000000000002</v>
      </c>
      <c r="G51" s="3"/>
      <c r="H51" s="3"/>
      <c r="I51" s="3">
        <f t="shared" si="13"/>
        <v>-0.17124999999999879</v>
      </c>
      <c r="J51" s="3">
        <f t="shared" si="14"/>
        <v>1.1260336960016915</v>
      </c>
      <c r="K51" s="22"/>
    </row>
    <row r="52" spans="1:12" x14ac:dyDescent="0.25">
      <c r="A52" s="21"/>
      <c r="B52" s="12">
        <v>20.149999999999999</v>
      </c>
      <c r="C52" s="22"/>
      <c r="D52" s="12">
        <v>16.850000000000001</v>
      </c>
      <c r="E52" s="22"/>
      <c r="F52" s="5">
        <f t="shared" si="12"/>
        <v>3.4299999999999997</v>
      </c>
      <c r="G52" s="3"/>
      <c r="H52" s="3"/>
      <c r="I52" s="3">
        <f t="shared" si="13"/>
        <v>-0.48125000000000107</v>
      </c>
      <c r="J52" s="3">
        <f t="shared" si="14"/>
        <v>1.3959526433240552</v>
      </c>
      <c r="K52" s="22"/>
      <c r="L52" s="4">
        <f>AVERAGE(J52:J53)</f>
        <v>1.4357498855434629</v>
      </c>
    </row>
    <row r="53" spans="1:12" x14ac:dyDescent="0.25">
      <c r="A53" s="21"/>
      <c r="B53" s="12">
        <v>20.07</v>
      </c>
      <c r="C53" s="22"/>
      <c r="D53" s="12">
        <v>16.88</v>
      </c>
      <c r="E53" s="22"/>
      <c r="F53" s="5">
        <f t="shared" si="12"/>
        <v>3.3500000000000014</v>
      </c>
      <c r="G53" s="3"/>
      <c r="H53" s="3"/>
      <c r="I53" s="3">
        <f t="shared" si="13"/>
        <v>-0.56124999999999936</v>
      </c>
      <c r="J53" s="3">
        <f t="shared" si="14"/>
        <v>1.4755471277628707</v>
      </c>
      <c r="K53" s="22"/>
    </row>
    <row r="54" spans="1:12" x14ac:dyDescent="0.25">
      <c r="A54" s="21"/>
      <c r="B54" s="12">
        <v>19.8</v>
      </c>
      <c r="C54" s="22"/>
      <c r="D54" s="12">
        <v>16.77</v>
      </c>
      <c r="E54" s="22"/>
      <c r="F54" s="5">
        <f t="shared" si="12"/>
        <v>3.0800000000000018</v>
      </c>
      <c r="G54" s="3"/>
      <c r="H54" s="3"/>
      <c r="I54" s="3">
        <f t="shared" si="13"/>
        <v>-0.83124999999999893</v>
      </c>
      <c r="J54" s="3">
        <f t="shared" si="14"/>
        <v>1.7792262767830873</v>
      </c>
      <c r="K54" s="22"/>
      <c r="L54" s="4">
        <f>AVERAGE(J54:J55)</f>
        <v>1.6858392006788911</v>
      </c>
    </row>
    <row r="55" spans="1:12" x14ac:dyDescent="0.25">
      <c r="A55" s="21"/>
      <c r="B55" s="12">
        <v>19.96</v>
      </c>
      <c r="C55" s="22"/>
      <c r="D55" s="12">
        <v>16.739999999999998</v>
      </c>
      <c r="E55" s="22"/>
      <c r="F55" s="5">
        <f t="shared" si="12"/>
        <v>3.240000000000002</v>
      </c>
      <c r="G55" s="3"/>
      <c r="H55" s="3"/>
      <c r="I55" s="3">
        <f t="shared" si="13"/>
        <v>-0.67124999999999879</v>
      </c>
      <c r="J55" s="3">
        <f t="shared" si="14"/>
        <v>1.592452124574695</v>
      </c>
      <c r="K55" s="22"/>
    </row>
    <row r="58" spans="1:12" x14ac:dyDescent="0.25">
      <c r="A58" s="13"/>
      <c r="B58" s="1" t="s">
        <v>12</v>
      </c>
      <c r="C58" s="13" t="s">
        <v>13</v>
      </c>
      <c r="D58" s="1" t="s">
        <v>3</v>
      </c>
      <c r="E58" s="13" t="s">
        <v>13</v>
      </c>
      <c r="F58" s="1" t="s">
        <v>0</v>
      </c>
      <c r="G58" s="1" t="s">
        <v>1</v>
      </c>
      <c r="H58" s="13" t="s">
        <v>13</v>
      </c>
      <c r="I58" s="13" t="s">
        <v>14</v>
      </c>
      <c r="J58" s="1" t="s">
        <v>2</v>
      </c>
      <c r="K58" s="1" t="s">
        <v>13</v>
      </c>
    </row>
    <row r="59" spans="1:12" x14ac:dyDescent="0.25">
      <c r="A59" s="21" t="s">
        <v>10</v>
      </c>
      <c r="B59" s="12">
        <v>21.69</v>
      </c>
      <c r="C59" s="22">
        <f>AVERAGE(B59:B66)</f>
        <v>21.459999999999997</v>
      </c>
      <c r="D59" s="12">
        <v>16.05</v>
      </c>
      <c r="E59" s="22">
        <f>AVERAGE(D59:D66)</f>
        <v>16.407499999999999</v>
      </c>
      <c r="F59" s="3"/>
      <c r="G59" s="3">
        <f>B59-$E$40</f>
        <v>5.2825000000000024</v>
      </c>
      <c r="H59" s="22">
        <f>AVERAGE(G59:G66)</f>
        <v>5.052500000000002</v>
      </c>
      <c r="I59" s="3"/>
      <c r="J59" s="3">
        <f>B59/C59</f>
        <v>1.0107176141658902</v>
      </c>
      <c r="K59" s="22">
        <f>AVERAGE(J59:J66)</f>
        <v>1</v>
      </c>
      <c r="L59" s="4">
        <f>AVERAGE(J59:J60)</f>
        <v>1.0074557315936628</v>
      </c>
    </row>
    <row r="60" spans="1:12" x14ac:dyDescent="0.25">
      <c r="A60" s="21"/>
      <c r="B60" s="12">
        <v>21.55</v>
      </c>
      <c r="C60" s="22"/>
      <c r="D60" s="12">
        <v>16.010000000000002</v>
      </c>
      <c r="E60" s="22"/>
      <c r="F60" s="3"/>
      <c r="G60" s="3">
        <f>B60-$E$40</f>
        <v>5.1425000000000018</v>
      </c>
      <c r="H60" s="22"/>
      <c r="I60" s="3"/>
      <c r="J60" s="3">
        <f>B60/C59</f>
        <v>1.0041938490214355</v>
      </c>
      <c r="K60" s="22"/>
    </row>
    <row r="61" spans="1:12" x14ac:dyDescent="0.25">
      <c r="A61" s="21"/>
      <c r="B61" s="12">
        <v>21.33</v>
      </c>
      <c r="C61" s="22"/>
      <c r="D61" s="12">
        <v>16.489999999999998</v>
      </c>
      <c r="E61" s="22"/>
      <c r="F61" s="3"/>
      <c r="G61" s="3">
        <f>B61-$E$40</f>
        <v>4.9224999999999994</v>
      </c>
      <c r="H61" s="22"/>
      <c r="I61" s="3"/>
      <c r="J61" s="3">
        <f>B61/C59</f>
        <v>0.99394221808014915</v>
      </c>
      <c r="K61" s="22"/>
      <c r="L61" s="4">
        <f>AVERAGE(J61:J62)</f>
        <v>0.99301025163094137</v>
      </c>
    </row>
    <row r="62" spans="1:12" x14ac:dyDescent="0.25">
      <c r="A62" s="21"/>
      <c r="B62" s="12">
        <v>21.29</v>
      </c>
      <c r="C62" s="22"/>
      <c r="D62" s="12">
        <v>16.77</v>
      </c>
      <c r="E62" s="22"/>
      <c r="F62" s="3"/>
      <c r="G62" s="3">
        <f>B62-$E$40</f>
        <v>4.8825000000000003</v>
      </c>
      <c r="H62" s="22"/>
      <c r="I62" s="3"/>
      <c r="J62" s="3">
        <f>B62/C59</f>
        <v>0.99207828518173358</v>
      </c>
      <c r="K62" s="22"/>
    </row>
    <row r="63" spans="1:12" x14ac:dyDescent="0.25">
      <c r="A63" s="21"/>
      <c r="B63" s="12">
        <v>21.36</v>
      </c>
      <c r="C63" s="22"/>
      <c r="D63" s="12">
        <v>16.670000000000002</v>
      </c>
      <c r="E63" s="22"/>
      <c r="F63" s="3"/>
      <c r="G63" s="3">
        <f t="shared" ref="G63:G66" si="15">B63-$E$40</f>
        <v>4.9525000000000006</v>
      </c>
      <c r="H63" s="22"/>
      <c r="I63" s="3"/>
      <c r="J63" s="3">
        <f>B63/C59</f>
        <v>0.99534016775396095</v>
      </c>
      <c r="K63" s="22"/>
      <c r="L63" s="4">
        <f>AVERAGE(J63:J64)</f>
        <v>0.99370922646784732</v>
      </c>
    </row>
    <row r="64" spans="1:12" x14ac:dyDescent="0.25">
      <c r="A64" s="21"/>
      <c r="B64" s="12">
        <v>21.29</v>
      </c>
      <c r="C64" s="22"/>
      <c r="D64" s="12">
        <v>16.75</v>
      </c>
      <c r="E64" s="22"/>
      <c r="F64" s="3"/>
      <c r="G64" s="3">
        <f t="shared" si="15"/>
        <v>4.8825000000000003</v>
      </c>
      <c r="H64" s="22"/>
      <c r="I64" s="3"/>
      <c r="J64" s="3">
        <f>B64/C59</f>
        <v>0.99207828518173358</v>
      </c>
      <c r="K64" s="22"/>
    </row>
    <row r="65" spans="1:12" x14ac:dyDescent="0.25">
      <c r="A65" s="21"/>
      <c r="B65" s="12">
        <v>21.44</v>
      </c>
      <c r="C65" s="22"/>
      <c r="D65" s="12">
        <v>16.41</v>
      </c>
      <c r="E65" s="22"/>
      <c r="F65" s="3"/>
      <c r="G65" s="3">
        <f t="shared" si="15"/>
        <v>5.0325000000000024</v>
      </c>
      <c r="H65" s="22"/>
      <c r="I65" s="3"/>
      <c r="J65" s="3">
        <f>B65/C59</f>
        <v>0.99906803355079232</v>
      </c>
      <c r="K65" s="22"/>
      <c r="L65" s="4">
        <f>AVERAGE(J65:J66)</f>
        <v>1.005824790307549</v>
      </c>
    </row>
    <row r="66" spans="1:12" x14ac:dyDescent="0.25">
      <c r="A66" s="21"/>
      <c r="B66" s="12">
        <v>21.73</v>
      </c>
      <c r="C66" s="22"/>
      <c r="D66" s="12">
        <v>16.11</v>
      </c>
      <c r="E66" s="22"/>
      <c r="F66" s="3"/>
      <c r="G66" s="3">
        <f t="shared" si="15"/>
        <v>5.3225000000000016</v>
      </c>
      <c r="H66" s="22"/>
      <c r="I66" s="3"/>
      <c r="J66" s="3">
        <f>B66/C59</f>
        <v>1.0125815470643058</v>
      </c>
      <c r="K66" s="22"/>
    </row>
    <row r="67" spans="1:12" x14ac:dyDescent="0.25">
      <c r="A67" s="21" t="s">
        <v>11</v>
      </c>
      <c r="B67" s="12">
        <v>20.149999999999999</v>
      </c>
      <c r="C67" s="22">
        <f>AVERAGE(B67:B74)</f>
        <v>20.021249999999998</v>
      </c>
      <c r="D67" s="12">
        <v>16.43</v>
      </c>
      <c r="E67" s="22">
        <f>AVERAGE(D67:D74)</f>
        <v>16.72</v>
      </c>
      <c r="F67" s="5">
        <f>B67-$E$48</f>
        <v>3.4299999999999997</v>
      </c>
      <c r="G67" s="3"/>
      <c r="H67" s="3"/>
      <c r="I67" s="3">
        <f>F67-$H$40</f>
        <v>-0.48125000000000107</v>
      </c>
      <c r="J67" s="3">
        <f>2^(-I67)</f>
        <v>1.3959526433240552</v>
      </c>
      <c r="K67" s="22">
        <f>AVERAGE(J67:J74)</f>
        <v>1.5414056171612724</v>
      </c>
      <c r="L67" s="4">
        <f>AVERAGE(J67:J68)</f>
        <v>1.3583021580037922</v>
      </c>
    </row>
    <row r="68" spans="1:12" x14ac:dyDescent="0.25">
      <c r="A68" s="21"/>
      <c r="B68" s="12">
        <v>20.23</v>
      </c>
      <c r="C68" s="22"/>
      <c r="D68" s="12">
        <v>16.54</v>
      </c>
      <c r="E68" s="22"/>
      <c r="F68" s="5">
        <f t="shared" ref="F68:F74" si="16">B68-$E$48</f>
        <v>3.5100000000000016</v>
      </c>
      <c r="G68" s="3"/>
      <c r="H68" s="3"/>
      <c r="I68" s="3">
        <f t="shared" ref="I68:I74" si="17">F68-$H$40</f>
        <v>-0.40124999999999922</v>
      </c>
      <c r="J68" s="3">
        <f t="shared" ref="J68:J74" si="18">2^(-I68)</f>
        <v>1.3206516726835291</v>
      </c>
      <c r="K68" s="22"/>
    </row>
    <row r="69" spans="1:12" x14ac:dyDescent="0.25">
      <c r="A69" s="21"/>
      <c r="B69" s="12">
        <v>20.11</v>
      </c>
      <c r="C69" s="22"/>
      <c r="D69" s="12">
        <v>16.52</v>
      </c>
      <c r="E69" s="22"/>
      <c r="F69" s="5">
        <f t="shared" si="16"/>
        <v>3.3900000000000006</v>
      </c>
      <c r="G69" s="3"/>
      <c r="H69" s="3"/>
      <c r="I69" s="3">
        <f t="shared" si="17"/>
        <v>-0.52125000000000021</v>
      </c>
      <c r="J69" s="3">
        <f t="shared" si="18"/>
        <v>1.4351982139585446</v>
      </c>
      <c r="K69" s="22"/>
      <c r="L69" s="4">
        <f>AVERAGE(J69:J70)</f>
        <v>1.6133999940860142</v>
      </c>
    </row>
    <row r="70" spans="1:12" x14ac:dyDescent="0.25">
      <c r="A70" s="21"/>
      <c r="B70" s="12">
        <v>19.79</v>
      </c>
      <c r="C70" s="22"/>
      <c r="D70" s="12">
        <v>17.03</v>
      </c>
      <c r="E70" s="22"/>
      <c r="F70" s="5">
        <f t="shared" si="16"/>
        <v>3.0700000000000003</v>
      </c>
      <c r="G70" s="3"/>
      <c r="H70" s="3"/>
      <c r="I70" s="3">
        <f t="shared" si="17"/>
        <v>-0.8412500000000005</v>
      </c>
      <c r="J70" s="3">
        <f t="shared" si="18"/>
        <v>1.7916017742134835</v>
      </c>
      <c r="K70" s="22"/>
    </row>
    <row r="71" spans="1:12" x14ac:dyDescent="0.25">
      <c r="A71" s="21"/>
      <c r="B71" s="12">
        <v>20.03</v>
      </c>
      <c r="C71" s="22"/>
      <c r="D71" s="12">
        <v>16.850000000000001</v>
      </c>
      <c r="E71" s="22"/>
      <c r="F71" s="5">
        <f t="shared" si="16"/>
        <v>3.3100000000000023</v>
      </c>
      <c r="G71" s="3"/>
      <c r="H71" s="3"/>
      <c r="I71" s="3">
        <f t="shared" si="17"/>
        <v>-0.60124999999999851</v>
      </c>
      <c r="J71" s="3">
        <f t="shared" si="18"/>
        <v>1.5170304039356519</v>
      </c>
      <c r="K71" s="22"/>
      <c r="L71" s="4">
        <f>AVERAGE(J71:J72)</f>
        <v>1.7733535914047343</v>
      </c>
    </row>
    <row r="72" spans="1:12" x14ac:dyDescent="0.25">
      <c r="A72" s="21"/>
      <c r="B72" s="12">
        <v>19.61</v>
      </c>
      <c r="C72" s="22"/>
      <c r="D72" s="12">
        <v>16.88</v>
      </c>
      <c r="E72" s="22"/>
      <c r="F72" s="5">
        <f t="shared" si="16"/>
        <v>2.8900000000000006</v>
      </c>
      <c r="G72" s="3"/>
      <c r="H72" s="3"/>
      <c r="I72" s="3">
        <f t="shared" si="17"/>
        <v>-1.0212500000000002</v>
      </c>
      <c r="J72" s="3">
        <f t="shared" si="18"/>
        <v>2.0296767788738168</v>
      </c>
      <c r="K72" s="22"/>
    </row>
    <row r="73" spans="1:12" x14ac:dyDescent="0.25">
      <c r="A73" s="21"/>
      <c r="B73" s="12">
        <v>20.149999999999999</v>
      </c>
      <c r="C73" s="22"/>
      <c r="D73" s="12">
        <v>16.77</v>
      </c>
      <c r="E73" s="22"/>
      <c r="F73" s="5">
        <f t="shared" si="16"/>
        <v>3.4299999999999997</v>
      </c>
      <c r="G73" s="3"/>
      <c r="H73" s="3"/>
      <c r="I73" s="3">
        <f t="shared" si="17"/>
        <v>-0.48125000000000107</v>
      </c>
      <c r="J73" s="3">
        <f t="shared" si="18"/>
        <v>1.3959526433240552</v>
      </c>
      <c r="K73" s="22"/>
      <c r="L73" s="4">
        <f>AVERAGE(J73:J74)</f>
        <v>1.42056672515055</v>
      </c>
    </row>
    <row r="74" spans="1:12" x14ac:dyDescent="0.25">
      <c r="A74" s="21"/>
      <c r="B74" s="12">
        <v>20.100000000000001</v>
      </c>
      <c r="C74" s="22"/>
      <c r="D74" s="12">
        <v>16.739999999999998</v>
      </c>
      <c r="E74" s="22"/>
      <c r="F74" s="5">
        <f t="shared" si="16"/>
        <v>3.3800000000000026</v>
      </c>
      <c r="G74" s="3"/>
      <c r="H74" s="3"/>
      <c r="I74" s="3">
        <f t="shared" si="17"/>
        <v>-0.53124999999999822</v>
      </c>
      <c r="J74" s="3">
        <f t="shared" si="18"/>
        <v>1.4451808069770449</v>
      </c>
      <c r="K74" s="22"/>
    </row>
  </sheetData>
  <mergeCells count="36">
    <mergeCell ref="A48:A55"/>
    <mergeCell ref="C48:C55"/>
    <mergeCell ref="E48:E55"/>
    <mergeCell ref="K48:K55"/>
    <mergeCell ref="A67:A74"/>
    <mergeCell ref="C67:C74"/>
    <mergeCell ref="E67:E74"/>
    <mergeCell ref="K67:K74"/>
    <mergeCell ref="A59:A66"/>
    <mergeCell ref="C59:C66"/>
    <mergeCell ref="E59:E66"/>
    <mergeCell ref="H59:H66"/>
    <mergeCell ref="K59:K66"/>
    <mergeCell ref="A29:A36"/>
    <mergeCell ref="C29:C36"/>
    <mergeCell ref="E29:E36"/>
    <mergeCell ref="K29:K36"/>
    <mergeCell ref="A40:A47"/>
    <mergeCell ref="C40:C47"/>
    <mergeCell ref="E40:E47"/>
    <mergeCell ref="H40:H47"/>
    <mergeCell ref="K40:K47"/>
    <mergeCell ref="A21:A28"/>
    <mergeCell ref="C21:C28"/>
    <mergeCell ref="E21:E28"/>
    <mergeCell ref="H21:H28"/>
    <mergeCell ref="K21:K28"/>
    <mergeCell ref="K2:K9"/>
    <mergeCell ref="A10:A17"/>
    <mergeCell ref="C10:C17"/>
    <mergeCell ref="E10:E17"/>
    <mergeCell ref="K10:K17"/>
    <mergeCell ref="A2:A9"/>
    <mergeCell ref="C2:C9"/>
    <mergeCell ref="E2:E9"/>
    <mergeCell ref="H2:H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4767-C352-4557-8603-E7D0E5C6260A}">
  <dimension ref="A1:O74"/>
  <sheetViews>
    <sheetView workbookViewId="0">
      <selection activeCell="P25" sqref="P25"/>
    </sheetView>
  </sheetViews>
  <sheetFormatPr defaultRowHeight="13.8" x14ac:dyDescent="0.25"/>
  <cols>
    <col min="1" max="1" width="15" style="15" customWidth="1"/>
    <col min="2" max="2" width="13.5546875" style="2" customWidth="1"/>
    <col min="3" max="3" width="14.5546875" style="20" customWidth="1"/>
    <col min="4" max="4" width="8.88671875" style="2"/>
    <col min="5" max="16384" width="8.88671875" style="15"/>
  </cols>
  <sheetData>
    <row r="1" spans="1:15" s="2" customFormat="1" ht="13.2" x14ac:dyDescent="0.25">
      <c r="A1" s="13"/>
      <c r="B1" s="1" t="s">
        <v>12</v>
      </c>
      <c r="C1" s="13" t="s">
        <v>13</v>
      </c>
      <c r="D1" s="1" t="s">
        <v>3</v>
      </c>
      <c r="E1" s="13" t="s">
        <v>13</v>
      </c>
      <c r="F1" s="1" t="s">
        <v>0</v>
      </c>
      <c r="G1" s="1" t="s">
        <v>1</v>
      </c>
      <c r="H1" s="13" t="s">
        <v>13</v>
      </c>
      <c r="I1" s="13" t="s">
        <v>14</v>
      </c>
      <c r="J1" s="1" t="s">
        <v>2</v>
      </c>
      <c r="K1" s="1" t="s">
        <v>13</v>
      </c>
      <c r="O1" s="1"/>
    </row>
    <row r="2" spans="1:15" s="2" customFormat="1" ht="13.2" x14ac:dyDescent="0.25">
      <c r="A2" s="21" t="s">
        <v>24</v>
      </c>
      <c r="B2" s="12">
        <v>21.31</v>
      </c>
      <c r="C2" s="22">
        <f>AVERAGE(B2:B9)</f>
        <v>21.321249999999999</v>
      </c>
      <c r="D2" s="12">
        <v>16.079999999999998</v>
      </c>
      <c r="E2" s="22">
        <f>AVERAGE(D2:D9)</f>
        <v>16.547499999999999</v>
      </c>
      <c r="F2" s="3"/>
      <c r="G2" s="3">
        <f>B2-$E$2</f>
        <v>4.7624999999999993</v>
      </c>
      <c r="H2" s="22">
        <f>AVERAGE(G2:G9)</f>
        <v>4.7737499999999997</v>
      </c>
      <c r="I2" s="3"/>
      <c r="J2" s="3">
        <f>B2/$C$2</f>
        <v>0.9994723573899279</v>
      </c>
      <c r="K2" s="22">
        <f>AVERAGE(J2:J9)</f>
        <v>1</v>
      </c>
      <c r="L2" s="4">
        <f>AVERAGE(J2:J3)</f>
        <v>0.99572023216274841</v>
      </c>
      <c r="O2" s="1"/>
    </row>
    <row r="3" spans="1:15" s="2" customFormat="1" ht="13.2" x14ac:dyDescent="0.25">
      <c r="A3" s="21"/>
      <c r="B3" s="12">
        <v>21.15</v>
      </c>
      <c r="C3" s="22"/>
      <c r="D3" s="12">
        <v>16.670000000000002</v>
      </c>
      <c r="E3" s="22"/>
      <c r="F3" s="3"/>
      <c r="G3" s="3">
        <f t="shared" ref="G3:G9" si="0">B3-$E$2</f>
        <v>4.6024999999999991</v>
      </c>
      <c r="H3" s="22"/>
      <c r="I3" s="3"/>
      <c r="J3" s="3">
        <f t="shared" ref="J3:J9" si="1">B3/$C$2</f>
        <v>0.99196810693556892</v>
      </c>
      <c r="K3" s="22"/>
      <c r="O3" s="1"/>
    </row>
    <row r="4" spans="1:15" s="2" customFormat="1" ht="13.2" x14ac:dyDescent="0.25">
      <c r="A4" s="21"/>
      <c r="B4" s="12">
        <v>21.22</v>
      </c>
      <c r="C4" s="22"/>
      <c r="D4" s="12">
        <v>16.77</v>
      </c>
      <c r="E4" s="22"/>
      <c r="F4" s="3"/>
      <c r="G4" s="3">
        <f>B4-$E$2</f>
        <v>4.6724999999999994</v>
      </c>
      <c r="H4" s="22"/>
      <c r="I4" s="3"/>
      <c r="J4" s="3">
        <f t="shared" si="1"/>
        <v>0.995251216509351</v>
      </c>
      <c r="K4" s="22"/>
      <c r="L4" s="4">
        <f>AVERAGE(J4:J5)</f>
        <v>1.0015829278302162</v>
      </c>
      <c r="O4" s="1"/>
    </row>
    <row r="5" spans="1:15" s="2" customFormat="1" ht="13.2" x14ac:dyDescent="0.25">
      <c r="A5" s="21"/>
      <c r="B5" s="12">
        <v>21.49</v>
      </c>
      <c r="C5" s="22"/>
      <c r="D5" s="12">
        <v>16.059999999999999</v>
      </c>
      <c r="E5" s="22"/>
      <c r="F5" s="3"/>
      <c r="G5" s="3">
        <f t="shared" si="0"/>
        <v>4.942499999999999</v>
      </c>
      <c r="H5" s="22"/>
      <c r="I5" s="3"/>
      <c r="J5" s="3">
        <f t="shared" si="1"/>
        <v>1.0079146391510816</v>
      </c>
      <c r="K5" s="22"/>
      <c r="O5" s="1"/>
    </row>
    <row r="6" spans="1:15" s="2" customFormat="1" ht="13.2" x14ac:dyDescent="0.25">
      <c r="A6" s="21"/>
      <c r="B6" s="12">
        <v>20.87</v>
      </c>
      <c r="C6" s="22"/>
      <c r="D6" s="12">
        <v>16.7</v>
      </c>
      <c r="E6" s="22"/>
      <c r="F6" s="3"/>
      <c r="G6" s="3">
        <f t="shared" si="0"/>
        <v>4.3225000000000016</v>
      </c>
      <c r="H6" s="22"/>
      <c r="I6" s="3"/>
      <c r="J6" s="3">
        <f t="shared" si="1"/>
        <v>0.97883566864044091</v>
      </c>
      <c r="K6" s="22"/>
      <c r="L6" s="4">
        <f>AVERAGE(J6:J7)</f>
        <v>0.98164976256082548</v>
      </c>
      <c r="O6" s="1"/>
    </row>
    <row r="7" spans="1:15" s="2" customFormat="1" ht="13.2" x14ac:dyDescent="0.25">
      <c r="A7" s="21"/>
      <c r="B7" s="12">
        <v>20.99</v>
      </c>
      <c r="C7" s="22"/>
      <c r="D7" s="12">
        <v>16.82</v>
      </c>
      <c r="E7" s="22"/>
      <c r="F7" s="3"/>
      <c r="G7" s="3">
        <f t="shared" si="0"/>
        <v>4.442499999999999</v>
      </c>
      <c r="H7" s="22"/>
      <c r="I7" s="3"/>
      <c r="J7" s="3">
        <f t="shared" si="1"/>
        <v>0.98446385648121004</v>
      </c>
      <c r="K7" s="22"/>
      <c r="O7" s="1"/>
    </row>
    <row r="8" spans="1:15" s="2" customFormat="1" ht="13.2" x14ac:dyDescent="0.25">
      <c r="A8" s="21"/>
      <c r="B8" s="12">
        <v>21.64</v>
      </c>
      <c r="C8" s="22"/>
      <c r="D8" s="12">
        <v>16.86</v>
      </c>
      <c r="E8" s="22"/>
      <c r="F8" s="3"/>
      <c r="G8" s="3">
        <f t="shared" si="0"/>
        <v>5.0925000000000011</v>
      </c>
      <c r="H8" s="22"/>
      <c r="I8" s="3"/>
      <c r="J8" s="3">
        <f t="shared" si="1"/>
        <v>1.0149498739520433</v>
      </c>
      <c r="K8" s="22"/>
      <c r="L8" s="4">
        <f>AVERAGE(J8:J9)</f>
        <v>1.0210470774462097</v>
      </c>
      <c r="O8" s="1"/>
    </row>
    <row r="9" spans="1:15" s="2" customFormat="1" ht="13.2" x14ac:dyDescent="0.25">
      <c r="A9" s="21"/>
      <c r="B9" s="12">
        <v>21.9</v>
      </c>
      <c r="C9" s="22"/>
      <c r="D9" s="12">
        <v>16.420000000000002</v>
      </c>
      <c r="E9" s="22"/>
      <c r="F9" s="3"/>
      <c r="G9" s="3">
        <f t="shared" si="0"/>
        <v>5.3524999999999991</v>
      </c>
      <c r="H9" s="22"/>
      <c r="I9" s="3"/>
      <c r="J9" s="3">
        <f t="shared" si="1"/>
        <v>1.0271442809403764</v>
      </c>
      <c r="K9" s="22"/>
      <c r="O9" s="1"/>
    </row>
    <row r="10" spans="1:15" s="2" customFormat="1" ht="13.2" x14ac:dyDescent="0.25">
      <c r="A10" s="21" t="s">
        <v>23</v>
      </c>
      <c r="B10" s="12">
        <v>20.350000000000001</v>
      </c>
      <c r="C10" s="22">
        <f>AVERAGE(B10:B17)</f>
        <v>20.857499999999998</v>
      </c>
      <c r="D10" s="12">
        <v>16.73</v>
      </c>
      <c r="E10" s="22">
        <f>AVERAGE(D10:D17)</f>
        <v>16.729999999999997</v>
      </c>
      <c r="F10" s="5">
        <f>B10-$E$10</f>
        <v>3.6200000000000045</v>
      </c>
      <c r="G10" s="3"/>
      <c r="H10" s="3"/>
      <c r="I10" s="3">
        <f>F10-$H$2</f>
        <v>-1.1537499999999952</v>
      </c>
      <c r="J10" s="3">
        <f>2^(-I10)</f>
        <v>2.2249146594317208</v>
      </c>
      <c r="K10" s="22">
        <f>AVERAGE(J10:J17)</f>
        <v>1.6066393012608131</v>
      </c>
      <c r="L10" s="4">
        <f>AVERAGE(J10:J11)</f>
        <v>1.910064342785728</v>
      </c>
      <c r="O10" s="1"/>
    </row>
    <row r="11" spans="1:15" s="2" customFormat="1" ht="13.2" x14ac:dyDescent="0.25">
      <c r="A11" s="21"/>
      <c r="B11" s="12">
        <v>20.83</v>
      </c>
      <c r="C11" s="22"/>
      <c r="D11" s="12">
        <v>16.989999999999998</v>
      </c>
      <c r="E11" s="22"/>
      <c r="F11" s="5">
        <f t="shared" ref="F11:F17" si="2">B11-$E$10</f>
        <v>4.1000000000000014</v>
      </c>
      <c r="G11" s="3"/>
      <c r="H11" s="3"/>
      <c r="I11" s="3">
        <f t="shared" ref="I11:I17" si="3">F11-$H$2</f>
        <v>-0.67374999999999829</v>
      </c>
      <c r="J11" s="3">
        <f t="shared" ref="J11:J17" si="4">2^(-I11)</f>
        <v>1.595214026139735</v>
      </c>
      <c r="K11" s="22"/>
      <c r="O11" s="1"/>
    </row>
    <row r="12" spans="1:15" s="2" customFormat="1" ht="13.2" x14ac:dyDescent="0.25">
      <c r="A12" s="21"/>
      <c r="B12" s="12">
        <v>20.72</v>
      </c>
      <c r="C12" s="22"/>
      <c r="D12" s="12">
        <v>16.55</v>
      </c>
      <c r="E12" s="22"/>
      <c r="F12" s="5">
        <f t="shared" si="2"/>
        <v>3.990000000000002</v>
      </c>
      <c r="G12" s="3"/>
      <c r="H12" s="3"/>
      <c r="I12" s="3">
        <f t="shared" si="3"/>
        <v>-0.78374999999999773</v>
      </c>
      <c r="J12" s="3">
        <f t="shared" si="4"/>
        <v>1.7216000202779127</v>
      </c>
      <c r="K12" s="22"/>
      <c r="L12" s="4">
        <f>AVERAGE(J12:J13)</f>
        <v>1.4652730917763923</v>
      </c>
      <c r="O12" s="1"/>
    </row>
    <row r="13" spans="1:15" s="2" customFormat="1" ht="13.2" x14ac:dyDescent="0.25">
      <c r="A13" s="21"/>
      <c r="B13" s="12">
        <v>21.23</v>
      </c>
      <c r="C13" s="22"/>
      <c r="D13" s="12">
        <v>16.79</v>
      </c>
      <c r="E13" s="22"/>
      <c r="F13" s="5">
        <f t="shared" si="2"/>
        <v>4.5000000000000036</v>
      </c>
      <c r="G13" s="3"/>
      <c r="H13" s="3"/>
      <c r="I13" s="3">
        <f t="shared" si="3"/>
        <v>-0.27374999999999616</v>
      </c>
      <c r="J13" s="3">
        <f t="shared" si="4"/>
        <v>1.2089461632748719</v>
      </c>
      <c r="K13" s="22"/>
      <c r="O13" s="1"/>
    </row>
    <row r="14" spans="1:15" s="2" customFormat="1" ht="13.2" x14ac:dyDescent="0.25">
      <c r="A14" s="21"/>
      <c r="B14" s="12">
        <v>21.12</v>
      </c>
      <c r="C14" s="22"/>
      <c r="D14" s="12">
        <v>16.600000000000001</v>
      </c>
      <c r="E14" s="22"/>
      <c r="F14" s="5">
        <f t="shared" si="2"/>
        <v>4.3900000000000041</v>
      </c>
      <c r="G14" s="3"/>
      <c r="H14" s="3"/>
      <c r="I14" s="3">
        <f t="shared" si="3"/>
        <v>-0.38374999999999559</v>
      </c>
      <c r="J14" s="3">
        <f t="shared" si="4"/>
        <v>1.3047288358199329</v>
      </c>
      <c r="K14" s="22"/>
      <c r="L14" s="4">
        <f>AVERAGE(J14:J15)</f>
        <v>1.1971460623715005</v>
      </c>
      <c r="O14" s="1"/>
    </row>
    <row r="15" spans="1:15" s="2" customFormat="1" ht="13.2" x14ac:dyDescent="0.25">
      <c r="A15" s="21"/>
      <c r="B15" s="12">
        <v>21.38</v>
      </c>
      <c r="C15" s="22"/>
      <c r="D15" s="12">
        <v>16.690000000000001</v>
      </c>
      <c r="E15" s="22"/>
      <c r="F15" s="5">
        <f t="shared" si="2"/>
        <v>4.6500000000000021</v>
      </c>
      <c r="G15" s="3"/>
      <c r="H15" s="3"/>
      <c r="I15" s="3">
        <f t="shared" si="3"/>
        <v>-0.12374999999999758</v>
      </c>
      <c r="J15" s="3">
        <f t="shared" si="4"/>
        <v>1.0895632889230678</v>
      </c>
      <c r="K15" s="22"/>
      <c r="O15" s="1"/>
    </row>
    <row r="16" spans="1:15" s="2" customFormat="1" ht="13.2" x14ac:dyDescent="0.25">
      <c r="A16" s="21"/>
      <c r="B16" s="12">
        <v>20.54</v>
      </c>
      <c r="C16" s="22"/>
      <c r="D16" s="12">
        <v>16.850000000000001</v>
      </c>
      <c r="E16" s="22"/>
      <c r="F16" s="5">
        <f t="shared" si="2"/>
        <v>3.8100000000000023</v>
      </c>
      <c r="G16" s="3"/>
      <c r="H16" s="3"/>
      <c r="I16" s="3">
        <f t="shared" si="3"/>
        <v>-0.96374999999999744</v>
      </c>
      <c r="J16" s="3">
        <f t="shared" si="4"/>
        <v>1.9503729198977671</v>
      </c>
      <c r="K16" s="22"/>
      <c r="L16" s="4">
        <f>AVERAGE(J16:J17)</f>
        <v>1.8540737081096315</v>
      </c>
      <c r="O16" s="1"/>
    </row>
    <row r="17" spans="1:15" s="2" customFormat="1" ht="13.2" x14ac:dyDescent="0.25">
      <c r="A17" s="21"/>
      <c r="B17" s="12">
        <v>20.69</v>
      </c>
      <c r="C17" s="22"/>
      <c r="D17" s="12">
        <v>16.64</v>
      </c>
      <c r="E17" s="22"/>
      <c r="F17" s="5">
        <f t="shared" si="2"/>
        <v>3.9600000000000044</v>
      </c>
      <c r="G17" s="3"/>
      <c r="H17" s="3"/>
      <c r="I17" s="3">
        <f t="shared" si="3"/>
        <v>-0.81374999999999531</v>
      </c>
      <c r="J17" s="3">
        <f t="shared" si="4"/>
        <v>1.7577744963214958</v>
      </c>
      <c r="K17" s="22"/>
      <c r="O17" s="1"/>
    </row>
    <row r="20" spans="1:15" x14ac:dyDescent="0.25">
      <c r="A20" s="13"/>
      <c r="B20" s="1" t="s">
        <v>12</v>
      </c>
      <c r="C20" s="13" t="s">
        <v>13</v>
      </c>
      <c r="D20" s="1" t="s">
        <v>3</v>
      </c>
      <c r="E20" s="13" t="s">
        <v>13</v>
      </c>
      <c r="F20" s="1" t="s">
        <v>0</v>
      </c>
      <c r="G20" s="1" t="s">
        <v>1</v>
      </c>
      <c r="H20" s="13" t="s">
        <v>13</v>
      </c>
      <c r="I20" s="13" t="s">
        <v>14</v>
      </c>
      <c r="J20" s="1" t="s">
        <v>2</v>
      </c>
      <c r="K20" s="1" t="s">
        <v>13</v>
      </c>
    </row>
    <row r="21" spans="1:15" x14ac:dyDescent="0.25">
      <c r="A21" s="21" t="s">
        <v>29</v>
      </c>
      <c r="B21" s="12">
        <v>21.46</v>
      </c>
      <c r="C21" s="22">
        <f>AVERAGE(B21:B28)</f>
        <v>21.33</v>
      </c>
      <c r="D21" s="12">
        <v>16.079999999999998</v>
      </c>
      <c r="E21" s="22">
        <f>AVERAGE(D21:D28)</f>
        <v>16.547499999999999</v>
      </c>
      <c r="F21" s="3"/>
      <c r="G21" s="3">
        <f>B21-$E$21</f>
        <v>4.9125000000000014</v>
      </c>
      <c r="H21" s="22">
        <f>AVERAGE(G21:G28)</f>
        <v>4.7825000000000006</v>
      </c>
      <c r="I21" s="3"/>
      <c r="J21" s="3">
        <f>B21/$C$21</f>
        <v>1.006094702297234</v>
      </c>
      <c r="K21" s="22">
        <f>AVERAGE(J21:J28)</f>
        <v>1.0000000000000002</v>
      </c>
      <c r="L21" s="4">
        <f>AVERAGE(J21:J22)</f>
        <v>1.0091420534458511</v>
      </c>
    </row>
    <row r="22" spans="1:15" x14ac:dyDescent="0.25">
      <c r="A22" s="21"/>
      <c r="B22" s="12">
        <v>21.59</v>
      </c>
      <c r="C22" s="22"/>
      <c r="D22" s="12">
        <v>16.670000000000002</v>
      </c>
      <c r="E22" s="22"/>
      <c r="F22" s="3"/>
      <c r="G22" s="3">
        <f t="shared" ref="G22:G28" si="5">B22-$E$21</f>
        <v>5.0425000000000004</v>
      </c>
      <c r="H22" s="22"/>
      <c r="I22" s="3"/>
      <c r="J22" s="3">
        <f t="shared" ref="J22:J28" si="6">B22/$C$21</f>
        <v>1.0121894045944679</v>
      </c>
      <c r="K22" s="22"/>
    </row>
    <row r="23" spans="1:15" x14ac:dyDescent="0.25">
      <c r="A23" s="21"/>
      <c r="B23" s="12">
        <v>21.41</v>
      </c>
      <c r="C23" s="22"/>
      <c r="D23" s="12">
        <v>16.77</v>
      </c>
      <c r="E23" s="22"/>
      <c r="F23" s="3"/>
      <c r="G23" s="3">
        <f t="shared" si="5"/>
        <v>4.8625000000000007</v>
      </c>
      <c r="H23" s="22"/>
      <c r="I23" s="3"/>
      <c r="J23" s="3">
        <f t="shared" si="6"/>
        <v>1.0037505860290672</v>
      </c>
      <c r="K23" s="22"/>
      <c r="L23" s="4">
        <f>AVERAGE(J23:J24)</f>
        <v>0.99484294421003294</v>
      </c>
    </row>
    <row r="24" spans="1:15" x14ac:dyDescent="0.25">
      <c r="A24" s="21"/>
      <c r="B24" s="12">
        <v>21.03</v>
      </c>
      <c r="C24" s="22"/>
      <c r="D24" s="12">
        <v>16.059999999999999</v>
      </c>
      <c r="E24" s="22"/>
      <c r="F24" s="3"/>
      <c r="G24" s="3">
        <f t="shared" si="5"/>
        <v>4.4825000000000017</v>
      </c>
      <c r="H24" s="22"/>
      <c r="I24" s="3"/>
      <c r="J24" s="3">
        <f t="shared" si="6"/>
        <v>0.98593530239099869</v>
      </c>
      <c r="K24" s="22"/>
    </row>
    <row r="25" spans="1:15" x14ac:dyDescent="0.25">
      <c r="A25" s="21"/>
      <c r="B25" s="12">
        <v>21.18</v>
      </c>
      <c r="C25" s="22"/>
      <c r="D25" s="12">
        <v>16.7</v>
      </c>
      <c r="E25" s="22"/>
      <c r="F25" s="3"/>
      <c r="G25" s="3">
        <f t="shared" si="5"/>
        <v>4.6325000000000003</v>
      </c>
      <c r="H25" s="22"/>
      <c r="I25" s="3"/>
      <c r="J25" s="3">
        <f t="shared" si="6"/>
        <v>0.99296765119549935</v>
      </c>
      <c r="K25" s="22"/>
      <c r="L25" s="4">
        <f>AVERAGE(J25:J26)</f>
        <v>0.98663853727144879</v>
      </c>
    </row>
    <row r="26" spans="1:15" x14ac:dyDescent="0.25">
      <c r="A26" s="21"/>
      <c r="B26" s="12">
        <v>20.91</v>
      </c>
      <c r="C26" s="22"/>
      <c r="D26" s="12">
        <v>16.82</v>
      </c>
      <c r="E26" s="22"/>
      <c r="F26" s="3"/>
      <c r="G26" s="3">
        <f t="shared" si="5"/>
        <v>4.3625000000000007</v>
      </c>
      <c r="H26" s="22"/>
      <c r="I26" s="3"/>
      <c r="J26" s="3">
        <f t="shared" si="6"/>
        <v>0.98030942334739812</v>
      </c>
      <c r="K26" s="22"/>
    </row>
    <row r="27" spans="1:15" x14ac:dyDescent="0.25">
      <c r="A27" s="21"/>
      <c r="B27" s="12">
        <v>21.56</v>
      </c>
      <c r="C27" s="22"/>
      <c r="D27" s="12">
        <v>16.86</v>
      </c>
      <c r="E27" s="22"/>
      <c r="F27" s="3"/>
      <c r="G27" s="3">
        <f t="shared" si="5"/>
        <v>5.0124999999999993</v>
      </c>
      <c r="H27" s="22"/>
      <c r="I27" s="3"/>
      <c r="J27" s="3">
        <f t="shared" si="6"/>
        <v>1.0107829348335677</v>
      </c>
      <c r="K27" s="22"/>
      <c r="L27" s="4">
        <f>AVERAGE(J27:J28)</f>
        <v>1.0093764650726675</v>
      </c>
    </row>
    <row r="28" spans="1:15" x14ac:dyDescent="0.25">
      <c r="A28" s="21"/>
      <c r="B28" s="12">
        <v>21.5</v>
      </c>
      <c r="C28" s="22"/>
      <c r="D28" s="12">
        <v>16.420000000000002</v>
      </c>
      <c r="E28" s="22"/>
      <c r="F28" s="3"/>
      <c r="G28" s="3">
        <f t="shared" si="5"/>
        <v>4.9525000000000006</v>
      </c>
      <c r="H28" s="22"/>
      <c r="I28" s="3"/>
      <c r="J28" s="3">
        <f t="shared" si="6"/>
        <v>1.0079699953117676</v>
      </c>
      <c r="K28" s="22"/>
    </row>
    <row r="29" spans="1:15" x14ac:dyDescent="0.25">
      <c r="A29" s="21" t="s">
        <v>30</v>
      </c>
      <c r="B29" s="12">
        <v>20.66</v>
      </c>
      <c r="C29" s="22">
        <f>AVERAGE(B29:B36)</f>
        <v>20.78875</v>
      </c>
      <c r="D29" s="12">
        <v>16.73</v>
      </c>
      <c r="E29" s="22">
        <f>AVERAGE(D29:D36)</f>
        <v>16.729999999999997</v>
      </c>
      <c r="F29" s="5">
        <f>B29-$E$29</f>
        <v>3.9300000000000033</v>
      </c>
      <c r="G29" s="3"/>
      <c r="H29" s="3"/>
      <c r="I29" s="3">
        <f>F29-$H$21</f>
        <v>-0.85249999999999737</v>
      </c>
      <c r="J29" s="3">
        <f>2^(-I29)</f>
        <v>1.8056271291743733</v>
      </c>
      <c r="K29" s="22">
        <f>AVERAGE(J29:J36)</f>
        <v>1.7020453781429221</v>
      </c>
      <c r="L29" s="4">
        <f>AVERAGE(J29:J30)</f>
        <v>1.3573601293509658</v>
      </c>
    </row>
    <row r="30" spans="1:15" x14ac:dyDescent="0.25">
      <c r="A30" s="21"/>
      <c r="B30" s="12">
        <v>21.65</v>
      </c>
      <c r="C30" s="22"/>
      <c r="D30" s="12">
        <v>16.989999999999998</v>
      </c>
      <c r="E30" s="22"/>
      <c r="F30" s="5">
        <f t="shared" ref="F30:F36" si="7">B30-$E$29</f>
        <v>4.9200000000000017</v>
      </c>
      <c r="G30" s="3"/>
      <c r="H30" s="3"/>
      <c r="I30" s="3">
        <f>F30-$H$21</f>
        <v>0.13750000000000107</v>
      </c>
      <c r="J30" s="3">
        <f t="shared" ref="J30:J36" si="8">2^(-I30)</f>
        <v>0.90909312952755861</v>
      </c>
      <c r="K30" s="22"/>
    </row>
    <row r="31" spans="1:15" x14ac:dyDescent="0.25">
      <c r="A31" s="21"/>
      <c r="B31" s="12">
        <v>20.61</v>
      </c>
      <c r="C31" s="22"/>
      <c r="D31" s="12">
        <v>16.55</v>
      </c>
      <c r="E31" s="22"/>
      <c r="F31" s="5">
        <f t="shared" si="7"/>
        <v>3.8800000000000026</v>
      </c>
      <c r="G31" s="3"/>
      <c r="H31" s="3"/>
      <c r="I31" s="3">
        <f t="shared" ref="I31:I36" si="9">F31-$H$21</f>
        <v>-0.90249999999999808</v>
      </c>
      <c r="J31" s="3">
        <f t="shared" si="8"/>
        <v>1.8693024323706338</v>
      </c>
      <c r="K31" s="22"/>
      <c r="L31" s="4">
        <f>AVERAGE(J31:J32)</f>
        <v>1.9089931073870217</v>
      </c>
    </row>
    <row r="32" spans="1:15" x14ac:dyDescent="0.25">
      <c r="A32" s="21"/>
      <c r="B32" s="12">
        <v>20.55</v>
      </c>
      <c r="C32" s="22"/>
      <c r="D32" s="12">
        <v>16.79</v>
      </c>
      <c r="E32" s="22"/>
      <c r="F32" s="5">
        <f t="shared" si="7"/>
        <v>3.8200000000000038</v>
      </c>
      <c r="G32" s="3"/>
      <c r="H32" s="3"/>
      <c r="I32" s="3">
        <f t="shared" si="9"/>
        <v>-0.9624999999999968</v>
      </c>
      <c r="J32" s="3">
        <f t="shared" si="8"/>
        <v>1.9486837824034098</v>
      </c>
      <c r="K32" s="22"/>
    </row>
    <row r="33" spans="1:12" x14ac:dyDescent="0.25">
      <c r="A33" s="21"/>
      <c r="B33" s="12">
        <v>20.66</v>
      </c>
      <c r="C33" s="22"/>
      <c r="D33" s="12">
        <v>16.600000000000001</v>
      </c>
      <c r="E33" s="22"/>
      <c r="F33" s="5">
        <f t="shared" si="7"/>
        <v>3.9300000000000033</v>
      </c>
      <c r="G33" s="3"/>
      <c r="H33" s="3"/>
      <c r="I33" s="3">
        <f t="shared" si="9"/>
        <v>-0.85249999999999737</v>
      </c>
      <c r="J33" s="3">
        <f t="shared" si="8"/>
        <v>1.8056271291743733</v>
      </c>
      <c r="K33" s="22"/>
      <c r="L33" s="4">
        <f>AVERAGE(J33:J34)</f>
        <v>1.6887584217899443</v>
      </c>
    </row>
    <row r="34" spans="1:12" x14ac:dyDescent="0.25">
      <c r="A34" s="21"/>
      <c r="B34" s="12">
        <v>20.86</v>
      </c>
      <c r="C34" s="22"/>
      <c r="D34" s="12">
        <v>16.690000000000001</v>
      </c>
      <c r="E34" s="22"/>
      <c r="F34" s="5">
        <f t="shared" si="7"/>
        <v>4.1300000000000026</v>
      </c>
      <c r="G34" s="3"/>
      <c r="H34" s="3"/>
      <c r="I34" s="3">
        <f t="shared" si="9"/>
        <v>-0.65249999999999808</v>
      </c>
      <c r="J34" s="3">
        <f t="shared" si="8"/>
        <v>1.5718897144055151</v>
      </c>
      <c r="K34" s="22"/>
    </row>
    <row r="35" spans="1:12" x14ac:dyDescent="0.25">
      <c r="A35" s="21"/>
      <c r="B35" s="12">
        <v>20.99</v>
      </c>
      <c r="C35" s="22"/>
      <c r="D35" s="12">
        <v>16.850000000000001</v>
      </c>
      <c r="E35" s="22"/>
      <c r="F35" s="5">
        <f t="shared" si="7"/>
        <v>4.2600000000000016</v>
      </c>
      <c r="G35" s="3"/>
      <c r="H35" s="3"/>
      <c r="I35" s="3">
        <f t="shared" si="9"/>
        <v>-0.52249999999999908</v>
      </c>
      <c r="J35" s="3">
        <f t="shared" si="8"/>
        <v>1.4364422573158711</v>
      </c>
      <c r="K35" s="22"/>
      <c r="L35" s="4">
        <f>AVERAGE(J35:J36)</f>
        <v>1.8530698540437571</v>
      </c>
    </row>
    <row r="36" spans="1:12" x14ac:dyDescent="0.25">
      <c r="A36" s="21"/>
      <c r="B36" s="12">
        <v>20.329999999999998</v>
      </c>
      <c r="C36" s="22"/>
      <c r="D36" s="12">
        <v>16.64</v>
      </c>
      <c r="E36" s="22"/>
      <c r="F36" s="5">
        <f t="shared" si="7"/>
        <v>3.6000000000000014</v>
      </c>
      <c r="G36" s="3"/>
      <c r="H36" s="3"/>
      <c r="I36" s="3">
        <f t="shared" si="9"/>
        <v>-1.1824999999999992</v>
      </c>
      <c r="J36" s="3">
        <f t="shared" si="8"/>
        <v>2.2696974507716434</v>
      </c>
      <c r="K36" s="22"/>
    </row>
    <row r="39" spans="1:12" x14ac:dyDescent="0.25">
      <c r="A39" s="13"/>
      <c r="B39" s="1" t="s">
        <v>12</v>
      </c>
      <c r="C39" s="13" t="s">
        <v>13</v>
      </c>
      <c r="D39" s="1" t="s">
        <v>3</v>
      </c>
      <c r="E39" s="13" t="s">
        <v>13</v>
      </c>
      <c r="F39" s="1" t="s">
        <v>0</v>
      </c>
      <c r="G39" s="1" t="s">
        <v>1</v>
      </c>
      <c r="H39" s="13" t="s">
        <v>13</v>
      </c>
      <c r="I39" s="13" t="s">
        <v>14</v>
      </c>
      <c r="J39" s="1" t="s">
        <v>2</v>
      </c>
      <c r="K39" s="1" t="s">
        <v>13</v>
      </c>
    </row>
    <row r="40" spans="1:12" x14ac:dyDescent="0.25">
      <c r="A40" s="21" t="s">
        <v>25</v>
      </c>
      <c r="B40" s="12">
        <v>20.239999999999998</v>
      </c>
      <c r="C40" s="22">
        <f>AVERAGE(B40:B47)</f>
        <v>20.487500000000001</v>
      </c>
      <c r="D40" s="12">
        <v>16.079999999999998</v>
      </c>
      <c r="E40" s="22">
        <f>AVERAGE(D40:D47)</f>
        <v>16.547499999999999</v>
      </c>
      <c r="F40" s="3"/>
      <c r="G40" s="3">
        <f>B40-$E$40</f>
        <v>3.692499999999999</v>
      </c>
      <c r="H40" s="22">
        <f>AVERAGE(G40:G47)</f>
        <v>3.9400000000000004</v>
      </c>
      <c r="I40" s="3"/>
      <c r="J40" s="3">
        <f>B40/$C$40</f>
        <v>0.98791946308724821</v>
      </c>
      <c r="K40" s="22">
        <f>AVERAGE(J40:J47)</f>
        <v>1</v>
      </c>
      <c r="L40" s="4">
        <f>AVERAGE(J40:J41)</f>
        <v>0.99450884685784002</v>
      </c>
    </row>
    <row r="41" spans="1:12" x14ac:dyDescent="0.25">
      <c r="A41" s="21"/>
      <c r="B41" s="12">
        <v>20.51</v>
      </c>
      <c r="C41" s="22"/>
      <c r="D41" s="12">
        <v>16.670000000000002</v>
      </c>
      <c r="E41" s="22"/>
      <c r="F41" s="3"/>
      <c r="G41" s="3">
        <f t="shared" ref="G41:G47" si="10">B41-$E$40</f>
        <v>3.9625000000000021</v>
      </c>
      <c r="H41" s="22"/>
      <c r="I41" s="3"/>
      <c r="J41" s="3">
        <f t="shared" ref="J41:J47" si="11">B41/$C$40</f>
        <v>1.001098230628432</v>
      </c>
      <c r="K41" s="22"/>
    </row>
    <row r="42" spans="1:12" x14ac:dyDescent="0.25">
      <c r="A42" s="21"/>
      <c r="B42" s="12">
        <v>20.09</v>
      </c>
      <c r="C42" s="22"/>
      <c r="D42" s="12">
        <v>16.77</v>
      </c>
      <c r="E42" s="22"/>
      <c r="F42" s="3"/>
      <c r="G42" s="3">
        <f t="shared" si="10"/>
        <v>3.5425000000000004</v>
      </c>
      <c r="H42" s="22"/>
      <c r="I42" s="3"/>
      <c r="J42" s="3">
        <f t="shared" si="11"/>
        <v>0.98059792556436842</v>
      </c>
      <c r="K42" s="22"/>
      <c r="L42" s="4">
        <f>AVERAGE(J42:J43)</f>
        <v>0.98377059182428295</v>
      </c>
    </row>
    <row r="43" spans="1:12" x14ac:dyDescent="0.25">
      <c r="A43" s="21"/>
      <c r="B43" s="12">
        <v>20.22</v>
      </c>
      <c r="C43" s="22"/>
      <c r="D43" s="12">
        <v>16.059999999999999</v>
      </c>
      <c r="E43" s="22"/>
      <c r="F43" s="3"/>
      <c r="G43" s="3">
        <f>B43-$E$40</f>
        <v>3.6724999999999994</v>
      </c>
      <c r="H43" s="22"/>
      <c r="I43" s="3"/>
      <c r="J43" s="3">
        <f t="shared" si="11"/>
        <v>0.98694325808419758</v>
      </c>
      <c r="K43" s="22"/>
    </row>
    <row r="44" spans="1:12" x14ac:dyDescent="0.25">
      <c r="A44" s="21"/>
      <c r="B44" s="12">
        <v>20.47</v>
      </c>
      <c r="C44" s="22"/>
      <c r="D44" s="12">
        <v>16.7</v>
      </c>
      <c r="E44" s="22"/>
      <c r="F44" s="3"/>
      <c r="G44" s="3">
        <f t="shared" si="10"/>
        <v>3.9224999999999994</v>
      </c>
      <c r="H44" s="22"/>
      <c r="I44" s="3"/>
      <c r="J44" s="3">
        <f t="shared" si="11"/>
        <v>0.99914582062233059</v>
      </c>
      <c r="K44" s="22"/>
      <c r="L44" s="4">
        <f>AVERAGE(J44:J45)</f>
        <v>0.98547895057962165</v>
      </c>
    </row>
    <row r="45" spans="1:12" x14ac:dyDescent="0.25">
      <c r="A45" s="21"/>
      <c r="B45" s="12">
        <v>19.91</v>
      </c>
      <c r="C45" s="22"/>
      <c r="D45" s="12">
        <v>16.82</v>
      </c>
      <c r="E45" s="22"/>
      <c r="F45" s="3"/>
      <c r="G45" s="3">
        <f t="shared" si="10"/>
        <v>3.3625000000000007</v>
      </c>
      <c r="H45" s="22"/>
      <c r="I45" s="3"/>
      <c r="J45" s="3">
        <f t="shared" si="11"/>
        <v>0.9718120805369127</v>
      </c>
      <c r="K45" s="22"/>
    </row>
    <row r="46" spans="1:12" x14ac:dyDescent="0.25">
      <c r="A46" s="21"/>
      <c r="B46" s="12">
        <v>21.05</v>
      </c>
      <c r="C46" s="22"/>
      <c r="D46" s="12">
        <v>16.86</v>
      </c>
      <c r="E46" s="22"/>
      <c r="F46" s="3"/>
      <c r="G46" s="3">
        <f t="shared" si="10"/>
        <v>4.5025000000000013</v>
      </c>
      <c r="H46" s="22"/>
      <c r="I46" s="3"/>
      <c r="J46" s="3">
        <f t="shared" si="11"/>
        <v>1.0274557657107992</v>
      </c>
      <c r="K46" s="22"/>
      <c r="L46" s="4">
        <f>AVERAGE(J46:J47)</f>
        <v>1.036241610738255</v>
      </c>
    </row>
    <row r="47" spans="1:12" x14ac:dyDescent="0.25">
      <c r="A47" s="21"/>
      <c r="B47" s="12">
        <v>21.41</v>
      </c>
      <c r="C47" s="22"/>
      <c r="D47" s="12">
        <v>16.420000000000002</v>
      </c>
      <c r="E47" s="22"/>
      <c r="F47" s="3"/>
      <c r="G47" s="3">
        <f t="shared" si="10"/>
        <v>4.8625000000000007</v>
      </c>
      <c r="H47" s="22"/>
      <c r="I47" s="3"/>
      <c r="J47" s="3">
        <f t="shared" si="11"/>
        <v>1.0450274557657109</v>
      </c>
      <c r="K47" s="22"/>
    </row>
    <row r="48" spans="1:12" x14ac:dyDescent="0.25">
      <c r="A48" s="21" t="s">
        <v>26</v>
      </c>
      <c r="B48" s="12">
        <v>19.3</v>
      </c>
      <c r="C48" s="22">
        <f>AVERAGE(B48:B55)</f>
        <v>19.467500000000001</v>
      </c>
      <c r="D48" s="12">
        <v>16.73</v>
      </c>
      <c r="E48" s="22">
        <f>AVERAGE(D48:D55)</f>
        <v>16.729999999999997</v>
      </c>
      <c r="F48" s="5">
        <f>B48-$E$48</f>
        <v>2.5700000000000038</v>
      </c>
      <c r="G48" s="3"/>
      <c r="H48" s="3"/>
      <c r="I48" s="3">
        <f>F48-$H$40</f>
        <v>-1.3699999999999966</v>
      </c>
      <c r="J48" s="3">
        <f>2^(-I48)</f>
        <v>2.5847056612749784</v>
      </c>
      <c r="K48" s="22">
        <f>AVERAGE(J48:J55)</f>
        <v>2.3079075666283</v>
      </c>
      <c r="L48" s="4">
        <f>AVERAGE(J48:J49)</f>
        <v>2.4410511856345227</v>
      </c>
    </row>
    <row r="49" spans="1:12" x14ac:dyDescent="0.25">
      <c r="A49" s="21"/>
      <c r="B49" s="12">
        <v>19.47</v>
      </c>
      <c r="C49" s="22"/>
      <c r="D49" s="12">
        <v>16.989999999999998</v>
      </c>
      <c r="E49" s="22"/>
      <c r="F49" s="5">
        <f t="shared" ref="F49:F55" si="12">B49-$E$48</f>
        <v>2.740000000000002</v>
      </c>
      <c r="G49" s="3"/>
      <c r="H49" s="3"/>
      <c r="I49" s="3">
        <f t="shared" ref="I49:I55" si="13">F49-$H$40</f>
        <v>-1.1999999999999984</v>
      </c>
      <c r="J49" s="3">
        <f t="shared" ref="J49:J55" si="14">2^(-I49)</f>
        <v>2.2973967099940675</v>
      </c>
      <c r="K49" s="22"/>
    </row>
    <row r="50" spans="1:12" x14ac:dyDescent="0.25">
      <c r="A50" s="21"/>
      <c r="B50" s="12">
        <v>19.41</v>
      </c>
      <c r="C50" s="22"/>
      <c r="D50" s="12">
        <v>16.55</v>
      </c>
      <c r="E50" s="22"/>
      <c r="F50" s="5">
        <f t="shared" si="12"/>
        <v>2.6800000000000033</v>
      </c>
      <c r="G50" s="3"/>
      <c r="H50" s="3"/>
      <c r="I50" s="3">
        <f t="shared" si="13"/>
        <v>-1.2599999999999971</v>
      </c>
      <c r="J50" s="3">
        <f t="shared" si="14"/>
        <v>2.3949574092378523</v>
      </c>
      <c r="K50" s="22"/>
      <c r="L50" s="4">
        <f>AVERAGE(J50:J51)</f>
        <v>2.2114381844089541</v>
      </c>
    </row>
    <row r="51" spans="1:12" x14ac:dyDescent="0.25">
      <c r="A51" s="21"/>
      <c r="B51" s="12">
        <v>19.649999999999999</v>
      </c>
      <c r="C51" s="22"/>
      <c r="D51" s="12">
        <v>16.79</v>
      </c>
      <c r="E51" s="22"/>
      <c r="F51" s="5">
        <f t="shared" si="12"/>
        <v>2.9200000000000017</v>
      </c>
      <c r="G51" s="3"/>
      <c r="H51" s="3"/>
      <c r="I51" s="3">
        <f t="shared" si="13"/>
        <v>-1.0199999999999987</v>
      </c>
      <c r="J51" s="3">
        <f t="shared" si="14"/>
        <v>2.0279189595800564</v>
      </c>
      <c r="K51" s="22"/>
    </row>
    <row r="52" spans="1:12" x14ac:dyDescent="0.25">
      <c r="A52" s="21"/>
      <c r="B52" s="12">
        <v>19.37</v>
      </c>
      <c r="C52" s="22"/>
      <c r="D52" s="12">
        <v>16.600000000000001</v>
      </c>
      <c r="E52" s="22"/>
      <c r="F52" s="5">
        <f t="shared" si="12"/>
        <v>2.6400000000000041</v>
      </c>
      <c r="G52" s="3"/>
      <c r="H52" s="3"/>
      <c r="I52" s="3">
        <f t="shared" si="13"/>
        <v>-1.2999999999999963</v>
      </c>
      <c r="J52" s="3">
        <f t="shared" si="14"/>
        <v>2.462288826689826</v>
      </c>
      <c r="K52" s="22"/>
      <c r="L52" s="4">
        <f>AVERAGE(J52:J53)</f>
        <v>2.3484315514171294</v>
      </c>
    </row>
    <row r="53" spans="1:12" x14ac:dyDescent="0.25">
      <c r="A53" s="21"/>
      <c r="B53" s="12">
        <v>19.510000000000002</v>
      </c>
      <c r="C53" s="22"/>
      <c r="D53" s="12">
        <v>16.690000000000001</v>
      </c>
      <c r="E53" s="22"/>
      <c r="F53" s="5">
        <f t="shared" si="12"/>
        <v>2.7800000000000047</v>
      </c>
      <c r="G53" s="3"/>
      <c r="H53" s="3"/>
      <c r="I53" s="3">
        <f t="shared" si="13"/>
        <v>-1.1599999999999957</v>
      </c>
      <c r="J53" s="3">
        <f t="shared" si="14"/>
        <v>2.2345742761444334</v>
      </c>
      <c r="K53" s="22"/>
    </row>
    <row r="54" spans="1:12" x14ac:dyDescent="0.25">
      <c r="A54" s="21"/>
      <c r="B54" s="12">
        <v>19.600000000000001</v>
      </c>
      <c r="C54" s="22"/>
      <c r="D54" s="12">
        <v>16.850000000000001</v>
      </c>
      <c r="E54" s="22"/>
      <c r="F54" s="5">
        <f t="shared" si="12"/>
        <v>2.8700000000000045</v>
      </c>
      <c r="G54" s="3"/>
      <c r="H54" s="3"/>
      <c r="I54" s="3">
        <f t="shared" si="13"/>
        <v>-1.0699999999999958</v>
      </c>
      <c r="J54" s="3">
        <f t="shared" si="14"/>
        <v>2.0994333672461285</v>
      </c>
      <c r="K54" s="22"/>
      <c r="L54" s="4">
        <f>AVERAGE(J54:J55)</f>
        <v>2.2307093450525928</v>
      </c>
    </row>
    <row r="55" spans="1:12" x14ac:dyDescent="0.25">
      <c r="A55" s="21"/>
      <c r="B55" s="12">
        <v>19.43</v>
      </c>
      <c r="C55" s="22"/>
      <c r="D55" s="12">
        <v>16.64</v>
      </c>
      <c r="E55" s="22"/>
      <c r="F55" s="5">
        <f t="shared" si="12"/>
        <v>2.7000000000000028</v>
      </c>
      <c r="G55" s="3"/>
      <c r="H55" s="3"/>
      <c r="I55" s="3">
        <f t="shared" si="13"/>
        <v>-1.2399999999999975</v>
      </c>
      <c r="J55" s="3">
        <f t="shared" si="14"/>
        <v>2.3619853228590566</v>
      </c>
      <c r="K55" s="22"/>
    </row>
    <row r="58" spans="1:12" x14ac:dyDescent="0.25">
      <c r="A58" s="13"/>
      <c r="B58" s="1" t="s">
        <v>12</v>
      </c>
      <c r="C58" s="13" t="s">
        <v>13</v>
      </c>
      <c r="D58" s="1" t="s">
        <v>3</v>
      </c>
      <c r="E58" s="13" t="s">
        <v>13</v>
      </c>
      <c r="F58" s="1" t="s">
        <v>0</v>
      </c>
      <c r="G58" s="1" t="s">
        <v>1</v>
      </c>
      <c r="H58" s="13" t="s">
        <v>13</v>
      </c>
      <c r="I58" s="13" t="s">
        <v>14</v>
      </c>
      <c r="J58" s="1" t="s">
        <v>2</v>
      </c>
      <c r="K58" s="1" t="s">
        <v>13</v>
      </c>
    </row>
    <row r="59" spans="1:12" x14ac:dyDescent="0.25">
      <c r="A59" s="21" t="s">
        <v>27</v>
      </c>
      <c r="B59" s="12">
        <v>19.350000000000001</v>
      </c>
      <c r="C59" s="22">
        <f>AVERAGE(B59:B66)</f>
        <v>19.451250000000002</v>
      </c>
      <c r="D59" s="12">
        <v>16.079999999999998</v>
      </c>
      <c r="E59" s="22">
        <f>AVERAGE(D59:D66)</f>
        <v>16.547499999999999</v>
      </c>
      <c r="F59" s="3"/>
      <c r="G59" s="3">
        <f>B59-$E$40</f>
        <v>2.802500000000002</v>
      </c>
      <c r="H59" s="22">
        <f>AVERAGE(G59:G66)</f>
        <v>2.9037500000000005</v>
      </c>
      <c r="I59" s="3"/>
      <c r="J59" s="3">
        <f>B59/C59</f>
        <v>0.99479467900520535</v>
      </c>
      <c r="K59" s="22">
        <f>AVERAGE(J59:J66)</f>
        <v>0.99999999999999978</v>
      </c>
      <c r="L59" s="4">
        <f>AVERAGE(J59:J60)</f>
        <v>0.98913951545530487</v>
      </c>
    </row>
    <row r="60" spans="1:12" x14ac:dyDescent="0.25">
      <c r="A60" s="21"/>
      <c r="B60" s="12">
        <v>19.13</v>
      </c>
      <c r="C60" s="22"/>
      <c r="D60" s="12">
        <v>16.670000000000002</v>
      </c>
      <c r="E60" s="22"/>
      <c r="F60" s="3"/>
      <c r="G60" s="3">
        <f>B60-$E$40</f>
        <v>2.5824999999999996</v>
      </c>
      <c r="H60" s="22"/>
      <c r="I60" s="3"/>
      <c r="J60" s="3">
        <f>B60/C59</f>
        <v>0.9834843519054044</v>
      </c>
      <c r="K60" s="22"/>
    </row>
    <row r="61" spans="1:12" x14ac:dyDescent="0.25">
      <c r="A61" s="21"/>
      <c r="B61" s="12">
        <v>19.46</v>
      </c>
      <c r="C61" s="22"/>
      <c r="D61" s="12">
        <v>16.77</v>
      </c>
      <c r="E61" s="22"/>
      <c r="F61" s="3"/>
      <c r="G61" s="3">
        <f>B61-$E$40</f>
        <v>2.9125000000000014</v>
      </c>
      <c r="H61" s="22"/>
      <c r="I61" s="3"/>
      <c r="J61" s="3">
        <f>B61/C59</f>
        <v>1.0004498425551056</v>
      </c>
      <c r="K61" s="22"/>
      <c r="L61" s="4">
        <f>AVERAGE(J61:J62)</f>
        <v>0.99273825589615061</v>
      </c>
    </row>
    <row r="62" spans="1:12" x14ac:dyDescent="0.25">
      <c r="A62" s="21"/>
      <c r="B62" s="12">
        <v>19.16</v>
      </c>
      <c r="C62" s="22"/>
      <c r="D62" s="12">
        <v>16.059999999999999</v>
      </c>
      <c r="E62" s="22"/>
      <c r="F62" s="3"/>
      <c r="G62" s="3">
        <f>B62-$E$40</f>
        <v>2.6125000000000007</v>
      </c>
      <c r="H62" s="22"/>
      <c r="I62" s="3"/>
      <c r="J62" s="3">
        <f>B62/C59</f>
        <v>0.98502666923719551</v>
      </c>
      <c r="K62" s="22"/>
    </row>
    <row r="63" spans="1:12" x14ac:dyDescent="0.25">
      <c r="A63" s="21"/>
      <c r="B63" s="12">
        <v>19.46</v>
      </c>
      <c r="C63" s="22"/>
      <c r="D63" s="12">
        <v>16.7</v>
      </c>
      <c r="E63" s="22"/>
      <c r="F63" s="3"/>
      <c r="G63" s="3">
        <f t="shared" ref="G63:G66" si="15">B63-$E$40</f>
        <v>2.9125000000000014</v>
      </c>
      <c r="H63" s="22"/>
      <c r="I63" s="3"/>
      <c r="J63" s="3">
        <f>B63/C59</f>
        <v>1.0004498425551056</v>
      </c>
      <c r="K63" s="22"/>
      <c r="L63" s="4">
        <f>AVERAGE(J63:J64)</f>
        <v>0.995051731893837</v>
      </c>
    </row>
    <row r="64" spans="1:12" x14ac:dyDescent="0.25">
      <c r="A64" s="21"/>
      <c r="B64" s="12">
        <v>19.25</v>
      </c>
      <c r="C64" s="22"/>
      <c r="D64" s="12">
        <v>16.82</v>
      </c>
      <c r="E64" s="22"/>
      <c r="F64" s="3"/>
      <c r="G64" s="3">
        <f t="shared" si="15"/>
        <v>2.7025000000000006</v>
      </c>
      <c r="H64" s="22"/>
      <c r="I64" s="3"/>
      <c r="J64" s="3">
        <f>B64/C59</f>
        <v>0.9896536212325685</v>
      </c>
      <c r="K64" s="22"/>
    </row>
    <row r="65" spans="1:12" x14ac:dyDescent="0.25">
      <c r="A65" s="21"/>
      <c r="B65" s="12">
        <v>19.809999999999999</v>
      </c>
      <c r="C65" s="22"/>
      <c r="D65" s="12">
        <v>16.86</v>
      </c>
      <c r="E65" s="22"/>
      <c r="F65" s="3"/>
      <c r="G65" s="3">
        <f t="shared" si="15"/>
        <v>3.2624999999999993</v>
      </c>
      <c r="H65" s="22"/>
      <c r="I65" s="3"/>
      <c r="J65" s="3">
        <f>B65/C59</f>
        <v>1.0184435447593341</v>
      </c>
      <c r="K65" s="22"/>
      <c r="L65" s="4">
        <f>AVERAGE(J65:J66)</f>
        <v>1.0230704967547071</v>
      </c>
    </row>
    <row r="66" spans="1:12" x14ac:dyDescent="0.25">
      <c r="A66" s="21"/>
      <c r="B66" s="12">
        <v>19.989999999999998</v>
      </c>
      <c r="C66" s="22"/>
      <c r="D66" s="12">
        <v>16.420000000000002</v>
      </c>
      <c r="E66" s="22"/>
      <c r="F66" s="3"/>
      <c r="G66" s="3">
        <f t="shared" si="15"/>
        <v>3.442499999999999</v>
      </c>
      <c r="H66" s="22"/>
      <c r="I66" s="3"/>
      <c r="J66" s="3">
        <f>B66/C59</f>
        <v>1.0276974487500801</v>
      </c>
      <c r="K66" s="22"/>
    </row>
    <row r="67" spans="1:12" x14ac:dyDescent="0.25">
      <c r="A67" s="21" t="s">
        <v>28</v>
      </c>
      <c r="B67" s="12">
        <v>19.12</v>
      </c>
      <c r="C67" s="22">
        <f>AVERAGE(B67:B74)</f>
        <v>19.067499999999995</v>
      </c>
      <c r="D67" s="12">
        <v>16.73</v>
      </c>
      <c r="E67" s="22">
        <f>AVERAGE(D67:D74)</f>
        <v>16.729999999999997</v>
      </c>
      <c r="F67" s="5">
        <f>B67-$E$48</f>
        <v>2.3900000000000041</v>
      </c>
      <c r="G67" s="3"/>
      <c r="H67" s="3"/>
      <c r="I67" s="3">
        <f>F67-$H$40</f>
        <v>-1.5499999999999963</v>
      </c>
      <c r="J67" s="3">
        <f>2^(-I67)</f>
        <v>2.9281713918912433</v>
      </c>
      <c r="K67" s="22">
        <f>AVERAGE(J67:J74)</f>
        <v>3.1234468324151763</v>
      </c>
      <c r="L67" s="4">
        <f>AVERAGE(J67:J68)</f>
        <v>2.6450783573751497</v>
      </c>
    </row>
    <row r="68" spans="1:12" x14ac:dyDescent="0.25">
      <c r="A68" s="21"/>
      <c r="B68" s="12">
        <v>19.43</v>
      </c>
      <c r="C68" s="22"/>
      <c r="D68" s="12">
        <v>16.989999999999998</v>
      </c>
      <c r="E68" s="22"/>
      <c r="F68" s="5">
        <f t="shared" ref="F68:F74" si="16">B68-$E$48</f>
        <v>2.7000000000000028</v>
      </c>
      <c r="G68" s="3"/>
      <c r="H68" s="3"/>
      <c r="I68" s="3">
        <f t="shared" ref="I68:I74" si="17">F68-$H$40</f>
        <v>-1.2399999999999975</v>
      </c>
      <c r="J68" s="3">
        <f t="shared" ref="J68:J74" si="18">2^(-I68)</f>
        <v>2.3619853228590566</v>
      </c>
      <c r="K68" s="22"/>
    </row>
    <row r="69" spans="1:12" x14ac:dyDescent="0.25">
      <c r="A69" s="21"/>
      <c r="B69" s="12">
        <v>18.77</v>
      </c>
      <c r="C69" s="22"/>
      <c r="D69" s="12">
        <v>16.55</v>
      </c>
      <c r="E69" s="22"/>
      <c r="F69" s="5">
        <f t="shared" si="16"/>
        <v>2.0400000000000027</v>
      </c>
      <c r="G69" s="3"/>
      <c r="H69" s="3"/>
      <c r="I69" s="3">
        <f t="shared" si="17"/>
        <v>-1.8999999999999977</v>
      </c>
      <c r="J69" s="3">
        <f t="shared" si="18"/>
        <v>3.7321319661472239</v>
      </c>
      <c r="K69" s="22"/>
      <c r="L69" s="4">
        <f>AVERAGE(J69:J70)</f>
        <v>3.6685669082952685</v>
      </c>
    </row>
    <row r="70" spans="1:12" x14ac:dyDescent="0.25">
      <c r="A70" s="21"/>
      <c r="B70" s="12">
        <v>18.82</v>
      </c>
      <c r="C70" s="22"/>
      <c r="D70" s="12">
        <v>16.79</v>
      </c>
      <c r="E70" s="22"/>
      <c r="F70" s="5">
        <f t="shared" si="16"/>
        <v>2.0900000000000034</v>
      </c>
      <c r="G70" s="3"/>
      <c r="H70" s="3"/>
      <c r="I70" s="3">
        <f t="shared" si="17"/>
        <v>-1.849999999999997</v>
      </c>
      <c r="J70" s="3">
        <f t="shared" si="18"/>
        <v>3.6050018504433137</v>
      </c>
      <c r="K70" s="22"/>
    </row>
    <row r="71" spans="1:12" x14ac:dyDescent="0.25">
      <c r="A71" s="21"/>
      <c r="B71" s="12">
        <v>19.79</v>
      </c>
      <c r="C71" s="22"/>
      <c r="D71" s="12">
        <v>16.600000000000001</v>
      </c>
      <c r="E71" s="22"/>
      <c r="F71" s="5">
        <f t="shared" si="16"/>
        <v>3.0600000000000023</v>
      </c>
      <c r="G71" s="3"/>
      <c r="H71" s="3"/>
      <c r="I71" s="3">
        <f t="shared" si="17"/>
        <v>-0.87999999999999812</v>
      </c>
      <c r="J71" s="3">
        <f t="shared" si="18"/>
        <v>1.8403753012497477</v>
      </c>
      <c r="K71" s="22"/>
      <c r="L71" s="4">
        <f>AVERAGE(J71:J72)</f>
        <v>2.3944568679159728</v>
      </c>
    </row>
    <row r="72" spans="1:12" x14ac:dyDescent="0.25">
      <c r="A72" s="21"/>
      <c r="B72" s="12">
        <v>19.11</v>
      </c>
      <c r="C72" s="22"/>
      <c r="D72" s="12">
        <v>16.690000000000001</v>
      </c>
      <c r="E72" s="22"/>
      <c r="F72" s="5">
        <f t="shared" si="16"/>
        <v>2.3800000000000026</v>
      </c>
      <c r="G72" s="3"/>
      <c r="H72" s="3"/>
      <c r="I72" s="3">
        <f t="shared" si="17"/>
        <v>-1.5599999999999978</v>
      </c>
      <c r="J72" s="3">
        <f t="shared" si="18"/>
        <v>2.9485384345821979</v>
      </c>
      <c r="K72" s="22"/>
    </row>
    <row r="73" spans="1:12" x14ac:dyDescent="0.25">
      <c r="A73" s="21"/>
      <c r="B73" s="12">
        <v>18.71</v>
      </c>
      <c r="C73" s="22"/>
      <c r="D73" s="12">
        <v>16.850000000000001</v>
      </c>
      <c r="E73" s="22"/>
      <c r="F73" s="5">
        <f t="shared" si="16"/>
        <v>1.980000000000004</v>
      </c>
      <c r="G73" s="3"/>
      <c r="H73" s="3"/>
      <c r="I73" s="3">
        <f t="shared" si="17"/>
        <v>-1.9599999999999964</v>
      </c>
      <c r="J73" s="3">
        <f t="shared" si="18"/>
        <v>3.8906197896491324</v>
      </c>
      <c r="K73" s="22"/>
      <c r="L73" s="4">
        <f>AVERAGE(J73:J74)</f>
        <v>3.7856851960743141</v>
      </c>
    </row>
    <row r="74" spans="1:12" x14ac:dyDescent="0.25">
      <c r="A74" s="21"/>
      <c r="B74" s="12">
        <v>18.79</v>
      </c>
      <c r="C74" s="22"/>
      <c r="D74" s="12">
        <v>16.64</v>
      </c>
      <c r="E74" s="22"/>
      <c r="F74" s="5">
        <f t="shared" si="16"/>
        <v>2.0600000000000023</v>
      </c>
      <c r="G74" s="3"/>
      <c r="H74" s="3"/>
      <c r="I74" s="3">
        <f t="shared" si="17"/>
        <v>-1.8799999999999981</v>
      </c>
      <c r="J74" s="3">
        <f t="shared" si="18"/>
        <v>3.6807506024994958</v>
      </c>
      <c r="K74" s="22"/>
    </row>
  </sheetData>
  <mergeCells count="36">
    <mergeCell ref="A48:A55"/>
    <mergeCell ref="C48:C55"/>
    <mergeCell ref="E48:E55"/>
    <mergeCell ref="K48:K55"/>
    <mergeCell ref="A67:A74"/>
    <mergeCell ref="C67:C74"/>
    <mergeCell ref="E67:E74"/>
    <mergeCell ref="K67:K74"/>
    <mergeCell ref="A59:A66"/>
    <mergeCell ref="C59:C66"/>
    <mergeCell ref="E59:E66"/>
    <mergeCell ref="H59:H66"/>
    <mergeCell ref="K59:K66"/>
    <mergeCell ref="A29:A36"/>
    <mergeCell ref="C29:C36"/>
    <mergeCell ref="E29:E36"/>
    <mergeCell ref="K29:K36"/>
    <mergeCell ref="A40:A47"/>
    <mergeCell ref="C40:C47"/>
    <mergeCell ref="E40:E47"/>
    <mergeCell ref="H40:H47"/>
    <mergeCell ref="K40:K47"/>
    <mergeCell ref="A21:A28"/>
    <mergeCell ref="C21:C28"/>
    <mergeCell ref="E21:E28"/>
    <mergeCell ref="H21:H28"/>
    <mergeCell ref="K21:K28"/>
    <mergeCell ref="K2:K9"/>
    <mergeCell ref="A10:A17"/>
    <mergeCell ref="C10:C17"/>
    <mergeCell ref="E10:E17"/>
    <mergeCell ref="K10:K17"/>
    <mergeCell ref="A2:A9"/>
    <mergeCell ref="C2:C9"/>
    <mergeCell ref="E2:E9"/>
    <mergeCell ref="H2:H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Figure4 F-I</vt:lpstr>
      <vt:lpstr>Figure4 O</vt:lpstr>
      <vt:lpstr>Figure4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2015-06-05T18:19:34Z</dcterms:created>
  <dcterms:modified xsi:type="dcterms:W3CDTF">2025-03-11T06:25:57Z</dcterms:modified>
</cp:coreProperties>
</file>