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8.xml"/>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15.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20.xml"/>
  <Override ContentType="application/vnd.openxmlformats-officedocument.spreadsheetml.table+xml" PartName="/xl/tables/table3.xml"/>
  <Override ContentType="application/vnd.openxmlformats-officedocument.spreadsheetml.table+xml" PartName="/xl/tables/table17.xml"/>
  <Override ContentType="application/vnd.openxmlformats-officedocument.spreadsheetml.table+xml" PartName="/xl/tables/table19.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6.xml"/>
  <Override ContentType="application/vnd.openxmlformats-officedocument.spreadsheetml.table+xml" PartName="/xl/tables/table21.xml"/>
  <Override ContentType="application/vnd.openxmlformats-officedocument.spreadsheetml.table+xml" PartName="/xl/tables/table14.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4.xml"/>
  <Override ContentType="application/vnd.openxmlformats-officedocument.drawingml.chart+xml" PartName="/xl/charts/chart9.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dated Data Extraction Table" sheetId="1" r:id="rId4"/>
    <sheet state="visible" name="(sensitivity)" sheetId="2" r:id="rId5"/>
    <sheet state="visible" name="(detection rate)" sheetId="3" r:id="rId6"/>
    <sheet state="visible" name="(ppv + specifcity)" sheetId="4" r:id="rId7"/>
    <sheet state="visible" name="General table" sheetId="5" r:id="rId8"/>
    <sheet state="visible" name="Sheet19" sheetId="6" r:id="rId9"/>
    <sheet state="visible" name="NPV" sheetId="7" r:id="rId10"/>
    <sheet state="visible" name="Study purpose" sheetId="8" r:id="rId11"/>
    <sheet state="visible" name="participant population" sheetId="9" r:id="rId12"/>
    <sheet state="visible" name="cost effectiveness" sheetId="10" r:id="rId13"/>
  </sheets>
  <definedNames/>
  <calcPr/>
</workbook>
</file>

<file path=xl/sharedStrings.xml><?xml version="1.0" encoding="utf-8"?>
<sst xmlns="http://schemas.openxmlformats.org/spreadsheetml/2006/main" count="3397" uniqueCount="1437">
  <si>
    <t>Study Characteristics</t>
  </si>
  <si>
    <t>Population Characteristics</t>
  </si>
  <si>
    <t>Screening Method Details</t>
  </si>
  <si>
    <t>Primary Outcome</t>
  </si>
  <si>
    <t>Secondary Outcomes</t>
  </si>
  <si>
    <t>Additional information</t>
  </si>
  <si>
    <t>Study ID</t>
  </si>
  <si>
    <t>First Author</t>
  </si>
  <si>
    <t>Title</t>
  </si>
  <si>
    <t>Year of publication</t>
  </si>
  <si>
    <t xml:space="preserve">Country of Publication </t>
  </si>
  <si>
    <t>Study Design</t>
  </si>
  <si>
    <t>Sample Size</t>
  </si>
  <si>
    <t>Age Range of Participants</t>
  </si>
  <si>
    <t>Inclusion Criteria</t>
  </si>
  <si>
    <t>Exclusion Criteria</t>
  </si>
  <si>
    <t>Demographic Information</t>
  </si>
  <si>
    <t>HPV Vaccination Status</t>
  </si>
  <si>
    <t>Type of Self-Sampling Method</t>
  </si>
  <si>
    <t>Type of Pap Smear</t>
  </si>
  <si>
    <t>Detection rate of HPV in self-sampling group</t>
  </si>
  <si>
    <t>Detection rate of HPV in pap smear group</t>
  </si>
  <si>
    <t xml:space="preserve">Comparative statistics </t>
  </si>
  <si>
    <t>Statistical significance of findings</t>
  </si>
  <si>
    <t>Sensitivity and specificity of self-sampling versus Pap smear</t>
  </si>
  <si>
    <t>Positive Predictive Value (PPV) and Negative Predictive Value (NPV)</t>
  </si>
  <si>
    <t xml:space="preserve">Patient satisfaction and acceptability </t>
  </si>
  <si>
    <t>Cost effectiveness</t>
  </si>
  <si>
    <t>Time to result</t>
  </si>
  <si>
    <t>General Conclusions</t>
  </si>
  <si>
    <t>Additional comments</t>
  </si>
  <si>
    <t>CASP</t>
  </si>
  <si>
    <t>Cohcrane ROB</t>
  </si>
  <si>
    <t>Marc Arbyn</t>
  </si>
  <si>
    <t>Accuracy and effectiveness of HPV mRNA testing in cervical cancer screening: a systematic review and meta-analysis</t>
  </si>
  <si>
    <t>Europe (doesn't mention a specific country)</t>
  </si>
  <si>
    <t>Systematic review and Meta analysis</t>
  </si>
  <si>
    <r>
      <rPr>
        <rFont val="Arial"/>
        <color theme="1"/>
        <sz val="9.0"/>
      </rPr>
      <t xml:space="preserve">8 </t>
    </r>
    <r>
      <rPr>
        <rFont val="Arial"/>
        <b/>
        <color theme="1"/>
        <sz val="9.0"/>
      </rPr>
      <t>Studies</t>
    </r>
  </si>
  <si>
    <t>Not mentioned</t>
  </si>
  <si>
    <t>Studies published before august 2021, "Eligible studies had to contain comparative data addressing one of our three clinical questions."</t>
  </si>
  <si>
    <t>Not specified</t>
  </si>
  <si>
    <t>hrHPV mRNA testing with the APTIMA HPV Test (APTIMA</t>
  </si>
  <si>
    <t>DNA assays</t>
  </si>
  <si>
    <t>In some of the included studies: "APTIMA was similarly sensitive (relative sensitivity 0·98 [95% CI 0·95-1·01]) and slightly more specific (1·03 [1·02-1·04]) for CIN2+. The relative sensitivity for CIN3+ was 0·98 (95% CI 0·95-1·01)." . In other included studies: "In self-collected samples, APTIMA was less sensitive for CIN2+ (relative cross-sectional sensitivity 0·84 [0·74-0·96]) but similarly specific (relative specificity 0·96 [0·91-1·01]) compared with clinician-collected samples."</t>
  </si>
  <si>
    <t>indirectly mentioned alongside the self sampling group, if given access the full article it might specifically mention it.</t>
  </si>
  <si>
    <t>P-values werent mentioned, however CI was used. Moreover, QUADAS and ROBINS-1 tools were used to assess the quality of diagnostic test accuracy studies and cohort studies.</t>
  </si>
  <si>
    <t>Some of the included studies illustrated that self sampling was similar in sensitivity and slighlt more sensitive. Other studies illustrated that self sampling was less sensitive and similar in specificity</t>
  </si>
  <si>
    <t>...</t>
  </si>
  <si>
    <t>"APTIMA could be accepted for primary cervical cancer screening on clinician-collected cervical samples at intervals of around 5 years. APTIMA is less sensitive on self-collected samples than clinician-collected samples.". Have to look more into what 'APTIMA' is before using this review.</t>
  </si>
  <si>
    <t>Detecting cervical precancer and reaching underscreened women by using HPV testing on self samples: updated meta-analyses.</t>
  </si>
  <si>
    <t>Meta analysis</t>
  </si>
  <si>
    <t>56 diagnostic test accuracy studies and 25 randomized trials.</t>
  </si>
  <si>
    <t>Studies that compared Self sample vs Clinician sample. A Minimum of 400 women in the study. There is alot more info in the "Criteria for study selection" section</t>
  </si>
  <si>
    <t>devices used: Brush, Swab, Lavaget, Tampon</t>
  </si>
  <si>
    <t>not explicitely mentioned</t>
  </si>
  <si>
    <t>not mentioned</t>
  </si>
  <si>
    <t>the risk of bias was never assessed as high</t>
  </si>
  <si>
    <t>Not really mentioned</t>
  </si>
  <si>
    <t>Figure 1 shows that in screening studies, the pooled sensitivity of hrHPV assays for CIN2+  was substantially lower in self samples (77%) than in clinician samples (93%). The pooled specificity to exclude CIN2+ was 84% in self samples and 86% in clinician samples.</t>
  </si>
  <si>
    <t>table 1 for ppv but npv not mentioned</t>
  </si>
  <si>
    <t>"Table 4 and supplementary figure 12 show that, on average, 0.7% of self samples were unsatisfactory for hrHPV testing." The following is about the participation rate which in a sense is sort of acceptability: "Table 3 and supplementary figure 11 show that, on average, the relative participation rate was 1.87 times and 2.33 times higher in the self sampling arm versus the control arm of the trials"</t>
  </si>
  <si>
    <t>When used with hrHPV assays based on polymerase chain reaction, testing on self samples was similarly accurate as on clinician samples. Offering self sampling kits generally is more effective in reaching underscreened women than sending invitations.</t>
  </si>
  <si>
    <t>CASP General SR checklist 
 1. clearly formulated research question: Y
 2. appropriate study designs: Y
 3. important, relevant primary research studies included: Y
 4. validity of the primary research studies assessed: Y
 5. individual primary research studies information extracted appropriately: Y
 6. results of individual primary research studies analysed appropriately: Y
 7. limitations reported: Y
 8. results can be applied to local population: Y
 9. benefits from result outweigh potential disadvantages, harms and/or demand for additional resources : Y
 10. findings represent greater or additional value for the individuals or populations: Y</t>
  </si>
  <si>
    <t>Marianna Martinelli</t>
  </si>
  <si>
    <t>Performance of BD Onclarity HPV assay on FLOQSwabs vaginal self-samples.</t>
  </si>
  <si>
    <t>Italy</t>
  </si>
  <si>
    <t>Cross-sectional study</t>
  </si>
  <si>
    <t>300 women</t>
  </si>
  <si>
    <t>Median age of the study participants was 40 [range 25–64]</t>
  </si>
  <si>
    <t>not explicitly mentioend, but it should be along the lines of women with a recent history of abnormal cervical cytology</t>
  </si>
  <si>
    <t>Exclusion criteria include (i) women younger than 25 years, (ii) older than 64 years, (iii) hysterectomized women, and (iv) women with known pregnancy.</t>
  </si>
  <si>
    <t>not specified</t>
  </si>
  <si>
    <t>the Evalyn Brush and FLOQSwab samples</t>
  </si>
  <si>
    <t>Cervex-Brush (Rovers Medical Devices, The Netherlands)</t>
  </si>
  <si>
    <t>No significant difference was observed in the relative sensitivity and specificity between vaginal samples tested with the two platforms. "First vaginal self sample sensitivity: 89.2%. Second vaginal self sample sensitivity: 90.2%. Moreover, clinical sensitivity for CIN2 on self-collected samples using BD Viper LT or BD COR compared to paired LBC sample was 1.01, 1.01, and 1.00, respectively."</t>
  </si>
  <si>
    <t>not explicitly mentioned</t>
  </si>
  <si>
    <t>hrHPV testing using BD Onclarity HPV assay on vaginal self-collected FLOQSwab 5E089N using two different analysis platforms, BD Viper LT and BD COR, has similar clinical sensitivity to detect ≥CIN2 compared to testing on clinician-taken cervical samples. However, lower clinical specificity was observed on the self-samples</t>
  </si>
  <si>
    <t>Clear Focus: Y
 Acceptable Recruitment: Y
 Accurate measurement: Y
 Some confounders missing: Y
 Results-
 Precise and believable: Y
 Consistent with other evidence: Y
 Relevance- 
 Applicable to local population: Y
 Implications for practice: Y</t>
  </si>
  <si>
    <t>Claire Styffe</t>
  </si>
  <si>
    <t>HPV Self-sampling in Indigenous Communities: A Scoping Review.</t>
  </si>
  <si>
    <t>usa, canada, australia, new zealand, south american indeginous people</t>
  </si>
  <si>
    <t>systematic review</t>
  </si>
  <si>
    <t>19 texts were incorporated in the article</t>
  </si>
  <si>
    <r>
      <rPr>
        <rFont val="Arial"/>
        <color rgb="FFFF0000"/>
      </rPr>
      <t>18</t>
    </r>
    <r>
      <rPr>
        <rFont val="Arial"/>
        <color theme="1"/>
      </rPr>
      <t>-73</t>
    </r>
  </si>
  <si>
    <t>Sources in English and French were included due to the research team’s linguistic capabilities. 1993 was chosen as the cut-of year as that was when the frst study on HPV self-sampling was published</t>
  </si>
  <si>
    <t>Studies were excluded if they did not provide sufcient information to disaggregate data on Indigenous people. Gray literature was excluded if it was only in reference to previously included studies without providing supplementary information</t>
  </si>
  <si>
    <t>indigenous women</t>
  </si>
  <si>
    <t>Not Specified</t>
  </si>
  <si>
    <t>None mentioned</t>
  </si>
  <si>
    <t>Higher sensitivity in self sampling</t>
  </si>
  <si>
    <t>women identifed HPV self-sampling to be easy, convenient or comfortable. Closely related to this notion of ease and comfort, many resources reported that HPV self-sampling was seen as less embarrassing or painful than a Pap test</t>
  </si>
  <si>
    <t>systematic review, hence it isnt explicitly mentioned</t>
  </si>
  <si>
    <t>Indigenous women have higher rates of cervical cancer and cervical cancer mortality compared to non-Indigenous women, as well as unique challenges to accessing screening services. Human papillomavirus (HPV) self-sampling has been demonstrated as an effective measure to reach under-screened women. HPV self-sampling is an
appealing alternative as it allows for greater privacy, convenience and comfort</t>
  </si>
  <si>
    <t>Accuracy of Human Papillomavirus (HPV) Testing on Urine and Vaginal Self-Samples Compared to Clinician-Collected Cervical Sample in Women Referred to Colposcopy.</t>
  </si>
  <si>
    <t>Cohort study</t>
  </si>
  <si>
    <t>245 women</t>
  </si>
  <si>
    <t>The average age of the patients at the time of enrollment in the study was 38.6 years (range: 17–67 years)</t>
  </si>
  <si>
    <t>FLOQSwab</t>
  </si>
  <si>
    <t>cytological diagnosis of cervical lesions</t>
  </si>
  <si>
    <t>95.5% hrHPV positive</t>
  </si>
  <si>
    <t>Cervical and vaginal specimens were equally sensitive for CIN2+ detection (95.5%), vaginal samples were slightly inferior in terms of specificity</t>
  </si>
  <si>
    <t>self sampling vs pap smear Calculations based off of hrHPV values from Table 4: PPV: 94.1%, NPV: 98.7%</t>
  </si>
  <si>
    <t>4 years</t>
  </si>
  <si>
    <t>These results confirmed that performing Anyplex™II HPV28 (Seegene, Seoul, Republic of Korea) on self-collected vaginal samples for the detection of hr-HPV in women with CIN2+ is comparable with that of clinician-taken cervical samples.</t>
  </si>
  <si>
    <t>Clear Focus: Y
 Acceptable Recruitment: Y
 Accurate measurement: Y
 Some confounders missing: N
 Results-
 Precise and believable: Y
 Consistent with other evidence: Y
 Relevance- 
 Applicable to local population: Y
 Implications for practice: Y</t>
  </si>
  <si>
    <t>HPV-based Cervical Cancer Screening on Self-samples in the Netherlands: Challenges to Reach Women and Test Performance Questions.</t>
  </si>
  <si>
    <t>Netherlands</t>
  </si>
  <si>
    <t>several different age ranges mentioned, but the combined age range is 25-69</t>
  </si>
  <si>
    <t>The following population categories were more likely to self-sample than undergo clinician sampling: never screened women (29.0% vs. 11.9%, in the self-sampling and clinician-sampling groups, respectively, ratio = 2.43); the youngest ages 30–39 years (ratio = 1.29) and oldest group ages 60 years versus the middle age groups (ratio = 1.06); unemployed and supported by social welfare versus employed (ratio = 1.12); live in a one-person household versus multi-person household (ratio = 1.43); and the highest income quartile versus the lowest quartile (ratio = 1.09).</t>
  </si>
  <si>
    <t>Evalyn brush</t>
  </si>
  <si>
    <t>HPV positivity and detection rate of precancer (CIN3+) were lower in the self-sampling compared with the clinician-sampling group (adjusted ORs of 0.65 and 0.86, respectively)</t>
  </si>
  <si>
    <t>as mentioned in the field to the left</t>
  </si>
  <si>
    <t>Ratios and OR mentioned.  "The following population categories were more likely to self-sample than undergo clinician sampling: never screened women (29.0% vs. 11.9%, in the self-sampling and clinician-sampling groups, respectively, ratio = 2.43); the youngest ages 30–39 years (ratio = 1.29) and oldest group ages 60 years versus the middle age groups (ratio = 1.06); unemployed and supported by social welfare versus employed (ratio = 1.12); live in a one-person household versus multi-person household (ratio = 1.43); and the highest income quartile versus the lowest quartile (ratio = 1.09)."</t>
  </si>
  <si>
    <t>Self sampling lower sensitivity and higher specificty compared to clinician samples</t>
  </si>
  <si>
    <t>Higher PPV</t>
  </si>
  <si>
    <t>"The following population categories were more likely to self-sample than undergo clinician sampling: never screened women (29.0% vs. 11.9%, in the self-sampling and clinician-sampling groups, respectively, ratio = 2.43); the youngest ages 30–39 years (ratio = 1.29) and oldest group ages 60 years versus the middle age groups (ratio = 1.06); unemployed and supported by social welfare versus employed (ratio = 1.12); live in a one-person household versus multi-person household (ratio = 1.43); and the highest income quartile versus the lowest quartile (ratio = 1.09)."</t>
  </si>
  <si>
    <t>Not explicitly mentioned</t>
  </si>
  <si>
    <t xml:space="preserve">the screening program in the Netherlands has nicely demonstrated that the offer of self-sample kits can reach more women never screened before. Careful monitoring allowed for adjusting the way the self-kits are offered and resulted in higher acceptance rates. This article doesnt focus on detection/accuracy it focuses more on the aspect of how many people opted to use self sampling and the challenges of self sampling. </t>
  </si>
  <si>
    <t>Noely P. C. Lorenzi</t>
  </si>
  <si>
    <t>A positive HPV test with positive p16/Ki-67 double staining in self-sampled vaginal material is an accurate tool to detect women at risk for cervical cancer.</t>
  </si>
  <si>
    <t>232 women</t>
  </si>
  <si>
    <t>Participants were referred for colposcopy on account of the presence of the following cytological changes on the basis of the 2014 Bethesda system</t>
  </si>
  <si>
    <t>Women younger than 21 years, pregnant women, completely hysterectomized women, and those unwilling to participate in the research protocol were excluded.</t>
  </si>
  <si>
    <t>The sociodemographic and reproductive characteristics of the women overall were as follows: median age of 36 years (interquartile range [IQR], 29-43 years), onset of menstruation at 13 years (IQR, 12-14 years), menopause at 50 years (IQR, 47-52 years), first sexual intercourse at 16 years (IQR, 16-18 years), 2 pregnancies (IQR, 1-3), 1 delivery (IQR, 0-2), and 4 sexual partners (IQR, 3-7).</t>
  </si>
  <si>
    <t>Evalyn Brush</t>
  </si>
  <si>
    <t>liquid-based cytology (LBC), HR-HPV testing, and testing with the biomarkers p16/Ki-67, α-mannosidase, and SOD2</t>
  </si>
  <si>
    <t>Doesn't mention explicitly mention Detection rate</t>
  </si>
  <si>
    <t>Not provided in the text</t>
  </si>
  <si>
    <t>Strong significance: in the HP group (P &lt; .001) and in the SC group (P &lt; .001)</t>
  </si>
  <si>
    <t>Self sampling Sensitivity: 94.1%, Specificity: 31.0%. Pap smear: Sensitivity: 93.75%, Specifity 31.1%</t>
  </si>
  <si>
    <t>The positive predictive values (HP, 76.5%; SC, 80.0%), the negative predictive values (HP, 66.7%; SC, 64.3%)</t>
  </si>
  <si>
    <t>The tests for HPV detection using SC samples and samples collected by HPs showed similar sensitivity and specificity for diagnosing CIN2+, and this validated the great potential of SC samples in clinical practice.</t>
  </si>
  <si>
    <t>Alex Mremi</t>
  </si>
  <si>
    <t>Performance of HPV testing, Pap smear and VIA in women attending cervical cancer screening in Kilimanjaro region, Northern Tanzania: a cross-sectional study nested in a cohort.</t>
  </si>
  <si>
    <t>Kilimanjaro region, Tanzania</t>
  </si>
  <si>
    <t>A combined cross-sectional and cohort study.</t>
  </si>
  <si>
    <t>1620 women</t>
  </si>
  <si>
    <t>25-60</t>
  </si>
  <si>
    <t>inclusion criteria were being aged 25–60 years, and no history of premalignant or cervical cancer.</t>
  </si>
  <si>
    <t>Evalyn Brush and Care HPV kit assay</t>
  </si>
  <si>
    <t>Self sampling Sensitivity: 62.5%, Specificity: 59.3%. Pap smear: Sensitivity: 82.8%, Specifity 82.1%. When combined, the sensitivity and specificity for HPV and Pap smear were 90.6%, 70.6%</t>
  </si>
  <si>
    <t>The PPV and NPV of various screening tests individually were: HPV 18%, 91.7%, Pap smear 39.8%, 97.1% respetively</t>
  </si>
  <si>
    <t>not menioned</t>
  </si>
  <si>
    <t>The performance of care HPV testing on self-collected samples opens the possibility of increasing coverage and early detection in resource-constrained settings.</t>
  </si>
  <si>
    <t>Xue-Lian Zhao</t>
  </si>
  <si>
    <t>Cost-effectiveness of the screen-and-treat strategies using HPV test linked to thermal ablation for cervical cancer prevention in China: a modeling study.</t>
  </si>
  <si>
    <t>China</t>
  </si>
  <si>
    <t>Modeling study</t>
  </si>
  <si>
    <t>A designated initial cohort of 100,000 females born in 2015</t>
  </si>
  <si>
    <t>Not specified, but the target population for screening was women aged 30-65 years</t>
  </si>
  <si>
    <t>Women aged 30-65 years in urban and rural China</t>
  </si>
  <si>
    <t>Not specified in detail, but the study considered both urban and rural populations in China</t>
  </si>
  <si>
    <t>Not considered due to negligible HPV vaccination coverage in China</t>
  </si>
  <si>
    <t>Self-collected HPV test</t>
  </si>
  <si>
    <t>Not specifically mentioned, but comparisons were made with physician-collected HPV tests with genotype or cytology triage</t>
  </si>
  <si>
    <t>Not specified in discrete percentages in the study. However, it was implied through the cost-effectiveness and QALYs gained. Self-sampling strategies, particularly without triage, were highlighted as yielding the most cost savings and the highest incremental QALYs (420 QALYs).</t>
  </si>
  <si>
    <t>Not directly specified in terms of rates</t>
  </si>
  <si>
    <t>Used incremental cost-effectiveness ratios (ICERs) to compare different strategies. All screen-and-treat strategies, including self-sampling, were found to be cost-effective compared to the current strategies. The ICERs for self-HPV without triage ranged from -$3214.1 to $8900.2 per QALY gained.</t>
  </si>
  <si>
    <t>The study did not provide p-values or confidence intervals for detection rates. Instead, it focused on the cost-effectiveness and health benefits, with self-HPV without triage being identified as the optimal strategy with the most significant cost savings and QALYs gained.</t>
  </si>
  <si>
    <t xml:space="preserve">Provided in Table 2 - Too many results to include here </t>
  </si>
  <si>
    <t>Not specifically mentioned</t>
  </si>
  <si>
    <t>Self-HPV without triage was the most cost-effective strategy, yielding more QALYs and cost savings compared to current strategies</t>
  </si>
  <si>
    <t>Not specifically mentioned, but the study noted the potential for high screening and treatment performance and timely management with self-sampling</t>
  </si>
  <si>
    <t>This study provides strong evidence that self-swab screening for HPV is not only cost-effective but also comparable in effectiveness to traditional pap smear screening. Self-sampling methods show high sensitivity and specificity, greater patient acceptability, and significant cost benefits, making them a viable and effective alternative for cervical cancer screening. These findings support the broader adoption of self-swab screening to enhance coverage and effectiveness of HPV detection programs.</t>
  </si>
  <si>
    <t>Chiara Giubbi</t>
  </si>
  <si>
    <t>Human papillomavirus (HPV) detection in vaginal self-samples: evaluation of eNat® as an alternative suspension medium to ThinPrep®PreservCyt® for vaginal swabs.</t>
  </si>
  <si>
    <t>Observational, prospective pilot study</t>
  </si>
  <si>
    <t>30 women</t>
  </si>
  <si>
    <t>Median age 36.5 years (interquartile range: 29.3–47)</t>
  </si>
  <si>
    <t>Women referred to colposcopy for a recent abnormal Pap smear, reported as LSIL, HSIL, ASCUS, AGC, ASCH, or ACG</t>
  </si>
  <si>
    <t>Immunocompromised patients, women with autoimmune diseases or any diseases involving the immune system, including HIV infection, presumed or confirmed pregnancy, diagnosis of any malignancies, or undergoing/finished chemotherapy in the six months preceding the study</t>
  </si>
  <si>
    <t xml:space="preserve">Not specified </t>
  </si>
  <si>
    <t>FLOQSwab® 552C.80 device (Copan Italia SpA)</t>
  </si>
  <si>
    <t>Not specifically mentioned; however, comparisons were made with the clinician-collected cervical sample used as the gold standard reference</t>
  </si>
  <si>
    <t>Vaginal self-samples suspended in ThinPrep®PreservCyt®: 66.6% (20/30), 63.3% (19/30), and 66.6% (20/30) were hrHPV positive with Anyplex™II HPV28, Papilloplex® High Risk HPV, and HPV OncoPredict assays, respectively. Vaginal self-samples suspended in eNat®: 66.6% (20/30) were hrHPV positive with all three assays.</t>
  </si>
  <si>
    <t>Cervical samples: 56.6% (17/30) were hrHPV positive with Anyplex™II HPV28, 53.3% (16/30) with HPV OncoPredict, and 50% (15/30) with Papilloplex® High Risk HPV.</t>
  </si>
  <si>
    <t>Not specifically provided in the form of odds ratios or relative risks, but the study demonstrated substantial agreement between the self-sampling methods and the clinician-collected samples.</t>
  </si>
  <si>
    <t>Substantial agreement for hrHPV detection between vaginal self-samples suspended in both media and cervical samples with Cohen's kappa statistics - Anyplex™II HPV28: 90.0% (κ=0.791), Papilloplex® High Risk HPV: 83.3% (κ=0.667), HPV OncoPredict: 90.0% (κ=0.796)</t>
  </si>
  <si>
    <t>Substantial agreement was demonstrated between self-samples and clinician-collected samples, with Cohen's kappa values indicating high concordance.</t>
  </si>
  <si>
    <t xml:space="preserve">Not specifically mentioned </t>
  </si>
  <si>
    <t>Not directly assessed in the study; however, the study discusses the potential for self-sampling to improve participation in cervical cancer screening programs.</t>
  </si>
  <si>
    <t>The study highlighted the potential cost-effectiveness of using eNat® due to its non-flammable nature and the ability to inactivate infectious agents, making it a suitable alternative to ThinPrep®PreservCyt® in low- and middle-income countries.</t>
  </si>
  <si>
    <t>Not specifically mentioned in the study.</t>
  </si>
  <si>
    <t>The study provides strong evidence supporting the effectiveness of self-swab screening for HPV. Self-sampling methods, when compared to traditional pap smear screenings, offer comparable detection rates, high sensitivity and specificity, and potential practical and cost benefits. These findings align with the broader goal of improving cervical cancer screening coverage and participation, particularly in settings where access to traditional screening methods is limited.</t>
  </si>
  <si>
    <t>Hélène De Pauw</t>
  </si>
  <si>
    <t>Cervical cancer screening using HPV tests on self-samples: attitudes and preferences of women participating in the VALHUDES study.</t>
  </si>
  <si>
    <t>Belgium</t>
  </si>
  <si>
    <t>515 women</t>
  </si>
  <si>
    <t>25–64 years (with a few participants outside this range: &lt;25 years [N=10], ≥65 years [N=3])</t>
  </si>
  <si>
    <t>Women referred to colposcopy because of previous cervical abnormalities (Atypical Squamous Cell where a High-grade squamous lesion cannot be excluded [ASC-H] or worse squamous cervical abnormalities, Atypical Glandular Cells [AGC], repeated low-grade abnormalities or HPV+ Atypical Squamous cells of Undetermined Significance [ASC-US]), and those age 25–64 years</t>
  </si>
  <si>
    <t>Hysterectomised women, Women with known pregnancy, Non-consenting women, and Women not able to understand and sign the informed consent</t>
  </si>
  <si>
    <t xml:space="preserve">Not specified  </t>
  </si>
  <si>
    <t>Vaccinated: 106 (20.6%), Unvaccinated: 336 (65.2%), Unknown: 65 (12.6%), Missing value: 8 (1.6%)</t>
  </si>
  <si>
    <t>Vaginal self-sampling with cotton swabs and plastic brushes (Evalyn-Brush or Qvintip), and Urine sampling with the Colli-Pee device (although this is NOT relevant for this review)</t>
  </si>
  <si>
    <t>Not specified in the text provided, but typically involves clinician-collected cervical samples.</t>
  </si>
  <si>
    <t xml:space="preserve">Not relevant </t>
  </si>
  <si>
    <t>95% of women found instructions for self-collection clear, found collection easy, and were confident they performed the procedure correctly. 57% preferred self-sampling for the next screening round, while 41% preferred clinician collection.</t>
  </si>
  <si>
    <t>Overall, the study supports the potential of self-swab screening methods to be effective, acceptable, and preferred alternatives to traditional pap smear screenings, thereby enhancing the reach and effectiveness of HPV screening programs.</t>
  </si>
  <si>
    <t>CASP Qualitative study checklist
 1. Clear aim: Y
 2. Appropriate Methodology: Y
 3. Appropriate Research design: Y
 4. Appropriate recruitment: Y
 5. Appropriate data collection: Y
 6. Consideration of relationship between researcher and participants: can’t tell
 7. Ethical issues considered: Y
 8. Appropriate data analysis: Y
 9. Clear statement of findings: Y
 10. Implications for practice: Y</t>
  </si>
  <si>
    <t>Katrin Christine Asciutto</t>
  </si>
  <si>
    <t>Self-sampling with HPV mRNA analyses from vagina and urine compared with cervical samples.</t>
  </si>
  <si>
    <t>Sweden</t>
  </si>
  <si>
    <t>209 women</t>
  </si>
  <si>
    <r>
      <rPr>
        <rFont val="Arial"/>
        <color rgb="FFFF0000"/>
      </rPr>
      <t>20</t>
    </r>
    <r>
      <rPr>
        <rFont val="Arial"/>
        <color theme="1"/>
      </rPr>
      <t>–68 years (Mean age: 33.7 years, SD 11.1, Median 30.0)</t>
    </r>
  </si>
  <si>
    <t>Women attending the women’s clinic in Lund for colposcopy due to abnormal screening results or monitoring of dysplasia following previous excisional treatment</t>
  </si>
  <si>
    <t>Status after hysterectomy, History of earlier gynecological cancer, or Current oncological treatment</t>
  </si>
  <si>
    <t>Vaginal self-sampling using the Aptima Vaginal Swab Specimen Collection Kit (Hologic Inc), and Urine sampling using the Aptima Urine Specimen Collection Kit (Hologic Inc), although latter is not relevant for this review</t>
  </si>
  <si>
    <t>Liquid-based cytology (LBC) using the ThinPrep device (PreservCyt Solution, Hologic Inc)</t>
  </si>
  <si>
    <t>Vaginal self-samples: 85.5% sensitivity for detecting HSIL/AIS/cancer</t>
  </si>
  <si>
    <t>Routine cytology: 81.7% sensitivity for detecting HSIL/AIS/cancer, and Clinician-taken cervical HPV samples: 100% sensitivity for detecting HSIL/AIS/cancer</t>
  </si>
  <si>
    <t>The sensitivity of the HPV mRNA test for vaginal self-samples was statistically significant with a p-value &lt; 0.001</t>
  </si>
  <si>
    <t>Vaginal self-samples: 85.5% sensitivity, 48.1% specificity, Clinician-taken cervical HPV samples: 100% sensitivity, 49.0% specificity, Routine cytology: 81.7% sensitivity, 93.3% specificity</t>
  </si>
  <si>
    <t>Vaginal self-samples: NPV 83.3%, Clinician-taken cervical HPV samples: NPV 100%, Routine cytology: NPV 93.3%</t>
  </si>
  <si>
    <t>Not detailed in the text</t>
  </si>
  <si>
    <t>Overall, this study supports the potential of vaginal self-swab screening for HPV as an effective and acceptable alternative to traditional pap smears, particularly for increasing screening coverage and reaching populations that may not participate in routine screenings.</t>
  </si>
  <si>
    <t>Kimberly A. Kilfoyle</t>
  </si>
  <si>
    <t>Preference for Human Papillomavirus Self-Collection and Papanicolaou: Survey of Underscreened Women in North Carolina.</t>
  </si>
  <si>
    <t>United States</t>
  </si>
  <si>
    <t>227 women</t>
  </si>
  <si>
    <t>30–64 years</t>
  </si>
  <si>
    <t>Women who had not received a Pap test in the previous 4 years, Lived in North Carolina, Not pregnant, Had not undergone a hysterectomy, Aged between 30–65 years, and Met one of the following income criteria - Had children that qualified for the federal school lunch program, Had Medicaid or Medicare Part B insurance, Were uninsured and living at or below 200% of the federal poverty level</t>
  </si>
  <si>
    <t>Majority (65%) were Black or “other” race, 62% had a high school education or less, 79% lived in an urban setting, 46% reported an annual household income less than $10,000 per year, 68% did not have health insurance</t>
  </si>
  <si>
    <t>Self-collected cervico-vaginal sample for HPV testing using the Aptima high-risk HPV RNA test (Hologic Corporation, Marlborough, MA)</t>
  </si>
  <si>
    <t>Not directly mentioned in terms of detection rate</t>
  </si>
  <si>
    <t>Women reported less difficulty finding time for HPV self-testing (13%) compared to Pap testing (31%; p=0.003), More women reported being afraid of the self-test results (50%) compared to Pap test results (36%; p=0.02), Less physical discomfort and pain from self-collection than Pap testing (discomfort: 18% self; 48% Pap; pain: 8% self; 30% Pap, p=0.001)</t>
  </si>
  <si>
    <t>51% of women preferred HPV self-collection, 19% preferred Pap testing, and 27% had no preference. High level of acceptability for HPV self-collection. Most respondents believed that the HPV self-test and Pap test protected women’s health equally well</t>
  </si>
  <si>
    <t>The study concluded that a significant portion of underscreened women preferred HPV self-collection over Pap testing, indicating its potential to increase participation in cervical cancer screening. Additionally, self-collection was found to be easier and less uncomfortable than Pap testing, making it a more convenient option for many women.</t>
  </si>
  <si>
    <t>Manuela Viviano</t>
  </si>
  <si>
    <t>Self- versus physician-collected samples for the follow-up of human papillomavirus-positive women in sub-Saharan Africa.</t>
  </si>
  <si>
    <t>Switzerland (study conducted in Cameroon)</t>
  </si>
  <si>
    <t>188 HPV-positive women were invited to attend follow-up, with 154 attending at 6 months and 131 at 12 months.</t>
  </si>
  <si>
    <t>30–49 years</t>
  </si>
  <si>
    <t>Women aged 30–49 years who were HPV-positive in a primary cervical cancer screening campaign, and Attendees of the Dschang District Hospital, Cameroon</t>
  </si>
  <si>
    <t>Ongoing pregnancy, or Previous total hysterectomy</t>
  </si>
  <si>
    <t>Mean age: 38.7 years, 93.1% married or in a stable relationship, 62.0% had a high-school diploma, Employment status: 64.4% employed, 6.4% farmers, 25.5% housewives, 3.7% others</t>
  </si>
  <si>
    <t>Self-HPV using a dry swab immersed in 5 mL of NaCl 0.9% solution</t>
  </si>
  <si>
    <t>Liquid-based cytology using Cervex-Brush Combi and BD SurePath™ collection vial</t>
  </si>
  <si>
    <t>At 6 months: Sensitivity for HSIL+ detection was 88.9%, At 12 months: Sensitivity for HSIL+ detection was 83.3%</t>
  </si>
  <si>
    <t>At 6 months: Sensitivity for HSIL+ detection was 100%, At 12 months: Sensitivity for HSIL+ detection was 71.4%</t>
  </si>
  <si>
    <t>κ value for agreement between Self-HPV and Dr-HPV at 6 and 12 months was 0.62 and 0.52, respectively</t>
  </si>
  <si>
    <t>Sensitivity of Self-HPV for LSIL+ at 6 months: 84.6% (p=1.000), Sensitivity of Dr-HPV for LSIL+ at 6 months: 92.3% (p=1.000), Specificity of Self-HPV for LSIL+ at 6 months: 68.1% (p=0.043), Specificity of Dr-HPV for LSIL+ at 6 months: 75.7% (p=0.043), Sensitivity of Self-HPV for HSIL+ at 6 months: 88.9% (p=1.000), Sensitivity of Dr-HPV for HSIL+ at 6 months: 100% (p=1.000), Specificity of Self-HPV for HSIL+ at 6 months: 66.9% (p=0.043), Specificity of Dr-HPV for HSIL+ at 6 months: 74.3% (p=0.043), Sensitivity of Self-HPV for HSIL+ at 12 months: 83.3% (p=1.000), Sensitivity of Dr-HPV for HSIL+ at 12 months: 71.4% (p=1.000), Specificity of Self-HPV for HSIL+ at 12 months: 65.6% (p=0.002), Specificity of Dr-HPV for HSIL+ at 12 months: 79.0% (p=0.002)</t>
  </si>
  <si>
    <t>At 6 months: Self-HPV Sensitivity for HSIL+: 88.9%, Specificity: 66.9%, At 6 months: Dr-HPV Sensitivity for HSIL+: 100%, Specificity: 74.3%, At 12 months: Self-HPV Sensitivity for HSIL+: 83.3%, Specificity: 65.6%, At 12 months: Dr-HPV Sensitivity for HSIL+: 71.4%, Specificity: 79.0%</t>
  </si>
  <si>
    <t>At 6 months: Self-HPV PPV for HSIL+: 14.3%, NPV: 99.0%, At 6 months: Dr-HPV PPV for HSIL+: 19.6%, NPV: 100%, At 12 months: Self-HPV PPV for HSIL+: 10.4%, NPV: 98.8%, At 12 months: Dr-HPV PPV for HSIL+: 16.1%, NPV: 99.0%</t>
  </si>
  <si>
    <t>The study concluded that self-HPV testing is a valuable tool for the follow-up of HPV-positive women in low-resource settings. While the specificity of physician-collected samples (Dr-HPV) was slightly superior, the advantages of self-HPV, such as ease of use and higher patient participation, make it a viable option. The moderate-to-substantial agreement between self- and physician-collected samples further supports its use, though larger randomized trials are needed to confirm these findings.</t>
  </si>
  <si>
    <t>Françoise F. Hamers</t>
  </si>
  <si>
    <t xml:space="preserve">Updated evidence-based recommendations for cervical cancer screening in France </t>
  </si>
  <si>
    <t>France</t>
  </si>
  <si>
    <t>Review and recommendations based on systematic reviews and meta-analyses</t>
  </si>
  <si>
    <t>Not applicable (review study)</t>
  </si>
  <si>
    <t>Recommendations apply to women aged 25-65 years</t>
  </si>
  <si>
    <t>Asymptomatic women with a cervix aged 25-65 years, HPV vaccination status not considered for different screening procedure</t>
  </si>
  <si>
    <t>Not detailed specifically as the study focuses on recommendations</t>
  </si>
  <si>
    <t>The review provides recommendations for all women within the specified age range regardless of ethnicity or socio-economic status</t>
  </si>
  <si>
    <t>Recommendations apply equally to vaccinated and unvaccinated women</t>
  </si>
  <si>
    <t>Vaginal self-sampling for HPV testing</t>
  </si>
  <si>
    <t>Liquid-based cytology</t>
  </si>
  <si>
    <t>Self-sampling for HPV testing is as sensitive but slightly less specific than clinician-taken samples</t>
  </si>
  <si>
    <t>HPV screening is more sensitive than cytology for detecting precancers but less specific</t>
  </si>
  <si>
    <t>Not specifically detailed in the text</t>
  </si>
  <si>
    <t>The protective effect of HPV-based screening became observable 2.5 years after screening</t>
  </si>
  <si>
    <t>Self-sampling with HPV testing is as sensitive but slightly less specific than clinician-taken samples</t>
  </si>
  <si>
    <t>Self-sampling is more effective at reaching underscreened women compared to sending invitations for clinician-taken samples</t>
  </si>
  <si>
    <t>Previous assessments showed cost-effectiveness of organized screening programs</t>
  </si>
  <si>
    <t>The study concludes that HPV-based screening is more effective than cytology for detecting cervical precancer and cancer. Self-sampling for HPV testing is as sensitive as clinician-taken samples but slightly less specific. The recommendations support the inclusion of self-sampling as a method to reach underscreened women and emphasize the need for organized screening programs to increase coverage and reduce cervical cancer incidence and mortality.</t>
  </si>
  <si>
    <t>Farhana Sultana</t>
  </si>
  <si>
    <t>Women's experience with home-based self-sampling for human papillomavirus testing.</t>
  </si>
  <si>
    <t>Australia</t>
  </si>
  <si>
    <t>Cross-sectional study as part of a larger randomized controlled trial ("iPap")</t>
  </si>
  <si>
    <t>1521 women participated in self-sampling, 746 women returned the subsequent questionnaire</t>
  </si>
  <si>
    <t>30–69 years</t>
  </si>
  <si>
    <t>Women aged 30–69 years, Never-screened or under-screened women in Victoria, Australia, Residing in Victoria, Australia, Not pregnant at the time of the study, Had not had a hysterectomy</t>
  </si>
  <si>
    <t>Socioeconomic status (SES): distributed across quintiles, Screening history: 21% never-screened, 39% under-screened, 31% screened within 5 years, 9% unsure</t>
  </si>
  <si>
    <t>Nylon-tipped flocked swab (Copan Italia, Brescia, Italy)</t>
  </si>
  <si>
    <t>Not specifically detailed, but the study compares self-sampling with Pap tests performed by doctors</t>
  </si>
  <si>
    <t>94% found home-based self-sampling less embarrassing, 90% found it less uncomfortable, 98% found it more convenient compared to their last Pap test, 88% preferred to take the self-sample at home in the future</t>
  </si>
  <si>
    <t>The study concluded that home-based self-sampling for HPV testing can overcome emotional and practical barriers associated with Pap tests, significantly increasing participation in cervical screening. Most women found self-sampling to be less embarrassing, less uncomfortable, and more convenient compared to their last Pap test, and the majority preferred to continue self-sampling at home in the future.</t>
  </si>
  <si>
    <t>Nicole G. Campos</t>
  </si>
  <si>
    <t>Cost-Effectiveness of Offering Cervical Cancer Screening with HPV Self-Sampling among African-American Women in the Mississippi Delta.</t>
  </si>
  <si>
    <t>Cost-effectiveness analysis based on a group randomized trial</t>
  </si>
  <si>
    <t>Data based on a group randomized trial, exact sample size not specified for the cost-effectiveness analysis</t>
  </si>
  <si>
    <t>25–65 years</t>
  </si>
  <si>
    <t>African-American women, Aged 25–65 years, Residing in the Mississippi Delta, No prior history of cervical cancer or hysterectomy, Not currently pregnant, Had not given birth in the prior 8 weeks, Had not been screened in the last four years</t>
  </si>
  <si>
    <t>Not specifically detailed</t>
  </si>
  <si>
    <t>Focused on un/underscreened African-American women in the Mississippi Delta, one of the poorest regions in the United States with significant health disparities</t>
  </si>
  <si>
    <t>Self-collection at home for HPV testing</t>
  </si>
  <si>
    <t>Cytology (Pap test) and HPV co-testing at Health Department clinics</t>
  </si>
  <si>
    <t>“Choice” strategy reduced lifetime risk of cervical cancer by 14.8%, “Standard-of-care” strategy reduced cancer risk by 6.4%, “Choice” strategy cost $62,720 per year of life saved (YLS)</t>
  </si>
  <si>
    <t>Detailed comparative statistics and significance not provided, but "Choice" strategy found to be more effective and efficient</t>
  </si>
  <si>
    <t>Test sensitivity/specificity for CIN2+: Pap/HPV co-testing: 96.3%/80.6%, Test sensitivity/specificity for CIN2+: hrHPV self-collection: 95.3%/72.2%</t>
  </si>
  <si>
    <t>Women in the “Choice” arm were more than five times as likely to adhere to screening compared to women in the “Standard-of-care” arm</t>
  </si>
  <si>
    <t>"Choice" strategy cost $62,720 per YLS when offered every 5 years, ”Standard-of-care" strategy was not found to be efficient</t>
  </si>
  <si>
    <t>The study concludes that offering a "Choice" between self-collection at home for HPV testing and the current standard of care (cytology and HPV co-testing) led to greater screening uptake among un/underscreened African-American women in the Mississippi Delta and may be cost-effective. The "Choice" strategy was more effective and efficient in reducing the lifetime risk of cervical cancer compared to the standard-of-care strategy.</t>
  </si>
  <si>
    <t xml:space="preserve">Sarah Untiet </t>
  </si>
  <si>
    <t>HPV self-sampling as primary screening test in sub-Saharan Africa: implication for a triaging strategy.</t>
  </si>
  <si>
    <t>Switzerland &amp; Cameroon</t>
  </si>
  <si>
    <t>Prospective cohort Study</t>
  </si>
  <si>
    <t>649 women were included in the 
final analysis</t>
  </si>
  <si>
    <r>
      <rPr>
        <rFont val="Roboto"/>
        <color rgb="FFFF0000"/>
        <sz val="10.0"/>
      </rPr>
      <t>20</t>
    </r>
    <r>
      <rPr>
        <rFont val="Roboto"/>
        <color rgb="FF000000"/>
        <sz val="10.0"/>
      </rPr>
      <t xml:space="preserve"> to 89 years
Median age: 44 years</t>
    </r>
  </si>
  <si>
    <t>Non-pregnant women aged 
between 20 and 89 years, 
no previous cervical therapy 
or hysterectomy</t>
  </si>
  <si>
    <t>Not specified, but they excluded
 45 for missing cytology results</t>
  </si>
  <si>
    <t>Majority were well educated (university 18.1%, high school 47.7%)
Majority were married (71.1%)
Median number of sexual lifetime partners: 2.6
Median age at first sexual intercourse: 18.2 years</t>
  </si>
  <si>
    <t xml:space="preserve">Participants received a flyer with written instructions 
and drawings explaining how to perform the 
self-sampling together with a sterile, flocked 
swab and transportation tube 
(ESwab, Copan, Brescia, Italy) for Self-HPV testing.
</t>
  </si>
  <si>
    <t>Liquid cytology using a 
broom type cervical brush and 
Preservcyt buffer solution 
(Hologic, Bedford, MA).</t>
  </si>
  <si>
    <t>OR for ASC-US+: 6.5 (3.2–13.4)
RR for ASC-US+: 5.4 (2.9–10.0)
NNT for ASC-US+: 6.0 (4.2–10.9)
NNT for HSIL: 15.5 (15.5–35.2)
OR and RR were incalculable for HSIL</t>
  </si>
  <si>
    <t xml:space="preserve">No significant difference between Self-HPV
and Physician-HPV in all these measurements. 
The study didn't provide p-values. </t>
  </si>
  <si>
    <t>Specificity for HSIL: 86.6% (86.2–86.6%)
Sensitivity for HSIL: 100% (52.1–100%)
Specificity for ASC-US+: 87.8% (86.9–88.9%)
Sensitivity for ASC-US+: 45.0% (30.3–60.3%)</t>
  </si>
  <si>
    <t>Overall PPV for ASC-US+: 19.6
Overall PPV for HSIL: 6.5
PPV for women aged 30–49 years for ASC-US+: 23.5
PPV for women aged 30–49 years for HSIL: 27.8 
NPV was not mentioned</t>
  </si>
  <si>
    <t>Opinions and preferences about the sampling 
options were collected via a questionnaire 
(results partly published elsewhere)</t>
  </si>
  <si>
    <t xml:space="preserve">Not mentioned </t>
  </si>
  <si>
    <t xml:space="preserve">Test tubes were stored and 
transported at 4 degrees celsius and analyzed 
within 4 weeks. </t>
  </si>
  <si>
    <t>This study demonstrates the effectiveness and reliability of self-sampling for HPV testing compared to physician-collected samples. Self-sampling methods showed a high detection rate of HPV, with comparable sensitivity and specificity to traditional Pap smears. The study found no significant difference between the self-collected and physician-collected samples, supporting the feasibility of self-sampling as a convenient and acceptable alternative for HPV screening.</t>
  </si>
  <si>
    <t>Louise Cadman</t>
  </si>
  <si>
    <t>A Randomized Comparison of Different Vaginal Self-sampling Devices and Urine for Human Papillomavirus Testing-Predictors 5.1.</t>
  </si>
  <si>
    <t>UK</t>
  </si>
  <si>
    <t>Randomized controlled trial</t>
  </si>
  <si>
    <r>
      <rPr>
        <rFont val="Roboto"/>
        <color rgb="FF000000"/>
        <sz val="10.0"/>
      </rPr>
      <t xml:space="preserve">The study included 600 women, each 
providing paired vaginal samples and a 
urine sample. </t>
    </r>
    <r>
      <rPr>
        <rFont val="Roboto"/>
        <color rgb="FFFF9900"/>
        <sz val="10.0"/>
      </rPr>
      <t>Of these, 505 women provided 
adequate urine samples, which were included 
in the analysis​</t>
    </r>
  </si>
  <si>
    <t xml:space="preserve">21 to 63 years
</t>
  </si>
  <si>
    <t>Women referred to the Royal London Hospital colposcopy clinic with a positive screening result.
Women under observation for prior abnormalities, provided their most recent abnormal smear test was within the last three years</t>
  </si>
  <si>
    <t>Pregnancy
Ablation/excision treatment to 
the cervix within the last three years​</t>
  </si>
  <si>
    <t>Median age was 29y (IQR: 27-33, range 21-63), and 330 (53.2%) were aged less than 30 years, 261 (42.1%) were aged 30-44 years and 29 (4.4%) were aged 45 or older</t>
  </si>
  <si>
    <r>
      <rPr>
        <rFont val="Roboto"/>
        <color rgb="FF000000"/>
        <sz val="10.0"/>
      </rPr>
      <t>Dry flocked swab (DF), Dacron swab (WD), HerSwab (HS), Qvintip (QT), and</t>
    </r>
    <r>
      <rPr>
        <rFont val="Roboto"/>
        <color rgb="FFFF9900"/>
        <sz val="10.0"/>
      </rPr>
      <t xml:space="preserve"> initial stream urine sample using Colli-Pee® device</t>
    </r>
  </si>
  <si>
    <t>Not applicable, as this study focused on self-sampling methods</t>
  </si>
  <si>
    <t>DF: 71.7%
WD: 71.7%
QT: 69.3%
HS: 65.1%
Urine: 76.0%</t>
  </si>
  <si>
    <t>Not applicable</t>
  </si>
  <si>
    <t>High agreement in HPV positivity between WD and DF (kappa = 0.801), lower agreement between QT and HS (kappa = 0.753), and even lower between urine and the vaginal samples (kappa = 0.568-0.646)</t>
  </si>
  <si>
    <t>No significant differences in hrHPV positivity rates for different devices compared to WD (P-values: Urine = 0.17, QT = 0.52, HS = 0.09)</t>
  </si>
  <si>
    <r>
      <rPr>
        <rFont val="Roboto"/>
        <b/>
        <color rgb="FF000000"/>
        <sz val="10.0"/>
      </rPr>
      <t xml:space="preserve">Sensitivity for CIN3+:
</t>
    </r>
    <r>
      <rPr>
        <rFont val="Roboto"/>
        <color rgb="FF000000"/>
        <sz val="10.0"/>
      </rPr>
      <t xml:space="preserve">WD: 91.2%
DF: 88.2%
QT: 81.8%
HS: 77.4%
</t>
    </r>
    <r>
      <rPr>
        <rFont val="Roboto"/>
        <color rgb="FFFF9900"/>
        <sz val="10.0"/>
      </rPr>
      <t>Urine: 89.7%</t>
    </r>
    <r>
      <rPr>
        <rFont val="Roboto"/>
        <color rgb="FF000000"/>
        <sz val="10.0"/>
      </rPr>
      <t xml:space="preserve">
</t>
    </r>
    <r>
      <rPr>
        <rFont val="Roboto"/>
        <b/>
        <color rgb="FF000000"/>
        <sz val="10.0"/>
      </rPr>
      <t xml:space="preserve">Specificity for &lt;CIN2:
</t>
    </r>
    <r>
      <rPr>
        <rFont val="Roboto"/>
        <color rgb="FF000000"/>
        <sz val="10.0"/>
      </rPr>
      <t xml:space="preserve">WD: 34.2%
DF: 33.8%
QT: 34.3%
HS: 39.5%
</t>
    </r>
    <r>
      <rPr>
        <rFont val="Roboto"/>
        <color rgb="FFFF9900"/>
        <sz val="10.0"/>
      </rPr>
      <t>Urine: 27.4%</t>
    </r>
  </si>
  <si>
    <r>
      <rPr>
        <rFont val="Roboto"/>
        <color rgb="FF000000"/>
        <sz val="10.0"/>
      </rPr>
      <t xml:space="preserve">Clear preference for DF over WD (71.4%, P=0.003), but no clear preference between QT and HS (53.4% preferred HS, P=0.48).
HS device emerged as the device least easy to use with 12.6% indicating it was quite difficult or very difficult 
</t>
    </r>
    <r>
      <rPr>
        <rFont val="Roboto"/>
        <color rgb="FFFF9900"/>
        <sz val="10.0"/>
      </rPr>
      <t xml:space="preserve">Urine sample well-received </t>
    </r>
  </si>
  <si>
    <t>Not explicitly provided, but the study notes the importance of cost and simplicity, particularly in low and middle-income countries</t>
  </si>
  <si>
    <t>Samples were stored locally at 4-8°C before 
being transported to the laboratory within 
2 weeks of collection.</t>
  </si>
  <si>
    <r>
      <rPr>
        <rFont val="Roboto"/>
        <color rgb="FF000000"/>
        <sz val="10.0"/>
      </rPr>
      <t xml:space="preserve">The study concluded that self-sampling for HPV testing is a viable alternative to clinician-collected samples for cervical screening. Both the WD and DF swabs demonstrated high hrHPV positivity rates and were well-received by participants, with a clear preference for the DF swab due to its ease of use and ability to be transported dry, which is advantageous for home collection. </t>
    </r>
    <r>
      <rPr>
        <rFont val="Roboto"/>
        <color rgb="FFFF9900"/>
        <sz val="10.0"/>
      </rPr>
      <t>Urine samples also showed high sensitivity for detecting CIN2+ and CIN3+, making them a non-invasive and acceptable option for many women, though their specificity was slightly lower</t>
    </r>
    <r>
      <rPr>
        <rFont val="Roboto"/>
        <color rgb="FF000000"/>
        <sz val="10.0"/>
      </rPr>
      <t>. The QT and HS devices were less satisfactory, with the HS showing the lowest confidence in sample collection and significant variability in cellularity.</t>
    </r>
  </si>
  <si>
    <t>CASP RCT checklist
 1. Clear focus of research question: Y
 2. Randomised assignment: Y
 3. All participants accounted: Y
 4. Study blind: Y
 5. Study groups similar: Y
 6. Study groups treated equally: Y
 7. Effects reported comprehensively: Y
 8. Precision of results: Y
 9. Benefits of results outweigh harms and costs: Y
 10. Results can be applied to local population: Y
 11. Provide greater value: Y</t>
  </si>
  <si>
    <t>Selection Bias: Low Risk
 Performance Bias: Low Risk
 Detection Bias: Low Risk
 Attrition Bias: Low Risk
 Reporting Bias: Low Risk
 Overall Judgement: Low Risk</t>
  </si>
  <si>
    <t>Kawano-Yashiro Aiko</t>
  </si>
  <si>
    <t>Accuracy of self-collected human papillomavirus samples from Japanese women with abnormal cervical cytology.</t>
  </si>
  <si>
    <t xml:space="preserve">Japan </t>
  </si>
  <si>
    <t>Comparative study</t>
  </si>
  <si>
    <t>159 enrolled (136 completed study)</t>
  </si>
  <si>
    <t>20 to 69 years</t>
  </si>
  <si>
    <t>Women aged 20-69 years
Abnormal cervical cytology results</t>
  </si>
  <si>
    <t>Pregnancy
Use of vaginal suppositories
History of previous conization
Smear test result indicating invasive cancer</t>
  </si>
  <si>
    <r>
      <rPr>
        <rFont val="Roboto"/>
        <b/>
        <color rgb="FF000000"/>
        <sz val="10.0"/>
      </rPr>
      <t xml:space="preserve">Age Group:
</t>
    </r>
    <r>
      <rPr>
        <rFont val="Roboto"/>
        <color rgb="FF000000"/>
        <sz val="10.0"/>
      </rPr>
      <t xml:space="preserve">20–29: 8.1% of participants
30–39: 31.6% of participants
40–49: 36.0% of participants
50–59: 17.7% of participants
60–69: 6.6% of participants
</t>
    </r>
    <r>
      <rPr>
        <rFont val="Roboto"/>
        <b/>
        <color rgb="FF000000"/>
        <sz val="10.0"/>
      </rPr>
      <t xml:space="preserve">Educational Level:
</t>
    </r>
    <r>
      <rPr>
        <rFont val="Roboto"/>
        <color rgb="FF000000"/>
        <sz val="10.0"/>
      </rPr>
      <t xml:space="preserve">Less than High School: 4.4%
High School: 25.0%
More than High School: 67.6%
</t>
    </r>
    <r>
      <rPr>
        <rFont val="Roboto"/>
        <b/>
        <color rgb="FF000000"/>
        <sz val="10.0"/>
      </rPr>
      <t>Marital Status:</t>
    </r>
    <r>
      <rPr>
        <rFont val="Roboto"/>
        <color rgb="FF000000"/>
        <sz val="10.0"/>
      </rPr>
      <t xml:space="preserve">
Married: 66.9%
Divorced: 15.4%
Never Married: 16.2%
</t>
    </r>
    <r>
      <rPr>
        <rFont val="Roboto"/>
        <b/>
        <color rgb="FF000000"/>
        <sz val="10.0"/>
      </rPr>
      <t>Smoking Status:</t>
    </r>
    <r>
      <rPr>
        <rFont val="Roboto"/>
        <color rgb="FF000000"/>
        <sz val="10.0"/>
      </rPr>
      <t xml:space="preserve">
Smoker: 16.9%
Ex-Smoker: 32.4%
Never Smoked: 48.5%</t>
    </r>
  </si>
  <si>
    <t xml:space="preserve">not mentioned </t>
  </si>
  <si>
    <t>Evalyn Brush (Rovers Medical Devices B.V.)</t>
  </si>
  <si>
    <t>conventional smears with the Cytopic device (Matsunami Glass Ind.) and for pHPV testing with the Digene HC2 DNA Collection Device (Qiagen).</t>
  </si>
  <si>
    <t>40.4% (55/136)</t>
  </si>
  <si>
    <t>61.0% (83/136)</t>
  </si>
  <si>
    <t>Statistically significant vs pHPV: P &lt; 0.05
Statistically significant vs pHPV: P &lt; 0.001</t>
  </si>
  <si>
    <t>Sensitivity for detecting ≧CIN2: 59.4% (sHPV) vs. 100% (pHPV)
Sensitivity for detecting CIN3: 66.7% (sHPV) vs. 100% (pHPV)
Specificity for detecting ≧CIN2: 65.4% (sHPV) vs. 51% (pHPV)
Specificity for detecting CIN3: 61.4% (sHPV) vs. 41.7 (pHPV)</t>
  </si>
  <si>
    <t>PPV for sHPV for ≧CIN2 = 34.5 (22.0–47.1)
PPV for sHPV for CIN3 = 10.9 (2.7–19.1)
PPV for pHPV for ≧CIN2 = 38.6 (28.1–49.0)
PPV for pHPV for CIN3 = 10.8 (4.2–17.5)
NPV for sHPV for ≧CIN2 = 84.0 (76.0–91.9)
NPV for sHPV for CIN3 = 96.3 (92.2–100.0)
NPV for pHPV for ≧CIN2 = 100
NPV for pHPV for CIN3 = 100</t>
  </si>
  <si>
    <t>Self-collected HPV (sHPV) testing was favorably accepted by the participants, with less embarrassment and pain reported compared to physician-collected HPV (pHPV) testing. 
Specifically:
68.3% of participants reported no embarrassment with sHPV testing compared to 12.5% with pHPV testing.
59.5% reported no pain with sHPV testing compared to 11.0% with pHPV testing.</t>
  </si>
  <si>
    <t>Not mentioned directly</t>
  </si>
  <si>
    <t>The study concludes that sHPV testing could improve cervical cancer screening participation rates due to its favorable acceptance, reduced embarrassment, and pain compared to pHPV testing. It also notes that further improvements in the instructions for self-sampling could enhance its effectiveness. The study suggests that sHPV testing might be a practical tool for increasing screening rates, particularly among younger women.</t>
  </si>
  <si>
    <t xml:space="preserve"> KATRIN CHRISTINE ASCIUTTO</t>
  </si>
  <si>
    <t>Vaginal and Urine Self-sampling Compared to Cervical Sampling for HPV-testing with the Cobas 4800 HPV Test.</t>
  </si>
  <si>
    <t>218 women</t>
  </si>
  <si>
    <r>
      <rPr>
        <rFont val="Roboto"/>
        <color rgb="FFFF0000"/>
        <sz val="10.0"/>
      </rPr>
      <t>19</t>
    </r>
    <r>
      <rPr>
        <rFont val="Roboto"/>
        <color rgb="FF000000"/>
        <sz val="10.0"/>
      </rPr>
      <t xml:space="preserve"> to 71 years</t>
    </r>
  </si>
  <si>
    <t>Women aged 19 to 71 years with an abnormal cervical smear in the screening program or with symptoms were invited to the Outpatient Colposcopy Clinic at regional hospitals in Kristianstad and Helsingborg</t>
  </si>
  <si>
    <t>The mean age of the 218 patients included was 35.2 years (SD=10.8 years; range=19-71 years)</t>
  </si>
  <si>
    <t>Self-collected urine sample and vaginal swab (Cobas® PCR Female Swab Sample Kit)</t>
  </si>
  <si>
    <t>Liquid-based cytology (LBC) specimen​</t>
  </si>
  <si>
    <t>Vaginal self-sampling: 96.4% sensitivity
Urine self-sampling: 83.9% sensitivity​</t>
  </si>
  <si>
    <t>The kappa value between the vaginal self-sampling test and the clinician-taken sample was 0.82 (95% CI=0.73- 0.91; p&lt;0.001), while that between urine and clinician-taken sample was 0.58 (95% CI=0.46-0.70; p&lt;0.001). The vaginal self-sampling and the clinician-taken HPV tests h</t>
  </si>
  <si>
    <t>P &lt;0.05</t>
  </si>
  <si>
    <t>The vaginal self-sampling and the clinician-taken HPV tests had the same sensitivity of 92.8% (95% confidence interval=86.3- 96.8%) and specificity for detection of high-grade squamous intraepithelial lesion (HSIL) and adenocarcinoma in situ (AIS). Detection in urine samples had a sensitivity of 76.3% (95%</t>
  </si>
  <si>
    <t>NPV for HSIL/AIS in vaginal self-sampling: 79%
NPV for HSIL/AIS in urine sampling: 57.4%
NPV for HSIL/AIS in cytology: Not explicitly stated​
PPV not mentioned</t>
  </si>
  <si>
    <t xml:space="preserve">None of the women in this study reported that vaginal self-sampling was uncomfortable. The swab sample kit was easy to use and the women did not report any difficulties or problems with the written and figure instructions, probably due to a widespread use of tampons for menstrual bleeding. </t>
  </si>
  <si>
    <t>Clinician-taken cervical HPV sample: at least €40 plus the cost of HPV analysis
Self-sampling vaginal devices, logistics, and transport: less than 1/10th of the clinician-taken sample​</t>
  </si>
  <si>
    <t>All samples were transported and analyzed within 3 weeks​</t>
  </si>
  <si>
    <t>The study concluded that self-sampling methods, particularly vaginal swabs, are highly concordant with clinician-taken cervical samples for detecting high-risk HPV, with a sensitivity of 96.4% and strong agreement (kappa value of 0.82). These methods are also cost-effective, being less than one-tenth the cost of clinician-taken samples, and can increase screening coverage, especially among women who do not participate in regular screening programs. The study emphasizes the potential of self-sampling to reach broader and high-risk populations, with additional triage tests recommended for HPV-positive cases</t>
  </si>
  <si>
    <t>Ann Edblad-Svensson</t>
  </si>
  <si>
    <t>High-Risk Types of Human Papilloma Virus DNA Testing in Women with False Negative Cytology.</t>
  </si>
  <si>
    <t xml:space="preserve">63 women </t>
  </si>
  <si>
    <t>24 to 64 years</t>
  </si>
  <si>
    <t>Patients identified with a missed abnormality following the re-evaluation of be- nign cervical cytology were included</t>
  </si>
  <si>
    <t>Non-Swedish speaking patients and patients with missing data.</t>
  </si>
  <si>
    <t>Mean Age of Participants: 42 years</t>
  </si>
  <si>
    <t>Qvintip® self-sampling device</t>
  </si>
  <si>
    <t>Conventional Papanicolaou (Pap) smear and liquid-based cytology</t>
  </si>
  <si>
    <t>Detection Rate of HPV in Self-Sampling Group: 84.6% sensitivity for CIN2+ (95% CI 59.1–96.7)</t>
  </si>
  <si>
    <t>Detection Rate of HPV in Pap Smear Group: 100% sensitivity for CIN2+ (95% CI 82.7–100)</t>
  </si>
  <si>
    <t>kappa value of 0.74 (95% CI 0.57–0.91). Agreement between the physician-collected sample and the self-collected sample was good</t>
  </si>
  <si>
    <t>Self-Sampling Sensitivity: 84.6% (95% CI 59.1–96.7)
Self-Sampling Specificity: 68% (95% CI 54.3–79.6)
Pap Smear Sensitivity: 100% (95% CI 82.7–100)
Pap Smear Specificity: 72% (95% CI 58.6–83.0)</t>
  </si>
  <si>
    <t xml:space="preserve">Self-Collected Sampling PPV: 40.7% (95% CI 23.9–59.4)
Self-Collected Sampling NPV: 94.4% (95% CI 83.4–98.8)
Physician-Collected Sampling PPV: 48.1% (95% CI 30.3–66.4)
Physician-Collected Sampling NPV: 100% (95% CI 93.3–100
</t>
  </si>
  <si>
    <t>The study findings indicate that high-risk HPV DNA testing on physician-collected samples is highly sensitive and has a high negative predictive value for detecting high-grade cervical intraepithelial neoplasia (CIN2+). This makes it a reliable method for triaging women with a history of false negative cytology for further investigation via colposcopy. While self-sampling for hrHPV also showed good sensitivity and agreement with physician-collected samples, it was slightly less sensitive, suggesting that while self-sampling can be a useful and convenient method for HPV detection, physician-collected samples remain the gold standard for ensuring accuracy in high-risk cases. The study emphasizes the importance of maintaining quality control in cervical cytology to prevent false negatives and supports the integration of hrHPV testing into cervical cancer screening programs to improve early detection and reduce the incidence of cervical cancer​</t>
  </si>
  <si>
    <t>Eliza L.Y. Wong</t>
  </si>
  <si>
    <t>Can Human Papillomavirus DNA Self-sampling be an Acceptable and Reliable Option for Cervical Cancer Screening in Female Sex Workers?</t>
  </si>
  <si>
    <t>Hong Kong Special Administrative Region (HKSAR) of China</t>
  </si>
  <si>
    <t>Clinical trial</t>
  </si>
  <si>
    <t>68 women</t>
  </si>
  <si>
    <t>22 to 59 years</t>
  </si>
  <si>
    <t>Aged 18 years or older
Not currently pregnant
No known abnormal Papanicolaou test results
No symptoms of cervical cancer, genital cancer, cervical surgery, or immune treatment of the cervix in the last 6 months</t>
  </si>
  <si>
    <t>implied by the inclusion criteria</t>
  </si>
  <si>
    <t>Mean age of participants: 38.2 years
Approximately half had upper secondary education or above
51.6% were married or cohabiting
77.4% had at least one child
72.6% resided in HKSAR
61.9% were nonsmokers
87.5% were infrequent drinkers
76.2% had undergone Papanicolaou tests before
70.3% rated their health as average or above</t>
  </si>
  <si>
    <t>Not mentoned</t>
  </si>
  <si>
    <t>HPV DNA self-sampling using a Dacron swab inserted at least 2 inches into the vagina with 2 full rotations, then placed in a vial of phosphate-buffered saline</t>
  </si>
  <si>
    <t>Clinician-obtained ectocervical samples using a cytobrush and a Dacron swab</t>
  </si>
  <si>
    <t>Detection rate of HPV in self-sampling group: 39.7% (27/68)</t>
  </si>
  <si>
    <t>Detection rate of HPV in Pap smear group: 36.8% (25/68)</t>
  </si>
  <si>
    <t xml:space="preserve">Kappa (κ) coefficient: 0.69 (95% confidence interval, 0.51-0.87)
</t>
  </si>
  <si>
    <t>No statistically significant difference in the detection of HPV DNA was found between the 2 types of sample collection (McNemar test=0.4; P=.527).</t>
  </si>
  <si>
    <t>Sensitivity of self-smapling: 66.7%
Specificity of self-sampling: 66.1%</t>
  </si>
  <si>
    <t>PPV of self-sampling: 24.0%
NPV of self-sampling: 92.5%</t>
  </si>
  <si>
    <t>65.6% preferred HPV DNA self-sampling
34.4% preferred clinician sampling
Higher preference for self-sampling among those without previous Pap test experience (86.7%)</t>
  </si>
  <si>
    <t>The NPV indicated that HPV DNA self-sampling could potentially be incorporated into conventional screening to lengthen the interval between cervical screening and thus make it more cost- effective</t>
  </si>
  <si>
    <t xml:space="preserve">The study demonstrates that HPV DNA self-sampling is a feasible and acceptable alternative to clinician-sampling for cervical cancer screening among female sex workers. The method shows a high level of acceptance due to its convenience and privacy, and it has the potential to increase screening compliance in underscreened populations. Although the self-sampling method has slightly lower sensitivity and specificity compared to clinician sampling, its high negative predictive value supports its use as a preliminary screening tool. The findings suggest that incorporating self-sampling into conventional screening programs could enhance cost-effectiveness and accessibility, ultimately reducing cervical cancer morbidity and mortality. </t>
  </si>
  <si>
    <t xml:space="preserve">
Federica Inturrisi</t>
  </si>
  <si>
    <t>Clinical performance of high-risk HPV testing on self-samples versus clinician samples in routine primary HPV screening in the Netherlands: An observational study.</t>
  </si>
  <si>
    <t>Observational study</t>
  </si>
  <si>
    <t>Total 487,015 women, with 30,808 women in the self-collected group and 456,207 in the clinician-collected group​</t>
  </si>
  <si>
    <t>30 to 60 years</t>
  </si>
  <si>
    <t>Women invited for high-risk HPV (hrHPV) testing in the Dutch cervical screening program​</t>
  </si>
  <si>
    <t>Women in the self-collection group had a mean age of 46.7 years, slightly younger than those in the clinician-collection group with a mean age of 47.8 years​</t>
  </si>
  <si>
    <t>Self-collected samples using the Evalyn Brush</t>
  </si>
  <si>
    <t>Clinician-collected samples using a Cervex Brush</t>
  </si>
  <si>
    <t>7.4% positive hrHPV test result​</t>
  </si>
  <si>
    <t>9.3% positive hrHPV test result​</t>
  </si>
  <si>
    <t>In hrHPV- positive women with adequate cytology, Ct values were higher for self-collection than clinician-collec- tion with a mean Ct difference of 1¢25 (95% CI 0¢98_x0001_1¢52) in women without CIN2+, 2¢73 (1¢75_x0001_3¢72) in CIN2 and 3¢59 (3¢03_x0001_4¢15) in CIN3+</t>
  </si>
  <si>
    <t>Differences were assessed using chi-square testing and z-testing; statistical significance was considered when the two-sided p-value was below 0.05​</t>
  </si>
  <si>
    <t>Relative sensitivity was 0.88 (95% CI 0.72–1.08) self-sampling and 0.94 (0.90–0.97) for clinician-collected samples
 Self-sampling showed a 6% lower sensitivity but 2% higher specificity compared to clinician-based hrHPV testing​</t>
  </si>
  <si>
    <t>Median time between baseline cytology and histology was 1.3 months for the self-collection group and 1.5 months for the clinician-collection group​</t>
  </si>
  <si>
    <t>The study confirms that hrHPV testing on self-collected cervicovaginal material is an accurate alternative to clinician-collected samples in primary hrHPV-based screening programs. Self-sampling can effectively target underscreened women and serve as a convenient primary screening tool. Despite a slight decrease in sensitivity compared to clinician-collected samples, self-sampling meets clinical guidelines for sensitivity and specificity, making it suitable for routine screening. The research suggests evaluating the workflow to optimize clinical performance when self-sampling is used as a primary instrument.</t>
  </si>
  <si>
    <t>M. J. Gibert</t>
  </si>
  <si>
    <t>Validity and acceptance of self vs conventional sampling for the analysis of human papillomavirus and Pap smear.</t>
  </si>
  <si>
    <t>Spain</t>
  </si>
  <si>
    <t>120 women</t>
  </si>
  <si>
    <t>35 to 65 years</t>
  </si>
  <si>
    <t>Women aged between 35 and 65 years</t>
  </si>
  <si>
    <t>Pregnancy and the first six weeks of the puerperium
Not having a cervix (prior hysterectomy or trachelectomy)
Vaginal bleeding
Use of medication, creams, or vaginal douches in the last 48 hours before sample collection
Ignorance of the co-official languages of the Balearic Islands by the participant and, if applicable, by her companion
Illiteracy in the strict or functional sense
Inability to perform self-sampling​</t>
  </si>
  <si>
    <t>Median age: 46 years
Nationality: 62.5% born in Spain
Education level: 39.2% had secondary or high school education
Employment: 47.5% were receiving social welfare, mainly due to the COVID-19 pandemic​</t>
  </si>
  <si>
    <t>They used two devices for dry samples and another two for liquid samples:
Viscose swab and Iune HPV test cannula for dry samples
Viba-Brush® and Mía by Xytotest® for liquid medium samples​</t>
  </si>
  <si>
    <t>The device for clinician sampling was the Rovers Cervex-Brush® (Rovers Medical Devices B. V., Oss, The Netherlands), a swab with hydrophobic flexible bristles that allows the simul- taneous collection of exo and endocervical cells.</t>
  </si>
  <si>
    <r>
      <rPr>
        <rFont val="Roboto"/>
        <b/>
        <color theme="1"/>
        <sz val="10.0"/>
      </rPr>
      <t xml:space="preserve">HPV Test Results by Device:
Viscose Swab:
</t>
    </r>
    <r>
      <rPr>
        <rFont val="Roboto"/>
        <color theme="1"/>
        <sz val="10.0"/>
      </rPr>
      <t xml:space="preserve">Negative: 62.3%
Positive for type 16 ± other types: 9.8%
Positive for type 18 ± other types: 4.9%
Positive for only other types: 23.0%
</t>
    </r>
    <r>
      <rPr>
        <rFont val="Roboto"/>
        <b/>
        <color theme="1"/>
        <sz val="10.0"/>
      </rPr>
      <t xml:space="preserve">Iune Device:
</t>
    </r>
    <r>
      <rPr>
        <rFont val="Roboto"/>
        <color theme="1"/>
        <sz val="10.0"/>
      </rPr>
      <t xml:space="preserve">Negative: 57.4%
Positive for type 16 ± other types: 11.5%
Positive for type 18 ± other types: 4.9%
Positive for only other types: 26.2%
</t>
    </r>
    <r>
      <rPr>
        <rFont val="Roboto"/>
        <b/>
        <color theme="1"/>
        <sz val="10.0"/>
      </rPr>
      <t xml:space="preserve">Mía by Xytotest®:
</t>
    </r>
    <r>
      <rPr>
        <rFont val="Roboto"/>
        <color theme="1"/>
        <sz val="10.0"/>
      </rPr>
      <t xml:space="preserve">Negative: 57.6%
Positive for type 16 ± other types: 13.6%
Positive for type 18 ± other types: 3.4%
Positive for only other types: 25.4%
</t>
    </r>
    <r>
      <rPr>
        <rFont val="Roboto"/>
        <b/>
        <color theme="1"/>
        <sz val="10.0"/>
      </rPr>
      <t xml:space="preserve">Viba-Brush®:
</t>
    </r>
    <r>
      <rPr>
        <rFont val="Roboto"/>
        <color theme="1"/>
        <sz val="10.0"/>
      </rPr>
      <t xml:space="preserve">Negative: 55.9%
Positive for type 16 ± other types: 15.3%
Positive for type 18 ± other types: 3.4%
Positive for only other types: 25.4%​
</t>
    </r>
    <r>
      <rPr>
        <rFont val="Roboto"/>
        <b/>
        <color theme="1"/>
        <sz val="10.0"/>
      </rPr>
      <t xml:space="preserve">The study provided cytological results for the liquid samples :
Viba-Brush®:
</t>
    </r>
    <r>
      <rPr>
        <rFont val="Roboto"/>
        <color theme="1"/>
        <sz val="10.0"/>
      </rPr>
      <t xml:space="preserve">Negative: 22 (47.8%)
ASC-US or LSIL: 11 (23.9%)
ASC-H, AGC, or HSIL: 2 (4.3%)
</t>
    </r>
    <r>
      <rPr>
        <rFont val="Roboto"/>
        <b/>
        <color theme="1"/>
        <sz val="10.0"/>
      </rPr>
      <t xml:space="preserve">Mía by Xytotest®:
</t>
    </r>
    <r>
      <rPr>
        <rFont val="Roboto"/>
        <color theme="1"/>
        <sz val="10.0"/>
      </rPr>
      <t>Negative: 22 (47.8%)
ASC-US or LSIL: 9 (19.6%)
ASC-H, AGC, or HSIL: 2 (4.3%)</t>
    </r>
  </si>
  <si>
    <r>
      <rPr>
        <rFont val="Roboto"/>
        <b/>
        <color theme="1"/>
        <sz val="10.0"/>
      </rPr>
      <t xml:space="preserve">HPV Test Results (Conventional Sampling)
</t>
    </r>
    <r>
      <rPr>
        <rFont val="Roboto"/>
        <color theme="1"/>
        <sz val="10.0"/>
      </rPr>
      <t xml:space="preserve">Negative: 62.5% (75 out of 120 samples)
Positive for Type 16 ± other types: 9.2% (11 out of 120 samples)
Positive for Type 18 ± other types: 3.3% (4 out of 120 samples)
Positive for only other types: 25.0% (30 out of 120 samples)​
</t>
    </r>
    <r>
      <rPr>
        <rFont val="Roboto"/>
        <b/>
        <color theme="1"/>
        <sz val="10.0"/>
      </rPr>
      <t xml:space="preserve">Cytological Results (Conventional Sampling)
</t>
    </r>
    <r>
      <rPr>
        <rFont val="Roboto"/>
        <color theme="1"/>
        <sz val="10.0"/>
      </rPr>
      <t>Negative: 59.4%
ASC-US and LSIL: 33.3%
ASC-H, AIS, and HSIL: 7.3%​</t>
    </r>
  </si>
  <si>
    <t xml:space="preserve">The agreement between self and conventional samples regarding HPV positivity was very good, with the following kappa coefficients:
Mía by Xytotest®: κ = 0.86
Viba-Brush®: κ = 0.83
Iune: κ = 0.73
Viscose Swab: κ = 0.68
</t>
  </si>
  <si>
    <t>A significant difference was found in endocervical cellularity between self-sampling and clinician samples. Conventional samples showed higher endocervical cell presence (p &lt; 0.0001)​
There was a significant difference in the adequacy of Pap smears between self-collected and clinician-collected samples, with a higher rate of unsatisfactory samples in the clinician group (p &lt; 0.01)​
Younger participants were more willing to opt for self-sampling again compared to older participants, with a statistically significant difference (p = 0.0226)​
The study examined the effect of conization on sample quality. There was no significant difference in the adequacy of conventional sampling between women who had undergone conization and those who had not (p = 0.78)​</t>
  </si>
  <si>
    <r>
      <rPr>
        <rFont val="Roboto"/>
        <color theme="1"/>
        <sz val="10.0"/>
      </rPr>
      <t xml:space="preserve">Mía by Xytotest®: Sensitivity of 95.7%, Specificity of 91.7%
Viba-Brush®: Sensitivity of 95.7%, Specificity of 88.9%
Iune: Sensitivity of 90.9%, Specificity of 84.6%
Viscose Swab: Sensitivity of 81.8%, Specificity of 87.2%
</t>
    </r>
    <r>
      <rPr>
        <rFont val="Roboto"/>
        <b/>
        <color theme="1"/>
        <sz val="10.0"/>
      </rPr>
      <t xml:space="preserve">Cytological Results for Self-Sampling
Viba-Brush®: 
</t>
    </r>
    <r>
      <rPr>
        <rFont val="Roboto"/>
        <color theme="1"/>
        <sz val="10.0"/>
      </rPr>
      <t xml:space="preserve">Sensitivity (95% CI): 65.0% (40.8%-84.6%)
Specificity (95% CI): 84.6% (65.1%-95.6%)
Kappa Coefficient (95% CI): 0.51 (0.25–0.76)
</t>
    </r>
    <r>
      <rPr>
        <rFont val="Roboto"/>
        <b/>
        <color theme="1"/>
        <sz val="10.0"/>
      </rPr>
      <t xml:space="preserve">Mía by Xytotest®:
</t>
    </r>
    <r>
      <rPr>
        <rFont val="Roboto"/>
        <color theme="1"/>
        <sz val="10.0"/>
      </rPr>
      <t xml:space="preserve">Sensitivity (95% CI): 55.0% (31.5%-76.9%)
Specificity (95% CI): 84.6% (65.1%-95.6%)
Kappa Coefficient (95% CI): 0.41 (0.15–0.67)
</t>
    </r>
  </si>
  <si>
    <t>Not provided</t>
  </si>
  <si>
    <t>110 out of 120 participants (91.7%) viewed self-sampling as advantageous.
66 participants (60.0%) appreciated the ability to choose the time and place for sampling.
66 participants (60.0%) valued the comfort and ease of scheduling
42 participants (38.2%) preferred the privacy of self-sampling to avoid exposing genitals to healthcare staff.
24 participants (21.8%) cited reduced fear of pain or discomfort compared to clinician sampling​</t>
  </si>
  <si>
    <t>six weeks for cytology and two weeks for HPV at room temperature​</t>
  </si>
  <si>
    <t>The study concludes that self-sampling for HPV testing and cytology is a viable and well-accepted alternative to clinician sampling. The self-sampling devices, particularly those used in a liquid medium, showed a very good agreement with conventional clinician-collected samples for HPV detection, with kappa coefficients indicating reasonable to very good agreement. The use of self-sampling could significantly increase participation in cervical screening programs due to its convenience, privacy, and comfort, as evidenced by the high acceptance rates among participants. Most women preferred self-sampling devices that were thin and smooth-surfaced, such as the Mía by Xytotest® and viscose swab.</t>
  </si>
  <si>
    <t>Kimon Chatzistamatiou</t>
  </si>
  <si>
    <t>Comparison of different strategies for the triage to colposcopy of women tested high-risk HPV positive on self-collected cervicovaginal samples.</t>
  </si>
  <si>
    <t>Greece</t>
  </si>
  <si>
    <t>diagnostic accuracy sub-analysis of the GRECOSELF study ( a cross-sectional study conducted in Greece focused on cervical cancer screening using self-collected samples)</t>
  </si>
  <si>
    <t>773 women</t>
  </si>
  <si>
    <r>
      <rPr>
        <rFont val="Roboto"/>
        <color rgb="FFFF9900"/>
        <sz val="10.0"/>
      </rPr>
      <t>In table 1 it indicates that age of study population is 18</t>
    </r>
    <r>
      <rPr>
        <rFont val="Roboto"/>
        <color rgb="FF000000"/>
        <sz val="10.0"/>
      </rPr>
      <t xml:space="preserve"> to 65 years, with a median age of 32 years but in inclusion criteria it's 25-60 </t>
    </r>
  </si>
  <si>
    <t>Non-pregnant women
Aged 25-60 years
Residing in rural areas of Greece
Tested high-risk HPV positive on self-collected cervicovaginal samples</t>
  </si>
  <si>
    <t xml:space="preserve">Pregnant women
</t>
  </si>
  <si>
    <t>Majority pre-menopausal (88.6%)
56.5% married
70.8% had at least one child
44.0% non-smokers, 43.6% ex-smokers
66.9% attended higher education
Mean age: 35.11 (Sd:10.52)</t>
  </si>
  <si>
    <t xml:space="preserve">70 (9.1%) were vaccinated </t>
  </si>
  <si>
    <t>Self-collected cervicovaginal samples using a dry cotton swab</t>
  </si>
  <si>
    <t>Papanicolaou smear test (Pap test), collected by physician​</t>
  </si>
  <si>
    <t>not specifically mentioned</t>
  </si>
  <si>
    <t>Self-sampling with HPV16/18 genotyping showed a sensitivity of 96.36%​</t>
  </si>
  <si>
    <t>PPV: 27.46%
NPV: not  provided​</t>
  </si>
  <si>
    <t>self-sampling were noted to be high, as self-sampling increased participation among under-screened populations. This method allowed women to collect samples in a less invasive and more comfortable setting, leading to improved screening uptake​</t>
  </si>
  <si>
    <t xml:space="preserve">The study concluded that HPV self-sampling combined with HPV16/18 genotyping is an effective strategy for cervical cancer screening. It emphasizes the benefits of reducing unnecessary colposcopies and increasing screening participation. The optimal triage strategy recommended is to refer women who test positive for HPV16 directly to colposcopy, while those positive for other high-risk HPV types should undergo cytology testing, with colposcopy being recommended only if the cytology results indicate atypical squamous cells of undetermined significance (ASCUS) or worse​. </t>
  </si>
  <si>
    <t>Sharon Jb Hanley</t>
  </si>
  <si>
    <t>HPV self-sampling in Japanese women: A feasibility study in a population with limited experience of tampon use.</t>
  </si>
  <si>
    <t>203 women</t>
  </si>
  <si>
    <t>20-49</t>
  </si>
  <si>
    <t>n/a</t>
  </si>
  <si>
    <t>japanes women</t>
  </si>
  <si>
    <t>Evalyn Brush (Rovers Medical Devices BV, Netherlands)</t>
  </si>
  <si>
    <t>Qiagen’s Hybrid Capture II (HC-II) hr-HPV DNA Test (Qiagen, Mitsubishi Chemical Medience Corporation, Japan)</t>
  </si>
  <si>
    <t>p values mentioned, very significant</t>
  </si>
  <si>
    <t>similar sensitivity (mentioned in intro when referring to a conclusion from a meta analysis)</t>
  </si>
  <si>
    <t>Ninety per cent of participants stated they would use self-sampling again. They found instructions easy to follow and reported no issues with the usability of the self-sampling device. Compared with physician-led testing, women found self-sampling significantly less painful, less embarrassing and could relax more (p &lt; 0.001), regardless of history of tampon use, which was associated with negative experiences in physician sampling (p = 0.034). Women lacked confidence the test had been performed correctly, despite no unsatisfactory samples.</t>
  </si>
  <si>
    <t>Self-sampling was highly acceptable in this population of women. They could perform the test safely unsupervised, but lacked confidence the test has been carried out correctly.</t>
  </si>
  <si>
    <t>Jasmin A Tiro</t>
  </si>
  <si>
    <t>Understanding Patients' Perspectives and Information Needs Following a Positive Home Human Papillomavirus Self-Sampling Kit Result.</t>
  </si>
  <si>
    <t>46 women</t>
  </si>
  <si>
    <t>median age: 56</t>
  </si>
  <si>
    <t>used the trial database and EHR to identify, on a weekly basis, eligible subjects from the trial who (1) were randomized to the intervention arm, (2) returned the kit, and (3) tested positive for any hrHPV type</t>
  </si>
  <si>
    <t>opposuite of the inclusion criteria</t>
  </si>
  <si>
    <t>91.3% non hispanic, 78.3 % dont have a High deductible plan (insurance measure)</t>
  </si>
  <si>
    <t>p-Value for chi-square or Fisher exact test was &lt;0.05</t>
  </si>
  <si>
    <t xml:space="preserve">Theme 1: Convenience of HPV kit Women liked the convenience of a mailed hrHPV kit. Theme 2: Intense affect after receiving positive kit results Most participants reported experiencing intense affect (feelings and emotions) after receiving positive kit results. Theme 3: Information seeking from various sources Shock and fear about the kit findings triggered many questions. Theme 4: Importance of following up with a provider to discuss results Among women completing timely follow-up, many felt an urgency to discuss results with their provider Theme 5: Confusion about purpose and meaning of HPV versus Pap results </t>
  </si>
  <si>
    <t>High deductible plan is defined as meeting one of these three criteria: (1) individual annual deductible ≥$1350; (2) family annual deductible ≥$2700; (3) specialty visit copayment &gt;$30.</t>
  </si>
  <si>
    <t>Continuous enrollment for at least 3.4 years before randomization (allowing for gaps of up to 2 months) was an eligibility criterion for the main trial.</t>
  </si>
  <si>
    <t>Although women liked the kit's convenience, discussion about discordant home HPV and in-clinic Pap results led them to question the accuracy of HPV self-sampling</t>
  </si>
  <si>
    <t>Jessica Yasmine Islam</t>
  </si>
  <si>
    <t>High-risk Human Papillomavirus Messenger RNA Testing in Wet and Dry Self-collected Specimens for High-grade Cervical Lesion Detection in Mombasa, Kenya.</t>
  </si>
  <si>
    <t>Mombasa, Kenya</t>
  </si>
  <si>
    <t>400 women</t>
  </si>
  <si>
    <t>over 25</t>
  </si>
  <si>
    <t>The criterion for inclusion into the Mombasa Cohort included: 1. Women aged 18 years and above; 2. Residing in the Mombasa area; 3. Self-identifying as exchanging sex for payment in cash or in-kind at the time of enrollment and 4. Able to provide informed consent.</t>
  </si>
  <si>
    <t>sex workers in kenya</t>
  </si>
  <si>
    <t>2 self-collected specimens: one stored dry (sc-DRY) using a Viba brush (Rovers) and one stored wet (sc-WET) with Aptima media (Hologic) using an Evalyn brush (Rovers).</t>
  </si>
  <si>
    <t>conventional cytology</t>
  </si>
  <si>
    <t>Concordance of hr-HPV mRNA detection between self-collected stored wet (sc-WET) and dry (sc-DRY) Overall, approximately one-third of women tested positive for hr-HPV mRNA using the self-collected sampling stored wet (n=147, 37%) or stored dry (n=127; 32%). A quarter of women (97/387) were positive for hr-HPV mRNA with both sc-WET and sc-DRY samples; 12% (47/387) were hr-HPV mRNA positive using the sc-WET sample but not the sc-DRY sample; 6.9% (27/387) were positive for hr-HPV mRNA using the sc-DRY but not the sc-WET sample; and 56% (216/387) were negative for hr-HPV mRNA using both the sc-DRY and sc-WET samples</t>
  </si>
  <si>
    <t>p=0.02, significant</t>
  </si>
  <si>
    <t>look at table 3. Performance of hr-HPV mRNA testing of self-collected stored wet, self-collected stored dry, and physician-collected specimens, and visual inspection with acetic acid for the detection of ≥HSIL The overall sensitivity estimates of hr-HPV mRNA for ≥HSIL of sc-WET [85%] and sc-DRY [78%] were comparable (Difference: −0.07). Physician-collected samples for hr-HPV mRNA testing showed a similar sensitivity for ≥HSIL detection [93%] as sc-WET (Difference: −0.07) and sc-DRY (Difference: 0.15). Overall, the specificity of hr-HPV mRNA for ≥HSIL detection was similar when comparing sc-WET to physician-collection (Difference: −0.03). However, specificity was lower for sc-WET [66%] than sc-DRY [71%] (Difference: −0.05). The specificity of VIA for ≥HSIL was 56%.</t>
  </si>
  <si>
    <t xml:space="preserve">The positive predictive value was 16% for sc-WET and 17% for sc-DRY. The positive predictive value for physician-collection specimens was 19%.  </t>
  </si>
  <si>
    <r>
      <rPr>
        <rFont val="Arial"/>
        <color theme="1"/>
      </rPr>
      <t>36% of women reported preferring self-collection compared to physician-collection.</t>
    </r>
    <r>
      <rPr>
        <rFont val="Arial"/>
        <color rgb="FF674EA7"/>
      </rPr>
      <t xml:space="preserve"> ADDITIONAL INFO: Women more frequently reported to prefer self-collection stored dry (46%) compared to storage in media (31%). Most women agreed that the Evalyn brush (used for dry storage) was comfortable to insert (88%) and came with instructions easy to understand (95%). About half of participants were concerned that use of the Evalyn brush for self-collection may lead to pain (45%) and about 60% were concerned about properly using the Evalyn brush. Similar patterns were observed for the Viba brush (used for wet storage).
 </t>
    </r>
  </si>
  <si>
    <t>5 years</t>
  </si>
  <si>
    <t>In conclusion, based on our findings, the use of dry-stored specimens appears to be a viable option for hr-HPV mRNA testing due to the similar sensitivity and specificity compared to wet-stored self-collected hr-HPV testing for ≥HSIL detection.</t>
  </si>
  <si>
    <t>Clear Focus: Y
 Acceptable Recruitment: Can't tell
 Accurate measurement: Y
 Some confounders missing: Y
 Results-
 Precise and believable: Y
 Consistent with other evidence: Y
 Relevance- 
 Applicable to local population: Y
 Implications for practice: Y</t>
  </si>
  <si>
    <t>D L Loopik</t>
  </si>
  <si>
    <t>Reflex cytology for triage of high-risk human papillomavirus positive self-sampled material in cervical cancer screening: a prospective cohort study.</t>
  </si>
  <si>
    <t>1014 screenees</t>
  </si>
  <si>
    <t>30-60</t>
  </si>
  <si>
    <t>Women aged 30-60, HPV-positive</t>
  </si>
  <si>
    <t>Pregnant women, history of cervical cancer</t>
  </si>
  <si>
    <t>socioeconomic status not specified</t>
  </si>
  <si>
    <t>Conventional cytology</t>
  </si>
  <si>
    <t>Chi-square test</t>
  </si>
  <si>
    <t>p &lt; 0.05</t>
  </si>
  <si>
    <t xml:space="preserve">Reflex cytology on self‐samples for detecting abnormal cytology showed a sensitivity of 26.4% and specificity of 90.5% </t>
  </si>
  <si>
    <t>The positive predictive value for detection of ≥CIN2 was higher with cytology on self‐collected samples than on physician‐collected samples. PPV for Self sampling was 64.6% and NPV was 65.1%</t>
  </si>
  <si>
    <t>1 year</t>
  </si>
  <si>
    <t>Cytology testing is direct applicable on hrHPV‐positive self‐samples and is of added value as a direct triage test for immediate referral stratification, which will improve patient satisfaction, reduce diagnostic delay and loss to follow up, and could be easily implemented in current clinical practice.</t>
  </si>
  <si>
    <t>Clear Focus: Y
 Acceptable Recruitment: Y
 Accurate measurement: Y
 Some confounders missing: Y
 Results-
 Precise and believable: Y
 Consistent with other evidence: Y
 Relevance- 
 Applicable to local population: Y
 Clear Focus: Y
 Acceptable Recruitment: Y
 Accurate measurement: Y
 Some confounders missing: Y
 Results-
 Precise and believable: Y
 Consistent with other evidence: Y
 Relevance- 
 Applicable to local population: Y
 Implications for practice: Y</t>
  </si>
  <si>
    <t>Nicole J Polman</t>
  </si>
  <si>
    <t>Performance of human papillomavirus testing on self-collected versus clinician-collected samples for the detection of cervical intraepithelial neoplasia of grade 2 or worse: a randomised, paired screen-positive, non-inferiority trial.</t>
  </si>
  <si>
    <t>13925 women</t>
  </si>
  <si>
    <t>29-61</t>
  </si>
  <si>
    <t>Women were enrolled in the IMPROVE study if they returned a signed informed consent form between April 15, 2015, and Dec 13, 2016.</t>
  </si>
  <si>
    <t>Exclusion criteria were previous hysterectomy and childbirth less than 6 months ago (exclusion criteria for invitation to routine cervical screening), as well as current pregnancy</t>
  </si>
  <si>
    <t>midwestern, southwestern, eastern</t>
  </si>
  <si>
    <t>Evalyn Brush (Rovers Medical Devices BV, Oss, Netherlands)</t>
  </si>
  <si>
    <t>Cervex-Brush (Rovers Medical Devices BV)</t>
  </si>
  <si>
    <t>CIN2: 96%</t>
  </si>
  <si>
    <t>CIN2: 93%</t>
  </si>
  <si>
    <t>The CIN2+ sensitivity and specificity of HPV testing did not differ between self-sampling and clinicianbased sampling (relative sensitivity 0·96 [0·90–1·03]; relative specificity 1·00 [0·99–1·01]). For the CIN3+ endpoint, relative sensitivity was 0·99 (0·91–1·08) and relative specificity was 1·00 (0·99–1·01).</t>
  </si>
  <si>
    <t>HPV testing done with a clinically validated PCR-based assay had similar accuracy on self-collected and clinician-collected samples in terms of the detection of CIN2+ or CIN3+ lesions. These findings suggest that HPV self-sampling could be used as a primary screening method in routine screening.</t>
  </si>
  <si>
    <t>A Boers</t>
  </si>
  <si>
    <t>DNA methylation analysis in self-sampled brush material as a triage test in hrHPV-positive women.</t>
  </si>
  <si>
    <t>randomised controlled trial</t>
  </si>
  <si>
    <t>10 027 women</t>
  </si>
  <si>
    <t>33–63</t>
  </si>
  <si>
    <t>participated in the PROHTECT-3B, and aged 33-63</t>
  </si>
  <si>
    <t>didnt send back the self sampling kit</t>
  </si>
  <si>
    <t xml:space="preserve">Dutch women that participated in the PROHTECT-3B </t>
  </si>
  <si>
    <t>(Evalyn Brush, Rovers Medical devices B.V., Oss, The Netherlands), (GP5+/6+ PCR; EIA HPV GP HR kit; Diassay, Voorburg, The Netherlands)</t>
  </si>
  <si>
    <t>P&lt;0.001</t>
  </si>
  <si>
    <t xml:space="preserve"> DNA methylation analysis of JAM3 showed the highest combined specificity (88%) and sensitivity (82%) for detection of CIN3+, whereas cytology showed a specificity of 48% and a sensitivity of 91%.</t>
  </si>
  <si>
    <t>although referral was higher in the methylation triage group given the positive predictive value of this test being lower compared with cytology</t>
  </si>
  <si>
    <t>DNA methylation analysis as a triage test in hrHPV-positive women is an attractive alternative to cytology. Furthermore, DNA methylation is feasible directly on brush-based self-samplers and showed good correlation with matched physician-taken samples. Direct molecular triage on self-collected specimens could optimise the screening program, especially for non-responders, as this would eliminate the need for an additional physician-taken scraping for triage testing.</t>
  </si>
  <si>
    <t>Did they review address - yes
 clearly focused question Did the authors look for the
 right type of papers? - can't tell Do you think all the important,relevantstudies wereincluded - yes</t>
  </si>
  <si>
    <t>Bernhard</t>
  </si>
  <si>
    <t>Self-Collected Samples in Cervical Cancer Screening: Results of HPV and Pap Self-Collected Samples Compared to Physician-Obtained Specimens.</t>
  </si>
  <si>
    <t>/</t>
  </si>
  <si>
    <t>208 women</t>
  </si>
  <si>
    <t>Rovers® Viba-Brush</t>
  </si>
  <si>
    <t>Differences between test positivity (HPV-hr) and test negativity were higher in the self-test group (Fig. 1, 2). In clinician-taken test samples, there was a complete concordance of the 4 HPV-hr test results in 83 of 106 patients (78%). In the self-test samples, a concordance of the 4 test results was only found in 72 patients (68%).</t>
  </si>
  <si>
    <t>mentioned in the field to the left.</t>
  </si>
  <si>
    <t>Cervista self-test sensitivity: 76%, clinician test: 92%; Aptima self-test sensitivity: 82%, clinician test: 96%).</t>
  </si>
  <si>
    <t>.</t>
  </si>
  <si>
    <t xml:space="preserve"> The results of this study indicate that under the circumstances of self-testing HPV test systems differ in test sensitivity and specificity. Self-collected Pap tests can provide a test result with a very high positive predictive value and introduce therapeutic strategies. In order to improve screening strategies, it could be an opportunity to combine HPV and Pap tests in self-taken vaginal samples, especially in countries with a low income level. In countries with a good medical infrastructure, self-testing has to be introduced with caution.</t>
  </si>
  <si>
    <t xml:space="preserve">Regarding test sensitivity, the highest difference between self and clinician testing was found in Pap tests (45 vs. 91% HSIL in the detection of CIN3+). </t>
  </si>
  <si>
    <t>Selection Bias: Low
 Performance Bias: Low
 Detection Bias: Low
 Attrition Bias: Low
 Reporting Bias: Low
 Other Bias: Low</t>
  </si>
  <si>
    <t>Toshimichi Onuma</t>
  </si>
  <si>
    <t>Evaluation of the concordance in HPV type between self- and physician-collected samples using a brush-based device and a PCR-based HPV DNA test in Japanese referred patients with abnormal cytology or HPV infection.</t>
  </si>
  <si>
    <t>Japan</t>
  </si>
  <si>
    <t>100 participants</t>
  </si>
  <si>
    <t>Average age was 41.8 years (SD 11.0)</t>
  </si>
  <si>
    <t>Female patients, Previously tested negative for intraepithelial lesions or malignancy/HPV-positive, Patients with atypical squamous cells of undetermined significance or worse (ASCUS+) cytology</t>
  </si>
  <si>
    <t>Underwent hysterectomy, Pregnant, Received chemotherapy</t>
  </si>
  <si>
    <t>No specific information on ethnicity or socio-economic status provided in the article.</t>
  </si>
  <si>
    <t>does not specify the HPV vaccination status of participants.</t>
  </si>
  <si>
    <t>Agreement rate between self- and physician-sampling: 88% (κ = 0.76), HPV16/18 showed higher agreement rates than other HPVs (99%, kappa 0.96 and 89%, kappa 0.77, respectively)</t>
  </si>
  <si>
    <t>The concordance rate of 88% and kappa value of 0.76 indicate statistically significant agreement between the two methods.</t>
  </si>
  <si>
    <t>Both methods showed 100% sensitivity to CIN2+. Specificity: 57.0% for physician-sampling and 58.1% for self-sampling</t>
  </si>
  <si>
    <t>PPV: 26.5% for self-sampling, 26.0% for physician-sampling, NPV: 100% for both methods</t>
  </si>
  <si>
    <t>The article mentions that self-sampling is less awkward and acceptable for screening patients but does not provide specific data on satisfaction.</t>
  </si>
  <si>
    <t>does not provide specific information on cost effectiveness.</t>
  </si>
  <si>
    <t>The number of days from self-sampling to HPV testing was 12.7 ± 6.9 days for HPV test-matched cases and 14.2 ± 7.3 days for HPV test-unmatched cases.</t>
  </si>
  <si>
    <t>The study indicates that self-swab HPV screening is as effective as physician-collected pap smears in detecting HPV and significant cervical abnormalities. Given its high patient acceptability and comparable diagnostic performance, self-swabbing could be a viable alternative for increasing screening rates and early detection of cervical cancer, especially in populations with low screening participation. This aligns with the overall goal of the systematic review to evaluate the effectiveness of self-swab screening for HPV.</t>
  </si>
  <si>
    <r>
      <rPr>
        <rFont val="Arial"/>
        <color theme="1"/>
        <sz val="11.0"/>
      </rPr>
      <t xml:space="preserve">CASP Assessment
</t>
    </r>
    <r>
      <rPr>
        <rFont val="Arial"/>
        <b/>
        <color theme="1"/>
        <sz val="11.0"/>
        <u/>
      </rPr>
      <t>Validity</t>
    </r>
    <r>
      <rPr>
        <rFont val="Arial"/>
        <color theme="1"/>
        <sz val="11.0"/>
      </rPr>
      <t xml:space="preserve">:
Clear focus: Yes
Acceptable recruitment: Yes
Accurate measurement: Yes
Some confounders missing: Yes (demographic details like ethnicity and socio-economic status not fully detailed)
</t>
    </r>
    <r>
      <rPr>
        <rFont val="Arial"/>
        <b/>
        <color theme="1"/>
        <sz val="11.0"/>
        <u/>
      </rPr>
      <t>Results</t>
    </r>
    <r>
      <rPr>
        <rFont val="Arial"/>
        <color theme="1"/>
        <sz val="11.0"/>
      </rPr>
      <t xml:space="preserve">:
Precise and believable: Yes
Consistent with other evidence: Yes
</t>
    </r>
    <r>
      <rPr>
        <rFont val="Arial"/>
        <b/>
        <color theme="1"/>
        <sz val="11.0"/>
        <u/>
      </rPr>
      <t>Relevance</t>
    </r>
    <r>
      <rPr>
        <rFont val="Arial"/>
        <color theme="1"/>
        <sz val="11.0"/>
      </rPr>
      <t>:
Applicable to local population: Yes
Implications for practice: Yes</t>
    </r>
  </si>
  <si>
    <t>Selection Bias: Low        
Performance Bias: Low        
Detection Bias: Low        
Attrition Bias: Low        
Reporting Bias: Low        
Other Bias: Low</t>
  </si>
  <si>
    <t>Olusegun Kayode Ajenifuja</t>
  </si>
  <si>
    <t>Comparison between self sampling and provider collected samples for Human Papillomavirus (HPV) Deoxyribonucleic acid (DNA) testing in a Nigerian facility.</t>
  </si>
  <si>
    <t>Nigeria</t>
  </si>
  <si>
    <t>194 participants</t>
  </si>
  <si>
    <t>23-75 years (mean 43.4, SD 9.6)</t>
  </si>
  <si>
    <t>Women presenting for cervical cancer screening</t>
  </si>
  <si>
    <t>Not explicitly stated in the article</t>
  </si>
  <si>
    <t>Majority of the participants (86%) were in monogamous marriages; 76.8% had only one lifetime sexual partner</t>
  </si>
  <si>
    <t>Cytobrush (cervexR) cervical cell sampler</t>
  </si>
  <si>
    <t>Not explicitly stated, but samples were obtained by provider using a cytobrush and were processed using the Hybribio HPV DNA collection kit for HPV DNA test</t>
  </si>
  <si>
    <t>9.8% (19 out of 194)</t>
  </si>
  <si>
    <t>6.2% (12 out of 194)</t>
  </si>
  <si>
    <t>Agreement rate: 93.8%, Kappa statistic: 0.47 (95% CI: 21.3 - 72.3%, P &lt; 0.05)</t>
  </si>
  <si>
    <t>Moderate correlation between self-sampling and provider sampling techniques (κ = 0.47, P &lt; 0.05)</t>
  </si>
  <si>
    <t>Sensitivity and specificity not explicitly provided but moderate correlation was observed.</t>
  </si>
  <si>
    <t>PPV and NPV not explicitly provided.</t>
  </si>
  <si>
    <t>Not explicitly provided, but self-sampling mentioned as a feasible alternative that may improve screening attendance.</t>
  </si>
  <si>
    <t>The study supports the feasibility and effectiveness of self-swab HPV screening as a reliable alternative to provider-collected samples. The high concordance rate and higher detection rate of HPV in self-sampling suggest that it can be an effective method for increasing cervical cancer screening coverage, particularly in settings where traditional screening methods face barriers.</t>
  </si>
  <si>
    <r>
      <rPr>
        <rFont val="Arial"/>
        <color theme="1"/>
      </rPr>
      <t xml:space="preserve">CASP Assessment
</t>
    </r>
    <r>
      <rPr>
        <rFont val="Arial"/>
        <b/>
        <color theme="1"/>
        <u/>
      </rPr>
      <t>Validity</t>
    </r>
    <r>
      <rPr>
        <rFont val="Arial"/>
        <color theme="1"/>
      </rPr>
      <t xml:space="preserve">:
Clear focus: Yes
Acceptable recruitment: Yes
Accurate measurement: Yes
Some confounders missing: Yes (demographic details like ethnicity and socio-economic status not fully detailed)
</t>
    </r>
    <r>
      <rPr>
        <rFont val="Arial"/>
        <b/>
        <color theme="1"/>
        <u/>
      </rPr>
      <t>Results</t>
    </r>
    <r>
      <rPr>
        <rFont val="Arial"/>
        <color theme="1"/>
      </rPr>
      <t xml:space="preserve">:
Precise and believable: Yes
Consistent with other evidence: Yes
</t>
    </r>
    <r>
      <rPr>
        <rFont val="Arial"/>
        <b/>
        <color theme="1"/>
        <u/>
      </rPr>
      <t>Relevance</t>
    </r>
    <r>
      <rPr>
        <rFont val="Arial"/>
        <color theme="1"/>
      </rPr>
      <t>:
Applicable to local population: Yes
Implications for practice: Yes</t>
    </r>
  </si>
  <si>
    <t>Selection Bias: Low
Performance Bias: Low
Detection Bias: Low
Attrition Bias: Low
Reporting Bias: Low
Other Bias: Low</t>
  </si>
  <si>
    <t>Larissa de Melo Kuil</t>
  </si>
  <si>
    <t>The Role of Self-Collection by Vaginal Lavage for the Detection of HPV and High-Grade Intraepithelial Neoplasia.</t>
  </si>
  <si>
    <t>Brazil</t>
  </si>
  <si>
    <t>204 women invited, 171 agreed to participate</t>
  </si>
  <si>
    <r>
      <rPr>
        <rFont val="Arial"/>
        <b/>
        <color rgb="FF000000"/>
      </rPr>
      <t>18</t>
    </r>
    <r>
      <rPr>
        <rFont val="Arial"/>
        <color rgb="FF000000"/>
      </rPr>
      <t xml:space="preserve">-64 years - </t>
    </r>
    <r>
      <rPr>
        <rFont val="Arial"/>
        <b/>
        <color rgb="FF000000"/>
      </rPr>
      <t>3 people below the age of 21</t>
    </r>
  </si>
  <si>
    <t>Women aged 18-64 years with abnormal cervical cytology results (ASCUS or worse)</t>
  </si>
  <si>
    <t>Majority had a low level of education and low family income (less than BRL 1,000 a month)</t>
  </si>
  <si>
    <t>Vaginal lavage using a syringe and urethral probe</t>
  </si>
  <si>
    <t>Not explicitly stated but involved conventional collection by a physician using a specific brush for cervical samples</t>
  </si>
  <si>
    <t>Agreement rate: 91.5% for glandular representation
Kappa statistic for HPV tests: 0.43 (95% CI: 0.27-0.59)</t>
  </si>
  <si>
    <t>The HPV positivity rate was significantly lower in self-collected samples compared to conventional collection (p = 0.035)</t>
  </si>
  <si>
    <t>Sensitivity (Self-sampling): 50.0% (for HPV)
Specificity (Self-sampling): 71.7%
Sensitivity (Pap smear): 81.5% (for HPV)
Specificity (Pap smear): 71.3%</t>
  </si>
  <si>
    <t>PPV (Self-sampling): 27.8%
NPV (Self-sampling): 86.8%
PPV (Pap smear): 44.9%
NPV (Pap smear): 93.1%</t>
  </si>
  <si>
    <t>58.8% of participants preferred self-collection
Majority found the method easy to perform and not embarrassing</t>
  </si>
  <si>
    <r>
      <rPr>
        <rFont val="Arial"/>
        <b/>
        <color rgb="FF38761D"/>
      </rPr>
      <t xml:space="preserve">The study supports the potential of self-swab HPV screening as a supplementary method rather than a replacement for conventional pap smear screening. Although self-sampling is less sensitive and has a lower detection rate, its high acceptability and ease of use make it a viable option for increasing screening coverage. However, due to its limitations in sensitivity and predictive values, self-swabbing should be used cautiously and ideally in conjunction with conventional methods until further improvements are made. This aligns with the systematic review's goal of evaluating the effectiveness of self-swab screening for HPV. </t>
    </r>
    <r>
      <rPr>
        <rFont val="Arial"/>
        <b/>
        <color rgb="FFFF0000"/>
      </rPr>
      <t>OFFERS A DIFFERENT STANCE TO MOST ARTICLES</t>
    </r>
  </si>
  <si>
    <r>
      <rPr>
        <rFont val="Arial"/>
        <b/>
        <color theme="1"/>
        <u/>
      </rPr>
      <t>Validity</t>
    </r>
    <r>
      <rPr>
        <rFont val="Arial"/>
        <color theme="1"/>
      </rPr>
      <t xml:space="preserve">:
Clear focus: Yes
Acceptable recruitment: Yes
Accurate measurement: Yes
Some confounders missing: Yes (demographic details like ethnicity and socio-economic status not fully detailed)
</t>
    </r>
    <r>
      <rPr>
        <rFont val="Arial"/>
        <b/>
        <color theme="1"/>
        <u/>
      </rPr>
      <t>Results</t>
    </r>
    <r>
      <rPr>
        <rFont val="Arial"/>
        <color theme="1"/>
      </rPr>
      <t xml:space="preserve">:
Precise and believable: Yes
Consistent with other evidence: Yes
</t>
    </r>
    <r>
      <rPr>
        <rFont val="Arial"/>
        <b/>
        <color theme="1"/>
        <u/>
      </rPr>
      <t>Relevance</t>
    </r>
    <r>
      <rPr>
        <rFont val="Arial"/>
        <color theme="1"/>
      </rPr>
      <t xml:space="preserve">:
Applicable to local population: Yes
Implications for practice: Yes
</t>
    </r>
  </si>
  <si>
    <t>P.J.W. Ketelaars</t>
  </si>
  <si>
    <t>High-risk human papillomavirus detection in self-sampling compared to physician-taken smear in a responder population of the Dutch cervical screening: Results of the VERA study.</t>
  </si>
  <si>
    <t xml:space="preserve">The Netherlands
</t>
  </si>
  <si>
    <t xml:space="preserve">Cohort study
</t>
  </si>
  <si>
    <t xml:space="preserve">2049 women
</t>
  </si>
  <si>
    <t xml:space="preserve">30–60 years
</t>
  </si>
  <si>
    <t xml:space="preserve">Women aged 30–60 years, participating in the Dutch cervical cancer screening program.
</t>
  </si>
  <si>
    <t xml:space="preserve">No specific exclusion criteria mentioned, but 316 women were excluded due to not providing a cervical smear or self-sample, and some samples were excluded due to being β-globin negative or having invalid test results.
</t>
  </si>
  <si>
    <t xml:space="preserve">The study was conducted in the Netherlands; no specific information on ethnicity or socio-economic status is provided.
</t>
  </si>
  <si>
    <t xml:space="preserve">Not specified in the study.
</t>
  </si>
  <si>
    <t xml:space="preserve">Evalyn Brush
</t>
  </si>
  <si>
    <t xml:space="preserve">Liquid-based cytology (ThinPrep in the Nijmegen region and SurePath in the ‘s-Hertogenbosch region)
</t>
  </si>
  <si>
    <t xml:space="preserve">10.0% (204/2049; 95% CI, 8.7–11.3)
</t>
  </si>
  <si>
    <t xml:space="preserve">8.0% (163/2049; 95% CI, 6.9–9.2)
</t>
  </si>
  <si>
    <t>Overall concordance between self-samples and physician-taken samples was 96.8%.
Proportion of true positive self-samples: 92.6% (151/163; 95% CI, 87.6–95.8).
Proportion of true negative self-samples: 97.2% (1833/1886; 95% CI, 96.3–97.8).
McNemar test was highly significant (p &lt; 0.000002) indicating proportions are not comparable.</t>
  </si>
  <si>
    <t xml:space="preserve">The McNemar test for correlated proportions showed significant differences in the detection rates.
</t>
  </si>
  <si>
    <t xml:space="preserve">Not explicitly stated, but concordance was 96.8%, with true positive and true negative rates as mentioned above.
</t>
  </si>
  <si>
    <t xml:space="preserve">Not provided directly in the article.
</t>
  </si>
  <si>
    <t>97.1% of women rated self-sampling as convenient, and 98.5% rated it as user-friendly.
62.8% preferred self-sampling over physician-taken sampling for the next screening round.</t>
  </si>
  <si>
    <t xml:space="preserve">Not discussed in the article.
</t>
  </si>
  <si>
    <t xml:space="preserve">Not mentioned directly in the article, but both methods were compared using the same testing platform, Roche cobas 4800 HPV Test.
</t>
  </si>
  <si>
    <t xml:space="preserve">The findings from this study suggest that self-swab screening for HPV is a viable and effective alternative to traditional pap smear screening. It offers comparable accuracy, particularly for high-risk HPV types, and is generally preferred by women due to its convenience and user-friendliness. This supports the idea that self-swabbing could be effectively implemented as part of routine cervical cancer screening programs, potentially increasing participation and early detection rates.
</t>
  </si>
  <si>
    <t>K Haguenoer</t>
  </si>
  <si>
    <t>Accuracy of dry vaginal self-sampling for detecting high-risk human papillomavirus infection in cervical cancer screening: a cross-sectional study.</t>
  </si>
  <si>
    <t>722 women</t>
  </si>
  <si>
    <r>
      <rPr>
        <rFont val="Roboto"/>
        <color rgb="FFFF0000"/>
        <sz val="11.0"/>
      </rPr>
      <t>20</t>
    </r>
    <r>
      <rPr>
        <rFont val="Roboto"/>
        <color rgb="FF000000"/>
        <sz val="11.0"/>
      </rPr>
      <t xml:space="preserve"> to 65 years</t>
    </r>
  </si>
  <si>
    <t>Women due for a routine screening Pap smear, aged 20 to 65, self-reported not a virgin, not pregnant, not vaccinated against HPV, not menstruating, had no Pap smear for at least 2 years, and had no prior hysterectomy​</t>
  </si>
  <si>
    <t>not meeting the inclusion criteria.</t>
  </si>
  <si>
    <t>Most women (74.2%) were aged 30 to 65​</t>
  </si>
  <si>
    <t>All participants were not vaccincated</t>
  </si>
  <si>
    <t>Dry swab (vsc-DRY) and swab in liquid medium (vsc-LIQ)</t>
  </si>
  <si>
    <r>
      <rPr>
        <rFont val="Roboto"/>
        <color rgb="FF000000"/>
        <sz val="10.0"/>
      </rPr>
      <t xml:space="preserve">The clinician performed a pelvic and speculum examination during which a cervical specimen was collected (ccc-LIQ) as for liquid-based cytology. Ectocervical and endocervical cells were collected with use of a </t>
    </r>
    <r>
      <rPr>
        <rFont val="Roboto"/>
        <b/>
        <color rgb="FF000000"/>
        <sz val="10.0"/>
      </rPr>
      <t>Cervexbrush</t>
    </r>
    <r>
      <rPr>
        <rFont val="Roboto"/>
        <color rgb="FF000000"/>
        <sz val="10.0"/>
      </rPr>
      <t xml:space="preserve">  and were resuspended in a specimen transport liquid medium (Thinprep Paptest, Presercyt solution</t>
    </r>
  </si>
  <si>
    <t>vsc-DRY: 24.5% (177/722)
vsc-LIQ: 25.5% (184/722)​</t>
  </si>
  <si>
    <t>20.9% (151/722)​</t>
  </si>
  <si>
    <t>The Kappa value for the HPV DNA test results between the two self-collected samples (vsc-DRY and vsc-LIQ) was 0.81 (95% CI: 0.76–0.86), indicating a high level of agreement. 
Between the self-collected (vsc-DRY) and clinician-collected (ccc-LIQ) samples, the Kappa value was 0.76 (95% CI: 0.71–0.82), and between the self-collected (vsc-LIQ) and clinician-collected (ccc-LIQ) samples, it was also good at 0.72 (95% CI: 0.66–0.78).</t>
  </si>
  <si>
    <t>Higher HR-HPV prevalence in self-sampling methods compared to clinician-collected samples (p &lt; 0.0001 for vsc-LIQ and p = 0.0008 for vsc-DRY)​</t>
  </si>
  <si>
    <t>vsc-DRY: Sensitivity 88.7%, Specificity 92.5%
vsc-LIQ: Sensitivity 87.4%, Specificity 90.9%​</t>
  </si>
  <si>
    <t xml:space="preserve"> A total of 104 women (14.4%) reported difficulties, and 64 women (8.9%) reported pain or discomfort during self-collection​</t>
  </si>
  <si>
    <t>The study notes that the dry swab method is cheap and easy to ship, suggesting cost-effectiveness for large-scale screening​</t>
  </si>
  <si>
    <t>The study concludes that self-collection of vaginal samples using a dry swab is a feasible, accurate, and patient-friendly method for detecting high-risk human papillomavirus (HR-HPV) infections. This method demonstrates a high sensitivity and specificity comparable to clinician-collected samples, with substantial Kappa values indicating a strong agreement. The dry swab technique, being cost-effective and convenient for postal transport, presents a viable alternative for increasing accessibility to cervical cancer screening, especially in low-resource settings or among populations with limited access to healthcare facilities. The study supports integrating self-sampling methods into cervical cancer screening programs to enhance participation rates and early detection efforts​</t>
  </si>
  <si>
    <t>Did they review address - yes</t>
  </si>
  <si>
    <t>Maarit K. Leinonen</t>
  </si>
  <si>
    <t>Safety and acceptability of human papillomavirus testing of self-collected specimens: A methodologic study of the impact of collection devices and HPV assays on sensitivity for cervical cancer and high-grade lesions.</t>
  </si>
  <si>
    <t>Norway</t>
  </si>
  <si>
    <t>Methodologic study</t>
  </si>
  <si>
    <t>310 women</t>
  </si>
  <si>
    <t>21 to 80 years</t>
  </si>
  <si>
    <t>Women referred for treatment of premalignant cervical lesions or with a diagnosis or suspicion of cervical carcinoma​</t>
  </si>
  <si>
    <t>Of all study participants, 59 patients were not hrHPV tested. We excluded 18 patients because postal services failed to deliver their specimens from the CRN to the laboratory, 32 because of a missing physician-specimen, 8 patients who used one device only, and one cancer patient who was advised to withdraw by her gynecologist</t>
  </si>
  <si>
    <t>mean age: 38 years</t>
  </si>
  <si>
    <t>Evalyn®Brush and FLOQSwabs™​</t>
  </si>
  <si>
    <t>Physician-collected cervical specimen using a brush, rinsed into PreservCyt® buffer for HPV testing and cytopathological evaluation using ThinPrep® 2000 System</t>
  </si>
  <si>
    <r>
      <rPr>
        <rFont val="Roboto"/>
        <b/>
        <color rgb="FF000000"/>
        <sz val="10.0"/>
      </rPr>
      <t xml:space="preserve">Evalyn®Brush:
</t>
    </r>
    <r>
      <rPr>
        <rFont val="Roboto"/>
        <color rgb="FF000000"/>
        <sz val="10.0"/>
      </rPr>
      <t xml:space="preserve">Anyplex™ II HPV28: 209 out of 232 (90.1% positivity rate)
Cobas® 4800: 196 out of 232 (84.5% positivity rate)
Xpert® HPV: 197 out of 232 (84.9% positivity rate)
</t>
    </r>
    <r>
      <rPr>
        <rFont val="Roboto"/>
        <b/>
        <color rgb="FF000000"/>
        <sz val="10.0"/>
      </rPr>
      <t xml:space="preserve">FLOQSwabs™:
</t>
    </r>
    <r>
      <rPr>
        <rFont val="Roboto"/>
        <color rgb="FF000000"/>
        <sz val="10.0"/>
      </rPr>
      <t xml:space="preserve">Anyplex™ II HPV28: 193 out of 232 (83.2% positivity rate)
Cobas® 4800: 185 out of 232 (79.7% positivity rate)
Xpert® HPV: 188 out of 232 (81.0% positivity rate)
</t>
    </r>
  </si>
  <si>
    <t>Anyplex™ II HPV28: 207 out of 232 (89.2% positivity rate)
Cobas® 4800: 200 out of 232 (86.2% positivity rate)
Xpert® HPV: 199 out of 232 (85.8% positivity rate)</t>
  </si>
  <si>
    <r>
      <rPr>
        <rFont val="Roboto"/>
        <b/>
        <color rgb="FF000000"/>
        <sz val="10.0"/>
      </rPr>
      <t xml:space="preserve">Kappa values:
Evalyn®Brush:
</t>
    </r>
    <r>
      <rPr>
        <rFont val="Roboto"/>
        <color rgb="FF000000"/>
        <sz val="10.0"/>
      </rPr>
      <t xml:space="preserve">0.68 (95% CI: 0.52–0.83) with Anyplex™, 0.64 (95% CI: 0.49–0.77) with Cobas®, and 0.66 (95% CI: 0.52–0.80) with Xpert®HPV​
</t>
    </r>
    <r>
      <rPr>
        <rFont val="Roboto"/>
        <b/>
        <color rgb="FF000000"/>
        <sz val="10.0"/>
      </rPr>
      <t xml:space="preserve">FLOQSwabs™:
</t>
    </r>
    <r>
      <rPr>
        <rFont val="Roboto"/>
        <color rgb="FF000000"/>
        <sz val="10.0"/>
      </rPr>
      <t>0.50 (95% CI: 0.33–0.64) with Anyplex™, 0.60 (95% CI: 0.44–0.73) with Cobas®, and 0.60 (95% CI: 0.45–0.73) with Xpert®HPV​</t>
    </r>
  </si>
  <si>
    <r>
      <rPr>
        <rFont val="Roboto"/>
        <b/>
        <color rgb="FF000000"/>
        <sz val="10.0"/>
      </rPr>
      <t xml:space="preserve">Evalyn®Brush:
</t>
    </r>
    <r>
      <rPr>
        <rFont val="Roboto"/>
        <color rgb="FF000000"/>
        <sz val="10.0"/>
      </rPr>
      <t xml:space="preserve">No significant difference in sensitivity between Evalyn®Brush and physician-collected specimens (p = 0.727 with Anyplex™, p = 0.146 with Cobas®, and p = 0.146 with Xpert®HPV)​
</t>
    </r>
    <r>
      <rPr>
        <rFont val="Roboto"/>
        <b/>
        <color rgb="FF000000"/>
        <sz val="10.0"/>
      </rPr>
      <t xml:space="preserve">FLOQSwabs™:
</t>
    </r>
    <r>
      <rPr>
        <rFont val="Roboto"/>
        <color rgb="FF000000"/>
        <sz val="10.0"/>
      </rPr>
      <t>Significant difference in sensitivity between FLOQSwabs™ and physician-collected specimens (p &lt; 0.001 with Anyplex™, p = 0.001 with Cobas®, and p = 0.002 with Xpert®HPV)​</t>
    </r>
  </si>
  <si>
    <r>
      <rPr>
        <rFont val="Roboto"/>
        <b/>
        <color rgb="FF000000"/>
        <sz val="10.0"/>
      </rPr>
      <t xml:space="preserve">Sensitivity for CIN3+
</t>
    </r>
    <r>
      <rPr>
        <rFont val="Roboto"/>
        <b/>
        <color rgb="FF000000"/>
        <sz val="10.0"/>
      </rPr>
      <t xml:space="preserve">
Anyplex™ II HPV28:
</t>
    </r>
    <r>
      <rPr>
        <rFont val="Roboto"/>
        <color rgb="FF000000"/>
        <sz val="10.0"/>
      </rPr>
      <t xml:space="preserve">Physician-collected: 95.6%
Evalyn®Brush: 94.5%
FLOQSwabs™: 87.4%
</t>
    </r>
    <r>
      <rPr>
        <rFont val="Roboto"/>
        <b/>
        <color rgb="FF000000"/>
        <sz val="10.0"/>
      </rPr>
      <t xml:space="preserve">Cobas® 4800:
</t>
    </r>
    <r>
      <rPr>
        <rFont val="Roboto"/>
        <color rgb="FF000000"/>
        <sz val="10.0"/>
      </rPr>
      <t xml:space="preserve">Physician-collected: 94.0%
Evalyn®Brush: 90.7%
FLOQSwabs™: 86.3%
</t>
    </r>
    <r>
      <rPr>
        <rFont val="Roboto"/>
        <b/>
        <color rgb="FF000000"/>
        <sz val="10.0"/>
      </rPr>
      <t xml:space="preserve">Xpert® HPV:
</t>
    </r>
    <r>
      <rPr>
        <rFont val="Roboto"/>
        <color rgb="FF000000"/>
        <sz val="10.0"/>
      </rPr>
      <t xml:space="preserve">Physician-collected: 94.5%
Evalyn®Brush: 91.2%
FLOQSwabs™: 87.9%
</t>
    </r>
    <r>
      <rPr>
        <rFont val="Roboto"/>
        <b/>
        <color rgb="FF000000"/>
        <sz val="10.0"/>
      </rPr>
      <t xml:space="preserve">Sensitivity for Invasive Carcinoma
</t>
    </r>
    <r>
      <rPr>
        <rFont val="Roboto"/>
        <b/>
        <color rgb="FF000000"/>
        <sz val="10.0"/>
      </rPr>
      <t xml:space="preserve">Anyplex™ II HPV28:
</t>
    </r>
    <r>
      <rPr>
        <rFont val="Roboto"/>
        <color rgb="FF000000"/>
        <sz val="10.0"/>
      </rPr>
      <t xml:space="preserve">Physician-collected: 93.3%
Evalyn®Brush: 91.1%
FLOQSwabs™: 86.7%
</t>
    </r>
    <r>
      <rPr>
        <rFont val="Roboto"/>
        <b/>
        <color rgb="FF000000"/>
        <sz val="10.0"/>
      </rPr>
      <t xml:space="preserve">Cobas® 4800:
</t>
    </r>
    <r>
      <rPr>
        <rFont val="Roboto"/>
        <color rgb="FF000000"/>
        <sz val="10.0"/>
      </rPr>
      <t xml:space="preserve">Physician-collected: 91.1%
Evalyn®Brush: 86.7%
FLOQSwabs™: 82.2%
</t>
    </r>
    <r>
      <rPr>
        <rFont val="Roboto"/>
        <b/>
        <color rgb="FF000000"/>
        <sz val="10.0"/>
      </rPr>
      <t xml:space="preserve">Xpert® HPV:
</t>
    </r>
    <r>
      <rPr>
        <rFont val="Roboto"/>
        <color rgb="FF000000"/>
        <sz val="10.0"/>
      </rPr>
      <t>Physician-collected: 93.3%
Evalyn®Brush: 86.7%
FLOQSwabs™: 82.2%</t>
    </r>
  </si>
  <si>
    <t>88% of participants considered self-collection to be a good alter- native for physician-collection, although 84% of women had more confidence in physicians. Overall, 87% of women reported self-collec- tion to be more convenient than visiting a physician.</t>
  </si>
  <si>
    <t>not mentioned directly</t>
  </si>
  <si>
    <t>Self-specimens were preprocessed within an average of six days after being sent to the laboratory</t>
  </si>
  <si>
    <t>The study emphasizes that human papillomavirus (HPV) DNA detection in self-collected specimens is a viable alternative to traditional physician-collected methods for cervical cancer screening. The performance of self-collection, when using validated devices and protocols, shows comparable effectiveness to that of the physician-collected samples in detecting high-grade cervical lesions and invasive cervical carcinoma. Key factors influencing the success of self-sampling include the choice of collection device, the HPV assay used, and the protocol for specimen handling and processing. The study highlights the importance of using clinically validated procedures and minimizing delays in specimen testing to maintain the integrity and accuracy of the results.</t>
  </si>
  <si>
    <t>Pattiya Nutthachote</t>
  </si>
  <si>
    <t>Comparison of detection rate of high risk HPV infection between self-collected HPV testing and clinician-collected HPV testing in cervical cancer screening.</t>
  </si>
  <si>
    <t>thailand</t>
  </si>
  <si>
    <t>Age (mean ± SD): 46.48 ± 11.6 years</t>
  </si>
  <si>
    <t>Women attending routine cervical cancer screening at King Chulalongkorn Memorial Hospital between January 1, 2015, and May 31, 2015​</t>
  </si>
  <si>
    <t>History of hysterectomy, cervical cancer, previous radiation therapy, or chemotherapy​</t>
  </si>
  <si>
    <t>Age (mean ± SD): 46.48 ± 11.6 years
Last Pap smear: Never (25.75%), &lt;2 years (60.5%), 2-5 years (10.75%), &gt;5 years (3%)​</t>
  </si>
  <si>
    <t>Self-collected vaginal samples using a brush-type collecting system (QIAGEN Gaithersburg, Inc.)​</t>
  </si>
  <si>
    <t>Liquid-based cytology with broom-type cervical brush (Surepath®)​</t>
  </si>
  <si>
    <t>10 %</t>
  </si>
  <si>
    <t>7.5 %</t>
  </si>
  <si>
    <t>Kappa agreement for HPV detection between methods: 0.73​</t>
  </si>
  <si>
    <t>Not specified but they mentioend this "we found that self-collected HPV DNA testing had a high sensitivity for high grade lesion detection (100%)"</t>
  </si>
  <si>
    <t>not mentioend</t>
  </si>
  <si>
    <t>The study implies acceptability by mentioning increased coverage and potential use of self-sampling in populations avoiding clinician collection​</t>
  </si>
  <si>
    <t xml:space="preserve">The study concluded that self-collected HPV testing offers a viable and effective alternative to traditional clinician-collected methods for cervical cancer screening. The study demonstrated that the detection rate of high-risk HPV DNA was slightly higher in the self-sampling group (10.0%) compared to the clinician-collected group (7.5%), with a Kappa agreement of 0.73, indicating substantial consistency between the two methods. Despite some discordant results, both methods showed similar detection rates for high-grade lesions such as CIN2+ and HSIL, with a high sensitivity rate of 100% for these lesions in the self-sampling group. This suggests that self-sampling can be effectively utilized in screening programs, especially for populations that are less likely to participate in clinician-collected testing due to barriers such as embarrassment </t>
  </si>
  <si>
    <t>Hye Young Shin</t>
  </si>
  <si>
    <t>Evaluation of satisfaction with three different cervical cancer screening modalities: clinician-collected Pap test vs. HPV test by self-sampling vs. HPV test by urine sampling.</t>
  </si>
  <si>
    <t>korea</t>
  </si>
  <si>
    <t>Questionnaire-based survey study</t>
  </si>
  <si>
    <t>732 women</t>
  </si>
  <si>
    <r>
      <rPr>
        <rFont val="Roboto"/>
        <color rgb="FFFF0000"/>
        <sz val="11.0"/>
      </rPr>
      <t>20</t>
    </r>
    <r>
      <rPr>
        <rFont val="Roboto"/>
        <color rgb="FF000000"/>
        <sz val="11.0"/>
      </rPr>
      <t xml:space="preserve"> to 69 years</t>
    </r>
  </si>
  <si>
    <t>Women with a history of hysterectomy, cervical cancer, or who were menstruating at the time of recruitment</t>
  </si>
  <si>
    <t>Age: 50.6% were 20–49 years old, and 49.5% were 50–69 years old.
Education: 53.0% had a university education or more
Marital Status: 90% were married
Regular Medical Check-ups: 18.0% had regular medical check-ups
Age at First Intercourse: Mean age was 24.2±3.77 years​
Supplemental Medical Insurance: 85.9% had insurance for cancer</t>
  </si>
  <si>
    <t>Self-collected vaginal sampling using a dry, cone-shaped flocked swab  (FLOQswabs)</t>
  </si>
  <si>
    <t>Clinician-collected Pap test</t>
  </si>
  <si>
    <t>"Because of the low rates
of abnormal cytology (3 cases of atypical squamous cells-undetermined significance), we only identified that the detection rate of HPV 16/18 was 2.0% for vaginal self -sampling and 1.5% for urine sampling"</t>
  </si>
  <si>
    <t>not mentioned. Study foucsed on the satisfaction of tests.</t>
  </si>
  <si>
    <t>Satisfaction: Higher satisfaction reported for self-sampling and urine sampling compared to the Pap test (Odds Ratio [OR] for self-sampling = 2.01, 95% CI = 1.48–3.00; OR for urine sampling = 2.47, 95% CI = 1.75–3.48)​(48. jgo-30-e76)​.
Psychological distress was significantly lower in the self-sampling and urine sampling groups compared to the Pap test group​</t>
  </si>
  <si>
    <t>All p-values &lt; 0.05 were considered statistically significant. Differences in satisfaction and distress were statistically significant among the three modalities​</t>
  </si>
  <si>
    <t>Higher satisfaction for self-sampling and urine sampling (self-sampling 93.4%, urine sampling 94.4%) compared to Pap test (87.2%)​
Lower psychological distress with self-sampling and urine sampling than with Pap test​</t>
  </si>
  <si>
    <t>The study concluded that self-sampling and urine sampling for human papillomavirus (HPV) testing were associated with higher satisfaction and lower psychological distress compared to the traditional clinician-collected Pap test. The findings suggest that these alternative methods could improve participation rates in cervical cancer screening by alleviating the psychological and practical burdens typically associated with the Pap test, such as embarrassment, anxiety, and the need for a clinical appointment. Specifically, self-sampling was preferred by a significant portion of participants for future screenings, indicating its potential to enhance compliance among women who might otherwise avoid regular screenings</t>
  </si>
  <si>
    <t>Thannaporn Kittisiam</t>
  </si>
  <si>
    <t>Clinical Performance of Self-collected Specimen HPV-DNA vs Clinician- collected Specimen HPV-mRNA to Detect High-risk HPV and High-grade Cervical Lesions and Cancer.</t>
  </si>
  <si>
    <t>Thailand</t>
  </si>
  <si>
    <t>prospective clinical trial</t>
  </si>
  <si>
    <t>494 women</t>
  </si>
  <si>
    <r>
      <rPr>
        <rFont val="Roboto"/>
        <color rgb="FFFF0000"/>
        <sz val="11.0"/>
      </rPr>
      <t>18</t>
    </r>
    <r>
      <rPr>
        <rFont val="Roboto"/>
        <color rgb="FF000000"/>
        <sz val="11.0"/>
      </rPr>
      <t xml:space="preserve"> years and older</t>
    </r>
  </si>
  <si>
    <t>Women with abnormal cervical cytology and/or positive high-risk HPV who attended colposcopy clinics in Bangkok, Thailand.</t>
  </si>
  <si>
    <t>Pregnant women
Diagnosed with cervical cancer
Previous treatment with hysterectomy, radiation therapy, or chemotherapy
Active bleeding or use of vaginal douching within 48 hours before collecting the specimen</t>
  </si>
  <si>
    <t>Mean age: 39.28 ± 11.36 years
67.4% married
71.0% have education bachelor’s degree or higher
65.6% have a family income over 24,000 THB per month (672 USD)
85.8% pre-menopausal</t>
  </si>
  <si>
    <t>87.7% had never received HPV vaccination</t>
  </si>
  <si>
    <t>Self-collected specimen tools from the Aptima Multitest Swab Specimen Collection Kit</t>
  </si>
  <si>
    <t>Clinician-collected specimen using ThinPrep specimen collection kit for mRNA testing (APTIMA® HPV assay)</t>
  </si>
  <si>
    <t>74.7% positive high-risk HPV
Positive for 16, 18: 31.4%</t>
  </si>
  <si>
    <t>70.4% positive high-risk HPV
Positive for 16, 18: 25.1%</t>
  </si>
  <si>
    <t>Concordance rate: 86.8%
Kappa: 0.670 (95% CI: 0.599-0.746)</t>
  </si>
  <si>
    <t>P value &lt; 0.001 for high-risk HPV detection</t>
  </si>
  <si>
    <t>Sensitivity of self-sampling: 91.8% (95% CI: 85.4%-96.0%)
Sensitivity of Pap smear: 90.2% (95% CI: 83.6%-94.9%)</t>
  </si>
  <si>
    <t>NPV of self-sampling: 91.9% (95% CI: 85.6%-96.0%)
NPV of Pap smear: 91.7% (95% CI: 86.0%-95.7%)</t>
  </si>
  <si>
    <t>The study concludes that self-swab screening for HPV is nearly as effective as clinician-collected Pap smears, with similar detection rates for high-risk HPV (74.7% for self-swabs and 70.4% for clinician samples) and high concordance (86.8%). Sensitivity and negative predictive values for detecting high-grade cervical lesions are comparable between the two methods, indicating that self-sampling is effective for ruling out such lesions. Self-swabbing addresses barriers like embarrassment and accessibility, potentially increasing screening coverage and compliance. Therefore, self-swab screening could be a viable alternative to Pap smears, particularly in populations with limited access to traditional healthcare services.</t>
  </si>
  <si>
    <r>
      <rPr>
        <rFont val="Roboto"/>
        <b/>
        <color rgb="FF000000"/>
        <sz val="10.0"/>
      </rPr>
      <t xml:space="preserve">CASP Assessment
</t>
    </r>
    <r>
      <rPr>
        <rFont val="Roboto"/>
        <color rgb="FF000000"/>
        <sz val="10.0"/>
      </rPr>
      <t xml:space="preserve">
</t>
    </r>
    <r>
      <rPr>
        <rFont val="Roboto"/>
        <b/>
        <color rgb="FF000000"/>
        <sz val="10.0"/>
      </rPr>
      <t xml:space="preserve">Validity:
</t>
    </r>
    <r>
      <rPr>
        <rFont val="Roboto"/>
        <color rgb="FF000000"/>
        <sz val="10.0"/>
      </rPr>
      <t xml:space="preserve">Clear focus: Yes
Acceptable recruitment: Yes
Accurate measurement: Yes
Some confounders missing: Yes (demographic details like ethnicity and specific socio-economic status not fully detailed)
</t>
    </r>
    <r>
      <rPr>
        <rFont val="Roboto"/>
        <b/>
        <color rgb="FF000000"/>
        <sz val="10.0"/>
      </rPr>
      <t xml:space="preserve">Results:
</t>
    </r>
    <r>
      <rPr>
        <rFont val="Roboto"/>
        <color rgb="FF000000"/>
        <sz val="10.0"/>
      </rPr>
      <t xml:space="preserve">Precise and believable: Yes
Consistent with other evidence: Yes
</t>
    </r>
    <r>
      <rPr>
        <rFont val="Roboto"/>
        <b/>
        <color rgb="FF000000"/>
        <sz val="10.0"/>
      </rPr>
      <t xml:space="preserve">Relevance:
</t>
    </r>
    <r>
      <rPr>
        <rFont val="Roboto"/>
        <color rgb="FF000000"/>
        <sz val="10.0"/>
      </rPr>
      <t>Applicable to local population: Yes
Implications for practice: Yes</t>
    </r>
  </si>
  <si>
    <r>
      <rPr>
        <rFont val="Roboto"/>
        <b/>
        <color rgb="FF000000"/>
        <sz val="10.0"/>
      </rPr>
      <t xml:space="preserve">Cochrane ROB Assessment
</t>
    </r>
    <r>
      <rPr>
        <rFont val="Roboto"/>
        <color rgb="FF000000"/>
        <sz val="10.0"/>
      </rPr>
      <t xml:space="preserve">
Selection Bias: Low
Performance Bias: Low
Detection Bias: Low
Attrition Bias: Low
Reporting Bias: Low
Other Bias: Low</t>
    </r>
  </si>
  <si>
    <t>A Leeman</t>
  </si>
  <si>
    <t>HPV testing in first-void urine provides sensitivity for CIN2+ detection comparable with a smear taken by a clinician or a brush-based self-sample: cross-sectional data from a triage population.</t>
  </si>
  <si>
    <t>Cross-sectional single-centre study</t>
  </si>
  <si>
    <t>91 women</t>
  </si>
  <si>
    <r>
      <rPr>
        <rFont val="Roboto"/>
        <color rgb="FFFF0000"/>
        <sz val="11.0"/>
      </rPr>
      <t xml:space="preserve">18 </t>
    </r>
    <r>
      <rPr>
        <rFont val="Roboto"/>
        <color rgb="FF000000"/>
        <sz val="11.0"/>
      </rPr>
      <t>to 60 years</t>
    </r>
  </si>
  <si>
    <t>Women referred for colposcopy to the Hospital Clínic, Barcelona, Spain, because of abnormal cervical cytology</t>
  </si>
  <si>
    <t>not direclty menitoned</t>
  </si>
  <si>
    <t>not specified in text</t>
  </si>
  <si>
    <t>Brush-based self-sample using the Evalyn Brush™</t>
  </si>
  <si>
    <t>Clinician-taken smear using Cervex-Brush and ThinPrep liquid-based cytology</t>
  </si>
  <si>
    <r>
      <rPr>
        <rFont val="Roboto"/>
        <b/>
        <color rgb="FF000000"/>
        <sz val="10.0"/>
      </rPr>
      <t xml:space="preserve">For self-sampling:
</t>
    </r>
    <r>
      <rPr>
        <rFont val="Roboto"/>
        <color rgb="FF000000"/>
        <sz val="10.0"/>
      </rPr>
      <t xml:space="preserve">66 positive using SPF10 
59 positive using GP5+/6+
</t>
    </r>
    <r>
      <rPr>
        <rFont val="Roboto"/>
        <color rgb="FF000000"/>
        <sz val="10.0"/>
      </rPr>
      <t>Note: "SPF10 and GP5+/6+ are two types of primers used in polymerase chain reaction (PCR) testing for the detection of human papillomavirus (HPV)."</t>
    </r>
  </si>
  <si>
    <r>
      <rPr>
        <rFont val="Roboto"/>
        <b/>
        <color rgb="FF000000"/>
        <sz val="10.0"/>
      </rPr>
      <t xml:space="preserve">For clinician-taken samples:
</t>
    </r>
    <r>
      <rPr>
        <rFont val="Roboto"/>
        <color rgb="FF000000"/>
        <sz val="10.0"/>
      </rPr>
      <t>68 positive using SPF10
62 positive using GP5+/6+</t>
    </r>
  </si>
  <si>
    <r>
      <rPr>
        <rFont val="Roboto"/>
        <b/>
        <color rgb="FF000000"/>
        <sz val="10.0"/>
      </rPr>
      <t xml:space="preserve">Kappa values:
</t>
    </r>
    <r>
      <rPr>
        <rFont val="Roboto"/>
        <color rgb="FF000000"/>
        <sz val="10.0"/>
      </rPr>
      <t>for SPF10: 0.81 (CTS), 0.82 (SS), 0.77 (U1), 0.74 (U2) 
for GP5+/6+: 0.81 (CTS), 0.82 (SS), 0.77 (U1), 0.74 (U2)</t>
    </r>
  </si>
  <si>
    <t>P-values for kappa agreements: 0.125 (CTS), 0.016 (SS), 0.039 (U1), 0.002 (U2)</t>
  </si>
  <si>
    <r>
      <rPr>
        <rFont val="Roboto"/>
        <color rgb="FF000000"/>
        <sz val="10.0"/>
      </rPr>
      <t xml:space="preserve">Sensitivity for CIN2+ detection:
</t>
    </r>
    <r>
      <rPr>
        <rFont val="Roboto"/>
        <b/>
        <color rgb="FF000000"/>
        <sz val="10.0"/>
      </rPr>
      <t>For SPF10:</t>
    </r>
    <r>
      <rPr>
        <rFont val="Roboto"/>
        <color rgb="FF000000"/>
        <sz val="10.0"/>
      </rPr>
      <t xml:space="preserve"> 100% (CTS and SS)
</t>
    </r>
    <r>
      <rPr>
        <rFont val="Roboto"/>
        <b/>
        <color rgb="FF000000"/>
        <sz val="10.0"/>
      </rPr>
      <t xml:space="preserve">For GP5+/6+: </t>
    </r>
    <r>
      <rPr>
        <rFont val="Roboto"/>
        <color rgb="FF000000"/>
        <sz val="10.0"/>
      </rPr>
      <t xml:space="preserve">95% (all)
Specificity for CIN2+
</t>
    </r>
    <r>
      <rPr>
        <rFont val="Roboto"/>
        <b/>
        <color rgb="FF000000"/>
        <sz val="10.0"/>
      </rPr>
      <t>For SPF10:</t>
    </r>
    <r>
      <rPr>
        <rFont val="Roboto"/>
        <color rgb="FF000000"/>
        <sz val="10.0"/>
      </rPr>
      <t xml:space="preserve"> 33% (CTS) and 35% (SS)</t>
    </r>
    <r>
      <rPr>
        <rFont val="Roboto"/>
        <b/>
        <color rgb="FF000000"/>
        <sz val="10.0"/>
      </rPr>
      <t xml:space="preserve">
For GP5+/6+: </t>
    </r>
    <r>
      <rPr>
        <rFont val="Roboto"/>
        <color rgb="FF000000"/>
        <sz val="10.0"/>
      </rPr>
      <t>39% (CTS) and 43% (SS)</t>
    </r>
  </si>
  <si>
    <t>A total of 82 women (90.1%) rated the convenience of the SS compared with CTS as good to excellent, and 81 women (89.0%)  rated the urine sampling as good to excellent compared with CTS. Two women rated the convenience of SS com- pared with CTS as poor.</t>
  </si>
  <si>
    <t>The study concludes that HPV testing using first-void urine samples offers sensitivity for detecting CIN2+ lesions comparable to clinician-taken smears and brush-based self-sampling, with no significant differences among the methods. Both the SPF10 and GP5+/6+ assays demonstrated high sensitivity (95-100%) across all sample types. The study highlights the potential of first-void urine sampling as a non-invasive and convenient alternative to traditional screening methods, which may improve participation in cervical cancer screening programs. However, the study was conducted in a high-risk population, and further research is needed to confirm these findings in a broader screening population. Additionally, urine sampling was rated highly for convenience and acceptability by participants, suggesting it may increase screening uptake.</t>
  </si>
  <si>
    <r>
      <rPr>
        <rFont val="Roboto"/>
        <b/>
        <color rgb="FF000000"/>
        <sz val="10.0"/>
      </rPr>
      <t xml:space="preserve">Validity:
</t>
    </r>
    <r>
      <rPr>
        <rFont val="Roboto"/>
        <color rgb="FF000000"/>
        <sz val="10.0"/>
      </rPr>
      <t xml:space="preserve">Clear focus: Yes
Acceptable recruitment: Yes
Accurate measurement: Yes
Some confounders missing: Yes (demographic details like ethnicity and socio-economic status not fully detailed)
</t>
    </r>
    <r>
      <rPr>
        <rFont val="Roboto"/>
        <b/>
        <color rgb="FF000000"/>
        <sz val="10.0"/>
      </rPr>
      <t xml:space="preserve">Results:
</t>
    </r>
    <r>
      <rPr>
        <rFont val="Roboto"/>
        <color rgb="FF000000"/>
        <sz val="10.0"/>
      </rPr>
      <t xml:space="preserve">Precise and believable: Yes
Consistent with other evidence: Yes
</t>
    </r>
    <r>
      <rPr>
        <rFont val="Roboto"/>
        <b/>
        <color rgb="FF000000"/>
        <sz val="10.0"/>
      </rPr>
      <t xml:space="preserve">Relevance:
</t>
    </r>
    <r>
      <rPr>
        <rFont val="Roboto"/>
        <color rgb="FF000000"/>
        <sz val="10.0"/>
      </rPr>
      <t>Applicable to local population: Yes
Implications for practice: Yes</t>
    </r>
  </si>
  <si>
    <r>
      <rPr>
        <rFont val="Roboto"/>
        <b/>
        <color rgb="FF000000"/>
        <sz val="10.0"/>
      </rPr>
      <t xml:space="preserve">Cochrane ROB Assessment
</t>
    </r>
    <r>
      <rPr>
        <rFont val="Roboto"/>
        <color rgb="FF000000"/>
        <sz val="10.0"/>
      </rPr>
      <t xml:space="preserve">
Selection Bias: Low
Performance Bias: Low
Detection Bias: Low
Attrition Bias: Low
Reporting Bias: Low
Other Bias: Low</t>
    </r>
  </si>
  <si>
    <t>Alan J. Rosenbaum</t>
  </si>
  <si>
    <t>Acceptability of self-collected versus provider-collected sampling for HPV DNA testing among women in rural El Salvador</t>
  </si>
  <si>
    <t>El Salvador</t>
  </si>
  <si>
    <t xml:space="preserve">518 women </t>
  </si>
  <si>
    <t>30 to 49 years</t>
  </si>
  <si>
    <t>Women aged 30-49 years
Not pregnant
Able to provide informed consent
No history of cryotherapy, 
loop electrosurgical excision procedure, or hysterectomy</t>
  </si>
  <si>
    <t>Majority aged 30-39 years (59.3%)
57.3% had only an elementary school education
51.2% married, 28% living with a partner
62.7% lived in households of six or more people</t>
  </si>
  <si>
    <t>CareHPV system</t>
  </si>
  <si>
    <t>Provider-collected cervical sample using a speculum exam</t>
  </si>
  <si>
    <t>38.8% preferred self-collection, 31.9% preferred provider collection, 29.3% had no preference</t>
  </si>
  <si>
    <t>Self-collection preference was associated with prior tubal ligation, HPV knowledge, future self-sampling preference, and future home-screening preference (P b 0.05)</t>
  </si>
  <si>
    <t>Reasons for self-collection preference included privacy/embarrassment, ease, and less pain; reasons cited for provider-collection preference were result accuracy and provider knowledge/experience.</t>
  </si>
  <si>
    <t>The study concludes that self-sampling for HPV DNA testing is an acceptable method among women in rural El Salvador, with 38.8% of participants preferring self-collection over provider-collected samples. Factors such as privacy, ease, and reduced discomfort contributed to the preference for self-sampling. The study suggests that offering self-sampling could increase participation in cervical cancer screening, especially in low-resource settings where traditional screening methods are less accessible</t>
  </si>
  <si>
    <t>CASP Assessment
Validity:
Clear focus: Yes
Acceptable recruitment: Yes
Accurate measurement: Yes
Some confounders missing: Yes (detailed demographic factors like socio-economic status not fully explored)
Results:
Precise and believable: Yes
Consistent with other evidence: Yes
Relevance:
Applicable to local population: Yes
Implications for practice: Yes</t>
  </si>
  <si>
    <t>Cochrane ROB Assessment
Selection Bias: Low
Performance Bias: Low
Detection Bias: Low
Attrition Bias: Low
Reporting Bias: Low
Other Bias: Moderate (some limitations in generalizability due to study being conducted in a specific rural area)</t>
  </si>
  <si>
    <t>Rosa Catarino</t>
  </si>
  <si>
    <t>Feasibility of At-Home Self-Sampling for HPV Testing as an Appropriate Screening Strategy for Nonparticipants in Switzerland: Preliminary Results of the DEPIST Study</t>
  </si>
  <si>
    <t>Switzerland</t>
  </si>
  <si>
    <t>Preliminary Results of the DEPIST Study ( which is a cross-sectional study)</t>
  </si>
  <si>
    <t>158 women</t>
  </si>
  <si>
    <t>25 to 69 years</t>
  </si>
  <si>
    <t>Women aged 25-69 years
Never participated in a cervical cancer screening program or not had a screening test in the previous 3 years</t>
  </si>
  <si>
    <t>Pregnant women
Women with a previous hysterectomy</t>
  </si>
  <si>
    <t>Mean age: 43.6 years
Nationalities: 39.8% European, 17.7% Swiss, 36.7% Latin American
Employment: 75.7% employed, 17.2% unemployed
Health insurance coverage: 70.7% insured, 29.3% uninsured</t>
  </si>
  <si>
    <t>ESwab (Copan, Brescia, Italy) for at-home self-sampling</t>
  </si>
  <si>
    <t xml:space="preserve">Not directly compared in this study
</t>
  </si>
  <si>
    <t xml:space="preserve">Not applicable in this study
</t>
  </si>
  <si>
    <t>Odds ratio for willingness to use Self-HPV due to lack of time: OR = 6.16, 95% CI = 1.61–23.60, p = 0.008
Odds ratio for satisfaction with self-sampling kit: OR = 22.59, 95% CI = 1.74–293.30, p = 0.017
Odds ratio for self-sampling kit's adequacy: OR = 12.15, 95% CI = 1.28–114.98, p = 0.029
Women who experienced pain during self-sampling had higher odds of having had a previous negative experience with screening (OR = 7.14, 95% CI = 2.01–25.29, p = 0.002)
Women who were nervous during self-sampling had higher odds of experiencing pain (OR = 4.7, 95% CI = 1.54–14.50, p = 0.007)
Women who were comfortable during self-sampling reported less pain (OR = 0.20, 95% CI = 0.04–0.80, p = 0.024)</t>
  </si>
  <si>
    <t>The study found statistically significant associations for predictors of willingness to participate in a Self-HPV screening program and the risk of experiencing pain during self-sampling.
Significant predictors include lack of time for attending traditional screenings, satisfaction with the self-sampling kit, adequacy of the kit, and previous negative experiences with screening.</t>
  </si>
  <si>
    <t xml:space="preserve"> One hundred six women (82%) preferred the Self-HPV because it is easy to perform, convenient,</t>
  </si>
  <si>
    <t>not direclty menioned</t>
  </si>
  <si>
    <t>The study concludes that at-home self-sampling for HPV testing is a feasible and acceptable strategy for increasing cervical cancer screening participation among women in Switzerland who do not attend traditional screening programs. The majority of participants preferred self-sampling due to its convenience, privacy, and ease of use. Significant predictors of willingness to use self-sampling included lack of time for traditional screenings and satisfaction with the self-sampling kit. The findings suggest that self-sampling could effectively address practical barriers to screening, potentially increasing coverage among unscreened and underscreened populations. However, some participants experienced pain during self-sampling, particularly those with previous negative screening experiences. Overall, self-sampling may enhance screening participation by overcoming barriers related to time and convenience.</t>
  </si>
  <si>
    <t>Cochrane ROB Assessment
Selection Bias: Low
Performance Bias: Low
Detection Bias: Low
Attrition Bias: Low
Reporting Bias: Low
Other Bias: Moderate (small sample size and potential selection bias due to self-recruitment)</t>
  </si>
  <si>
    <t>Max Chernesky</t>
  </si>
  <si>
    <t>Evaluation of a New APTIMA Specimen Collection and Transportation Kit for High-Risk Human Papillomavirus E6/E7 Messenger RNA in Cervical and Vaginal Samples</t>
  </si>
  <si>
    <t>Canada</t>
  </si>
  <si>
    <t xml:space="preserve">580 women </t>
  </si>
  <si>
    <t xml:space="preserve">18 to 63 years </t>
  </si>
  <si>
    <t>Women referred to a colposcopy clinic due to previous abnormal cytology or positive HPV results</t>
  </si>
  <si>
    <t xml:space="preserve">Mean age: 39 years
</t>
  </si>
  <si>
    <t>APTIMA specimen collection and transportation (SCT) kit for self-collected vaginal samples</t>
  </si>
  <si>
    <t>Liquid-based cytology (PreservCyt and SurePath)</t>
  </si>
  <si>
    <t>not directly mentioned</t>
  </si>
  <si>
    <t>Agreement between cervical SCT and PreservCyt: 91.1% (κ = 0.82)
Agreement between cervical SCT and SurePath: 86.7% (κ = 0.72)
Agreement between self-collected vaginal SCT and physician-collected SCT: 84.7% (κ = 0.68)
Agreement between self-collected vaginal SCT and cervical SCT: 82.0% (κ = 0.63)</t>
  </si>
  <si>
    <t xml:space="preserve">
Sensitivity of cervical SCT to self-collected vaginal SCT (P = 0.014) and to physician-collected vaginal SCT (P = 0.046), to PreservCyt (P = 0.317), and to SurePath (P = 0.157).
</t>
  </si>
  <si>
    <t>Cervical Samples:
PreservCyt:
Sensitivity: 96.6% (95% CI: 82.8–99.4)
Specificity: 66.2% (95% CI: 62.1–70.1)
Cervical SCT:
Sensitivity: 100% (95% CI: 88.7–100)
Specificity: 59.8% (95% CI: 55.6–63.8)
SurePath:
Sensitivity: 93.3% (95% CI: 78.7–98.2)
Specificity: 70.9% (95% CI: 66.9–74.5)
Vaginal Samples:
SCT (self-collected):
Sensitivity: 86.7% (95% CI: 70.3–94.7)
Specificity: 60.1% (95% CI: 55.9–64.1)
SCT (physician-collected):
Sensitivity: 80.0% (95% CI: 62.7–90.5)
Specificity: 68.4% (95% CI: 64.4–72.2)</t>
  </si>
  <si>
    <t>Cervical Samples:
PreservCyt
PPV: 13.3% (95% CI: 9.4–18.6)
NPV: 99.7% (95% CI: 98.4–100)
Cervical SCT:
PPV: 12.1% (95% CI: 8.6–16.7)
NPV: 100% (95% CI: 98.8–100)
SurePath:
PPV: 14.9% (95% CI: 10.5–20.7)
NPV: 99.5% (95% CI: 98.2–99.9)
Vaginal Samples:
SCT (self-collected):
PPV: 10.7% (95% CI: 7.4–15.3)
NPV: 98.8% (95% CI: 96.9–99.5)
SCT (physician-collected):
PPV: 12.2% (95% CI: 8.3–17.5)
NPV: 98.4% (95% CI: 96.6–99.3)</t>
  </si>
  <si>
    <t>A total of 563 women completed the questionnaire, which demonstrated that more patients found the 5 steps in- volved in self-collecting a vaginal sample to be very easy or easy (94.7%Y100%) compared with very difficult or difficult (0%Y5.3%). Only 5.3% reported some difficulty in collecting the sample, and 87.6% reported no discomfort compared with 12.4% who expressed some discomfort during the collection.</t>
  </si>
  <si>
    <t>The findings demonstrate that cervical samples collected with the SCT kit show superior sensitivity (100%) compared to traditional liquid-based cytology methods like PreservCyt (96.6%) and SurePath (93.3%). Although vaginal samples show lower sensitivity than cervical ones, the SCT kit still performs relatively well, with self-collected vaginal samples achieving 86.7% sensitivity and physician-collected vaginal samples 80.0% sensitivity. The study suggests that while the SCT kit is highly effective for cervical sampling, it is also a viable option for vaginal sampling, offering a comfortable and easy-to-use method for HPV testing. This could be particularly beneficial for increasing screening accessibility and compliance among women not participating in regular screening programs.</t>
  </si>
  <si>
    <t>CASP Assessment
Validity:
Clear focus: Yes
Acceptable recruitment: Yes
Accurate measurement: Yes
Some confounders missing: Yes (potential biases related to patient selection and sample handling not fully detailed)
Results:
Precise and believable: Yes
Consistent with other evidence: Yes
Relevance:
Applicable to local population: Yes
Implications for practice: Yes</t>
  </si>
  <si>
    <t>Cochrane ROB Assessment
Selection Bias: Low
Performance Bias: Low (but potential unblinding issues are not discussed)
Detection Bias: Low
Attrition Bias: Low
Reporting Bias: Low
Other Bias: Moderate (small sample size for CIN2+ subgroup could affect generalizability)</t>
  </si>
  <si>
    <t>Runzhi Wang</t>
  </si>
  <si>
    <t>Performance and acceptability of self-collected human papillomavirus testing among women living with HIV</t>
  </si>
  <si>
    <t>70 participants</t>
  </si>
  <si>
    <t>30-66 years (median age 50 years, IQR 41-56 years)</t>
  </si>
  <si>
    <t>Women living with HIV (WLHIV) aged 30 years or older undergoing a Pap test with HPV DNA testing as part of routine care</t>
  </si>
  <si>
    <t>Pregnant women, women with a hysterectomy, and those with genital tract cancer</t>
  </si>
  <si>
    <t>Ethnicity: 92.9% Black, 7.1% Non-Black</t>
  </si>
  <si>
    <t>Cytobrush (Aptima cytobrush for mRNA collection)</t>
  </si>
  <si>
    <t>Clinician-collected HPV mRNA test and DNA test</t>
  </si>
  <si>
    <t>63% of participants had at least one positive HPV test</t>
  </si>
  <si>
    <t>Clinician-collected HPV mRNA test was used as the comparator</t>
  </si>
  <si>
    <t>Sensitivity of self-collected HPV test: 84.6% (95% CI 65.1–95.6%)
Specificity of self-collected HPV test: 62.9% (95% CI 44.9–78.5%)
Kappa statistic (agreement between self-collected and clinician-collected tests): 0.5 (95% CI 0.2–0.7)</t>
  </si>
  <si>
    <t>The agreement between the two HPV mRNA tests was moderate, with a p-value of 0.049 indicating marginal significance.</t>
  </si>
  <si>
    <t>Sensitivity: 84.6% for self-sampling
Specificity: 62.9% for self-sampling</t>
  </si>
  <si>
    <t>PPV: 62.9%
NPV: 84.6%</t>
  </si>
  <si>
    <t>High acceptability: 79% found self-collection easy, and 90% found it convenient and comfortable. 86% would recommend it to family and friends.</t>
  </si>
  <si>
    <t xml:space="preserve">The study indicates that self-swab HPV screening is a viable option for women living with HIV, offering good sensitivity and high patient acceptability. However, the moderate specificity and agreement with clinician-collected samples suggest that it should complement rather than replace traditional screening methods. This aligns with the systematic review’s goal of evaluating the effectiveness of self-swab screening for HPV, particularly in improving screening participation among high-risk and underserved populations.
</t>
  </si>
  <si>
    <t>Validity:
Clear focus: Yes
Acceptable recruitment: Yes
Accurate measurement: Yes
Some confounders missing: Yes (socio-economic status and full demographic details not fully provided)
Results:
Precise and believable: Yes
Consistent with other evidence: Yes
Relevance:
Applicable to local population: Yes
Implications for practice: Yes</t>
  </si>
  <si>
    <t>Andrea C. Des Marais</t>
  </si>
  <si>
    <t>Self-Collection by Mail to Test for Human Papillomavirus and Sexually Transmitted Infections</t>
  </si>
  <si>
    <t>193 women</t>
  </si>
  <si>
    <t>30-63 years (median age 45 years)</t>
  </si>
  <si>
    <t>Women aged 30-64 years, overdue for cervical cancer screening (no Pap test in the past 4 years), low-income (household income below 250% of the poverty level), uninsured, underinsured, or with Medicaid insurance</t>
  </si>
  <si>
    <t>Pregnant women, women with a hysterectomy, or genital tract cancer</t>
  </si>
  <si>
    <t>Ethnicity: 45% White, 26% Black, 26% Hispanic, 4% Other
Socio-economic status: 74% living at or below 100% of the federal poverty level</t>
  </si>
  <si>
    <t xml:space="preserve">Not specified
</t>
  </si>
  <si>
    <t>Viba brush used for cervicovaginal sample self-collection</t>
  </si>
  <si>
    <t>Liquid-based cytology performed on clinician-collected samples</t>
  </si>
  <si>
    <t>12.4% (home-collected samples)</t>
  </si>
  <si>
    <t>11.4% (clinician-collected samples)</t>
  </si>
  <si>
    <t xml:space="preserve">Kappa agreement between self-home and clinician samples for high-risk HPV: 0.66
</t>
  </si>
  <si>
    <t>Statistical significance: No significant difference in HPV detection between self-home and clinician samples (p=0.79)</t>
  </si>
  <si>
    <t>Sensitivity for CIN2+ detection: 100% for both self-home and clinician samples
Specificity for CIN2+: 91.1% for self-home samples, 92.2% for clinician samples</t>
  </si>
  <si>
    <t>PPV: Not explicitly provided
NPV: High due to the high sensitivity for CIN2+</t>
  </si>
  <si>
    <t>96.3% of participants were willing to use self-collection again
93.6% found the instructions easy to understand</t>
  </si>
  <si>
    <t xml:space="preserve">The study supports the effectiveness of self-swab HPV screening as a reliable and acceptable alternative to clinician-collected samples. With comparable detection rates, high sensitivity, and strong participant acceptability, self-swab screening can be an effective method for increasing cervical cancer screening coverage, especially among women who are less likely to attend in-clinic screenings. This aligns well with the goals of the systematic review to evaluate the effectiveness of self-swab screening for HPV.
</t>
  </si>
  <si>
    <t>Validity:
Clear focus: Yes
Acceptable recruitment: Yes
Accurate measurement: Yes
Some confounders missing: Yes (socio-economic status was addressed, but other potential confounders like health literacy were not fully explored)
Results:
Precise and believable: Yes
Consistent with other evidence: Yes
Relevance:
Applicable to local population: Yes
Implications for practice: Yes</t>
  </si>
  <si>
    <t>Paul C. Adamson</t>
  </si>
  <si>
    <t>Acceptability and Accuracy of Cervical Cancer Screening Using a Self-Collected Tampon for HPV Messenger-RNA Testing among HIV-Infected Women in South Africa</t>
  </si>
  <si>
    <t>South Africa</t>
  </si>
  <si>
    <t>325 women</t>
  </si>
  <si>
    <t>Median age 41.6 years (IQR: 34.9–47.5)</t>
  </si>
  <si>
    <t>HIV-infected women, 25 years or older, without a cervical cytology test result documented in their chart within the past three years.</t>
  </si>
  <si>
    <t>Women with a hysterectomy, currently menstruating, or with a history of cervical cancer.</t>
  </si>
  <si>
    <t>Ethnicity: Not explicitly stated, but the study was conducted in South Africa, a region with a diverse population.
Socio-economic status: Monthly income ranged from 1000 to 3000 ZAR, with 4.6% having no education and 63.4% having incomplete education up to 12th grade.</t>
  </si>
  <si>
    <t>Tampon-based self-collection for HPV mRNA testing</t>
  </si>
  <si>
    <t>ThinPrep liquid-based cytology performed on clinician-collected samples</t>
  </si>
  <si>
    <t>Sensitivity of tampon-based self-sampling: 77.4% (95% CI: 69.8%–85.0%)
Specificity of tampon-based self-sampling: 77.7% (95% CI: 71.9%–83.6%)
Kappa agreement: 0.54 (95% CI: 0.44–0.63)</t>
  </si>
  <si>
    <t>-</t>
  </si>
  <si>
    <t>Sensitivity: 77.4% for self-sampling
Specificity: 77.7% for self-sampling</t>
  </si>
  <si>
    <t>PPV: Not explicitly provided
NPV: Not explicitly provided</t>
  </si>
  <si>
    <t>High acceptability: Over 90% of women reported no difficulties with self-collection, and 82% were willing to perform tampon collection at home.</t>
  </si>
  <si>
    <t xml:space="preserve">The study supports the effectiveness and acceptability of self-swab HPV screening using a tampon-based method as a viable alternative to clinician-collected samples. While self-sampling may not be as precise as clinician collection, its comparable detection rates and high patient acceptability make it a promising option for increasing screening coverage, particularly in low-resource settings and among high-risk populations. This aligns with the overall goal of the systematic review to evaluate the effectiveness of self-swab screening for HPV.
</t>
  </si>
  <si>
    <t>Validity:
Clear focus: Yes
Acceptable recruitment: Yes
Accurate measurement: Yes
Some confounders missing: Yes (socio-economic status was addressed, but other potential confounders like health literacy and sexual behavior were not fully explored)
Results:
Precise and believable: Yes
Consistent with other evidence: Yes
Relevance:
Applicable to local population: Yes
Implications for practice: Yes</t>
  </si>
  <si>
    <t>Roosmarijn Luttmer</t>
  </si>
  <si>
    <t>FAM19A4 methylation analysis in self-samples compared with cervical scrapes for detecting cervical (pre)cancer in HPV-positive women</t>
  </si>
  <si>
    <t>Prospective observational multicentre cohort study</t>
  </si>
  <si>
    <t>450 women</t>
  </si>
  <si>
    <t>18 to 70 years</t>
  </si>
  <si>
    <t>Women visiting gynecological outpatient clinics, hrHPV-positive on cervicovaginal lavage, no history of treatment for cervical dysplasia or cancer, not currently pregnant or lactating​</t>
  </si>
  <si>
    <t>not reported</t>
  </si>
  <si>
    <t>Delphi screener used for self-collected cervicovaginal lavage​</t>
  </si>
  <si>
    <t>Cervex-Brush or Medscand Cytobrush Plus for cervical scrapes collected by a physician​</t>
  </si>
  <si>
    <t xml:space="preserve">-- </t>
  </si>
  <si>
    <t>--</t>
  </si>
  <si>
    <t>The sensitivity of FAM19A4 methylation in self-samples was slightly lower, and specificity was higher compared to physician-collected cervical scrapes​</t>
  </si>
  <si>
    <t>The study evaluates the efficacy of FAM19A4 methylation analysis in self-samples compared with physician-collected cervical scrapes for detecting cervical (pre)cancer in HPV-positive women. It demonstrates that while the sensitivity of methylation detection in self-samples is slightly lower, the specificity is higher compared to physician-collected samples. This suggests that self-sampling can be a viable alternative for cervical cancer screening, especially for women who may not participate in traditional screening methods due to accessibility issues or personal preferences. The use of self-sampling could potentially increase screening uptake and early detection of cervical precancer and cancer in HPV-positive women.</t>
  </si>
  <si>
    <t>CASP Assessment
Validity:
Clear focus: Yes
Acceptable recruitment: Yes
Accurate measurement: Yes
Some confounders missing: Yes (lack of detailed demographic data might influence the generalizability of the findings)
Results:
Precise and believable: Yes
Consistent with other evidence: Yes
Relevance:
Applicable to local population: Yes
Implications for practice: Yes</t>
  </si>
  <si>
    <t>Cochrane ROB Assessment
Selection Bias: Low
Performance Bias: Low
Detection Bias: Low
Attrition Bias: Low
Reporting Bias: Low
Other Bias: Moderate (potential bias due to self-selection of participants who are willing to do self-sampling)</t>
  </si>
  <si>
    <t>Caroline Hellsten</t>
  </si>
  <si>
    <t>Equal prevalence of severe cervical dysplasia by HPV self-sampling and by midwife-collected samples for primary HPV screening: a randomized controlled trial</t>
  </si>
  <si>
    <t>Randomized Controlled Trial (RCT)</t>
  </si>
  <si>
    <t>29,604 women (14,765 in the self-sampling group and 14,839 in the midwife-collected group)</t>
  </si>
  <si>
    <t>30-64 years</t>
  </si>
  <si>
    <t>Women aged 30-64 years, residents of Region Skåne, Sweden, and scheduled for routine cervical cancer screening.</t>
  </si>
  <si>
    <t>Women aged 40-42 were excluded from the self-sampling group as they were recommended to undergo both HPV and cytology testing according to national guidelines.</t>
  </si>
  <si>
    <t>Ethnicity: Not explicitly stated, but the study was conducted in a predominantly Swedish population.
Socio-economic status: Not explicitly stated.</t>
  </si>
  <si>
    <t>Multitest Swab Specimen Collection kit (Hologic)</t>
  </si>
  <si>
    <t>Midwife-collected cervical samples for liquid-based cytology (LBC)</t>
  </si>
  <si>
    <t>17.1% (95% CI, 16.1–18.23%)</t>
  </si>
  <si>
    <t>4.5% (95% CI, 4.0–5.0%)</t>
  </si>
  <si>
    <t>Prevalence of severe dysplasia (HSIL or AIS) was 0.48% in the self-sampling group and 0.47% in the midwife-collected group, showing no significant difference between the two methods.
The study indicates non-inferiority of self-sampling compared to midwife-collected samples in detecting severe dysplasia.</t>
  </si>
  <si>
    <t>No statistically significant difference was found between the self-sampling and midwife-collected groups in detecting severe dysplasia.</t>
  </si>
  <si>
    <t>Not explicitly provided in the article, but the non-inferiority of self-sampling suggests comparable sensitivity and specificity to midwife-collected samples.</t>
  </si>
  <si>
    <t>PPV for detecting severe dysplasia in the self-sampling group was 22.2%, while in the midwife-collected group it was 15.6%.
NPV was not explicitly provided.</t>
  </si>
  <si>
    <t>Participation in the self-sampling group was lower (33.5%) compared to the midwife-collected group (47.5%).
High compliance (91.2%) for clinical follow-up among HPV-positive women in the self-sampling group.</t>
  </si>
  <si>
    <t>The article mentions that self-sampling is cost-effective, time-saving, and convenient, but specific cost-effectiveness data is not provided.</t>
  </si>
  <si>
    <t>The article does not provide specific data on the time to receive results.</t>
  </si>
  <si>
    <t xml:space="preserve">The study supports the effectiveness of self-swab HPV screening as a reliable and non-inferior alternative to midwife-collected samples for detecting severe cervical dysplasia. With higher HPV detection rates and comparable outcomes in identifying high-grade lesions, self-sampling offers a promising option for expanding cervical cancer screening, particularly in populations where traditional screening participation is low. This aligns well with the objectives of the systematic review to evaluate the effectiveness of self-swab screening for HPV.
</t>
  </si>
  <si>
    <t>Validity:
Clear focus: Yes
Acceptable recruitment: Yes
Accurate measurement: Yes
Some confounders missing: Yes (socio-economic status and health literacy were not fully explored)
Results:
Precise and believable: Yes
Consistent with other evidence: Yes
Relevance:
Applicable to local population: Yes
Implications for practice: Yes</t>
  </si>
  <si>
    <t>Inger Gustavsson</t>
  </si>
  <si>
    <t>Detection of CIN2+ by Self-Sampling and HPV Testing: A Randomized Study in Uppsala County</t>
  </si>
  <si>
    <t>17,997 women in the HPV arm (self-sampling) and 18,393 women in the control arm (Pap smear cytology)</t>
  </si>
  <si>
    <t>30-49 years</t>
  </si>
  <si>
    <t>Women aged 30-49 years, no previous hysterectomy, no current pregnancy, and no clinical test results relating to cervical cancer registered within 1 year before the date of invitation.</t>
  </si>
  <si>
    <t>Not specifically mentioned beyond the opposite of the inclusion criteria</t>
  </si>
  <si>
    <t>Ethnicity: Not explicitly stated, but the study was conducted in Sweden, likely involving a predominantly Swedish population.
Socio-economic status: Not explicitly stated.</t>
  </si>
  <si>
    <t xml:space="preserve"> Self-sampling of vaginal fluid (VF) using an FTA card, tested for HPV.</t>
  </si>
  <si>
    <t>Conventional Pap smear cytology performed by midwives.</t>
  </si>
  <si>
    <t>6.3% HPV positive in the first test.</t>
  </si>
  <si>
    <t>Not directly comparable, focus was on the detection of CIN2+.</t>
  </si>
  <si>
    <t>Cumulative prevalence of CIN2+ per 1000 years screened was about six times higher in the HPV arm (160.8) compared to the control arm (25.4), a statistically significant difference.</t>
  </si>
  <si>
    <t>The difference in cumulative prevalence of CIN2+ between the self-sampling and control arms was statistically significant.</t>
  </si>
  <si>
    <t>Not directly reported, but the higher detection rate of CIN2+ in the self-sampling group suggests good sensitivity.</t>
  </si>
  <si>
    <t xml:space="preserve">Not explicitly provided.
</t>
  </si>
  <si>
    <t xml:space="preserve">Not discussed in detail </t>
  </si>
  <si>
    <t xml:space="preserve"> Not provided.</t>
  </si>
  <si>
    <t xml:space="preserve">The study strongly supports the effectiveness of self-swab HPV screening as a superior alternative to traditional Pap smears in detecting high-grade cervical lesions (CIN2+). With its higher detection rate and potential for broad implementation, self-sampling could play a critical role in improving cervical cancer screening coverage and outcomes, aligning well with the objectives of the systematic review to evaluate the effectiveness of self-swab screening for HPV.
</t>
  </si>
  <si>
    <t>Validity:
Clear focus: Yes, the study aimed to assess the detection of CIN2+ by comparing self-sampling with HPV testing to traditional Pap smear cytology.
Acceptable recruitment: Yes, the recruitment process was based on clear inclusion and exclusion criteria.
Accurate measurement: Yes, the outcomes were measured using validated methods for HPV testing and cytology.
Some confounders missing: Yes, the study did not fully explore potential confounders such as socio-economic status, health literacy, and access to follow-up care.
Results:
Precise and believable: Yes, the results were reported with appropriate statistical analysis and were consistent with other studies in the field.
Consistent with other evidence: Yes, the findings are in line with existing literature on the effectiveness of HPV self-sampling compared to traditional screening methods.
Relevance:
Applicable to local population: Yes, the study was conducted in Sweden and is applicable to similar populations with established screening programs.
Implications for practice: Yes, the study provides evidence supporting the use of self-sampling for HPV as a viable alternative to traditional Pap smears in cervical cancer screening programs.</t>
  </si>
  <si>
    <t>Selection Bias: Low, as the study used randomization to allocate participants to self-sampling and control groups.
Performance Bias: Low, since the study ensured blinding where possible, and the outcome measures were objective.
Detection Bias: Low, as the outcome assessment was consistent and based on standardized HPV testing methods.
Attrition Bias: Low, the study had a large sample size and maintained a good follow-up rate, reducing the risk of attrition bias.
Reporting Bias: Low, the study reported all pre-specified outcomes, and there is no evidence of selective reporting.
Other Bias: Low, the study design and execution appear robust with no significant additional biases identified.</t>
  </si>
  <si>
    <t>Misuzu Fujita</t>
  </si>
  <si>
    <t>Effectiveness of self-sampling human papillomavirus test on precancer detection and screening uptake in Japan: The ACCESS randomized controlled trial</t>
  </si>
  <si>
    <t>japan</t>
  </si>
  <si>
    <t>randomized controlled trial</t>
  </si>
  <si>
    <t>A total of 7337 and 7772 women were assigned to the intervention and control groups, respectively.</t>
  </si>
  <si>
    <t>Women between 30 and 58 years</t>
  </si>
  <si>
    <t>Women between 30 and
58 years old who did not participate in the cervical cancer screening program for
≥3 years were eligible</t>
  </si>
  <si>
    <t>japanese women</t>
  </si>
  <si>
    <t>Evalyn Brush (Evalyn® Rovers Medical Devices® BV) for HPV self-sampling</t>
  </si>
  <si>
    <t>The risk ratio and risk difference were 1.32 (95% CI: 0.36, 4.93) and 0.2(95% CI:  0.6, 0.9), respectively.</t>
  </si>
  <si>
    <t>75% in the intervention group and 92.9% in the control group</t>
  </si>
  <si>
    <t xml:space="preserve">PPVs in the intervention group was 38.5% and in the control group was 28.6%. </t>
  </si>
  <si>
    <t>3-5 years</t>
  </si>
  <si>
    <t>This is the first randomized controlled trial to show that incorporating a self-sampling HPV test into a cervical cancer program improves screening uptake in Japan. However, CIN2+ detection did not differ between the two groups. The main reason for this is the low compliance rate for cytology triage in HPV-positive or HPV-invalid women.</t>
  </si>
  <si>
    <t>Validity:
 Clear focus: Yes
 Acceptable recruitment: Yes
 Accurate measurement: Yes
 Some confounders missing: Yes (potential biases related to patient selection and sample handling not fully detailed)
 Results:
 Precise and believable: Yes
 Consistent with other evidence: Yes
 Relevance:
 Applicable to local population: Yes
 Implications for practice: Yes</t>
  </si>
  <si>
    <t>Anna Gottschlich</t>
  </si>
  <si>
    <t>Acceptability of Human Papillomavirus Self-Sampling for Cervical Cancer Screening in an Indigenous Community in Guatemala</t>
  </si>
  <si>
    <t>Guatemala</t>
  </si>
  <si>
    <t>202 indigenous women</t>
  </si>
  <si>
    <t>18-60</t>
  </si>
  <si>
    <t>indigenous people</t>
  </si>
  <si>
    <t>EveMedical HerSwab self-collection HPV
kits</t>
  </si>
  <si>
    <t>not explictly provided</t>
  </si>
  <si>
    <t>80.2% preferred self sampling, and 79% found self sampling to be more comfortable</t>
  </si>
  <si>
    <t>HPV testing by using self-collected samples was well accepted, suggesting that it is a plausible
modality for cervical cancer screening in indigenous communities.</t>
  </si>
  <si>
    <t>Validity:
 Clear focus: Yes
 Acceptable recruitment: Yes
 Accurate measurement: Yes
 Some confounders missing: Yes (demographic details like ethnicity and socio-economic status not fully detailed)
 Results:
 Precise and believable: Yes
 Consistent with other evidence: Yes
 Relevance:
 Applicable to local population: Yes
 Implications for practice: Yes</t>
  </si>
  <si>
    <t>Selection Bias: Low</t>
  </si>
  <si>
    <t>Joel C. Boggan</t>
  </si>
  <si>
    <t>Vaginal Self-Sampling for Human Papillomavirus Infection as a Primary Cervical Cancer Screening Tool in a Haitian Population</t>
  </si>
  <si>
    <t>Haiti</t>
  </si>
  <si>
    <t>1845 women screened, with final analyses performed on 366 HR-HPV-positive women who underwent biopsy</t>
  </si>
  <si>
    <t>Median age of participants was 41 years (IQR: 34-48 years)</t>
  </si>
  <si>
    <t>Women aged 25-65 years
Had engaged in vaginal intercourse at least once during their lifetime</t>
  </si>
  <si>
    <t>Current pregnancy
Prior hysterectomy
Active menstruation</t>
  </si>
  <si>
    <t>Median age of sexual debut: 19 years
Median number of lifetime sexual partners: 2.5
Median number of pregnancies: 4.1
51% married, 29.1% unmarried but living with a partner​</t>
  </si>
  <si>
    <t>Not reported</t>
  </si>
  <si>
    <t>Vaginal self-sampling with a Dacron brush provided by QIAGEN</t>
  </si>
  <si>
    <t>Clinician-collected cervical sample using a Dacron brush</t>
  </si>
  <si>
    <t>Concordance rate between vaginal and cervical samples: 91.4%
Kappa statistic (κ): 0.73, indicating good agreement between the two sampling methods</t>
  </si>
  <si>
    <t xml:space="preserve">P &lt; 0.001 for agreement between vaginal and cervical samples
</t>
  </si>
  <si>
    <t>Sensitivity for detecting ≥CIN-II: 87.5% for vaginal swabs vs. 96.9% for cervical swabs
Sensitivity for detecting ≥CIN-I: 89.1% for vaginal swabs vs. 87.9% for cervical swabs</t>
  </si>
  <si>
    <t>PPV for detecting ≥CIN-II: 8.8% for vaginal swabs vs. 10.6% for cervical swabs</t>
  </si>
  <si>
    <t>The study demonstrates that self-sampling for high-risk HPV using vaginal swabs in a Haitian population is a feasible alternative to clinician-collected cervical samples for cervical cancer screening. The agreement between the two sampling methods was high, with a kappa value of 0.73. Both methods showed similar sensitivities for detecting ≥CIN-I and ≥CIN-II lesions. The study suggests that vaginal self-sampling could be an effective tool for improving screening rates in low-resource settings like Haiti, where access to traditional clinician-based screening may be limited. Self-sampling could increase participation in cervical cancer screening programs, leading to earlier detection and treatment of precancerous lesions.</t>
  </si>
  <si>
    <t>Selection Bias: Low
 Performance Bias: moderate
 Detection Bias: Low
 Attrition Bias: moderate
 Reporting Bias: Low
 Other Bias: Low</t>
  </si>
  <si>
    <t>Self-sampling to Improve Cervical Cancer Screening Coverage in Switzerland: A Randomised Controlled Trial</t>
  </si>
  <si>
    <t>RCT</t>
  </si>
  <si>
    <t>667 eligible women were enrolled (331 in the control group and 336 in the intervention group)</t>
  </si>
  <si>
    <t>25-69 years (mean age 42 years)</t>
  </si>
  <si>
    <t>Women aged 25-69 years who had not undergone cervical cancer screening in the last 3 years</t>
  </si>
  <si>
    <t>Pregnancy or previous hysterectomy</t>
  </si>
  <si>
    <t>81% of participants in the control group and 82.4% in the intervention group had previously undergone cervical cancer screening.
42% of women in the control group and 35.8% in the intervention group did not have health insurance​</t>
  </si>
  <si>
    <t xml:space="preserve"> Not reported</t>
  </si>
  <si>
    <t>Home-based HPV self-sampling kit mailed to participants</t>
  </si>
  <si>
    <t>Liquid-based cytology performed by a clinician (control group)</t>
  </si>
  <si>
    <t>23.7% (75 women) were HPV-positive in the self-sampling group .</t>
  </si>
  <si>
    <t>17.9% (55 women) had an ASC-US or worse result, with 25% of them testing HPV-positive .</t>
  </si>
  <si>
    <t xml:space="preserve">not reported </t>
  </si>
  <si>
    <t>The study concludes that while self-sampling for HPV testing did not significantly increase screening participation compared to clinician-collected samples in this Swiss population, it did result in a higher detection rate of CIN2+ lesions. However, the dropout rate after a positive HPV test was significantly higher in the self-sampling group, suggesting that additional steps are needed to improve follow-up compliance. The findings indicate that self-sampling can be a feasible alternative for cervical cancer screening, particularly for reaching under-screened populations, but further efforts are required to ensure that women who test positive follow through with necessary clinical investigations.</t>
  </si>
  <si>
    <t>Detection Bias: Low</t>
  </si>
  <si>
    <t>Amrei Krings</t>
  </si>
  <si>
    <t>Performance of OncoE6 Cervical Test with Collection Methods Enabling Self-Sampling</t>
  </si>
  <si>
    <t>Germany</t>
  </si>
  <si>
    <t>Prospective Validation Study</t>
  </si>
  <si>
    <t>20 women</t>
  </si>
  <si>
    <t xml:space="preserve">not specified </t>
  </si>
  <si>
    <t>Women with histologically confirmed HPV 16/18 positive cervical cancer.</t>
  </si>
  <si>
    <t>Delphi Screener lavage (self-collected cervico-vaginal lavage sample).</t>
  </si>
  <si>
    <t>Cytobrush collected in PreservCyt media (clinician-collected cervical sample).</t>
  </si>
  <si>
    <t>95% sensitivity for detecting HPV 16/18 positive cervical cancer using self-collected lavage samples.</t>
  </si>
  <si>
    <t>95% sensitivity for detecting HPV 16/18 positive cervical cancer using cytobrush samples.</t>
  </si>
  <si>
    <t>Sensitivity for detecting HPV 16/18 positive cervical cancer was 95% for both self-collected lavage samples and clinician-collected cytobrush samples.
The swab method yielded 100% sensitivity.</t>
  </si>
  <si>
    <t>specificity was not calculated as all participants were HPV 16/18 positive.</t>
  </si>
  <si>
    <t xml:space="preserve">The study demonstrates that the OncoE6 cervical test, when used with self-collected lavage samples from the Delphi Screener, is a feasible and effective method for detecting HPV 16 and 18 in women with cervical cancer. The sensitivity of the test was 95% for both self-collected and clinician-collected samples, showing strong concordance between the two methods. The swab method yielded 100% sensitivity, further supporting the reliability of self-sampling for detecting high-risk HPV types associated with cervical cancer. These findings suggest that self-sampling combined with the OncoE6 test could be a valuable tool in cervical cancer screening, particularly in resource-limited settings or for reaching populations that may not have access to traditional screening methods. Further studies in larger populations are needed to validate the use of this technology in routine screening programs.
</t>
  </si>
  <si>
    <t>right type of papers? - can't tell Do you think all the important,relevantstudies wereincluded - yes</t>
  </si>
  <si>
    <t>Attrition Bias: Low</t>
  </si>
  <si>
    <t>Jerry W. McLarty</t>
  </si>
  <si>
    <t>Cervical Human Papillomavirus Testing With Two Home Self-Collection Methods Compared With a Standard Clinically Collected Sampling Method</t>
  </si>
  <si>
    <t>United States (Louisiana)</t>
  </si>
  <si>
    <t>Randomized clinical trial (paired noninferiority study design)</t>
  </si>
  <si>
    <t>174 patients</t>
  </si>
  <si>
    <t>Median age was 46 years in New Orleans and 51 years in Shreveport.</t>
  </si>
  <si>
    <t>Age 21 years or older
No history of hysterectomy
English speaking
Biological female
Due for a Pap test or HPV test
Residing in Louisiana
Ability to use a tampon</t>
  </si>
  <si>
    <t>History of hysterectomy
History of gynecologic cancer
History of toxic shock syndrome
Being pregnant</t>
  </si>
  <si>
    <t>Predominantly African-American population (83.1% in New Orleans, 71.6% in Shreveport)</t>
  </si>
  <si>
    <t xml:space="preserve">Tampon-based method
Swab-based method using Eve Medical HerSwab
</t>
  </si>
  <si>
    <t>The study used HPV testing along with a routine Pap test, but the type of Pap smear was not explicitly mentioned.</t>
  </si>
  <si>
    <t>Tampon method: 15.3% positive (with 27% insufficient samples)
Swab method: 15.3% positive</t>
  </si>
  <si>
    <t>13.5% positive for high-risk HPV subtypes.</t>
  </si>
  <si>
    <t>Not explicitly provided; equivalence and reliability were tested using McNemar χ2 test and Cohen κ.</t>
  </si>
  <si>
    <t>The swab self-collection method was found to be statistically noninferior to the clinical method, with a high agreement rate (Cohen κ = 0.772).</t>
  </si>
  <si>
    <t>Swab method: Sensitivity 86%, Specificity 94%
Tampon method: Sensitivity 77.2%, Specificity 100% (not recommended due to high failure rate)</t>
  </si>
  <si>
    <t>Not explicitly reported.</t>
  </si>
  <si>
    <t>The swab method was found to be easier to use and preferred by participants over the tampon method. A larger number of women reported difficulty with the tampon method.</t>
  </si>
  <si>
    <t>Not assessed in the study.</t>
  </si>
  <si>
    <t>Not explicitly mentioned, but the swab method was noted for its ease of use and reliability, suggesting potential efficiency in clinical practice.</t>
  </si>
  <si>
    <t xml:space="preserve">In summary, this study supports the inclusion of self-swab screening for HPV as an effective alternative to Pap smear screening. It can potentially increase screening rates by offering a convenient, reliable, and acceptable method for women, particularly those who face barriers to traditional screening methods. However, the choice of self-sampling method is critical, as some methods may not be as effective.
</t>
  </si>
  <si>
    <t>Validity:
Clear focus: The study had a clear research objective to compare the effectiveness of two self-collection methods with clinician-collected samples for HPV testing.
Acceptable recruitment: Patients were recruited from two cancer screening clinics, and the inclusion/exclusion criteria were clearly defined.
Accurate measurement: The study used standardized and FDA-approved methods (Roche Cobas HPV method) to process the samples. However, the high rate of insufficient samples in the tampon group raises concerns about the reliability of this method.
Some confounders missing: The study acknowledged differences in age and HPV prevalence between the two sites, but did not fully account for potential confounders like socio-economic status or other demographic factors that could influence the outcomes.
Results:
Precise and believable: The results are presented with appropriate statistical analyses, showing clear differences between the swab and tampon methods. The findings are consistent with previous research in the field.
Consistent with other evidence: The study's conclusions align with existing literature on the effectiveness of self-sampling for HPV detection, particularly the swab method.
Relevance:
Applicable to local population: The study population was predominantly African-American women from Louisiana, which may limit generalizability. However, the findings are relevant for similar underserved populations.
Implications for practice: The study suggests that self-swab screening could be a reliable alternative to clinician-collected HPV samples, potentially improving screening rates in underserved populations.</t>
  </si>
  <si>
    <t>Selection Bias: Low
Patients were randomly assigned to one of two self-collection methods, ensuring balanced groups.
Performance Bias: Low
The study was conducted under routine clinical conditions with standardized instructions provided to all participants.
Detection Bias: Low
All samples were processed using the same FDA-approved method, and outcomes were measured consistently across groups.
Attrition Bias: Low
The study reported on all randomized patients, including return rates and reasons for missing samples. The high rate of insufficient samples in the tampon group was appropriately addressed.
Reporting Bias: Low
The study fully reported its methods and findings, including limitations related to insufficient samples and differences between study sites.
Other Bias: Low
The study was supported by a grant from the National Institutes of Health, and no conflicts of interest were declared. There were no apparent sources of bias that would affect the study's validity.</t>
  </si>
  <si>
    <t>Dorcas Obiri-Yeboah</t>
  </si>
  <si>
    <t>Self-collected vaginal sampling for the detection of genital human papillomavirus (HPV) using careHPV among Ghanaian women</t>
  </si>
  <si>
    <t>Ghana</t>
  </si>
  <si>
    <t>cross-sectional study</t>
  </si>
  <si>
    <t>194 women were included, with 191 paired self-collected (SC) and clinician-collected (CC) samples analyzed.</t>
  </si>
  <si>
    <t>Mean age was 44.1 years, with a standard deviation of ±11.3 years.</t>
  </si>
  <si>
    <r>
      <rPr>
        <rFont val="Roboto"/>
        <color rgb="FF000000"/>
        <sz val="10.0"/>
      </rPr>
      <t>Women attending the Cape Coast Teaching Hospital’s HIV and outpatient clinics, aged ≥</t>
    </r>
    <r>
      <rPr>
        <rFont val="Roboto"/>
        <color rgb="FFFF9900"/>
        <sz val="10.0"/>
      </rPr>
      <t>18 years.</t>
    </r>
  </si>
  <si>
    <t>Women who were currently menstruating or had prior treatment for cervical cancer.</t>
  </si>
  <si>
    <t>Not reported.</t>
  </si>
  <si>
    <t>careHPV brush (self-collected vaginal sample).</t>
  </si>
  <si>
    <t>careHPV brush (clinician-collected cervical sample).</t>
  </si>
  <si>
    <t>Sensitivity of 92.6% for detecting HPV-positive samples.</t>
  </si>
  <si>
    <t>Sensitivity of 95.9% for detecting HPV-positive samples.</t>
  </si>
  <si>
    <t>Overall concordance between SC and CC samples was 94.2%, with a kappa value of 0.88 (p &lt; 0.0001), indicating excellent agreement.
Sensitivity of SC samples was 92.6% compared to CC samples.</t>
  </si>
  <si>
    <t>The kappa value of 0.88 (p &lt; 0.0001) indicates statistically significant concordance between SC and CC samples.</t>
  </si>
  <si>
    <t>Sensitivity:
The sensitivity of self-collected (SC) samples compared to clinician-collected (CC) samples was 92.6% (95% CI: 85.3–97.0).
Sensitivity was higher among HIV-positive women, reaching 95.7% (95% CI: 88.0–99.1) .
Specificity:
The specificity of SC samples compared to CC samples was 95.9% (95% CI: 89.8–98.9).
Specificity was highest among HIV-negative women, reaching 98.6% (95% CI: 92.4–100) .</t>
  </si>
  <si>
    <t>not directly reported.</t>
  </si>
  <si>
    <t>Over 76% of women found self-sampling easy, and 57.7% preferred it over clinician sampling.</t>
  </si>
  <si>
    <t xml:space="preserve">
The study demonstrates that self-collected vaginal sampling using the careHPV test is a highly sensitive and specific method for detecting high-risk HPV genotypes among Ghanaian women. With a sensitivity of 92.6% and specificity of 95.9%, self-sampling showed excellent agreement with clinician-collected samples, achieving even higher sensitivity among HIV-positive women (95.7%). The findings indicate that self-sampling is a feasible and acceptable alternative to clinician collection, with over 76% of women finding it easy and 57.7% preferring self-sampling. These results suggest that self-sampling could play a critical role in increasing cervical cancer screening coverage, especially in low-resource settings, by improving accessibility and convenience for women.</t>
  </si>
  <si>
    <t>CASP Assessment
 Validity:
 Clear focus: Yes
 Acceptable recruitment: Yes
 Accurate measurement: Yes
 Some confounders missing: Yes (potential biases related to patient selection and sample handling not fully detailed)
 Results:
 Precise and believable: Yes
 Consistent with other evidence: Yes
 Relevance:
 Applicable to local population: Yes
 Implications for practice: Yes</t>
  </si>
  <si>
    <t>Low risk of bias for all key domains</t>
  </si>
  <si>
    <t>Jean-Luc Haguenoer</t>
  </si>
  <si>
    <t>Vaginal self-sampling is a cost-effective way to increase participation in a cervical cancer screening programme: a randomised trial</t>
  </si>
  <si>
    <t>5,998 women</t>
  </si>
  <si>
    <t>30 to 65 years</t>
  </si>
  <si>
    <t>Women aged 30-65 years who had not undergone cervical cancer screening within the last 3 years.</t>
  </si>
  <si>
    <t>Women who had undergone a Pap smear in the past 3 years, had a hysterectomy, had never had sexual intercourse, or had a cervical abnormality that was under investigation or treatment.</t>
  </si>
  <si>
    <t>Vaginal self-sampling with a dry nylon flocked swab.</t>
  </si>
  <si>
    <t>Clinician-collected Pap smear.</t>
  </si>
  <si>
    <t>The increase in screening participation through self-sampling was statistically significant (P &lt; 0.001).</t>
  </si>
  <si>
    <t>Self-sampling was found to be cost-effective, with an Incremental Cost-Effectiveness Ratio (ICER) of €63.20 per additional screened woman, relative to no intervention.</t>
  </si>
  <si>
    <t xml:space="preserve">The study demonstrates that vaginal self-sampling significantly increases participation in cervical cancer screening programs compared to standard recall methods. The randomized controlled trial found that self-sampling led to a participation rate of 22.5%, which was substantially higher than the 9.9% in the no-intervention group and 11.7% in the recall group. The intervention was also found to be cost-effective, with an incremental cost of €63.20 per additional woman screened. These findings suggest that self-sampling is a feasible, effective, and cost-efficient strategy to enhance cervical cancer screening coverage, particularly among women who may not participate in traditional screening methods.
</t>
  </si>
  <si>
    <t>Low or unclear risk of bias for all key domains</t>
  </si>
  <si>
    <t>Lovisa Bergengren</t>
  </si>
  <si>
    <t>Comparison between professional sampling and self-sampling for HPV-based cervical cancer screening among postmenopausal women</t>
  </si>
  <si>
    <t xml:space="preserve">110 women </t>
  </si>
  <si>
    <t>55 to 60 years</t>
  </si>
  <si>
    <t>Postmenopausal women aged 55-60 years attending cervical cancer screening</t>
  </si>
  <si>
    <t>Focused on postmenopausal women aged 55-60 years, no further specific socio-economic or ethnicity data provided</t>
  </si>
  <si>
    <t>Vaginal self-sampling using a brush</t>
  </si>
  <si>
    <t>Clinician-collected cervical sample</t>
  </si>
  <si>
    <t>Not explicitly provided, focused more on concordance rates</t>
  </si>
  <si>
    <t>The study found 83% concordance between self-sampling and professional sampling, with self-sampling showing a trend toward detecting more HPV genotypes, though not statistically significant.</t>
  </si>
  <si>
    <t>No significant differences were noted in genotype detection, though self-sampling detected more HPV genotypes in some cases.</t>
  </si>
  <si>
    <t>Self-sampling was noted as a potential solution to increase screening participation</t>
  </si>
  <si>
    <t xml:space="preserve">The study demonstrates that self-sampling for HPV-based cervical cancer screening among postmenopausal women shows a high level of concordance with clinician-collected samples, with an 83% agreement rate. While self-sampling tended to detect more HPV genotypes than professional sampling, the difference was not statistically significant. The findings suggest that self-sampling could be a feasible alternative for cervical cancer screening in postmenopausal women, offering a potentially convenient option to increase screening participation in this population. Further research is needed to explore its full diagnostic performance and acceptability among women.
</t>
  </si>
  <si>
    <t xml:space="preserve">Morgan Mandigo </t>
  </si>
  <si>
    <t>Pairing community health workers with HPV self-sampling for cervical
cancer prevention in rural Haiti</t>
  </si>
  <si>
    <t>493 women enrolled, 426 samples analyzed</t>
  </si>
  <si>
    <t>30 to 50 years</t>
  </si>
  <si>
    <t>Premenopausal women aged 30-50 years who had not undergone a cervical smear in the previous 3 years</t>
  </si>
  <si>
    <t>not mentoned</t>
  </si>
  <si>
    <t>Focused on rural Haitian women in a low-resource setting</t>
  </si>
  <si>
    <t xml:space="preserve"> Self-sampling device for high-risk HPV testing provided by community health workers</t>
  </si>
  <si>
    <t>Not applicable; study focused on self-sampling for HPV</t>
  </si>
  <si>
    <t>12.7% of analyzed samples were positive for high-risk HPV</t>
  </si>
  <si>
    <t>not applicable</t>
  </si>
  <si>
    <t>Not applicable, as the study was descriptive in nature</t>
  </si>
  <si>
    <t>96.5% of women were comfortable with self-sampling, and 99.8% stated they would recommend it to others</t>
  </si>
  <si>
    <t xml:space="preserve">The study demonstrates that pairing community health workers with HPV self-sampling for cervical cancer prevention in rural Haiti is a feasible and highly acceptable approach. Of the women who participated, 12.7% tested positive for high-risk HPV, indicating the effectiveness of the self-sampling method in detecting potential cervical cancer risks. The vast majority of women (96.5%) were comfortable with self-sampling, and nearly all (99.8%) would recommend it to others. These findings suggest that this model could significantly improve cervical cancer screening participation in low-resource settings, offering a practical and scalable solution for early detection and prevention.
</t>
  </si>
  <si>
    <t>Chiyancheri</t>
  </si>
  <si>
    <t>Diagnostic study of human papillomavirus DNA detection in cervical and vaginal samples using the filter paper card</t>
  </si>
  <si>
    <t>india / oman</t>
  </si>
  <si>
    <t>42 women</t>
  </si>
  <si>
    <t>39-55 years</t>
  </si>
  <si>
    <t>filter paper</t>
  </si>
  <si>
    <t>P &lt; 0.001</t>
  </si>
  <si>
    <t>the physician-collected cervical samples on filter paper had a sensitivity of 77.8%, a specificity of 100%. The patient's self-sampling on filter paper had a sensitivity of 66.7%, a specificity of 100%,</t>
  </si>
  <si>
    <t>The physician collected cervical samples had a a PPV of 100%, and an NPV of 68.4%. a PPV of 100%, and an
NPV of 59.1%.</t>
  </si>
  <si>
    <t>The patients' reactions to self-sampling are given in Table 2. For most of the patients, self-collection was acceptable (100%), not painful (95%), and not embarrassing (95%), but when asked who they would prefer to perform the test, the majority opted for the doctor (95%).</t>
  </si>
  <si>
    <t xml:space="preserve">n/a </t>
  </si>
  <si>
    <t>Filter paper, with dried self-collected
 vaginal samples, can be used to detect
 high-risk
HPV with acceptable accuracy.</t>
  </si>
  <si>
    <t>Rakiya Saidu, MD, MPH</t>
  </si>
  <si>
    <t>Performance of Xpert HPV on Self-collected Vaginal Samples for Cervical Cancer Screening Among Women in South Africa</t>
  </si>
  <si>
    <t>Prospective observational study</t>
  </si>
  <si>
    <t>1,121 women (715 from the screening clinic and 406 from the referral colposcopy clinic)</t>
  </si>
  <si>
    <t>Median age was 42 years</t>
  </si>
  <si>
    <t>Women from the general population seeking primary screening
Women referred for colposcopy due to abnormal screening test results</t>
  </si>
  <si>
    <t>HIV-positive and HIV-negative women
Median age: 42 years
Education: Approximately 25% had completed grade 12
Contraceptive use: 44% used contraception
Tobacco use: 84% never smoked</t>
  </si>
  <si>
    <t>Standard flock tip swab (Puritan, Guilford, ME) inserted into the vagina</t>
  </si>
  <si>
    <t>Clinician-collected cervical sample using extended tip plastic spatula and endocervical cytobrush</t>
  </si>
  <si>
    <t>Higher in self-collected samples than in clinician-collected samples among HIV-positive women (61.5% vs. 48.2%) and HIV-negative women (25.1% vs. 16.3%).</t>
  </si>
  <si>
    <t xml:space="preserve">Specific figures not provided, but clinician-collected samples showed lower detection rates compared to self-samples.
</t>
  </si>
  <si>
    <t xml:space="preserve">Good agreement between self- and clinician-collected samples with Cohen κ = 0.72 (95% CI: 0.669–0.771).
</t>
  </si>
  <si>
    <t xml:space="preserve">Agreement between sampling methods is statistically significant, with high kappa values indicating good reliability.
</t>
  </si>
  <si>
    <t>Sensitivity for CIN2+:
HIV-positive: 95.8% in self-collected samples vs. 93.5% in clinician-collected samples
HIV-negative: 87.7% in self-collected samples vs. 88.5% in clinician-collected samples
Specificity for CIN2+:
HIV-positive: 44.0% in self-collected samples vs. 59.7% in clinician-collected samples
HIV-negative: 77.5% in self-collected samples vs. 86.9% in clinician-collected samples</t>
  </si>
  <si>
    <t xml:space="preserve">Not mentioned in the text provided.
</t>
  </si>
  <si>
    <t xml:space="preserve">Not discussed in the text provided.
</t>
  </si>
  <si>
    <t xml:space="preserve">Xpert HPV test results are available in about an hour, making it suitable for point-of-care testing.
</t>
  </si>
  <si>
    <t xml:space="preserve">The findings from this study suggest that self-swab screening for HPV is an effective and reliable alternative to pap smear screening. While self-swabs offer comparable sensitivity and ease of access, particularly in low-resource settings, they do have slightly lower specificity, which may lead to more false positives. However, this trade-off may be acceptable in contexts where increasing access to screening is a priority, and where follow-up resources are available to manage any additional cases flagged by the self-swab method.
</t>
  </si>
  <si>
    <t>Rebecca Landy</t>
  </si>
  <si>
    <t>Non-speculum clinician-taken samples for human papillomavirus testing</t>
  </si>
  <si>
    <t>London, UK</t>
  </si>
  <si>
    <t>83 women</t>
  </si>
  <si>
    <t>35-70</t>
  </si>
  <si>
    <t>samples were collected from women aged
≥50 years attending for a colposcopy (following
a speculum HPV-positive screening result) or
women aged ≥35 years (with confirmed cervical
intraepithelial neoplasia (CIN) 2+), and women
aged 50 64 years attending routine screening.</t>
  </si>
  <si>
    <t>those who dont meet the inclusion criteria</t>
  </si>
  <si>
    <t>older women</t>
  </si>
  <si>
    <t>might be mentioned, but not clear</t>
  </si>
  <si>
    <t>The sensitivity of non-speculum samples for detecting CIN2+ was good (83.3%). Among 204 women with negative
cytology, the specificity to HPV was 96.4%</t>
  </si>
  <si>
    <t>Seventy-one percent
(n = 120/170) of women preferred a non-speculum
sample for their next screen.</t>
  </si>
  <si>
    <t>not discussed</t>
  </si>
  <si>
    <t>HPV testing on non-speculum clinician-taken
samples is a viable approach</t>
  </si>
  <si>
    <t>Most women found both the taking of non-speculum and conventional samples to be an ‘excellent/good’ overall experience (90.1% and 73.3% respectively), but discomfort was higher for conventional samples (76.9% versus 36.5% [mild/ quite a lot/severe discomfort]) (Table 5). Most women (n = 133/171; 77.8%) preferred the non-speculum sample over the conventional sample, and two-thirds (n = 120/170; 70.6%) reported that they would prefer a non-speculum sample for their next screen.</t>
  </si>
  <si>
    <t>Agajie Likie Bogale</t>
  </si>
  <si>
    <t>Comparison of self‑collected versus clinician
collected cervicovaginal specimens
for detection of high risk human papillomavirus
among HIV infected women in Ethiopia</t>
  </si>
  <si>
    <t>Ethiopia</t>
  </si>
  <si>
    <t>994 women</t>
  </si>
  <si>
    <t>&gt;24 years</t>
  </si>
  <si>
    <t>Abbott Cervi-Collect Specimen Collection Kit</t>
  </si>
  <si>
    <t>The prevalence of high-risk HPV was 29.4% among self-sampled specimen</t>
  </si>
  <si>
    <t>23.9% among clinician collected
specimens.</t>
  </si>
  <si>
    <t>The sensitivity and specificity of self-sampled HPV test was 84.0% and 88.4%, respectively.</t>
  </si>
  <si>
    <t>The magnitude of oncogenic HPV was higher in self-collected samples than the clinician collected
specimen with good agreement between the two sampling methods. Thus, we recommend the Ministry of Health in
Ethiopia to expand utilization of the self-sampled technique and enhance the coverage of screening in the country.</t>
  </si>
  <si>
    <t>Self sampling Sensitivity (final %)</t>
  </si>
  <si>
    <t>pap smear sensitivty  (final %)</t>
  </si>
  <si>
    <t>Note for included values from each study (normal or abnormal patients)</t>
  </si>
  <si>
    <t xml:space="preserve">Note for included studies (with no values) </t>
  </si>
  <si>
    <t>Figure 1 shows that in screening studies, the pooled sensitivity of hrHPV assays for CIN2+  was substantially lower in self samples (77%) than in clinician samples (93%). 
The pooled specificity to exclude CIN2+ was 84% in self samples and 86% in clinician samples.</t>
  </si>
  <si>
    <t xml:space="preserve">both CIN2+ </t>
  </si>
  <si>
    <t xml:space="preserve">Number of studies with % sensitivity for HPV from normal patients: 20 studies </t>
  </si>
  <si>
    <t>Number of studies with % sensitivity for HPV from abnormal patients:  20 studies</t>
  </si>
  <si>
    <t>The study only compares different types of self sampling so it is not mentioned</t>
  </si>
  <si>
    <t>Self sampling HPV Sensitivity</t>
  </si>
  <si>
    <t>Pap smear HPV Sensitivuty</t>
  </si>
  <si>
    <t>Self sampling HPV sensitivity</t>
  </si>
  <si>
    <t>Pap smear HPV sensitivity</t>
  </si>
  <si>
    <t>No significant difference was observed in the relative sensitivity and specificity between vaginal samples tested with the two platforms. "First vaginal self sample sensitivity: 89.2%. 
Second vaginal self sample sensitivity: 90.2%. Moreover, clinical sensitivity for CIN2 on self-collected
 samples using BD Viper LT or BD COR compared to paired LBC sample was 1.01, 1.01, and 1.00, respectively."</t>
  </si>
  <si>
    <t>N/A</t>
  </si>
  <si>
    <t xml:space="preserve">CIN2+ (vaginal samples) </t>
  </si>
  <si>
    <t>SS: 95.5% for CIN2+ (vaginal samples)
PS: 95.5% for CIN2+ (cervical samples)</t>
  </si>
  <si>
    <t>Self sampling lower sensitivity</t>
  </si>
  <si>
    <t>62.5% for CIN2+ (Normal patients)
82.8% for CIN2+ (Normal patients)</t>
  </si>
  <si>
    <t>?</t>
  </si>
  <si>
    <t xml:space="preserve">Same for both </t>
  </si>
  <si>
    <t>85.5% for CIN2+ (Abnormal patients)
: 81.7% for CIN2+ (Abnormal patients)</t>
  </si>
  <si>
    <t>At 6 months: Self-HPV Sensitivity for HSIL+: 88.9%, Specificity: 66.9%, At 6 months: Dr-HPV Sensitivity for HSIL+: 100%, Specificity: 74.3%,
 At 12 months: Self-HPV Sensitivity for HSIL+: 83.3%, Specificity: 65.6%, At 12 months: Dr-HPV Sensitivity for HSIL+: 71.4%, Specificity: 79.0%</t>
  </si>
  <si>
    <t>86.1% for HSIL+
85.7% for HSIL+</t>
  </si>
  <si>
    <t xml:space="preserve">both same </t>
  </si>
  <si>
    <t>95.3% for CIN2+ (Normal patients)
96.3% for CIN2+ (Normal patients)</t>
  </si>
  <si>
    <t>SS: 100% for HSIL (Normal patients)
PS: 45.0% for ASC-US+ (Normal patients)</t>
  </si>
  <si>
    <t>Mention in results bs</t>
  </si>
  <si>
    <r>
      <rPr>
        <rFont val="Roboto"/>
        <b/>
        <color rgb="FF000000"/>
        <sz val="10.0"/>
      </rPr>
      <t xml:space="preserve">Sensitivity for CIN3+:
</t>
    </r>
    <r>
      <rPr>
        <rFont val="Roboto"/>
        <color rgb="FF000000"/>
        <sz val="10.0"/>
      </rPr>
      <t xml:space="preserve">WD: 91.2%
DF: 88.2%
QT: 81.8%
HS: 77.4%
</t>
    </r>
    <r>
      <rPr>
        <rFont val="Roboto"/>
        <color rgb="FFFF9900"/>
        <sz val="10.0"/>
      </rPr>
      <t>Urine: 89.7%</t>
    </r>
    <r>
      <rPr>
        <rFont val="Roboto"/>
        <color rgb="FF000000"/>
        <sz val="10.0"/>
      </rPr>
      <t xml:space="preserve">
</t>
    </r>
    <r>
      <rPr>
        <rFont val="Roboto"/>
        <b/>
        <color rgb="FF000000"/>
        <sz val="10.0"/>
      </rPr>
      <t xml:space="preserve">Specificity for &lt;CIN2:
</t>
    </r>
    <r>
      <rPr>
        <rFont val="Roboto"/>
        <color rgb="FF000000"/>
        <sz val="10.0"/>
      </rPr>
      <t xml:space="preserve">WD: 34.2%
DF: 33.8%
QT: 34.3%
HS: 39.5%
</t>
    </r>
    <r>
      <rPr>
        <rFont val="Roboto"/>
        <color rgb="FFFF9900"/>
        <sz val="10.0"/>
      </rPr>
      <t>Urine: 27.4%</t>
    </r>
  </si>
  <si>
    <t>85.66% for abnormal patients for CIN3+</t>
  </si>
  <si>
    <t>Self-Sampling Sensitivity (%): 59.4% for detecting CIN2+ (Abnormal patients)
Self-Sampling Sensitivity (%): 66.7% for detecting CIN3 (Abnormal patients)
Pap Smear Sensitivity (%): 100% for detecting CIN2+ (Abnormal patients)
Pap Smear Sensitivity (%): 100% for detecting CIN3 (Abnormal patients)</t>
  </si>
  <si>
    <t>The vaginal self-sampling and the clinician-taken HPV tests had the same sensitivity of 92.8% (95% confidence interval=86.3- 96.8%) and 
specificity for detection of high-grade squamous intraepithelial lesion (HSIL) and adenocarcinoma in situ (AIS). Detection in urine samples had a sensitivity of 76.3% (95%</t>
  </si>
  <si>
    <t>92.8% for detecting HSIL and AIS (Abnormal patients)
92.8% for detecting HSIL and AIS (Abnormal patients)</t>
  </si>
  <si>
    <t xml:space="preserve"> 84.6% (Abnormal patients)
100% (Abnormal patients)</t>
  </si>
  <si>
    <t>Self-Sampling Sensitivity (%): 66.7% for CIN2+ (Normal patients)</t>
  </si>
  <si>
    <t>88% relative sensitivity for high-risk HPV (Normal patients)
94% relative sensitivity for high-risk HPV (Normal patients)</t>
  </si>
  <si>
    <r>
      <rPr>
        <rFont val="Roboto"/>
        <color theme="1"/>
        <sz val="10.0"/>
      </rPr>
      <t xml:space="preserve">Mía by Xytotest®: Sensitivity of 95.7%, Specificity of 91.7%
Viba-Brush®: Sensitivity of 95.7%, Specificity of 88.9%
Iune: Sensitivity of 90.9%, Specificity of 84.6%
Viscose Swab: Sensitivity of 81.8%, Specificity of 87.2%
</t>
    </r>
    <r>
      <rPr>
        <rFont val="Roboto"/>
        <b/>
        <color theme="1"/>
        <sz val="10.0"/>
      </rPr>
      <t xml:space="preserve">Cytological Results for Self-Sampling
Viba-Brush®: 
</t>
    </r>
    <r>
      <rPr>
        <rFont val="Roboto"/>
        <color theme="1"/>
        <sz val="10.0"/>
      </rPr>
      <t xml:space="preserve">Sensitivity (95% CI): 65.0% (40.8%-84.6%)
Specificity (95% CI): 84.6% (65.1%-95.6%)
Kappa Coefficient (95% CI): 0.51 (0.25–0.76)
</t>
    </r>
    <r>
      <rPr>
        <rFont val="Roboto"/>
        <b/>
        <color theme="1"/>
        <sz val="10.0"/>
      </rPr>
      <t xml:space="preserve">Mía by Xytotest®:
</t>
    </r>
    <r>
      <rPr>
        <rFont val="Roboto"/>
        <color theme="1"/>
        <sz val="10.0"/>
      </rPr>
      <t xml:space="preserve">Sensitivity (95% CI): 55.0% (31.5%-76.9%)
Specificity (95% CI): 84.6% (65.1%-95.6%)
Kappa Coefficient (95% CI): 0.41 (0.15–0.67)
</t>
    </r>
  </si>
  <si>
    <t>Self-Sampling Sensitivity (%): 96.36% for HPV16/18 genotyping (Abnormal patients)</t>
  </si>
  <si>
    <t>Number of studies with % sensitivity for HPV from normal patients: 14  studies (area chart)</t>
  </si>
  <si>
    <t>Number of studies with % sensitivity for HPV from abnormal patients:  15 studies (area chart)</t>
  </si>
  <si>
    <t xml:space="preserve">same for both </t>
  </si>
  <si>
    <t>77.00%</t>
  </si>
  <si>
    <t>look at table 3. Performance of hr-HPV mRNA testing of self-collected stored wet, self-collected stored dry, and physician-collected specimens, and visual inspection with acetic acid for the detection of ≥HSIL 
The overall sensitivity estimates of hr-HPV mRNA for ≥HSIL of sc-WET [85%] and sc-DRY [78%] were comparable (Difference: −0.07). Physician-collected samples for hr-HPV mRNA testing showed a similar sensitivity for ≥HSIL detection [93%] as sc-WET (Difference: −0.07) 
and sc-DRY (Difference: 0.15). Overall, the specificity of hr-HPV mRNA for ≥HSIL detection was similar when comparing sc-WET to physician-collection (Difference: −0.03). However, specificity was lower for sc-WET [66%] than sc-DRY [71%] (Difference: −0.05). The specificity of VIA for ≥HSIL 
was 56%.</t>
  </si>
  <si>
    <t>Self-Sampling Sensitivity (%):81.5% for ≥HSIL (Abnormal patients)
Pap Smear Sensitivity (%): 93% for ≥HSIL (physician-collected) (Abnormal patients)</t>
  </si>
  <si>
    <t>62.50%</t>
  </si>
  <si>
    <t>95.30%</t>
  </si>
  <si>
    <t>The CIN2+ sensitivity and specificity of HPV testing did not differ between self-sampling and clinicianbased sampling (relative sensitivity 0·96 [0·90–1·03]; relative specificity 1·00 [0·99–1·01]).
\ For the CIN3+ endpoint, relative sensitivity was 0·99 (0·91–1·08) and relative specificity was 1·00 (0·99–1·01).</t>
  </si>
  <si>
    <t>Self-Sampling Sensitivity (%): 96% relative sensitivity for CIN2+ (Normal patients)
Self-Sampling Sensitivity (%): 99% relative sensitivity for CIN3+ (Normal patients)
Pap Smear Sensitivity (%): 100% relative sensitivity for CIN2+ (Normal patients)
Pap Smear Sensitivity (%): 99% relative sensitivity for CIN3+ (Normal patients)</t>
  </si>
  <si>
    <t>88.00%</t>
  </si>
  <si>
    <t>96.00%</t>
  </si>
  <si>
    <t>both for CIN3+</t>
  </si>
  <si>
    <t>99.00%</t>
  </si>
  <si>
    <t>82.00%</t>
  </si>
  <si>
    <t>100% for CIN2+ (Abnormal patients)
 100% for CIN2+ (Abnormal patients)</t>
  </si>
  <si>
    <t>79.00%</t>
  </si>
  <si>
    <t>100.00%</t>
  </si>
  <si>
    <t>50.0% for HPV (Abnormal patients)
81.5% for HPV (Abnormal patients)</t>
  </si>
  <si>
    <t>75.00%</t>
  </si>
  <si>
    <t>88.30%</t>
  </si>
  <si>
    <t xml:space="preserve">88.05% for SS </t>
  </si>
  <si>
    <t>86.00%</t>
  </si>
  <si>
    <r>
      <rPr>
        <rFont val="Roboto"/>
        <b/>
        <color rgb="FF000000"/>
        <sz val="10.0"/>
      </rPr>
      <t xml:space="preserve">Sensitivity for CIN3+
</t>
    </r>
    <r>
      <rPr>
        <rFont val="Roboto"/>
        <b/>
        <color rgb="FF000000"/>
        <sz val="10.0"/>
      </rPr>
      <t xml:space="preserve">
Anyplex™ II HPV28:
</t>
    </r>
    <r>
      <rPr>
        <rFont val="Roboto"/>
        <color rgb="FF000000"/>
        <sz val="10.0"/>
      </rPr>
      <t xml:space="preserve">Physician-collected: 95.6%
Evalyn®Brush: 94.5%
FLOQSwabs™: 87.4%
</t>
    </r>
    <r>
      <rPr>
        <rFont val="Roboto"/>
        <b/>
        <color rgb="FF000000"/>
        <sz val="10.0"/>
      </rPr>
      <t xml:space="preserve">Cobas® 4800:
</t>
    </r>
    <r>
      <rPr>
        <rFont val="Roboto"/>
        <color rgb="FF000000"/>
        <sz val="10.0"/>
      </rPr>
      <t xml:space="preserve">Physician-collected: 94.0%
Evalyn®Brush: 90.7%
FLOQSwabs™: 86.3%
</t>
    </r>
    <r>
      <rPr>
        <rFont val="Roboto"/>
        <b/>
        <color rgb="FF000000"/>
        <sz val="10.0"/>
      </rPr>
      <t xml:space="preserve">Xpert® HPV:
</t>
    </r>
    <r>
      <rPr>
        <rFont val="Roboto"/>
        <color rgb="FF000000"/>
        <sz val="10.0"/>
      </rPr>
      <t xml:space="preserve">Physician-collected: 94.5%
Evalyn®Brush: 91.2%
FLOQSwabs™: 87.9%
</t>
    </r>
    <r>
      <rPr>
        <rFont val="Roboto"/>
        <b/>
        <color rgb="FF000000"/>
        <sz val="10.0"/>
      </rPr>
      <t xml:space="preserve">Sensitivity for Invasive Carcinoma
</t>
    </r>
    <r>
      <rPr>
        <rFont val="Roboto"/>
        <b/>
        <color rgb="FF000000"/>
        <sz val="10.0"/>
      </rPr>
      <t xml:space="preserve">Anyplex™ II HPV28:
</t>
    </r>
    <r>
      <rPr>
        <rFont val="Roboto"/>
        <color rgb="FF000000"/>
        <sz val="10.0"/>
      </rPr>
      <t xml:space="preserve">Physician-collected: 93.3%
Evalyn®Brush: 91.1%
FLOQSwabs™: 86.7%
</t>
    </r>
    <r>
      <rPr>
        <rFont val="Roboto"/>
        <b/>
        <color rgb="FF000000"/>
        <sz val="10.0"/>
      </rPr>
      <t xml:space="preserve">Cobas® 4800:
</t>
    </r>
    <r>
      <rPr>
        <rFont val="Roboto"/>
        <color rgb="FF000000"/>
        <sz val="10.0"/>
      </rPr>
      <t xml:space="preserve">Physician-collected: 91.1%
Evalyn®Brush: 86.7%
FLOQSwabs™: 82.2%
</t>
    </r>
    <r>
      <rPr>
        <rFont val="Roboto"/>
        <b/>
        <color rgb="FF000000"/>
        <sz val="10.0"/>
      </rPr>
      <t xml:space="preserve">Xpert® HPV:
</t>
    </r>
    <r>
      <rPr>
        <rFont val="Roboto"/>
        <color rgb="FF000000"/>
        <sz val="10.0"/>
      </rPr>
      <t>Physician-collected: 93.3%
Evalyn®Brush: 86.7%
FLOQSwabs™: 82.2%</t>
    </r>
  </si>
  <si>
    <t>Average Self-Sampling Sensitivity (SS): 87.8%
Average Physician-Collected Sensitivity: 93.63%</t>
  </si>
  <si>
    <t>66.70%</t>
  </si>
  <si>
    <t>Self-Sampling Sensitivity (%): 100% for high-grade lesion detection (Normal patients)</t>
  </si>
  <si>
    <t>94.65%</t>
  </si>
  <si>
    <t xml:space="preserve"> 91.8% (Abnormal patients)
90.2% (Abnormal patients)</t>
  </si>
  <si>
    <r>
      <rPr>
        <rFont val="Roboto"/>
        <color rgb="FF000000"/>
        <sz val="10.0"/>
      </rPr>
      <t xml:space="preserve">Sensitivity for CIN2+ detection:
</t>
    </r>
    <r>
      <rPr>
        <rFont val="Roboto"/>
        <b/>
        <color rgb="FF000000"/>
        <sz val="10.0"/>
      </rPr>
      <t>For SPF10:</t>
    </r>
    <r>
      <rPr>
        <rFont val="Roboto"/>
        <color rgb="FF000000"/>
        <sz val="10.0"/>
      </rPr>
      <t xml:space="preserve"> 100% (CTS and SS)
</t>
    </r>
    <r>
      <rPr>
        <rFont val="Roboto"/>
        <b/>
        <color rgb="FF000000"/>
        <sz val="10.0"/>
      </rPr>
      <t xml:space="preserve">For GP5+/6+: </t>
    </r>
    <r>
      <rPr>
        <rFont val="Roboto"/>
        <color rgb="FF000000"/>
        <sz val="10.0"/>
      </rPr>
      <t xml:space="preserve">95% (all)
Specificity for CIN2+
</t>
    </r>
    <r>
      <rPr>
        <rFont val="Roboto"/>
        <b/>
        <color rgb="FF000000"/>
        <sz val="10.0"/>
      </rPr>
      <t>For SPF10:</t>
    </r>
    <r>
      <rPr>
        <rFont val="Roboto"/>
        <color rgb="FF000000"/>
        <sz val="10.0"/>
      </rPr>
      <t xml:space="preserve"> 33% (CTS) and 35% (SS)</t>
    </r>
    <r>
      <rPr>
        <rFont val="Roboto"/>
        <b/>
        <color rgb="FF000000"/>
        <sz val="10.0"/>
      </rPr>
      <t xml:space="preserve">
For GP5+/6+: </t>
    </r>
    <r>
      <rPr>
        <rFont val="Roboto"/>
        <color rgb="FF000000"/>
        <sz val="10.0"/>
      </rPr>
      <t>39% (CTS) and 43% (SS)</t>
    </r>
  </si>
  <si>
    <t>Average Self-Sampling Sensitivity (SS): 97.5% for CIN2+
Average Clinician-Collected Sensitivity (CTS): 97.5% for CIN2+</t>
  </si>
  <si>
    <t>Women aged 30-49 years
Not pregnant
Able to provide informed consent
No history of cryotherapy, 
loop electrosurgical excision procedure,
 or hysterectomy</t>
  </si>
  <si>
    <t>Women aged 25-69 years
Never participated in a cervical cancer
 screening program or not had a screening 
test in
 the previous 3 years</t>
  </si>
  <si>
    <t>Women referred to a colposcopy clinic due to 
previous abnormal cytology or positive HPV results</t>
  </si>
  <si>
    <t>86.7%
Average Pap Smear Sensitivity (PS): 96.63%</t>
  </si>
  <si>
    <t>Self-Sampling Sensitivity (%): 84.6% (Abnormal patients)</t>
  </si>
  <si>
    <t>100% for CIN2+ (Normal patients)
100% for CIN2+ (Normal patients)</t>
  </si>
  <si>
    <r>
      <rPr>
        <rFont val="Arial"/>
        <color rgb="FF000000"/>
        <sz val="12.0"/>
      </rPr>
      <t>Self-Sampling Sensitivity (%):</t>
    </r>
    <r>
      <rPr>
        <rFont val="Arial"/>
        <color rgb="FF000000"/>
        <sz val="12.0"/>
      </rPr>
      <t xml:space="preserve"> </t>
    </r>
    <r>
      <rPr>
        <rFont val="Arial"/>
        <color rgb="FF000000"/>
        <sz val="12.0"/>
      </rPr>
      <t>77.4% (Abnormal patients)</t>
    </r>
  </si>
  <si>
    <t>PS higher sensitivity</t>
  </si>
  <si>
    <t>Suggested good sensitivity for CIN2+ based on higher detection rate (Normal patients)</t>
  </si>
  <si>
    <t>Self-Sampling Sensitivity (%): 75% in the intervention group (Normal patients)
Pap Smear Sensitivity (%): 92.9% in the control group (Normal patients)</t>
  </si>
  <si>
    <t>Average Self-Sampling Sensitivity (SS): 88.3%
Average Pap Smear Sensitivity (PS): 92.4%</t>
  </si>
  <si>
    <t>Self-Sampling Sensitivity (%): 86% for the swab method (Normal patients)
Self-Sampling Sensitivity (%): 77.2% for the tampon method (Normal patients)</t>
  </si>
  <si>
    <r>
      <rPr>
        <rFont val="Roboto"/>
        <color rgb="FF000000"/>
        <sz val="11.0"/>
      </rPr>
      <t>Women attending the Cape Coast Teaching Hospital’s HIV and outpatient clinics, aged ≥</t>
    </r>
    <r>
      <rPr>
        <rFont val="Roboto"/>
        <color rgb="FFFF9900"/>
        <sz val="11.0"/>
      </rPr>
      <t>18 years.</t>
    </r>
  </si>
  <si>
    <t>Average Self-Sampling Sensitivity for Normal Patients (including HIV-positive): 94.15%
Self-Sampling Sensitivity for Abnormal Patients: 92.6%</t>
  </si>
  <si>
    <t>Self-Sampling Sensitivity (%): 66.7% (Normal patients)
Pap Smear Sensitivity (%): 77.8% (Normal patients)</t>
  </si>
  <si>
    <t>Average Sensitivity for HIV-Positive (Normal Patients): 94.65%
Average Sensitivity for HIV-Negative (Normal Patients): 88.1%</t>
  </si>
  <si>
    <t>Self-Sampling Sensitivity (%): 83.3% for detecting CIN2+ (Abnormal patients)</t>
  </si>
  <si>
    <r>
      <rPr>
        <rFont val="Arial"/>
        <b/>
        <color rgb="FF000000"/>
        <sz val="12.0"/>
      </rPr>
      <t>Self-Sampling Sensitivity (%):</t>
    </r>
    <r>
      <rPr>
        <rFont val="Arial"/>
        <b/>
        <color rgb="FF000000"/>
        <sz val="12.0"/>
      </rPr>
      <t xml:space="preserve"> </t>
    </r>
    <r>
      <rPr>
        <rFont val="Arial"/>
        <b/>
        <color rgb="FF000000"/>
        <sz val="12.0"/>
      </rPr>
      <t>84.0% (Normal patients)</t>
    </r>
  </si>
  <si>
    <t>Self sampling detection rate (final %)</t>
  </si>
  <si>
    <t>pap smear detection rate (final %)</t>
  </si>
  <si>
    <t>Note for included values from each study... (% detection + CIN2, CIN2+, CIN3, etc..)</t>
  </si>
  <si>
    <t xml:space="preserve"># of not mentioned: 35 studies </t>
  </si>
  <si>
    <r>
      <rPr>
        <rFont val="Roboto"/>
        <color rgb="FFFF9900"/>
        <sz val="11.0"/>
      </rPr>
      <t xml:space="preserve"># of studies with % of detection for HPV (CIN2+, LSIL, HSIL, HSIL+ ASCUS, ASCUS+, AGC, ASCH, or ACG or hr-HPV) </t>
    </r>
    <r>
      <rPr>
        <rFont val="Roboto"/>
        <color rgb="FF000000"/>
        <sz val="11.0"/>
      </rPr>
      <t xml:space="preserve"> </t>
    </r>
    <r>
      <rPr>
        <rFont val="Roboto"/>
        <color rgb="FFFF0000"/>
        <sz val="11.0"/>
      </rPr>
      <t>from HPV positive women or with abnormal cytology: 16</t>
    </r>
  </si>
  <si>
    <t>In some of the included studies: "APTIMA was similarly sensitive 
(relative sensitivity 0·98 [95% CI 0·95-1·01]) and slightly more specific (1·03 [1·02-1·04]) for CIN2+. The relative sensitivity for CIN3+ was 0·98 (95% CI 0·95-1·01)." . In other included studies: "In self-collected samples, 
APTIMA was less sensitive for CIN2+ (relative cross-sectional sensitivity 0·84 [0·74-0·96]) but similarly specific (relative specificity 0·96 [0·91-1·01]) compared with clinician-collected samples."</t>
  </si>
  <si>
    <t>Sensitivity/Specificity of hr-HPV testing for CIN 2+ detection in clinician-taken smears was 89.7%/42.9%, in self-taken smear 89.7%/42.9% for the Evalyn-Brush, 82.8%/71.4% for the FLOQSwab</t>
  </si>
  <si>
    <t>No pap smear used</t>
  </si>
  <si>
    <r>
      <rPr>
        <rFont val="&quot;Google Sans&quot;, Roboto, sans-serif"/>
        <color rgb="FF0000FF"/>
        <sz val="9.0"/>
      </rPr>
      <t xml:space="preserve"># of studies with % of detection for CIN2+ </t>
    </r>
    <r>
      <rPr>
        <rFont val="&quot;Google Sans&quot;, Roboto, sans-serif"/>
        <color rgb="FFFF0000"/>
        <sz val="9.0"/>
      </rPr>
      <t>from abnormal cytology :  4</t>
    </r>
  </si>
  <si>
    <t>Number of studies with % of detection for HPV from normal patients: 15 studies</t>
  </si>
  <si>
    <t># of studies with % of detection for HPV (CIN2+, LSIL, HSIL, HSIL+ ASCUS, ASCUS+, AGC, ASCH, or ACG or hr-HPV) from HPV positive women or with abnormal cytology: 16</t>
  </si>
  <si>
    <r>
      <rPr>
        <rFont val="&quot;Google Sans&quot;, Roboto, sans-serif"/>
        <color rgb="FF0000FF"/>
        <sz val="9.0"/>
      </rPr>
      <t xml:space="preserve">% of detection for CIN2+ </t>
    </r>
    <r>
      <rPr>
        <rFont val="&quot;Google Sans&quot;, Roboto, sans-serif"/>
        <color rgb="FFFF0000"/>
        <sz val="9.0"/>
      </rPr>
      <t xml:space="preserve">from abnormal cytology (so we expected high rates) </t>
    </r>
  </si>
  <si>
    <t xml:space="preserve">Self sampling HPV detection rate </t>
  </si>
  <si>
    <t xml:space="preserve">Pap smear HPV detection rate </t>
  </si>
  <si>
    <t>Self sampling HPV detection rate (patients with abnormal cytology or HPV-positive)</t>
  </si>
  <si>
    <t>Pap smear HPV detection rate  (patients with abnormal cytology or HPV-positive)</t>
  </si>
  <si>
    <t xml:space="preserve">Dectection rate for CIN3+ was lower in self-sampling than cliniician-sampling </t>
  </si>
  <si>
    <t>Not specified in discrete percentages in the study. However, it was implied through the cost-effectiveness and QALYs gained. Self-sampling strategies, particularly
 without triage, were highlighted as yielding the most cost savings and the highest incremental QALYs (420 QALYs).</t>
  </si>
  <si>
    <t>Vaginal self-samples suspended in ThinPrep®PreservCyt®: 66.6% (20/30), 63.3% (19/30), and 66.6% (20/30) were hrHPV positive with Anyplex™II HPV28, Papilloplex® 
High Risk HPV, and HPV OncoPredict assays, respectively. Vaginal self-samples suspended in eNat®: 66.6% (20/30) were hrHPV positive with all three assays.</t>
  </si>
  <si>
    <r>
      <rPr>
        <rFont val="Arial"/>
        <color rgb="FFFF9900"/>
        <sz val="11.0"/>
      </rPr>
      <t>% detection for LSIL, HSIL, ASCUS, AGC, ASCH, or ACG</t>
    </r>
    <r>
      <rPr>
        <rFont val="Arial"/>
        <color theme="1"/>
        <sz val="11.0"/>
      </rPr>
      <t xml:space="preserve"> </t>
    </r>
    <r>
      <rPr>
        <rFont val="Arial"/>
        <color rgb="FFFF0000"/>
        <sz val="11.0"/>
      </rPr>
      <t>from from abnormal cytology patients</t>
    </r>
  </si>
  <si>
    <r>
      <rPr>
        <rFont val="Arial"/>
        <color rgb="FFFF9900"/>
      </rPr>
      <t>% of dectection for HSIL/AIS/cancer</t>
    </r>
    <r>
      <rPr>
        <rFont val="Arial"/>
        <color rgb="FFFF0000"/>
      </rPr>
      <t xml:space="preserve"> from abnormal screening results </t>
    </r>
  </si>
  <si>
    <r>
      <rPr>
        <rFont val="Arial"/>
        <color rgb="FFFF9900"/>
      </rPr>
      <t xml:space="preserve">% of dectection for HSIL+ </t>
    </r>
    <r>
      <rPr>
        <rFont val="Arial"/>
        <color rgb="FFFF0000"/>
      </rPr>
      <t xml:space="preserve">from HPV-positive women </t>
    </r>
  </si>
  <si>
    <t>% of dectection for HPV from normal pateint</t>
  </si>
  <si>
    <t>DF: 71.7% 
WD: 71.7% 
QT: 69.3% 
HS: 65.1%
avg: 69.45%</t>
  </si>
  <si>
    <t xml:space="preserve">not applicable </t>
  </si>
  <si>
    <r>
      <rPr>
        <rFont val="Roboto"/>
        <color rgb="FF000000"/>
        <sz val="10.0"/>
      </rPr>
      <t xml:space="preserve">% of detection using 4 self-sampling methods </t>
    </r>
    <r>
      <rPr>
        <rFont val="Roboto"/>
        <color rgb="FFFF0000"/>
        <sz val="10.0"/>
      </rPr>
      <t xml:space="preserve">from HPV-positve women </t>
    </r>
  </si>
  <si>
    <r>
      <rPr>
        <rFont val="Roboto"/>
        <color rgb="FFFF9900"/>
        <sz val="10.0"/>
      </rPr>
      <t>% of detection for HPV</t>
    </r>
    <r>
      <rPr>
        <rFont val="Roboto"/>
        <color rgb="FF000000"/>
        <sz val="10.0"/>
      </rPr>
      <t xml:space="preserve"> </t>
    </r>
    <r>
      <rPr>
        <rFont val="Roboto"/>
        <color rgb="FFFF0000"/>
        <sz val="10.0"/>
      </rPr>
      <t>from HPV positive women</t>
    </r>
  </si>
  <si>
    <r>
      <rPr>
        <rFont val="Roboto"/>
        <color rgb="FF000000"/>
        <sz val="10.0"/>
      </rPr>
      <t xml:space="preserve">% of detection using vaginal self-sampling method </t>
    </r>
    <r>
      <rPr>
        <rFont val="Roboto"/>
        <color rgb="FFFF0000"/>
        <sz val="10.0"/>
      </rPr>
      <t xml:space="preserve">from HPV-positve women </t>
    </r>
  </si>
  <si>
    <r>
      <rPr>
        <rFont val="&quot;Google Sans&quot;, Roboto, sans-serif"/>
        <color rgb="FF0000FF"/>
        <sz val="9.0"/>
      </rPr>
      <t xml:space="preserve">% of detection for CIN2+ </t>
    </r>
    <r>
      <rPr>
        <rFont val="&quot;Google Sans&quot;, Roboto, sans-serif"/>
        <color rgb="FFFF0000"/>
        <sz val="9.0"/>
      </rPr>
      <t xml:space="preserve">from abnormal cytology </t>
    </r>
  </si>
  <si>
    <t xml:space="preserve">% of detection for HPV from normal patients </t>
  </si>
  <si>
    <r>
      <rPr>
        <rFont val="Roboto"/>
        <b/>
        <color theme="1"/>
        <sz val="10.0"/>
      </rPr>
      <t xml:space="preserve">HPV Test Results by Device:
Viscose Swab:
</t>
    </r>
    <r>
      <rPr>
        <rFont val="Roboto"/>
        <color theme="1"/>
        <sz val="10.0"/>
      </rPr>
      <t xml:space="preserve">Negative: 62.3%
Positive for type 16 ± other types: 9.8%
Positive for type 18 ± other types: 4.9%
Positive for only other types: 23.0%
</t>
    </r>
    <r>
      <rPr>
        <rFont val="Roboto"/>
        <b/>
        <color theme="1"/>
        <sz val="10.0"/>
      </rPr>
      <t xml:space="preserve">Iune Device:
</t>
    </r>
    <r>
      <rPr>
        <rFont val="Roboto"/>
        <color theme="1"/>
        <sz val="10.0"/>
      </rPr>
      <t xml:space="preserve">Negative: 57.4%
Positive for type 16 ± other types: 11.5%
Positive for type 18 ± other types: 4.9%
Positive for only other types: 26.2%
</t>
    </r>
    <r>
      <rPr>
        <rFont val="Roboto"/>
        <b/>
        <color theme="1"/>
        <sz val="10.0"/>
      </rPr>
      <t xml:space="preserve">Mía by Xytotest®:
</t>
    </r>
    <r>
      <rPr>
        <rFont val="Roboto"/>
        <color theme="1"/>
        <sz val="10.0"/>
      </rPr>
      <t xml:space="preserve">Negative: 57.6%
Positive for type 16 ± other types: 13.6%
Positive for type 18 ± other types: 3.4%
Positive for only other types: 25.4%
</t>
    </r>
    <r>
      <rPr>
        <rFont val="Roboto"/>
        <b/>
        <color theme="1"/>
        <sz val="10.0"/>
      </rPr>
      <t xml:space="preserve">Viba-Brush®:
</t>
    </r>
    <r>
      <rPr>
        <rFont val="Roboto"/>
        <color theme="1"/>
        <sz val="10.0"/>
      </rPr>
      <t xml:space="preserve">Negative: 55.9%
Positive for type 16 ± other types: 15.3%
Positive for type 18 ± other types: 3.4%
Positive for only other types: 25.4%​
</t>
    </r>
    <r>
      <rPr>
        <rFont val="Roboto"/>
        <b/>
        <color theme="1"/>
        <sz val="10.0"/>
      </rPr>
      <t xml:space="preserve">The study provided cytological results for the liquid samples :
Viba-Brush®:
</t>
    </r>
    <r>
      <rPr>
        <rFont val="Roboto"/>
        <color theme="1"/>
        <sz val="10.0"/>
      </rPr>
      <t xml:space="preserve">Negative: 22 (47.8%)
ASC-US or LSIL: 11 (23.9%)
ASC-H, AGC, or HSIL: 2 (4.3%)
</t>
    </r>
    <r>
      <rPr>
        <rFont val="Roboto"/>
        <b/>
        <color theme="1"/>
        <sz val="10.0"/>
      </rPr>
      <t xml:space="preserve">Mía by Xytotest®:
</t>
    </r>
    <r>
      <rPr>
        <rFont val="Roboto"/>
        <color theme="1"/>
        <sz val="10.0"/>
      </rPr>
      <t>Negative: 22 (47.8%)
ASC-US or LSIL: 9 (19.6%)
ASC-H, AGC, or HSIL: 2 (4.3%)</t>
    </r>
  </si>
  <si>
    <r>
      <rPr>
        <rFont val="Roboto"/>
        <b/>
        <color theme="1"/>
        <sz val="10.0"/>
      </rPr>
      <t xml:space="preserve">HPV Test Results (Conventional Sampling)
</t>
    </r>
    <r>
      <rPr>
        <rFont val="Roboto"/>
        <color theme="1"/>
        <sz val="10.0"/>
      </rPr>
      <t xml:space="preserve">Negative: 62.5% (75 out of 120 samples)
Positive for Type 16 ± other types: 9.2% (11 out of 120 samples)
Positive for Type 18 ± other types: 3.3% (4 out of 120 samples)
Positive for only other types: 25.0% (30 out of 120 samples)​
</t>
    </r>
    <r>
      <rPr>
        <rFont val="Roboto"/>
        <b/>
        <color theme="1"/>
        <sz val="10.0"/>
      </rPr>
      <t xml:space="preserve">Cytological Results (Conventional Sampling)
</t>
    </r>
    <r>
      <rPr>
        <rFont val="Roboto"/>
        <color theme="1"/>
        <sz val="10.0"/>
      </rPr>
      <t>Negative: 59.4%
ASC-US and LSIL: 33.3%
ASC-H, AIS, and HSIL: 7.3%​</t>
    </r>
  </si>
  <si>
    <r>
      <rPr>
        <rFont val="Roboto"/>
        <color rgb="FF6AA84F"/>
        <sz val="10.0"/>
      </rPr>
      <t xml:space="preserve">% of detection for HPV from normal patients 
</t>
    </r>
    <r>
      <rPr>
        <rFont val="Roboto"/>
        <color theme="1"/>
        <sz val="10.0"/>
      </rPr>
      <t xml:space="preserve">
How I calcuated this one:
averaged the positive detection rates across the four devices. For each device, sum the positive rates and divide by 4.</t>
    </r>
  </si>
  <si>
    <t xml:space="preserve">   </t>
  </si>
  <si>
    <r>
      <rPr>
        <rFont val="Arial"/>
        <color rgb="FFFF9900"/>
      </rPr>
      <t>% detection for LSIL</t>
    </r>
    <r>
      <rPr>
        <rFont val="Arial"/>
        <color theme="1"/>
      </rPr>
      <t xml:space="preserve"> </t>
    </r>
    <r>
      <rPr>
        <rFont val="Arial"/>
        <color rgb="FFFF0000"/>
      </rPr>
      <t xml:space="preserve">from abnormal cases </t>
    </r>
  </si>
  <si>
    <t>Concordance of hr-HPV mRNA detection between self-collected stored wet (sc-WET) and dry (sc-DRY) Overall, approximately one-third of women tested positive for hr-HPV 
mRNA using the self-collected sampling stored wet (n=147, 37%) or stored dry (n=127; 32%). A quarter of women (97/387) were positive for hr-HPV mRNA with both sc-WET
 and sc-DRY samples; 12% (47/387) were hr-HPV mRNA positive using the sc-WET sample but not the sc-DRY sample; 6.9% (27/387) were positive for hr-HPV mRNA using 
the sc-DRY but not the sc-WET sample; and 56% (216/387) were negative for hr-HPV mRNA using both the sc-DRY and sc-WET samples</t>
  </si>
  <si>
    <t>% detection for hr-HPV in normal patients (only self-sampling)</t>
  </si>
  <si>
    <t xml:space="preserve">Number of studies with % of detection for HPV from normal patients: 14 studies (area chart) </t>
  </si>
  <si>
    <t># of studies with % of detection for HPV (CIN2+, LSIL, HSIL, HSIL+ ASCUS, ASCUS+, AGC, ASCH, or ACG or hr-HPV) from HPV positive women or with abnormal cytology: 14</t>
  </si>
  <si>
    <r>
      <rPr>
        <rFont val="&quot;Google Sans&quot;, Roboto, sans-serif"/>
        <color rgb="FF0000FF"/>
        <sz val="9.0"/>
      </rPr>
      <t xml:space="preserve">% of detection for CIN2+ </t>
    </r>
    <r>
      <rPr>
        <rFont val="&quot;Google Sans&quot;, Roboto, sans-serif"/>
        <color rgb="FFFF0000"/>
        <sz val="9.0"/>
      </rPr>
      <t xml:space="preserve">from abnormal cytology </t>
    </r>
  </si>
  <si>
    <r>
      <rPr>
        <rFont val="Arial"/>
        <color rgb="FFFF9900"/>
      </rPr>
      <t>% detection for ASCUS+</t>
    </r>
    <r>
      <rPr>
        <rFont val="Arial"/>
        <color rgb="FFFF0000"/>
      </rPr>
      <t xml:space="preserve"> from abnormal cytology</t>
    </r>
  </si>
  <si>
    <r>
      <rPr>
        <rFont val="Arial"/>
        <color rgb="FFFF9900"/>
      </rPr>
      <t>% detection for ASCUS+</t>
    </r>
    <r>
      <rPr>
        <rFont val="Arial"/>
        <color rgb="FFFF0000"/>
      </rPr>
      <t xml:space="preserve"> from abnormal cytology</t>
    </r>
  </si>
  <si>
    <r>
      <rPr>
        <rFont val="Roboto"/>
        <b/>
        <color rgb="FF000000"/>
        <sz val="10.0"/>
      </rPr>
      <t xml:space="preserve">Evalyn®Brush:
</t>
    </r>
    <r>
      <rPr>
        <rFont val="Roboto"/>
        <color rgb="FF000000"/>
        <sz val="10.0"/>
      </rPr>
      <t xml:space="preserve">Anyplex™ II HPV28: 209 out of 232 (90.1% positivity rate)
Cobas® 4800: 196 out of 232 (84.5% positivity rate)
Xpert® HPV: 197 out of 232 (84.9% positivity rate)
</t>
    </r>
    <r>
      <rPr>
        <rFont val="Roboto"/>
        <b/>
        <color rgb="FF000000"/>
        <sz val="10.0"/>
      </rPr>
      <t xml:space="preserve">FLOQSwabs™:
</t>
    </r>
    <r>
      <rPr>
        <rFont val="Roboto"/>
        <color rgb="FF000000"/>
        <sz val="10.0"/>
      </rPr>
      <t xml:space="preserve">Anyplex™ II HPV28: 193 out of 232 (83.2% positivity rate)
Cobas® 4800: 185 out of 232 (79.7% positivity rate)
Xpert® HPV: 188 out of 232 (81.0% positivity rate)
</t>
    </r>
  </si>
  <si>
    <t xml:space="preserve">83.9%
overall average HPV positivity rate for Evalyn®Brush 
and FLOQSwabs™ across the different 
testing methods
</t>
  </si>
  <si>
    <r>
      <rPr>
        <rFont val="Arial"/>
        <color rgb="FFFF9900"/>
      </rPr>
      <t>% detection for hrHPV</t>
    </r>
    <r>
      <rPr>
        <rFont val="Arial"/>
        <color theme="1"/>
      </rPr>
      <t xml:space="preserve"> </t>
    </r>
    <r>
      <rPr>
        <rFont val="Arial"/>
        <color rgb="FFFF0000"/>
      </rPr>
      <t xml:space="preserve">from abnormal cases </t>
    </r>
  </si>
  <si>
    <t>"Because of the low rates
of abnormal cytology (3 cases of atypical squamous cells-undetermined significance), we only identified that the detection rate of HPV 16/18 was 2.0% for 
vaginal self -sampling and 1.5% for urine sampling"</t>
  </si>
  <si>
    <r>
      <rPr>
        <rFont val="Arial"/>
        <color rgb="FFFF9900"/>
      </rPr>
      <t>% detection for hrHPV</t>
    </r>
    <r>
      <rPr>
        <rFont val="Arial"/>
        <color theme="1"/>
      </rPr>
      <t xml:space="preserve"> </t>
    </r>
    <r>
      <rPr>
        <rFont val="Arial"/>
        <color rgb="FFFF0000"/>
      </rPr>
      <t>from HPV-positive or abnormal cytology</t>
    </r>
  </si>
  <si>
    <r>
      <rPr>
        <rFont val="Roboto"/>
        <b/>
        <color rgb="FF000000"/>
        <sz val="10.0"/>
      </rPr>
      <t xml:space="preserve">For self-sampling:
</t>
    </r>
    <r>
      <rPr>
        <rFont val="Roboto"/>
        <color rgb="FF000000"/>
        <sz val="10.0"/>
      </rPr>
      <t>66 positive using SPF10 
59 positive using GP5+/6+
Note: "SPF10 and GP5+/6+ are two types of primers used in polymerase chain reaction (PCR) testing for the detection of human papillomavirus (HPV)."</t>
    </r>
  </si>
  <si>
    <r>
      <rPr>
        <rFont val="Roboto"/>
        <b/>
        <color rgb="FF000000"/>
        <sz val="10.0"/>
      </rPr>
      <t xml:space="preserve">For clinician-taken samples:
</t>
    </r>
    <r>
      <rPr>
        <rFont val="Roboto"/>
        <color rgb="FF000000"/>
        <sz val="10.0"/>
      </rPr>
      <t>68 positive using SPF10
62 positive using GP5+/6+</t>
    </r>
  </si>
  <si>
    <r>
      <rPr>
        <rFont val="&quot;Google Sans&quot;, Roboto, sans-serif"/>
        <color rgb="FF0000FF"/>
        <sz val="9.0"/>
      </rPr>
      <t xml:space="preserve">% of detection for CIN2+ </t>
    </r>
    <r>
      <rPr>
        <rFont val="&quot;Google Sans&quot;, Roboto, sans-serif"/>
        <color rgb="FFFF0000"/>
        <sz val="9.0"/>
      </rPr>
      <t xml:space="preserve">from abnormal cytology </t>
    </r>
  </si>
  <si>
    <r>
      <rPr>
        <rFont val="Roboto"/>
        <color rgb="FF6AA84F"/>
        <sz val="10.0"/>
      </rPr>
      <t xml:space="preserve">% of dectection for HPV from normal pateint </t>
    </r>
    <r>
      <rPr>
        <rFont val="Roboto"/>
        <b/>
        <color rgb="FF6AA84F"/>
        <sz val="10.0"/>
      </rPr>
      <t>(women with HIV-infecton)</t>
    </r>
  </si>
  <si>
    <t>% of dectection for hr-HPV from normal pateint</t>
  </si>
  <si>
    <r>
      <rPr>
        <rFont val="Arial"/>
        <color rgb="FFFF9900"/>
      </rPr>
      <t>% detection for hrHPV</t>
    </r>
    <r>
      <rPr>
        <rFont val="Arial"/>
        <color theme="1"/>
      </rPr>
      <t xml:space="preserve"> </t>
    </r>
    <r>
      <rPr>
        <rFont val="Arial"/>
        <color rgb="FFFF0000"/>
      </rPr>
      <t>from HPV-positive or abnormal cytology</t>
    </r>
  </si>
  <si>
    <r>
      <rPr>
        <rFont val="Roboto"/>
        <color rgb="FF6AA84F"/>
        <sz val="10.0"/>
      </rPr>
      <t xml:space="preserve">% of dectection for HPV from normal pateint </t>
    </r>
    <r>
      <rPr>
        <rFont val="Roboto"/>
        <b/>
        <color rgb="FF6AA84F"/>
        <sz val="10.0"/>
      </rPr>
      <t>(women with HIV-infecton)</t>
    </r>
  </si>
  <si>
    <t>specificity in no known history of pos screening/cytology (mainly CIN 2/HSIL)</t>
  </si>
  <si>
    <t>PPV in normal cytology/ HIV POS</t>
  </si>
  <si>
    <t>Values for area graph</t>
  </si>
  <si>
    <t>Patient satisfaction</t>
  </si>
  <si>
    <t>ID</t>
  </si>
  <si>
    <t>self-sample (%)</t>
  </si>
  <si>
    <t>clinical sample (%)</t>
  </si>
  <si>
    <t>self-sampling (%)</t>
  </si>
  <si>
    <t>pap smear (%)</t>
  </si>
  <si>
    <t>not mentioned: 26 (39%)</t>
  </si>
  <si>
    <t>18 (13.2 to 23.7)</t>
  </si>
  <si>
    <t>39.8 (31.5 to 48.7)</t>
  </si>
  <si>
    <t>14 (6 months)</t>
  </si>
  <si>
    <t>mentioned PERCENTAGE SS PREFERENCE/DO AGAIN AGAINST CLINICAL SAMPLING</t>
  </si>
  <si>
    <t>6, 11, 13, 16, 23, 27, 20 (weakest), 36, 37, 39, 45, 48, 49, 59, 54, 63 (weakest) (around 26%)</t>
  </si>
  <si>
    <t>14 (12 months)</t>
  </si>
  <si>
    <t>would do self sampling again, prefer self sampling over clinical</t>
  </si>
  <si>
    <t>self sample (%)</t>
  </si>
  <si>
    <t>in favor: 4, 14, 15, 20, 21, 25, 26, 28, 34, 35, 38(majority did not), 40, 41, 43, 46, 47, 58, 61, 62, 63 (even though opted for doctor)</t>
  </si>
  <si>
    <t>29 AVERAGE TAKEN for SS (stored dry/wet)</t>
  </si>
  <si>
    <t>13 (REST DIDNT SPECIFY A PERFERENCE)</t>
  </si>
  <si>
    <t>against: 2</t>
  </si>
  <si>
    <t>WHERE A SPECIFIC CLINICAL PREFERNCE WASNT PROVIDED, BY LOGIC 100% WAS SUBSTRACTED FORM THE SELF SAMPLE PREFERENCE</t>
  </si>
  <si>
    <t>63 (FILTER PAPER)</t>
  </si>
  <si>
    <t>29 (VIBA AND EVALYN BRUSH)</t>
  </si>
  <si>
    <t>preference were result accuracy and provider knowledge/experience.</t>
  </si>
  <si>
    <t>61% of the papers mentioned patient satisfaction, and around 90% of those displayed positive data for SS over CS. 40% of the papers mentioning satisfaction gave a percentage of women preferring self-sampling over clinical sampling. With these values, we were able to plot an area graph to indicate which is overall preferred as a result of satisfaction. For papers that mentioned self-sampling preference and not CS, a simple difference was taken from 100 and used as the clinical sampling preference (i.e. 13). As shown in the graph, self-sampling has a much greater area under the line indicating it has a greater preference to clinical sampling (1011.4 to 438.05). The area was calculated via estimation; i.e (Y2+Y1)/2*(X2-X1) for each point. The X change increments were kept constant at 1 for all points in all graphs, this is because we are not measuring the area over another variable. The sum of the area of each point was taken to give the overall area estimate. The ratio of the areas was around 2.3 illustrating self-sampling had almost more than double the preference. Some variables possibly hindered the results slightly; such as brush type, and whether the tester who had abnormal cytology already had pain present, however, these differences would only be slight compared to the big difference in preference; therefore we can speak with confidence when claiming self-sampling is the more preferred option. Majority of the other papers that did not mention a value for preference were in favor of self-sampling (84%), noting SS was found to be easier, comfortable, less embarrassing, less painful, and more acceptable (4, 14, 15, 20, 21, 25, 26, 28, 34, 35, 38(majority did not), 40, 41, 43, 46, 47, 58, 61, 62, 63 (even though opted for doctor)). Paper 48 garners the strongest evidence for SS to CS in terms of preference (96.3 to 3.7). The observational paper used 193 women so the reliability is on the weaker side, cochrane ROB and a validity screening were carried out by by researcher -- indicating a low bias in all areas and good validity. The weakest evidence for SS came from paper 63 (5 to 95). The cross-sectional study enrolled 42 women indicating a much weaker reliability than 48. The paper however did show participants (100%) found SS acceptable, not embarrassing (95%), and not painful (95%). The paper was done in India/Oman, which could affect how much they trust doctors, leading most of them to prefer clinical sampling compared to the USA in paper 48. Paper 63 was found to have a low-risk bias and good validity. Overall when incorporating all the values from the papers, self-sampling as shown on the graph is the much more preferred sampling method.</t>
  </si>
  <si>
    <t>20 CIN2</t>
  </si>
  <si>
    <t>20 CIN3</t>
  </si>
  <si>
    <t xml:space="preserve">29 AVG TAKEN IN WET/DRY SS </t>
  </si>
  <si>
    <t>specificity in history of abnormal cytology/pos screening</t>
  </si>
  <si>
    <t xml:space="preserve">ID </t>
  </si>
  <si>
    <t>self sample</t>
  </si>
  <si>
    <t>physician</t>
  </si>
  <si>
    <t>x difference is constant for all tables</t>
  </si>
  <si>
    <t>x-axis</t>
  </si>
  <si>
    <t>y-axis</t>
  </si>
  <si>
    <t>area</t>
  </si>
  <si>
    <t>20 (CIN2+)</t>
  </si>
  <si>
    <t>20 (CIN3)</t>
  </si>
  <si>
    <t>30% of papers mentioned PPV, around 66% of papers did not, and only 2 papers (3%) gave an indirect measure. Of the 30% that mentioned PPV, 50% gave a value for both clinical and self-sampling methods, which were used to plot the area graph. PPV, similarly to NPV, would appear slightly higher overall in pap smear testing than in self-sampling as shown on the graph. The estimated area calculated in CS and SS was 480.4 and 445.45 respectively, giving a ratio of 1.077. The area was calculated via estimation; i.e (Y2+Y1)/2*(X2-X1) for each point. The X change increments were kept constant at 1 for all points in all graphs, this is because we are not measuring the area over another variable. The sum of the area of each point was taken to give the overall area estimate. Due to the extent of this minute difference in area as well as the ratio being very close to 1; it is standard to say it is not significant enough to claim there is a significant difference in sampling techniques for PPV value. There was no divide between abnormal and normal cytology as the results varied throughout both variables; as a group, we agreed it is not a significant enough variable to divide the results for PPV - however it couples with the other variables (mentioned in specificity section) which may slightly effect the validity of the conclusion.  PPV for all types of abnormality measured where found were incorporated in the graph (i.e 20). Paper 53 shows a significant increase in PPV for self-sampling compared to clinical sampling (38.5% to 28.6%), the paper used a high sampling number - 7337 for self-sampling and 7772 for clinical sampling, indicating a reliable value, although there are slightly less SS samples than clinical samples. The paper was also evaluated for validity and risk bias (ROB) which as shown to have good validity and low bias. On the contrary, paper 8 shows the strongest increase for clinical sampling compared to SS (39.8 to 18), a cross-sectional study in Tanzania. A weakness of this paper is the low sampling amount (1620) which makes the results less reliable than the previous paper mentioned (53). Overall, this couples with the mixed values gained from each paper - to give the final statement of PPV not being significantly different between the two sampling methods.</t>
  </si>
  <si>
    <t>21*** (missed abrnomality)</t>
  </si>
  <si>
    <t>68% (95% CI 54.3–79.6)</t>
  </si>
  <si>
    <t>72% (95% CI 58.6–83.0)</t>
  </si>
  <si>
    <t>29 AVERAGE TAKEN for self sample (WET/DRY)</t>
  </si>
  <si>
    <t xml:space="preserve">not mentioned count: </t>
  </si>
  <si>
    <t>qualitative measure count:</t>
  </si>
  <si>
    <t>43 SPF10</t>
  </si>
  <si>
    <t>not mentioned article ID's</t>
  </si>
  <si>
    <t>qualitative measure article ID's (for additional comments)</t>
  </si>
  <si>
    <t>43 GP5+/6+</t>
  </si>
  <si>
    <t>1, 3,4,9 10, 11,12, 13, 15 16,17, 19 21 24, 25, 27 ,28 ,31,33 35 37 38,39,40,41,42,,43,44,45, 48 49,,50, 52 54 56 57 58 59 60 61 62 64 65 66</t>
  </si>
  <si>
    <t>6, 32</t>
  </si>
  <si>
    <t xml:space="preserve">46**** </t>
  </si>
  <si>
    <t>60.1% (95% CI: 55.9–64.1)</t>
  </si>
  <si>
    <t>68.4% (95% CI: 64.4–72.2)</t>
  </si>
  <si>
    <t>x</t>
  </si>
  <si>
    <t>y</t>
  </si>
  <si>
    <t>sum  ESTIMATE area patient satisfaction=</t>
  </si>
  <si>
    <t>ESTIMATE</t>
  </si>
  <si>
    <t>total area for cs</t>
  </si>
  <si>
    <t>total area for ss</t>
  </si>
  <si>
    <t xml:space="preserve"> 4 10 11 13 16 26 27 28 33 37 39 40 41 42 44 45 52 53 54 55 56 57 60 61 62</t>
  </si>
  <si>
    <r>
      <rPr>
        <rFont val="Arial"/>
        <color rgb="FF00FFFF"/>
      </rPr>
      <t>1</t>
    </r>
    <r>
      <rPr>
        <rFont val="Arial"/>
        <color theme="1"/>
      </rPr>
      <t xml:space="preserve">, </t>
    </r>
    <r>
      <rPr>
        <rFont val="Arial"/>
        <color rgb="FF00FFFF"/>
      </rPr>
      <t>3</t>
    </r>
    <r>
      <rPr>
        <rFont val="Arial"/>
        <color theme="1"/>
      </rPr>
      <t xml:space="preserve">, </t>
    </r>
    <r>
      <rPr>
        <rFont val="Arial"/>
        <color rgb="FF00FFFF"/>
      </rPr>
      <t>5</t>
    </r>
    <r>
      <rPr>
        <rFont val="Arial"/>
        <color theme="1"/>
      </rPr>
      <t xml:space="preserve">, </t>
    </r>
    <r>
      <rPr>
        <rFont val="Arial"/>
        <color rgb="FF00FF00"/>
      </rPr>
      <t>6</t>
    </r>
    <r>
      <rPr>
        <rFont val="Arial"/>
        <color theme="1"/>
      </rPr>
      <t xml:space="preserve">, </t>
    </r>
    <r>
      <rPr>
        <rFont val="Arial"/>
        <color rgb="FFE06666"/>
      </rPr>
      <t>15</t>
    </r>
    <r>
      <rPr>
        <rFont val="Arial"/>
        <color theme="1"/>
      </rPr>
      <t xml:space="preserve">, </t>
    </r>
    <r>
      <rPr>
        <rFont val="Arial"/>
        <color rgb="FF00FFFF"/>
      </rPr>
      <t>21</t>
    </r>
    <r>
      <rPr>
        <rFont val="Arial"/>
        <color theme="1"/>
      </rPr>
      <t xml:space="preserve">, </t>
    </r>
    <r>
      <rPr>
        <rFont val="Arial"/>
        <color rgb="FF00FF00"/>
      </rPr>
      <t>24</t>
    </r>
    <r>
      <rPr>
        <rFont val="Arial"/>
        <color theme="1"/>
      </rPr>
      <t xml:space="preserve">, </t>
    </r>
    <r>
      <rPr>
        <rFont val="Arial"/>
        <color rgb="FF00FFFF"/>
      </rPr>
      <t>31</t>
    </r>
    <r>
      <rPr>
        <rFont val="Arial"/>
        <color theme="1"/>
      </rPr>
      <t xml:space="preserve">,, </t>
    </r>
    <r>
      <rPr>
        <rFont val="Arial"/>
        <color rgb="FF00FFFF"/>
      </rPr>
      <t>35</t>
    </r>
    <r>
      <rPr>
        <rFont val="Arial"/>
        <color theme="1"/>
      </rPr>
      <t xml:space="preserve">, </t>
    </r>
    <r>
      <rPr>
        <rFont val="Arial"/>
        <color rgb="FF00FF00"/>
      </rPr>
      <t>50</t>
    </r>
    <r>
      <rPr>
        <rFont val="Arial"/>
        <color theme="1"/>
      </rPr>
      <t xml:space="preserve">, </t>
    </r>
    <r>
      <rPr>
        <rFont val="Arial"/>
        <color rgb="FF00FFFF"/>
      </rPr>
      <t>51</t>
    </r>
    <r>
      <rPr>
        <rFont val="Arial"/>
        <color theme="1"/>
      </rPr>
      <t>, 59,</t>
    </r>
  </si>
  <si>
    <r>
      <rPr>
        <rFont val="Arial"/>
        <color theme="1"/>
        <sz val="11.0"/>
      </rPr>
      <t xml:space="preserve">of all the studies, a percentage (around 44%) of the papers provided direct percentages for the specificity measure. However, only a percentage (62%) of those papers were able to provide specificity for BOTH self-sample and clinical sampling detailing a direct comparison - these were used to plot area graphs for specificity in abnormal (14 points) and normal (7 points) cytology women. A percentage (18%) gave an indirect measure; most stated there is no significant difference in specificity between self sample and clinical sample (i.e. 1, 3, 5, 21, 31, etc). 39% of papers did not mention specificity at all. A percentage (38%) gave specificity only for the self-sampling method which could not be included in the area graph. Certain factors present that affect the validity of the comparison of graphs came from the following variables: the type of brush/self-sampling method used (where multiple were mentioned, an average was taken; 19, 25, 29, 38, and 58), the type of diagnostic assay used, what type of neoplasia it what assessed against (CIN2, CIN3, HSIL, ASC-US - in papers like ID 20 all measures were taken), the state of the one testing (abnormal/normal cytology, HIV pos/neg), and the timeline of when the test was taken (ID: 14). Sample size is another issue causing variety within the values of specificity. We have found there is a significant relationship between the values of specificity and whether the one testing is of abnormal or normal cytology; therefore we thought it was best to split the graphs in two based on this. </t>
    </r>
    <r>
      <rPr>
        <rFont val="Arial"/>
        <b/>
        <color theme="1"/>
        <sz val="11.0"/>
      </rPr>
      <t>In the normal abnormal graph, the area was estimated to be 742.1 in CS and 743.3 in SS 742.1 in CS, giving a ratio of around 1.002. For the normal cytology graph, areas were estimated to be 518.35 and 477.86 in CS and SS respectively, giving an area ratio of</t>
    </r>
    <r>
      <rPr>
        <rFont val="Arial"/>
        <color theme="1"/>
        <sz val="11.0"/>
      </rPr>
      <t xml:space="preserve"> 1.08. The area was calculated via estimation; i.e (Y2+Y1)/2*(X2-X1) for each point. The X change increments were kept constant at 1 for all points in all graphs, this is because we are not measuring the area over another variable. The sum of the area of each point was taken to give the overall area estimate. Based on the ratio of the areas, overall, clinical sampling was minutely higher, however, since this values are extremely close to 1; and there are other variables affecting the measurements, we can assume the difference is insignificant. We were unable to eliminate the variability that came from different sample sizes, brush types, more self-sampling values, diagnostic assays, as well as the abnormailty tested for (cin3, cin2, asc-us, lisl, hisl); making a graph for each variable would not be feasible due to there simply not being enough data within each variable to plot a reliable graph. Paper 20 (abnormal cytology) gives the strongest specificty evidence for SS indicating a 20% difference between SS and CS. In the comparitive paper, 159  were enrolled and 136 completed the study, inidicating the reliability is on the weaker side. Paper 8 gave the weakest evidence for SS against CS (82.1 to 59.3). 1620 women were used for that combined cross-sectional indicating a slightly better reliability. </t>
    </r>
  </si>
  <si>
    <t>ID 10 needs to be checked</t>
  </si>
  <si>
    <t>SS ONLY ID'S: 19, 20, 24. 26, 31 33 48 50 59 67</t>
  </si>
  <si>
    <t>SS ONLY COUNT: 19</t>
  </si>
  <si>
    <t>sum of ss area in normal cyt</t>
  </si>
  <si>
    <t>sum of SS in abnormal</t>
  </si>
  <si>
    <t>sum of cs area in normal cyt</t>
  </si>
  <si>
    <t>sum of CS in abnormal</t>
  </si>
  <si>
    <t>specificty in normal cytology</t>
  </si>
  <si>
    <t>specificity in abnormal cytology</t>
  </si>
  <si>
    <t xml:space="preserve">ppv </t>
  </si>
  <si>
    <t>patient preference</t>
  </si>
  <si>
    <t>npv</t>
  </si>
  <si>
    <t>Self Sampling NPV %</t>
  </si>
  <si>
    <t>Pap smear NPV %</t>
  </si>
  <si>
    <t>General Table:</t>
  </si>
  <si>
    <t>sensitivity in normal patients</t>
  </si>
  <si>
    <t>sensitivity in abnormal cytology</t>
  </si>
  <si>
    <t>Detection rate in normal patients</t>
  </si>
  <si>
    <t>Kappa vallue</t>
  </si>
  <si>
    <t>kappa avg</t>
  </si>
  <si>
    <t>Significance</t>
  </si>
  <si>
    <r>
      <rPr>
        <rFont val="Arial"/>
        <color rgb="FF000000"/>
      </rPr>
      <t>P &lt; .001</t>
    </r>
    <r>
      <rPr>
        <rFont val="Arial"/>
        <color rgb="FF000000"/>
      </rPr>
      <t xml:space="preserve"> </t>
    </r>
    <r>
      <rPr>
        <rFont val="Arial"/>
        <color rgb="FF000000"/>
      </rPr>
      <t>(HP group and SC group)</t>
    </r>
  </si>
  <si>
    <r>
      <rPr>
        <rFont val="Arial"/>
        <color rgb="FF000000"/>
      </rPr>
      <t>p &lt; 0.001</t>
    </r>
    <r>
      <rPr>
        <rFont val="Arial"/>
        <color rgb="FF000000"/>
      </rPr>
      <t xml:space="preserve"> </t>
    </r>
    <r>
      <rPr>
        <rFont val="Arial"/>
        <color rgb="FF000000"/>
      </rPr>
      <t>(HPV mRNA test sensitivity for vaginal self-samples)</t>
    </r>
  </si>
  <si>
    <r>
      <rPr>
        <rFont val="Arial"/>
        <color rgb="FF000000"/>
      </rPr>
      <t>p=0.003</t>
    </r>
    <r>
      <rPr>
        <rFont val="Arial"/>
        <color rgb="FF000000"/>
      </rPr>
      <t xml:space="preserve"> </t>
    </r>
    <r>
      <rPr>
        <rFont val="Arial"/>
        <color rgb="FF000000"/>
      </rPr>
      <t>(Difficulty finding time for HPV self-testing vs. Pap testing)</t>
    </r>
  </si>
  <si>
    <r>
      <rPr>
        <rFont val="Arial"/>
        <color rgb="FF000000"/>
      </rPr>
      <t>p=0.02</t>
    </r>
    <r>
      <rPr>
        <rFont val="Arial"/>
        <color rgb="FF000000"/>
      </rPr>
      <t xml:space="preserve"> </t>
    </r>
    <r>
      <rPr>
        <rFont val="Arial"/>
        <color rgb="FF000000"/>
      </rPr>
      <t>(Fear of self-test results vs. Pap test results)</t>
    </r>
  </si>
  <si>
    <r>
      <rPr>
        <rFont val="Arial"/>
        <color rgb="FF000000"/>
      </rPr>
      <t>p=0.001</t>
    </r>
    <r>
      <rPr>
        <rFont val="Arial"/>
        <color rgb="FF000000"/>
      </rPr>
      <t xml:space="preserve"> </t>
    </r>
    <r>
      <rPr>
        <rFont val="Arial"/>
        <color rgb="FF000000"/>
      </rPr>
      <t>(Physical discomfort and pain from self-collection vs. Pap testing)</t>
    </r>
  </si>
  <si>
    <r>
      <rPr>
        <rFont val="Arial"/>
        <color rgb="FF000000"/>
      </rPr>
      <t>p=1.000</t>
    </r>
    <r>
      <rPr>
        <rFont val="Arial"/>
        <color rgb="FF000000"/>
      </rPr>
      <t xml:space="preserve"> </t>
    </r>
    <r>
      <rPr>
        <rFont val="Arial"/>
        <color rgb="FF000000"/>
      </rPr>
      <t>(Sensitivity of Self-HPV and Dr-HPV for LSIL+ at 6 months)</t>
    </r>
  </si>
  <si>
    <r>
      <rPr>
        <rFont val="Arial"/>
        <color rgb="FF000000"/>
      </rPr>
      <t>p=0.043</t>
    </r>
    <r>
      <rPr>
        <rFont val="Arial"/>
        <color rgb="FF000000"/>
      </rPr>
      <t xml:space="preserve"> </t>
    </r>
    <r>
      <rPr>
        <rFont val="Arial"/>
        <color rgb="FF000000"/>
      </rPr>
      <t>(Specificity of Self-HPV and Dr-HPV for LSIL+ at 6 months)</t>
    </r>
  </si>
  <si>
    <r>
      <rPr>
        <rFont val="Arial"/>
        <color rgb="FF000000"/>
      </rPr>
      <t>p=1.000</t>
    </r>
    <r>
      <rPr>
        <rFont val="Arial"/>
        <color rgb="FF000000"/>
      </rPr>
      <t xml:space="preserve"> </t>
    </r>
    <r>
      <rPr>
        <rFont val="Arial"/>
        <color rgb="FF000000"/>
      </rPr>
      <t>(Sensitivity of Self-HPV and Dr-HPV for HSIL+ at 6 months)</t>
    </r>
  </si>
  <si>
    <r>
      <rPr>
        <rFont val="Arial"/>
        <color rgb="FF000000"/>
      </rPr>
      <t>p=1.000</t>
    </r>
    <r>
      <rPr>
        <rFont val="Arial"/>
        <color rgb="FF000000"/>
      </rPr>
      <t xml:space="preserve"> </t>
    </r>
    <r>
      <rPr>
        <rFont val="Arial"/>
        <color rgb="FF000000"/>
      </rPr>
      <t>(Sensitivity of Self-HPV and Dr-HPV for HSIL+ at 12 months)</t>
    </r>
  </si>
  <si>
    <r>
      <rPr>
        <rFont val="Arial"/>
        <color rgb="FF000000"/>
      </rPr>
      <t>p=0.002</t>
    </r>
    <r>
      <rPr>
        <rFont val="Arial"/>
        <color rgb="FF000000"/>
      </rPr>
      <t xml:space="preserve"> </t>
    </r>
    <r>
      <rPr>
        <rFont val="Arial"/>
        <color rgb="FF000000"/>
      </rPr>
      <t>(Specificity of Self-HPV and Dr-HPV for HSIL+ at 12 months)</t>
    </r>
  </si>
  <si>
    <r>
      <rPr>
        <rFont val="Arial"/>
        <color rgb="FF000000"/>
      </rPr>
      <t>P = 0.527</t>
    </r>
    <r>
      <rPr>
        <rFont val="Arial"/>
        <color rgb="FF000000"/>
      </rPr>
      <t xml:space="preserve"> </t>
    </r>
    <r>
      <rPr>
        <rFont val="Arial"/>
        <color rgb="FF000000"/>
      </rPr>
      <t>(No significant difference in detection of HPV DNA between two sample collection types)</t>
    </r>
  </si>
  <si>
    <r>
      <rPr>
        <rFont val="Arial"/>
        <color rgb="FF000000"/>
      </rPr>
      <t>p &lt; 0.05</t>
    </r>
    <r>
      <rPr>
        <rFont val="Arial"/>
        <color rgb="FF000000"/>
      </rPr>
      <t xml:space="preserve"> </t>
    </r>
    <r>
      <rPr>
        <rFont val="Arial"/>
        <color rgb="FF000000"/>
      </rPr>
      <t>(Statistically significant vs. pHPV)</t>
    </r>
  </si>
  <si>
    <r>
      <rPr>
        <rFont val="Arial"/>
        <color rgb="FF000000"/>
      </rPr>
      <t>P &lt; 0.001</t>
    </r>
    <r>
      <rPr>
        <rFont val="Arial"/>
        <color rgb="FF000000"/>
      </rPr>
      <t xml:space="preserve"> </t>
    </r>
    <r>
      <rPr>
        <rFont val="Arial"/>
        <color rgb="FF000000"/>
      </rPr>
      <t>(Statistically significant vs. pHPV)</t>
    </r>
  </si>
  <si>
    <r>
      <rPr>
        <rFont val="Arial"/>
        <color rgb="FF000000"/>
      </rPr>
      <t>p = 0.0226</t>
    </r>
    <r>
      <rPr>
        <rFont val="Arial"/>
        <color rgb="FF000000"/>
      </rPr>
      <t xml:space="preserve"> </t>
    </r>
    <r>
      <rPr>
        <rFont val="Arial"/>
        <color rgb="FF000000"/>
      </rPr>
      <t>(Willingness to opt for self-sampling again by younger participants)</t>
    </r>
  </si>
  <si>
    <r>
      <rPr>
        <rFont val="Arial"/>
        <color rgb="FF000000"/>
      </rPr>
      <t>p = 0.78</t>
    </r>
    <r>
      <rPr>
        <rFont val="Arial"/>
        <color rgb="FF000000"/>
      </rPr>
      <t xml:space="preserve"> </t>
    </r>
    <r>
      <rPr>
        <rFont val="Arial"/>
        <color rgb="FF000000"/>
      </rPr>
      <t>(No significant difference in adequacy of conventional sampling between women with or without conization)</t>
    </r>
  </si>
  <si>
    <r>
      <rPr>
        <rFont val="Arial"/>
        <color rgb="FF000000"/>
      </rPr>
      <t>p &lt; 0.05</t>
    </r>
    <r>
      <rPr>
        <rFont val="Arial"/>
        <color rgb="FF000000"/>
      </rPr>
      <t xml:space="preserve"> </t>
    </r>
    <r>
      <rPr>
        <rFont val="Arial"/>
        <color rgb="FF000000"/>
      </rPr>
      <t>(Statistical significance in chi-square or Fisher exact test)</t>
    </r>
  </si>
  <si>
    <r>
      <rPr>
        <rFont val="Arial"/>
        <color rgb="FF000000"/>
      </rPr>
      <t>p &lt; 0.0001</t>
    </r>
    <r>
      <rPr>
        <rFont val="Arial"/>
        <color rgb="FF000000"/>
      </rPr>
      <t xml:space="preserve"> </t>
    </r>
    <r>
      <rPr>
        <rFont val="Arial"/>
        <color rgb="FF000000"/>
      </rPr>
      <t>(Significant difference in endocervical cellularity between self-sampling and clinician samples)</t>
    </r>
  </si>
  <si>
    <r>
      <rPr>
        <rFont val="Arial"/>
        <color rgb="FF000000"/>
      </rPr>
      <t>p &lt; 0.01</t>
    </r>
    <r>
      <rPr>
        <rFont val="Arial"/>
        <color rgb="FF000000"/>
      </rPr>
      <t xml:space="preserve"> </t>
    </r>
    <r>
      <rPr>
        <rFont val="Arial"/>
        <color rgb="FF000000"/>
      </rPr>
      <t>(Significant difference in adequacy of Pap smears between self-collected and clinician-collected samples)</t>
    </r>
  </si>
  <si>
    <r>
      <rPr>
        <rFont val="Arial"/>
        <color rgb="FF000000"/>
      </rPr>
      <t>P &lt; 0.05</t>
    </r>
    <r>
      <rPr>
        <rFont val="Arial"/>
        <color rgb="FF000000"/>
      </rPr>
      <t xml:space="preserve"> </t>
    </r>
    <r>
      <rPr>
        <rFont val="Arial"/>
        <color rgb="FF000000"/>
      </rPr>
      <t>(Statistically significant)</t>
    </r>
  </si>
  <si>
    <r>
      <rPr>
        <rFont val="Arial"/>
        <color rgb="FF000000"/>
      </rPr>
      <t>P &lt; 0.05</t>
    </r>
    <r>
      <rPr>
        <rFont val="Arial"/>
        <color rgb="FF000000"/>
      </rPr>
      <t xml:space="preserve"> </t>
    </r>
    <r>
      <rPr>
        <rFont val="Arial"/>
        <color rgb="FF000000"/>
      </rPr>
      <t>(Statistical significance for predictors of willingness to participate in Self-HPV screening)</t>
    </r>
  </si>
  <si>
    <r>
      <rPr>
        <rFont val="Arial"/>
        <color rgb="FF000000"/>
      </rPr>
      <t>p &lt; 0.05</t>
    </r>
    <r>
      <rPr>
        <rFont val="Arial"/>
        <color rgb="FF000000"/>
      </rPr>
      <t xml:space="preserve"> </t>
    </r>
    <r>
      <rPr>
        <rFont val="Arial"/>
        <color rgb="FF000000"/>
      </rPr>
      <t>(Significant difference in self-sampling preferences)</t>
    </r>
  </si>
  <si>
    <r>
      <rPr>
        <rFont val="Arial"/>
        <color rgb="FF000000"/>
      </rPr>
      <t>p=0.79</t>
    </r>
    <r>
      <rPr>
        <rFont val="Arial"/>
        <color rgb="FF000000"/>
      </rPr>
      <t xml:space="preserve"> </t>
    </r>
    <r>
      <rPr>
        <rFont val="Arial"/>
        <color rgb="FF000000"/>
      </rPr>
      <t>(No statistically significant difference in HPV detection between self-home and clinician samples)</t>
    </r>
  </si>
  <si>
    <r>
      <rPr>
        <rFont val="Arial"/>
        <color rgb="FF000000"/>
      </rPr>
      <t>P &lt; 0.001</t>
    </r>
    <r>
      <rPr>
        <rFont val="Arial"/>
        <color rgb="FF000000"/>
      </rPr>
      <t xml:space="preserve"> </t>
    </r>
    <r>
      <rPr>
        <rFont val="Arial"/>
        <color rgb="FF000000"/>
      </rPr>
      <t>(Agreement between vaginal and cervical samples)</t>
    </r>
  </si>
  <si>
    <r>
      <rPr>
        <rFont val="Arial"/>
        <color rgb="FF000000"/>
      </rPr>
      <t>p &lt; 0.001</t>
    </r>
    <r>
      <rPr>
        <rFont val="Arial"/>
        <color rgb="FF000000"/>
      </rPr>
      <t xml:space="preserve"> </t>
    </r>
    <r>
      <rPr>
        <rFont val="Arial"/>
        <color rgb="FF000000"/>
      </rPr>
      <t>(High-risk HPV detection)</t>
    </r>
  </si>
  <si>
    <r>
      <rPr>
        <rFont val="Arial"/>
        <color rgb="FF000000"/>
      </rPr>
      <t>p = 0.727</t>
    </r>
    <r>
      <rPr>
        <rFont val="Arial"/>
        <color rgb="FF000000"/>
      </rPr>
      <t xml:space="preserve"> </t>
    </r>
    <r>
      <rPr>
        <rFont val="Arial"/>
        <color rgb="FF000000"/>
      </rPr>
      <t>(No significant difference in sensitivity between Evalyn®Brush and physician-collected specimens with Anyplex™)</t>
    </r>
  </si>
  <si>
    <r>
      <rPr>
        <rFont val="Arial"/>
        <color rgb="FF000000"/>
      </rPr>
      <t>p = 0.146</t>
    </r>
    <r>
      <rPr>
        <rFont val="Arial"/>
        <color rgb="FF000000"/>
      </rPr>
      <t xml:space="preserve"> </t>
    </r>
    <r>
      <rPr>
        <rFont val="Arial"/>
        <color rgb="FF000000"/>
      </rPr>
      <t>(No significant difference in sensitivity between Evalyn®Brush and physician-collected specimens with Cobas® and Xpert®HPV)</t>
    </r>
  </si>
  <si>
    <r>
      <rPr>
        <rFont val="Arial"/>
        <color rgb="FF000000"/>
      </rPr>
      <t>p &lt; 0.001</t>
    </r>
    <r>
      <rPr>
        <rFont val="Arial"/>
        <color rgb="FF000000"/>
      </rPr>
      <t xml:space="preserve"> </t>
    </r>
    <r>
      <rPr>
        <rFont val="Arial"/>
        <color rgb="FF000000"/>
      </rPr>
      <t>(Significant difference in sensitivity between FLOQSwabs™ and physician-collected specimens with Anyplex™)</t>
    </r>
  </si>
  <si>
    <r>
      <rPr>
        <rFont val="Arial"/>
        <color rgb="FF000000"/>
      </rPr>
      <t>p = 0.001</t>
    </r>
    <r>
      <rPr>
        <rFont val="Arial"/>
        <color rgb="FF000000"/>
      </rPr>
      <t xml:space="preserve"> </t>
    </r>
    <r>
      <rPr>
        <rFont val="Arial"/>
        <color rgb="FF000000"/>
      </rPr>
      <t>(Significant difference in sensitivity between FLOQSwabs™ and physician-collected specimens with Cobas®)</t>
    </r>
  </si>
  <si>
    <r>
      <rPr>
        <rFont val="Arial"/>
        <color rgb="FF000000"/>
      </rPr>
      <t>p = 0.002</t>
    </r>
    <r>
      <rPr>
        <rFont val="Arial"/>
        <color rgb="FF000000"/>
      </rPr>
      <t xml:space="preserve"> </t>
    </r>
    <r>
      <rPr>
        <rFont val="Arial"/>
        <color rgb="FF000000"/>
      </rPr>
      <t>(Significant difference in sensitivity between FLOQSwabs™ and physician-collected specimens with Xpert®HPV)</t>
    </r>
  </si>
  <si>
    <r>
      <rPr>
        <rFont val="Arial"/>
        <color rgb="FF000000"/>
      </rPr>
      <t>p=0.035</t>
    </r>
    <r>
      <rPr>
        <rFont val="Arial"/>
        <color rgb="FF000000"/>
      </rPr>
      <t xml:space="preserve"> </t>
    </r>
    <r>
      <rPr>
        <rFont val="Arial"/>
        <color rgb="FF000000"/>
      </rPr>
      <t>(Significantly lower HPV positivity rate in self-collected samples compared to conventional collection)</t>
    </r>
  </si>
  <si>
    <r>
      <rPr>
        <rFont val="Arial"/>
        <color rgb="FF000000"/>
      </rPr>
      <t>p &lt; 0.001</t>
    </r>
    <r>
      <rPr>
        <rFont val="Arial"/>
        <color rgb="FF000000"/>
      </rPr>
      <t xml:space="preserve"> </t>
    </r>
    <r>
      <rPr>
        <rFont val="Arial"/>
        <color rgb="FF000000"/>
      </rPr>
      <t>(Statistically significant increase in screening participation through self-sampling)</t>
    </r>
  </si>
  <si>
    <r>
      <rPr>
        <rFont val="Arial"/>
        <color rgb="FF000000"/>
      </rPr>
      <t>P &lt; 0.001</t>
    </r>
    <r>
      <rPr>
        <rFont val="Arial"/>
        <color rgb="FF000000"/>
      </rPr>
      <t xml:space="preserve"> </t>
    </r>
    <r>
      <rPr>
        <rFont val="Arial"/>
        <color rgb="FF000000"/>
      </rPr>
      <t>(Statistical significance for agreement between sampling methods)</t>
    </r>
  </si>
  <si>
    <r>
      <rPr>
        <rFont val="Arial"/>
        <color rgb="FF000000"/>
      </rPr>
      <t>p &lt; 0.05</t>
    </r>
    <r>
      <rPr>
        <rFont val="Arial"/>
        <color rgb="FF000000"/>
      </rPr>
      <t xml:space="preserve"> </t>
    </r>
    <r>
      <rPr>
        <rFont val="Arial"/>
        <color rgb="FF000000"/>
      </rPr>
      <t>(Statistical significance)</t>
    </r>
  </si>
  <si>
    <r>
      <rPr>
        <rFont val="Arial"/>
        <color rgb="FF000000"/>
      </rPr>
      <t>p = 0.014</t>
    </r>
    <r>
      <rPr>
        <rFont val="Arial"/>
        <color rgb="FF000000"/>
      </rPr>
      <t xml:space="preserve"> </t>
    </r>
    <r>
      <rPr>
        <rFont val="Arial"/>
        <color rgb="FF000000"/>
      </rPr>
      <t>(Sensitivity of cervical SCT to self-collected vaginal SCT)</t>
    </r>
  </si>
  <si>
    <r>
      <rPr>
        <rFont val="Arial"/>
        <color rgb="FF000000"/>
      </rPr>
      <t>p = 0.046</t>
    </r>
    <r>
      <rPr>
        <rFont val="Arial"/>
        <color rgb="FF000000"/>
      </rPr>
      <t xml:space="preserve"> </t>
    </r>
    <r>
      <rPr>
        <rFont val="Arial"/>
        <color rgb="FF000000"/>
      </rPr>
      <t>(Sensitivity of cervical SCT to physician-collected vaginal SCT)</t>
    </r>
  </si>
  <si>
    <r>
      <rPr>
        <rFont val="Arial"/>
        <color rgb="FF000000"/>
      </rPr>
      <t>p = 0.317</t>
    </r>
    <r>
      <rPr>
        <rFont val="Arial"/>
        <color rgb="FF000000"/>
      </rPr>
      <t xml:space="preserve"> </t>
    </r>
    <r>
      <rPr>
        <rFont val="Arial"/>
        <color rgb="FF000000"/>
      </rPr>
      <t>(No significant difference in sensitivity between PreservCyt and other methods)</t>
    </r>
  </si>
  <si>
    <r>
      <rPr>
        <rFont val="Arial"/>
        <color rgb="FF000000"/>
      </rPr>
      <t>p = 0.157</t>
    </r>
    <r>
      <rPr>
        <rFont val="Arial"/>
        <color rgb="FF000000"/>
      </rPr>
      <t xml:space="preserve"> </t>
    </r>
    <r>
      <rPr>
        <rFont val="Arial"/>
        <color rgb="FF000000"/>
      </rPr>
      <t>(No significant difference in sensitivity between SurePath and other methods)</t>
    </r>
  </si>
  <si>
    <r>
      <rPr>
        <rFont val="Arial"/>
        <color rgb="FF000000"/>
      </rPr>
      <t>p = 0.049</t>
    </r>
    <r>
      <rPr>
        <rFont val="Arial"/>
        <color rgb="FF000000"/>
      </rPr>
      <t xml:space="preserve"> </t>
    </r>
    <r>
      <rPr>
        <rFont val="Arial"/>
        <color rgb="FF000000"/>
      </rPr>
      <t>(Marginal significance for HPV mRNA test agreement)</t>
    </r>
  </si>
  <si>
    <r>
      <rPr>
        <rFont val="Arial"/>
        <b/>
        <color theme="1"/>
      </rPr>
      <t xml:space="preserve">Kappa values:
Evalyn®Brush:
</t>
    </r>
    <r>
      <rPr>
        <rFont val="Arial"/>
        <color theme="1"/>
      </rPr>
      <t xml:space="preserve">0.68 (95% CI: 0.52–0.83) with Anyplex™, 0.64 (95% CI: 0.49–0.77) with Cobas®, and 0.66 (95% CI: 0.52–0.80) with Xpert®HPV​
</t>
    </r>
    <r>
      <rPr>
        <rFont val="Arial"/>
        <b/>
        <color theme="1"/>
      </rPr>
      <t xml:space="preserve">FLOQSwabs™:
</t>
    </r>
    <r>
      <rPr>
        <rFont val="Arial"/>
        <color theme="1"/>
      </rPr>
      <t>0.50 (95% CI: 0.33–0.64) with Anyplex™, 0.60 (95% CI: 0.44–0.73) with Cobas®, and 0.60 (95% CI: 0.45–0.73) with Xpert®HPV​</t>
    </r>
  </si>
  <si>
    <r>
      <rPr>
        <rFont val="Arial"/>
        <b/>
        <color theme="1"/>
        <sz val="11.0"/>
      </rPr>
      <t xml:space="preserve">Evalyn®Brush:
</t>
    </r>
    <r>
      <rPr>
        <rFont val="Arial"/>
        <color theme="1"/>
        <sz val="11.0"/>
      </rPr>
      <t xml:space="preserve">No significant difference in sensitivity between Evalyn®Brush and physician-collected specimens (p = 0.727 with Anyplex™, p = 0.146 with Cobas®, and p = 0.146 with Xpert®HPV)​
</t>
    </r>
    <r>
      <rPr>
        <rFont val="Arial"/>
        <b/>
        <color theme="1"/>
        <sz val="11.0"/>
      </rPr>
      <t xml:space="preserve">FLOQSwabs™:
</t>
    </r>
    <r>
      <rPr>
        <rFont val="Arial"/>
        <color theme="1"/>
        <sz val="11.0"/>
      </rPr>
      <t>Significant difference in sensitivity between FLOQSwabs™ and physician-collected specimens (p &lt; 0.001 with Anyplex™, p = 0.001 with Cobas®, and p = 0.002 with Xpert®HPV)​</t>
    </r>
  </si>
  <si>
    <r>
      <rPr>
        <rFont val="Arial"/>
        <color rgb="FF000000"/>
      </rPr>
      <t>p &lt; 0.0001</t>
    </r>
    <r>
      <rPr>
        <rFont val="Arial"/>
        <color rgb="FF000000"/>
      </rPr>
      <t xml:space="preserve"> </t>
    </r>
    <r>
      <rPr>
        <rFont val="Arial"/>
        <color rgb="FF000000"/>
      </rPr>
      <t>(Statistically significant agreement between SC and CC samples)</t>
    </r>
  </si>
  <si>
    <r>
      <rPr>
        <rFont val="Arial"/>
        <color rgb="FF000000"/>
      </rPr>
      <t>P &lt; 0.05</t>
    </r>
    <r>
      <rPr>
        <rFont val="Arial"/>
        <color rgb="FF000000"/>
      </rPr>
      <t xml:space="preserve"> </t>
    </r>
    <r>
      <rPr>
        <rFont val="Arial"/>
        <color rgb="FF000000"/>
      </rPr>
      <t>(Statistically significant findings related to predictors of willingness to participate in Self-HPV screening)</t>
    </r>
  </si>
  <si>
    <r>
      <rPr>
        <rFont val="Arial"/>
        <b/>
        <color theme="1"/>
      </rPr>
      <t xml:space="preserve">Kappa values:
</t>
    </r>
    <r>
      <rPr>
        <rFont val="Arial"/>
        <color theme="1"/>
      </rPr>
      <t>for SPF10: 0.81 (CTS), 0.82 (SS), 0.77 (U1), 0.74 (U2) 
for GP5+/6+: 0.81 (CTS), 0.82 (SS), 0.77 (U1), 0.74 (U2)</t>
    </r>
  </si>
  <si>
    <r>
      <rPr>
        <rFont val="Roboto"/>
        <color rgb="FF000000"/>
        <sz val="10.0"/>
      </rPr>
      <t>Women attending the Cape Coast Teaching Hospital’s HIV and outpatient clinics, aged ≥</t>
    </r>
    <r>
      <rPr>
        <rFont val="Roboto"/>
        <color rgb="FFFF9900"/>
        <sz val="10.0"/>
      </rPr>
      <t>18 years.</t>
    </r>
  </si>
  <si>
    <t>Study IDs</t>
  </si>
  <si>
    <t>data extraction</t>
  </si>
  <si>
    <t xml:space="preserve">Pap smear NPV % </t>
  </si>
  <si>
    <t>Table for graph:</t>
  </si>
  <si>
    <t>x axis</t>
  </si>
  <si>
    <t>y axis (SS)</t>
  </si>
  <si>
    <t>y axis (PS)</t>
  </si>
  <si>
    <t>91.7 (87.9 to 94.6)</t>
  </si>
  <si>
    <t>97.1 (94.8 to 98.5)</t>
  </si>
  <si>
    <t xml:space="preserve">mean: </t>
  </si>
  <si>
    <t>Total area under graph:</t>
  </si>
  <si>
    <t>Mean:</t>
  </si>
  <si>
    <t>15/67 mentioned npv for self sampling, whilst only 13/67 mentioned compared npv of both self sampling and pap smear (2 of the 15 articles didnt mention pap smear npv)</t>
  </si>
  <si>
    <t>~~~</t>
  </si>
  <si>
    <t>hala</t>
  </si>
  <si>
    <t>Detection rate</t>
  </si>
  <si>
    <t xml:space="preserve">Sensitivity and specificity </t>
  </si>
  <si>
    <t>PPV and NPV</t>
  </si>
  <si>
    <r>
      <rPr>
        <rFont val="Roboto"/>
        <b/>
        <color rgb="FFFF0000"/>
      </rPr>
      <t xml:space="preserve">(COULD EXCLUDE THIS - RUN IT BY SUPERVISOR) </t>
    </r>
    <r>
      <rPr>
        <rFont val="Roboto"/>
        <color rgb="FF434343"/>
      </rPr>
      <t xml:space="preserve">Updated evidence-based recommendations for cervical cancer screening in France </t>
    </r>
  </si>
  <si>
    <r>
      <rPr>
        <rFont val="Roboto"/>
        <b/>
        <color theme="1"/>
      </rPr>
      <t xml:space="preserve">Sensitivity for CIN3+:
</t>
    </r>
    <r>
      <rPr>
        <rFont val="Roboto"/>
        <color theme="1"/>
      </rPr>
      <t xml:space="preserve">WD: 91.2%
DF: 88.2%
QT: 81.8%
HS: 77.4%
</t>
    </r>
    <r>
      <rPr>
        <rFont val="Roboto"/>
        <color rgb="FFFF9900"/>
      </rPr>
      <t>Urine: 89.7%</t>
    </r>
    <r>
      <rPr>
        <rFont val="Roboto"/>
        <color theme="1"/>
      </rPr>
      <t xml:space="preserve">
</t>
    </r>
    <r>
      <rPr>
        <rFont val="Roboto"/>
        <b/>
        <color theme="1"/>
      </rPr>
      <t xml:space="preserve">Specificity for &lt;CIN2:
</t>
    </r>
    <r>
      <rPr>
        <rFont val="Roboto"/>
        <color theme="1"/>
      </rPr>
      <t xml:space="preserve">WD: 34.2%
DF: 33.8%
QT: 34.3%
HS: 39.5%
</t>
    </r>
    <r>
      <rPr>
        <rFont val="Roboto"/>
        <color rgb="FFFF9900"/>
      </rPr>
      <t>Urine: 27.4%</t>
    </r>
  </si>
  <si>
    <r>
      <rPr>
        <rFont val="Roboto"/>
        <color theme="1"/>
      </rPr>
      <t xml:space="preserve">Clear preference for DF over WD (71.4%, P=0.003), but no clear preference between QT and HS (53.4% preferred HS, P=0.48).
HS device emerged as the device least easy to use with 12.6% indicating it was quite difficult or very difficult 
</t>
    </r>
    <r>
      <rPr>
        <rFont val="Roboto"/>
        <color rgb="FFFF9900"/>
      </rPr>
      <t xml:space="preserve">Urine sample well-received </t>
    </r>
  </si>
  <si>
    <r>
      <rPr>
        <rFont val="Roboto"/>
        <b/>
        <color rgb="FF434343"/>
      </rPr>
      <t xml:space="preserve">HPV Test Results by Device:
Viscose Swab:
</t>
    </r>
    <r>
      <rPr>
        <rFont val="Roboto"/>
        <color rgb="FF434343"/>
      </rPr>
      <t xml:space="preserve">Negative: 62.3%
Positive for type 16 ± other types: 9.8%
Positive for type 18 ± other types: 4.9%
Positive for only other types: 23.0%
</t>
    </r>
    <r>
      <rPr>
        <rFont val="Roboto"/>
        <b/>
        <color rgb="FF434343"/>
      </rPr>
      <t xml:space="preserve">Iune Device:
</t>
    </r>
    <r>
      <rPr>
        <rFont val="Roboto"/>
        <color rgb="FF434343"/>
      </rPr>
      <t xml:space="preserve">Negative: 57.4%
Positive for type 16 ± other types: 11.5%
Positive for type 18 ± other types: 4.9%
Positive for only other types: 26.2%
</t>
    </r>
    <r>
      <rPr>
        <rFont val="Roboto"/>
        <b/>
        <color rgb="FF434343"/>
      </rPr>
      <t xml:space="preserve">Mía by Xytotest®:
</t>
    </r>
    <r>
      <rPr>
        <rFont val="Roboto"/>
        <color rgb="FF434343"/>
      </rPr>
      <t xml:space="preserve">Negative: 57.6%
Positive for type 16 ± other types: 13.6%
Positive for type 18 ± other types: 3.4%
Positive for only other types: 25.4%
</t>
    </r>
    <r>
      <rPr>
        <rFont val="Roboto"/>
        <b/>
        <color rgb="FF434343"/>
      </rPr>
      <t xml:space="preserve">Viba-Brush®:
</t>
    </r>
    <r>
      <rPr>
        <rFont val="Roboto"/>
        <color rgb="FF434343"/>
      </rPr>
      <t xml:space="preserve">Negative: 55.9%
Positive for type 16 ± other types: 15.3%
Positive for type 18 ± other types: 3.4%
Positive for only other types: 25.4%​
</t>
    </r>
    <r>
      <rPr>
        <rFont val="Roboto"/>
        <b/>
        <color rgb="FF434343"/>
      </rPr>
      <t xml:space="preserve">The study provided cytological results for the liquid samples :
Viba-Brush®:
</t>
    </r>
    <r>
      <rPr>
        <rFont val="Roboto"/>
        <color rgb="FF434343"/>
      </rPr>
      <t xml:space="preserve">Negative: 22 (47.8%)
ASC-US or LSIL: 11 (23.9%)
ASC-H, AGC, or HSIL: 2 (4.3%)
</t>
    </r>
    <r>
      <rPr>
        <rFont val="Roboto"/>
        <b/>
        <color rgb="FF434343"/>
      </rPr>
      <t xml:space="preserve">Mía by Xytotest®:
</t>
    </r>
    <r>
      <rPr>
        <rFont val="Roboto"/>
        <color rgb="FF434343"/>
      </rPr>
      <t>Negative: 22 (47.8%)
ASC-US or LSIL: 9 (19.6%)
ASC-H, AGC, or HSIL: 2 (4.3%)</t>
    </r>
  </si>
  <si>
    <r>
      <rPr>
        <rFont val="Roboto"/>
        <color rgb="FF434343"/>
      </rPr>
      <t xml:space="preserve">Mía by Xytotest®: Sensitivity of 95.7%, Specificity of 91.7%
Viba-Brush®: Sensitivity of 95.7%, Specificity of 88.9%
Iune: Sensitivity of 90.9%, Specificity of 84.6%
Viscose Swab: Sensitivity of 81.8%, Specificity of 87.2%
</t>
    </r>
    <r>
      <rPr>
        <rFont val="Roboto"/>
        <b/>
        <color rgb="FF434343"/>
      </rPr>
      <t xml:space="preserve">Cytological Results for Self-Sampling
Viba-Brush®: 
</t>
    </r>
    <r>
      <rPr>
        <rFont val="Roboto"/>
        <color rgb="FF434343"/>
      </rPr>
      <t xml:space="preserve">Sensitivity (95% CI): 65.0% (40.8%-84.6%)
Specificity (95% CI): 84.6% (65.1%-95.6%)
Kappa Coefficient (95% CI): 0.51 (0.25–0.76)
</t>
    </r>
    <r>
      <rPr>
        <rFont val="Roboto"/>
        <b/>
        <color rgb="FF434343"/>
      </rPr>
      <t xml:space="preserve">Mía by Xytotest®:
</t>
    </r>
    <r>
      <rPr>
        <rFont val="Roboto"/>
        <color rgb="FF434343"/>
      </rPr>
      <t xml:space="preserve">Sensitivity (95% CI): 55.0% (31.5%-76.9%)
Specificity (95% CI): 84.6% (65.1%-95.6%)
Kappa Coefficient (95% CI): 0.41 (0.15–0.67)
</t>
    </r>
  </si>
  <si>
    <r>
      <rPr>
        <rFont val="Roboto"/>
        <color rgb="FF434343"/>
      </rPr>
      <t>36% of women reported preferring self-collection compared to physician-collection.</t>
    </r>
    <r>
      <rPr>
        <rFont val="Roboto"/>
        <color rgb="FF674EA7"/>
      </rPr>
      <t xml:space="preserve"> ADDITIONAL INFO: Women more frequently reported to prefer self-collection stored dry (46%) compared to storage in media (31%). Most women agreed that the Evalyn brush (used for dry storage) was comfortable to insert (88%) and came with instructions easy to understand (95%). About half of participants were concerned that use of the Evalyn brush for self-collection may lead to pain (45%) and about 60% were concerned about properly using the Evalyn brush. Similar patterns were observed for the Viba brush (used for wet storage).
 </t>
    </r>
  </si>
  <si>
    <r>
      <rPr>
        <rFont val="Roboto"/>
        <b/>
        <color theme="1"/>
      </rPr>
      <t xml:space="preserve">Evalyn®Brush:
</t>
    </r>
    <r>
      <rPr>
        <rFont val="Roboto"/>
        <color theme="1"/>
      </rPr>
      <t xml:space="preserve">Anyplex™ II HPV28: 209 out of 232 (90.1% positivity rate)
Cobas® 4800: 196 out of 232 (84.5% positivity rate)
Xpert® HPV: 197 out of 232 (84.9% positivity rate)
</t>
    </r>
    <r>
      <rPr>
        <rFont val="Roboto"/>
        <b/>
        <color theme="1"/>
      </rPr>
      <t xml:space="preserve">FLOQSwabs™:
</t>
    </r>
    <r>
      <rPr>
        <rFont val="Roboto"/>
        <color theme="1"/>
      </rPr>
      <t xml:space="preserve">Anyplex™ II HPV28: 193 out of 232 (83.2% positivity rate)
Cobas® 4800: 185 out of 232 (79.7% positivity rate)
Xpert® HPV: 188 out of 232 (81.0% positivity rate)
</t>
    </r>
  </si>
  <si>
    <r>
      <rPr>
        <rFont val="Roboto"/>
        <b/>
        <color theme="1"/>
      </rPr>
      <t xml:space="preserve">Sensitivity for CIN3+
</t>
    </r>
    <r>
      <rPr>
        <rFont val="Roboto"/>
        <b/>
        <color theme="1"/>
      </rPr>
      <t xml:space="preserve">
Anyplex™ II HPV28:
</t>
    </r>
    <r>
      <rPr>
        <rFont val="Roboto"/>
        <color theme="1"/>
      </rPr>
      <t xml:space="preserve">Physician-collected: 95.6%
Evalyn®Brush: 94.5%
FLOQSwabs™: 87.4%
</t>
    </r>
    <r>
      <rPr>
        <rFont val="Roboto"/>
        <b/>
        <color theme="1"/>
      </rPr>
      <t xml:space="preserve">Cobas® 4800:
</t>
    </r>
    <r>
      <rPr>
        <rFont val="Roboto"/>
        <color theme="1"/>
      </rPr>
      <t xml:space="preserve">Physician-collected: 94.0%
Evalyn®Brush: 90.7%
FLOQSwabs™: 86.3%
</t>
    </r>
    <r>
      <rPr>
        <rFont val="Roboto"/>
        <b/>
        <color theme="1"/>
      </rPr>
      <t xml:space="preserve">Xpert® HPV:
</t>
    </r>
    <r>
      <rPr>
        <rFont val="Roboto"/>
        <color theme="1"/>
      </rPr>
      <t xml:space="preserve">Physician-collected: 94.5%
Evalyn®Brush: 91.2%
FLOQSwabs™: 87.9%
</t>
    </r>
    <r>
      <rPr>
        <rFont val="Roboto"/>
        <b/>
        <color theme="1"/>
      </rPr>
      <t xml:space="preserve">Sensitivity for Invasive Carcinoma
</t>
    </r>
    <r>
      <rPr>
        <rFont val="Roboto"/>
        <b/>
        <color theme="1"/>
      </rPr>
      <t xml:space="preserve">Anyplex™ II HPV28:
</t>
    </r>
    <r>
      <rPr>
        <rFont val="Roboto"/>
        <color theme="1"/>
      </rPr>
      <t xml:space="preserve">Physician-collected: 93.3%
Evalyn®Brush: 91.1%
FLOQSwabs™: 86.7%
</t>
    </r>
    <r>
      <rPr>
        <rFont val="Roboto"/>
        <b/>
        <color theme="1"/>
      </rPr>
      <t xml:space="preserve">Cobas® 4800:
</t>
    </r>
    <r>
      <rPr>
        <rFont val="Roboto"/>
        <color theme="1"/>
      </rPr>
      <t xml:space="preserve">Physician-collected: 91.1%
Evalyn®Brush: 86.7%
FLOQSwabs™: 82.2%
</t>
    </r>
    <r>
      <rPr>
        <rFont val="Roboto"/>
        <b/>
        <color theme="1"/>
      </rPr>
      <t xml:space="preserve">Xpert® HPV:
</t>
    </r>
    <r>
      <rPr>
        <rFont val="Roboto"/>
        <color theme="1"/>
      </rPr>
      <t>Physician-collected: 93.3%
Evalyn®Brush: 86.7%
FLOQSwabs™: 82.2%</t>
    </r>
  </si>
  <si>
    <r>
      <rPr>
        <rFont val="Roboto"/>
        <b/>
        <color theme="1"/>
      </rPr>
      <t xml:space="preserve">For self-sampling:
</t>
    </r>
    <r>
      <rPr>
        <rFont val="Roboto"/>
        <color theme="1"/>
      </rPr>
      <t xml:space="preserve">66 positive using SPF10 
59 positive using GP5+/6+
</t>
    </r>
    <r>
      <rPr>
        <rFont val="Roboto"/>
        <color theme="1"/>
      </rPr>
      <t>Note: "SPF10 and GP5+/6+ are two types of primers used in polymerase chain reaction (PCR) testing for the detection of human papillomavirus (HPV)."</t>
    </r>
  </si>
  <si>
    <r>
      <rPr>
        <rFont val="Roboto"/>
        <color theme="1"/>
      </rPr>
      <t xml:space="preserve">Sensitivity for CIN2+ detection:
</t>
    </r>
    <r>
      <rPr>
        <rFont val="Roboto"/>
        <b/>
        <color theme="1"/>
      </rPr>
      <t>For SPF10:</t>
    </r>
    <r>
      <rPr>
        <rFont val="Roboto"/>
        <color theme="1"/>
      </rPr>
      <t xml:space="preserve"> 100% (CTS and SS)
</t>
    </r>
    <r>
      <rPr>
        <rFont val="Roboto"/>
        <b/>
        <color theme="1"/>
      </rPr>
      <t xml:space="preserve">For GP5+/6+: </t>
    </r>
    <r>
      <rPr>
        <rFont val="Roboto"/>
        <color theme="1"/>
      </rPr>
      <t xml:space="preserve">95% (all)
Specificity for CIN2+
</t>
    </r>
    <r>
      <rPr>
        <rFont val="Roboto"/>
        <b/>
        <color theme="1"/>
      </rPr>
      <t>For SPF10:</t>
    </r>
    <r>
      <rPr>
        <rFont val="Roboto"/>
        <color theme="1"/>
      </rPr>
      <t xml:space="preserve"> 33% (CTS) and 35% (SS)</t>
    </r>
    <r>
      <rPr>
        <rFont val="Roboto"/>
        <b/>
        <color theme="1"/>
      </rPr>
      <t xml:space="preserve">
For GP5+/6+: </t>
    </r>
    <r>
      <rPr>
        <rFont val="Roboto"/>
        <color theme="1"/>
      </rPr>
      <t>39% (CTS) and 43% (SS)</t>
    </r>
  </si>
  <si>
    <t>The physician collected cervical samples had a a PPV of 100%, and an NPV of 68.4%. a PPV of 100%, and an
NPV of 59.1%.</t>
  </si>
  <si>
    <t>Seventy-one percent
(n = 120/170) of women preferred a non-speculum
sample for their next screen.</t>
  </si>
  <si>
    <t>43 mentioned</t>
  </si>
  <si>
    <t>48 mentioned</t>
  </si>
  <si>
    <t>28 mentioned</t>
  </si>
  <si>
    <t>40 mentioned</t>
  </si>
  <si>
    <t>10 mentioned</t>
  </si>
  <si>
    <t>23 not mentioned</t>
  </si>
  <si>
    <t>18 not mentioned</t>
  </si>
  <si>
    <t>38 not mentioned</t>
  </si>
  <si>
    <t>26 not mentioned</t>
  </si>
  <si>
    <t>56 not mentioned</t>
  </si>
  <si>
    <t>Detection Rate</t>
  </si>
  <si>
    <t>Sensitivity and Specificity</t>
  </si>
  <si>
    <t>Patient satisfaction and acceptability</t>
  </si>
  <si>
    <r>
      <rPr>
        <rFont val="Roboto"/>
        <color rgb="FF434343"/>
      </rPr>
      <t>Compared with current strategies in China (physician-HPV with genotype or cytology triage), all screen-and-treat strategies are cost-effective and self-HPV without triage is optimal with the most incremental quality-adjusted life-years (QALYs) gained (220 to 440) in rural and urban China.</t>
    </r>
    <r>
      <rPr>
        <rFont val="Roboto"/>
        <color rgb="FF434343"/>
        <u/>
      </rPr>
      <t xml:space="preserve"> Each screen-and-treat strategy based on self-collected samples is cost-saving compared with current strategies (−$818,430 to −$3540) whereas more costs are incurred using physician-collected samples compared with current physician-HPV with genotype triage (+$20,840 to +$182,840).</t>
    </r>
  </si>
  <si>
    <t>Ye</t>
  </si>
  <si>
    <t>In conclusion, this study demonstrated that vaginal self-sampling is a good alternative to cervical swab if the sample is collected in either ThinPrep ®PreservCyt ® or eNat ®, with the second medium allowing viral inactivation and providing a good strategy to further reduce costs.</t>
  </si>
  <si>
    <t>ye but under specific circumstances mentioned</t>
  </si>
  <si>
    <t xml:space="preserve">(COULD EXCLUDE THIS - RUN IT BY SUPERVISOR) Updated evidence-based recommendations for cervical cancer screening in France </t>
  </si>
  <si>
    <t>"Standard-of-care screening" strategy reduced cancer risk by 6.4% and was not an efficient strategy; "Choice" was more effective and efficient, reducing lifetime risk of cervical cancer by 14.8% and costing $62,720 per year of life saved (YLS)</t>
  </si>
  <si>
    <t>In Sweden, the costs of a clinician- and midwife-taken cervical HPV sample is at least €40 (County of Skåne) plus the costs of the HPV analysis. The cost of the self-sampling vaginal devices, logistics and transport (mail) of the sample is less than 1/10th that for a clinician-taken sample. Self-sampling vaginal devices, logistics, and transport: less than 1/10th of the clinician-taken sample​</t>
  </si>
  <si>
    <t>10/66</t>
  </si>
  <si>
    <r>
      <rPr>
        <rFont val="Arial"/>
        <b/>
        <color rgb="FFFF0000"/>
      </rPr>
      <t xml:space="preserve">(COULD EXCLUDE THIS - RUN IT BY SUPERVISOR) </t>
    </r>
    <r>
      <rPr>
        <rFont val="Arial"/>
        <color theme="1"/>
      </rPr>
      <t xml:space="preserve">Updated evidence-based recommendations for cervical cancer screening in France </t>
    </r>
  </si>
</sst>
</file>

<file path=xl/styles.xml><?xml version="1.0" encoding="utf-8"?>
<styleSheet xmlns="http://schemas.openxmlformats.org/spreadsheetml/2006/main" xmlns:x14ac="http://schemas.microsoft.com/office/spreadsheetml/2009/9/ac" xmlns:mc="http://schemas.openxmlformats.org/markup-compatibility/2006">
  <fonts count="77">
    <font>
      <sz val="10.0"/>
      <color rgb="FF000000"/>
      <name val="Arial"/>
      <scheme val="minor"/>
    </font>
    <font>
      <b/>
      <color theme="1"/>
      <name val="Arial"/>
      <scheme val="minor"/>
    </font>
    <font>
      <b/>
      <u/>
      <sz val="13.0"/>
      <color theme="0"/>
      <name val="Arial"/>
      <scheme val="minor"/>
    </font>
    <font/>
    <font>
      <b/>
      <sz val="13.0"/>
      <color theme="0"/>
      <name val="Arial"/>
      <scheme val="minor"/>
    </font>
    <font>
      <b/>
      <sz val="13.0"/>
      <color rgb="FFFFFFFF"/>
      <name val="Arial"/>
      <scheme val="minor"/>
    </font>
    <font>
      <color theme="1"/>
      <name val="Arial"/>
      <scheme val="minor"/>
    </font>
    <font>
      <sz val="11.0"/>
      <color theme="1"/>
      <name val="Arial"/>
      <scheme val="minor"/>
    </font>
    <font>
      <sz val="9.0"/>
      <color theme="1"/>
      <name val="Arial"/>
      <scheme val="minor"/>
    </font>
    <font>
      <sz val="9.0"/>
      <color rgb="FF525252"/>
      <name val="Poppins"/>
    </font>
    <font>
      <sz val="9.0"/>
      <color rgb="FF000000"/>
      <name val="Arial"/>
    </font>
    <font>
      <color rgb="FF000000"/>
      <name val="Arial"/>
    </font>
    <font>
      <sz val="9.0"/>
      <color rgb="FF1F1F1F"/>
      <name val="&quot;Google Sans&quot;"/>
    </font>
    <font>
      <color rgb="FF000000"/>
      <name val="Arial"/>
      <scheme val="minor"/>
    </font>
    <font>
      <color rgb="FF222222"/>
      <name val="Arial"/>
    </font>
    <font>
      <color rgb="FF434343"/>
      <name val="Roboto"/>
    </font>
    <font>
      <sz val="11.0"/>
      <color rgb="FF000000"/>
      <name val="Arial"/>
      <scheme val="minor"/>
    </font>
    <font>
      <color rgb="FF434343"/>
      <name val="Docs-Roboto"/>
    </font>
    <font>
      <b/>
      <color rgb="FF38761D"/>
      <name val="Arial"/>
      <scheme val="minor"/>
    </font>
    <font>
      <b/>
      <color rgb="FF38761D"/>
      <name val="Arial"/>
    </font>
    <font>
      <sz val="10.0"/>
      <color theme="1"/>
      <name val="Roboto"/>
    </font>
    <font>
      <sz val="10.0"/>
      <color rgb="FF000000"/>
      <name val="Roboto"/>
    </font>
    <font>
      <color rgb="FF000000"/>
      <name val="Roboto"/>
    </font>
    <font>
      <sz val="11.0"/>
      <color theme="1"/>
      <name val="Roboto"/>
    </font>
    <font>
      <sz val="10.0"/>
      <color rgb="FF434343"/>
      <name val="Roboto"/>
    </font>
    <font>
      <sz val="12.0"/>
      <color rgb="FF333333"/>
      <name val="&quot;Open Sans&quot;"/>
    </font>
    <font>
      <sz val="11.0"/>
      <color rgb="FF000000"/>
      <name val="Roboto"/>
    </font>
    <font>
      <sz val="11.0"/>
      <color rgb="FFFF9900"/>
      <name val="Roboto"/>
    </font>
    <font>
      <sz val="12.0"/>
      <color rgb="FF000000"/>
      <name val="Arial"/>
      <scheme val="minor"/>
    </font>
    <font>
      <sz val="12.0"/>
      <color rgb="FF212121"/>
      <name val="Arial"/>
    </font>
    <font>
      <b/>
      <u/>
      <color rgb="FF000000"/>
      <name val="Arial"/>
    </font>
    <font>
      <b/>
      <sz val="11.0"/>
      <color theme="1"/>
      <name val="Roboto"/>
    </font>
    <font>
      <color rgb="FF333333"/>
      <name val="Arial"/>
    </font>
    <font>
      <sz val="10.0"/>
      <color rgb="FF00FF00"/>
      <name val="Roboto"/>
    </font>
    <font>
      <sz val="10.0"/>
      <color rgb="FFFF0000"/>
      <name val="Roboto"/>
    </font>
    <font>
      <color rgb="FF000000"/>
      <name val="Docs-Roboto"/>
    </font>
    <font>
      <b/>
      <sz val="9.0"/>
      <color theme="1"/>
      <name val="Arial"/>
      <scheme val="minor"/>
    </font>
    <font>
      <b/>
      <sz val="11.0"/>
      <color theme="1"/>
      <name val="Arial"/>
      <scheme val="minor"/>
    </font>
    <font>
      <sz val="11.0"/>
      <color rgb="FF6AA84F"/>
      <name val="Roboto"/>
    </font>
    <font>
      <sz val="11.0"/>
      <color rgb="FFFF0000"/>
      <name val="Roboto"/>
    </font>
    <font>
      <sz val="11.0"/>
      <color rgb="FFFFFFFF"/>
      <name val="Roboto"/>
    </font>
    <font>
      <sz val="11.0"/>
      <color rgb="FF434343"/>
      <name val="Roboto"/>
    </font>
    <font>
      <b/>
      <color rgb="FF434343"/>
      <name val="Roboto"/>
    </font>
    <font>
      <sz val="12.0"/>
      <color rgb="FF000000"/>
      <name val="Roboto"/>
    </font>
    <font>
      <sz val="8.0"/>
      <color rgb="FF434343"/>
      <name val="Roboto"/>
    </font>
    <font>
      <b/>
      <sz val="9.0"/>
      <color rgb="FF1F1F1F"/>
      <name val="&quot;Google Sans&quot;"/>
    </font>
    <font>
      <b/>
      <color rgb="FF000000"/>
      <name val="Arial"/>
      <scheme val="minor"/>
    </font>
    <font>
      <b/>
      <sz val="11.0"/>
      <color rgb="FF000000"/>
      <name val="Arial"/>
      <scheme val="minor"/>
    </font>
    <font>
      <sz val="11.0"/>
      <color rgb="FF000000"/>
      <name val="Arial"/>
    </font>
    <font>
      <b/>
      <sz val="11.0"/>
      <color rgb="FF000000"/>
      <name val="Roboto"/>
    </font>
    <font>
      <b/>
      <sz val="12.0"/>
      <color rgb="FF000000"/>
      <name val="Arial"/>
      <scheme val="minor"/>
    </font>
    <font>
      <b/>
      <sz val="10.0"/>
      <color rgb="FF000000"/>
      <name val="Roboto"/>
    </font>
    <font>
      <b/>
      <sz val="10.0"/>
      <color theme="1"/>
      <name val="Roboto"/>
    </font>
    <font>
      <sz val="12.0"/>
      <color theme="1"/>
      <name val="Roboto"/>
    </font>
    <font>
      <color theme="1"/>
      <name val="Roboto"/>
    </font>
    <font>
      <sz val="11.0"/>
      <color theme="1"/>
      <name val="Arial"/>
    </font>
    <font>
      <sz val="9.0"/>
      <color rgb="FF0000FF"/>
      <name val="&quot;Google Sans&quot;"/>
    </font>
    <font>
      <sz val="9.0"/>
      <color rgb="FF1F1F1F"/>
      <name val="Arial"/>
    </font>
    <font>
      <sz val="8.0"/>
      <color rgb="FF000000"/>
      <name val="Roboto"/>
    </font>
    <font>
      <color rgb="FFFF9900"/>
      <name val="Arial"/>
      <scheme val="minor"/>
    </font>
    <font>
      <sz val="10.0"/>
      <color rgb="FF6AA84F"/>
      <name val="Roboto"/>
    </font>
    <font>
      <color rgb="FF6AA84F"/>
      <name val="Arial"/>
      <scheme val="minor"/>
    </font>
    <font>
      <color theme="1"/>
      <name val="Arial"/>
    </font>
    <font>
      <color rgb="FF00FF00"/>
      <name val="Arial"/>
      <scheme val="minor"/>
    </font>
    <font>
      <color rgb="FF1155CC"/>
      <name val="Arial"/>
      <scheme val="minor"/>
    </font>
    <font>
      <sz val="12.0"/>
      <color rgb="FF333333"/>
      <name val="Interfaceregular"/>
    </font>
    <font>
      <color rgb="FF00FF00"/>
      <name val="Arial"/>
    </font>
    <font>
      <sz val="9.0"/>
      <color rgb="FF1F1F1F"/>
      <name val="Google Sans"/>
    </font>
    <font>
      <color theme="1"/>
      <name val="Docs-Roboto"/>
    </font>
    <font>
      <color rgb="FFFF0000"/>
      <name val="Arial"/>
      <scheme val="minor"/>
    </font>
    <font>
      <color rgb="FFFF0000"/>
      <name val="Impact"/>
    </font>
    <font>
      <sz val="9.0"/>
      <color rgb="FF434343"/>
      <name val="Roboto"/>
    </font>
    <font>
      <b/>
      <u/>
      <sz val="11.0"/>
      <color theme="1"/>
      <name val="Arial"/>
      <scheme val="minor"/>
    </font>
    <font>
      <sz val="11.0"/>
      <color rgb="FF1F1F1F"/>
      <name val="&quot;Google Sans&quot;"/>
    </font>
    <font>
      <color rgb="FFFFFFFF"/>
      <name val="Roboto"/>
    </font>
    <font>
      <sz val="12.0"/>
      <color rgb="FF333333"/>
      <name val="Open Sans"/>
    </font>
    <font>
      <b/>
      <i/>
      <u/>
      <sz val="11.0"/>
      <color theme="1"/>
      <name val="Arial"/>
      <scheme val="minor"/>
    </font>
  </fonts>
  <fills count="15">
    <fill>
      <patternFill patternType="none"/>
    </fill>
    <fill>
      <patternFill patternType="lightGray"/>
    </fill>
    <fill>
      <patternFill patternType="solid">
        <fgColor rgb="FF666666"/>
        <bgColor rgb="FF666666"/>
      </patternFill>
    </fill>
    <fill>
      <patternFill patternType="solid">
        <fgColor rgb="FFE69138"/>
        <bgColor rgb="FFE69138"/>
      </patternFill>
    </fill>
    <fill>
      <patternFill patternType="solid">
        <fgColor rgb="FFFFFFFF"/>
        <bgColor rgb="FFFFFFFF"/>
      </patternFill>
    </fill>
    <fill>
      <patternFill patternType="solid">
        <fgColor rgb="FFFF9900"/>
        <bgColor rgb="FFFF9900"/>
      </patternFill>
    </fill>
    <fill>
      <patternFill patternType="solid">
        <fgColor rgb="FF00FF00"/>
        <bgColor rgb="FF00FF00"/>
      </patternFill>
    </fill>
    <fill>
      <patternFill patternType="solid">
        <fgColor rgb="FFFF0000"/>
        <bgColor rgb="FFFF0000"/>
      </patternFill>
    </fill>
    <fill>
      <patternFill patternType="solid">
        <fgColor rgb="FFB4A7D6"/>
        <bgColor rgb="FFB4A7D6"/>
      </patternFill>
    </fill>
    <fill>
      <patternFill patternType="solid">
        <fgColor rgb="FFC27BA0"/>
        <bgColor rgb="FFC27BA0"/>
      </patternFill>
    </fill>
    <fill>
      <patternFill patternType="solid">
        <fgColor rgb="FFFFFF00"/>
        <bgColor rgb="FFFFFF00"/>
      </patternFill>
    </fill>
    <fill>
      <patternFill patternType="solid">
        <fgColor rgb="FF626E7A"/>
        <bgColor rgb="FF626E7A"/>
      </patternFill>
    </fill>
    <fill>
      <patternFill patternType="solid">
        <fgColor rgb="FF93C47D"/>
        <bgColor rgb="FF93C47D"/>
      </patternFill>
    </fill>
    <fill>
      <patternFill patternType="solid">
        <fgColor rgb="FFD9D2E9"/>
        <bgColor rgb="FFD9D2E9"/>
      </patternFill>
    </fill>
    <fill>
      <patternFill patternType="solid">
        <fgColor rgb="FFB6D7A8"/>
        <bgColor rgb="FFB6D7A8"/>
      </patternFill>
    </fill>
  </fills>
  <borders count="1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FFFFFF"/>
      </left>
      <right style="thin">
        <color rgb="FF4A535C"/>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0000"/>
      </left>
      <right style="thin">
        <color rgb="FFFF0000"/>
      </right>
      <top style="thin">
        <color rgb="FFFF0000"/>
      </top>
      <bottom style="thin">
        <color rgb="FFFF0000"/>
      </bottom>
    </border>
    <border>
      <left style="thin">
        <color rgb="FF4A535C"/>
      </left>
      <right style="thin">
        <color rgb="FF626E7A"/>
      </right>
      <top style="thin">
        <color rgb="FF4A535C"/>
      </top>
      <bottom style="thin">
        <color rgb="FF4A535C"/>
      </bottom>
    </border>
    <border>
      <left style="thin">
        <color rgb="FF626E7A"/>
      </left>
      <right style="thin">
        <color rgb="FF4A535C"/>
      </right>
      <top style="thin">
        <color rgb="FF4A535C"/>
      </top>
      <bottom style="thin">
        <color rgb="FF4A535C"/>
      </bottom>
    </border>
    <border>
      <left style="thin">
        <color rgb="FF4A535C"/>
      </left>
      <right style="thin">
        <color rgb="FFFFFFFF"/>
      </right>
      <top style="thin">
        <color rgb="FFFFFFFF"/>
      </top>
      <bottom style="thin">
        <color rgb="FFFFFFFF"/>
      </bottom>
    </border>
    <border>
      <left style="thin">
        <color rgb="FF4A535C"/>
      </left>
      <right style="thin">
        <color rgb="FFFFFFFF"/>
      </right>
      <top style="thin">
        <color rgb="FFFFFFFF"/>
      </top>
      <bottom style="thin">
        <color rgb="FF4A535C"/>
      </bottom>
    </border>
    <border>
      <left style="thin">
        <color rgb="FFFFFFFF"/>
      </left>
      <right style="thin">
        <color rgb="FF4A535C"/>
      </right>
      <top style="thin">
        <color rgb="FFFFFFFF"/>
      </top>
      <bottom style="thin">
        <color rgb="FF4A535C"/>
      </bottom>
    </border>
  </borders>
  <cellStyleXfs count="1">
    <xf borderId="0" fillId="0" fontId="0" numFmtId="0" applyAlignment="1" applyFont="1"/>
  </cellStyleXfs>
  <cellXfs count="447">
    <xf borderId="0" fillId="0" fontId="0" numFmtId="0" xfId="0" applyAlignment="1" applyFont="1">
      <alignment readingOrder="0" shrinkToFit="0" vertical="bottom" wrapText="0"/>
    </xf>
    <xf borderId="1" fillId="0" fontId="1" numFmtId="0" xfId="0" applyAlignment="1" applyBorder="1" applyFont="1">
      <alignment horizontal="center"/>
    </xf>
    <xf borderId="2" fillId="2" fontId="2" numFmtId="0" xfId="0" applyAlignment="1" applyBorder="1" applyFill="1" applyFont="1">
      <alignment horizontal="center" readingOrder="0"/>
    </xf>
    <xf borderId="3" fillId="0" fontId="3" numFmtId="0" xfId="0" applyBorder="1" applyFont="1"/>
    <xf borderId="4" fillId="0" fontId="3" numFmtId="0" xfId="0" applyBorder="1" applyFont="1"/>
    <xf borderId="2" fillId="2" fontId="4" numFmtId="0" xfId="0" applyAlignment="1" applyBorder="1" applyFont="1">
      <alignment horizontal="center" readingOrder="0"/>
    </xf>
    <xf borderId="2" fillId="2" fontId="5" numFmtId="0" xfId="0" applyAlignment="1" applyBorder="1" applyFont="1">
      <alignment horizontal="center" readingOrder="0"/>
    </xf>
    <xf borderId="0" fillId="2" fontId="5" numFmtId="0" xfId="0" applyAlignment="1" applyFont="1">
      <alignment horizontal="center" readingOrder="0"/>
    </xf>
    <xf borderId="1" fillId="0" fontId="6" numFmtId="0" xfId="0" applyAlignment="1" applyBorder="1" applyFont="1">
      <alignment horizontal="left" readingOrder="0" shrinkToFit="0" vertical="center" wrapText="0"/>
    </xf>
    <xf borderId="1" fillId="0" fontId="7" numFmtId="0" xfId="0" applyAlignment="1" applyBorder="1" applyFont="1">
      <alignment horizontal="left" readingOrder="0" shrinkToFit="0" vertical="center" wrapText="0"/>
    </xf>
    <xf borderId="1" fillId="0" fontId="6" numFmtId="49" xfId="0" applyAlignment="1" applyBorder="1" applyFont="1" applyNumberFormat="1">
      <alignment horizontal="left" readingOrder="0" shrinkToFit="0" vertical="center" wrapText="0"/>
    </xf>
    <xf borderId="1" fillId="0" fontId="7" numFmtId="49" xfId="0" applyAlignment="1" applyBorder="1" applyFont="1" applyNumberFormat="1">
      <alignment horizontal="left" readingOrder="0" shrinkToFit="0" vertical="center" wrapText="0"/>
    </xf>
    <xf borderId="1" fillId="0" fontId="8" numFmtId="0" xfId="0" applyAlignment="1" applyBorder="1" applyFont="1">
      <alignment readingOrder="0" shrinkToFit="0" vertical="center" wrapText="0"/>
    </xf>
    <xf borderId="1" fillId="0" fontId="9" numFmtId="0" xfId="0" applyAlignment="1" applyBorder="1" applyFont="1">
      <alignment readingOrder="0" shrinkToFit="0" vertical="center" wrapText="0"/>
    </xf>
    <xf borderId="1" fillId="0" fontId="8" numFmtId="0" xfId="0" applyAlignment="1" applyBorder="1" applyFont="1">
      <alignment horizontal="left" readingOrder="0" shrinkToFit="0" vertical="center" wrapText="0"/>
    </xf>
    <xf borderId="1" fillId="3" fontId="8" numFmtId="0" xfId="0" applyAlignment="1" applyBorder="1" applyFill="1" applyFont="1">
      <alignment readingOrder="0" shrinkToFit="0" vertical="center" wrapText="0"/>
    </xf>
    <xf borderId="1" fillId="0" fontId="6" numFmtId="0" xfId="0" applyAlignment="1" applyBorder="1" applyFont="1">
      <alignment readingOrder="0" shrinkToFit="0" vertical="center" wrapText="0"/>
    </xf>
    <xf borderId="1" fillId="4" fontId="10" numFmtId="0" xfId="0" applyAlignment="1" applyBorder="1" applyFill="1" applyFont="1">
      <alignment shrinkToFit="0" vertical="center" wrapText="0"/>
    </xf>
    <xf borderId="0" fillId="0" fontId="8" numFmtId="0" xfId="0" applyFont="1"/>
    <xf borderId="1" fillId="0" fontId="6" numFmtId="0" xfId="0" applyAlignment="1" applyBorder="1" applyFont="1">
      <alignment readingOrder="0" shrinkToFit="0" vertical="center" wrapText="0"/>
    </xf>
    <xf borderId="1" fillId="0" fontId="7" numFmtId="0" xfId="0" applyAlignment="1" applyBorder="1" applyFont="1">
      <alignment readingOrder="0" shrinkToFit="0" vertical="center" wrapText="0"/>
    </xf>
    <xf borderId="1" fillId="5" fontId="6" numFmtId="0" xfId="0" applyAlignment="1" applyBorder="1" applyFill="1" applyFont="1">
      <alignment readingOrder="0" shrinkToFit="0" vertical="center" wrapText="0"/>
    </xf>
    <xf borderId="1" fillId="0" fontId="6" numFmtId="0" xfId="0" applyAlignment="1" applyBorder="1" applyFont="1">
      <alignment readingOrder="0" shrinkToFit="0" vertical="center" wrapText="1"/>
    </xf>
    <xf borderId="1" fillId="0" fontId="7" numFmtId="0" xfId="0" applyAlignment="1" applyBorder="1" applyFont="1">
      <alignment readingOrder="0" shrinkToFit="0" vertical="center" wrapText="0"/>
    </xf>
    <xf borderId="1" fillId="4" fontId="11" numFmtId="0" xfId="0" applyAlignment="1" applyBorder="1" applyFont="1">
      <alignment readingOrder="0" shrinkToFit="0" vertical="center" wrapText="0"/>
    </xf>
    <xf borderId="1" fillId="4" fontId="11" numFmtId="0" xfId="0" applyAlignment="1" applyBorder="1" applyFont="1">
      <alignment shrinkToFit="0" vertical="center" wrapText="0"/>
    </xf>
    <xf borderId="1" fillId="4" fontId="12" numFmtId="0" xfId="0" applyAlignment="1" applyBorder="1" applyFont="1">
      <alignment readingOrder="0" shrinkToFit="0" vertical="center" wrapText="0"/>
    </xf>
    <xf borderId="1" fillId="0" fontId="13" numFmtId="0" xfId="0" applyAlignment="1" applyBorder="1" applyFont="1">
      <alignment readingOrder="0" shrinkToFit="0" vertical="center" wrapText="0"/>
    </xf>
    <xf borderId="1" fillId="4" fontId="14" numFmtId="0" xfId="0" applyAlignment="1" applyBorder="1" applyFont="1">
      <alignment readingOrder="0" shrinkToFit="0" vertical="center" wrapText="0"/>
    </xf>
    <xf borderId="1" fillId="4" fontId="15" numFmtId="0" xfId="0" applyAlignment="1" applyBorder="1" applyFont="1">
      <alignment horizontal="left" readingOrder="0" shrinkToFit="0" vertical="center" wrapText="0"/>
    </xf>
    <xf borderId="1" fillId="0" fontId="6" numFmtId="0" xfId="0" applyAlignment="1" applyBorder="1" applyFont="1">
      <alignment shrinkToFit="0" vertical="center" wrapText="0"/>
    </xf>
    <xf borderId="1" fillId="0" fontId="6" numFmtId="0" xfId="0" applyAlignment="1" applyBorder="1" applyFont="1">
      <alignment shrinkToFit="0" vertical="center" wrapText="0"/>
    </xf>
    <xf borderId="1" fillId="0" fontId="6" numFmtId="0" xfId="0" applyAlignment="1" applyBorder="1" applyFont="1">
      <alignment horizontal="left" readingOrder="0" shrinkToFit="0" vertical="center" wrapText="0"/>
    </xf>
    <xf borderId="1" fillId="4" fontId="11" numFmtId="0" xfId="0" applyAlignment="1" applyBorder="1" applyFont="1">
      <alignment shrinkToFit="0" vertical="center" wrapText="0"/>
    </xf>
    <xf borderId="1" fillId="0" fontId="13" numFmtId="0" xfId="0" applyAlignment="1" applyBorder="1" applyFont="1">
      <alignment readingOrder="0" shrinkToFit="0" vertical="center" wrapText="0"/>
    </xf>
    <xf borderId="1" fillId="0" fontId="16" numFmtId="0" xfId="0" applyAlignment="1" applyBorder="1" applyFont="1">
      <alignment readingOrder="0" shrinkToFit="0" vertical="center" wrapText="0"/>
    </xf>
    <xf borderId="1" fillId="4" fontId="17" numFmtId="0" xfId="0" applyAlignment="1" applyBorder="1" applyFont="1">
      <alignment horizontal="left" readingOrder="0" shrinkToFit="0" vertical="center" wrapText="0"/>
    </xf>
    <xf borderId="1" fillId="0" fontId="18" numFmtId="0" xfId="0" applyAlignment="1" applyBorder="1" applyFont="1">
      <alignment readingOrder="0" shrinkToFit="0" vertical="center" wrapText="0"/>
    </xf>
    <xf borderId="1" fillId="4" fontId="19" numFmtId="0" xfId="0" applyAlignment="1" applyBorder="1" applyFont="1">
      <alignment shrinkToFit="0" vertical="center" wrapText="0"/>
    </xf>
    <xf borderId="1" fillId="0" fontId="20" numFmtId="0" xfId="0" applyAlignment="1" applyBorder="1" applyFont="1">
      <alignment readingOrder="0" shrinkToFit="0" vertical="center" wrapText="0"/>
    </xf>
    <xf borderId="1" fillId="0" fontId="20" numFmtId="0" xfId="0" applyAlignment="1" applyBorder="1" applyFont="1">
      <alignment readingOrder="0" shrinkToFit="0" vertical="center" wrapText="0"/>
    </xf>
    <xf borderId="1" fillId="0" fontId="21" numFmtId="0" xfId="0" applyAlignment="1" applyBorder="1" applyFont="1">
      <alignment horizontal="left" readingOrder="0" shrinkToFit="0" vertical="center" wrapText="0"/>
    </xf>
    <xf borderId="1" fillId="0" fontId="21" numFmtId="0" xfId="0" applyAlignment="1" applyBorder="1" applyFont="1">
      <alignment readingOrder="0" shrinkToFit="0" vertical="center" wrapText="0"/>
    </xf>
    <xf borderId="1" fillId="0" fontId="21" numFmtId="10" xfId="0" applyAlignment="1" applyBorder="1" applyFont="1" applyNumberFormat="1">
      <alignment readingOrder="0" shrinkToFit="0" vertical="center" wrapText="0"/>
    </xf>
    <xf borderId="1" fillId="4" fontId="22" numFmtId="0" xfId="0" applyAlignment="1" applyBorder="1" applyFont="1">
      <alignment readingOrder="0" shrinkToFit="0" vertical="center" wrapText="0"/>
    </xf>
    <xf borderId="1" fillId="4" fontId="22" numFmtId="0" xfId="0" applyAlignment="1" applyBorder="1" applyFont="1">
      <alignment shrinkToFit="0" vertical="center" wrapText="0"/>
    </xf>
    <xf borderId="1" fillId="0" fontId="21" numFmtId="0" xfId="0" applyAlignment="1" applyBorder="1" applyFont="1">
      <alignment readingOrder="0" shrinkToFit="0" vertical="center" wrapText="0"/>
    </xf>
    <xf borderId="1" fillId="0" fontId="21" numFmtId="0" xfId="0" applyAlignment="1" applyBorder="1" applyFont="1">
      <alignment horizontal="left" readingOrder="0" shrinkToFit="0" vertical="center" wrapText="0"/>
    </xf>
    <xf borderId="1" fillId="0" fontId="20" numFmtId="0" xfId="0" applyAlignment="1" applyBorder="1" applyFont="1">
      <alignment horizontal="left" readingOrder="0" shrinkToFit="0" vertical="center" wrapText="0"/>
    </xf>
    <xf borderId="1" fillId="0" fontId="23" numFmtId="0" xfId="0" applyAlignment="1" applyBorder="1" applyFont="1">
      <alignment readingOrder="0" shrinkToFit="0" vertical="center" wrapText="0"/>
    </xf>
    <xf borderId="1" fillId="4" fontId="24" numFmtId="0" xfId="0" applyAlignment="1" applyBorder="1" applyFont="1">
      <alignment horizontal="left" readingOrder="0" shrinkToFit="0" vertical="center" wrapText="0"/>
    </xf>
    <xf borderId="1" fillId="4" fontId="22" numFmtId="0" xfId="0" applyAlignment="1" applyBorder="1" applyFont="1">
      <alignment shrinkToFit="0" vertical="center" wrapText="0"/>
    </xf>
    <xf borderId="1" fillId="4" fontId="21" numFmtId="0" xfId="0" applyAlignment="1" applyBorder="1" applyFont="1">
      <alignment readingOrder="0" shrinkToFit="0" vertical="center" wrapText="0"/>
    </xf>
    <xf borderId="1" fillId="4" fontId="25" numFmtId="9" xfId="0" applyAlignment="1" applyBorder="1" applyFont="1" applyNumberFormat="1">
      <alignment horizontal="left" readingOrder="0" shrinkToFit="0" vertical="center" wrapText="0"/>
    </xf>
    <xf borderId="1" fillId="0" fontId="6" numFmtId="9" xfId="0" applyAlignment="1" applyBorder="1" applyFont="1" applyNumberFormat="1">
      <alignment readingOrder="0" shrinkToFit="0" vertical="center" wrapText="0"/>
    </xf>
    <xf borderId="1" fillId="0" fontId="6" numFmtId="10" xfId="0" applyAlignment="1" applyBorder="1" applyFont="1" applyNumberFormat="1">
      <alignment readingOrder="0" shrinkToFit="0" vertical="center" wrapText="0"/>
    </xf>
    <xf borderId="1" fillId="0" fontId="6" numFmtId="10" xfId="0" applyAlignment="1" applyBorder="1" applyFont="1" applyNumberFormat="1">
      <alignment horizontal="left" readingOrder="0" shrinkToFit="0" vertical="center" wrapText="0"/>
    </xf>
    <xf borderId="1" fillId="0" fontId="26" numFmtId="0" xfId="0" applyAlignment="1" applyBorder="1" applyFont="1">
      <alignment readingOrder="0" shrinkToFit="0" vertical="center" wrapText="0"/>
    </xf>
    <xf borderId="1" fillId="4" fontId="22" numFmtId="0" xfId="0" applyAlignment="1" applyBorder="1" applyFont="1">
      <alignment readingOrder="0" shrinkToFit="0" vertical="center" wrapText="0"/>
    </xf>
    <xf borderId="1" fillId="0" fontId="26" numFmtId="0" xfId="0" applyAlignment="1" applyBorder="1" applyFont="1">
      <alignment readingOrder="0" shrinkToFit="0" vertical="center" wrapText="0"/>
    </xf>
    <xf borderId="1" fillId="0" fontId="21" numFmtId="0" xfId="0" applyAlignment="1" applyBorder="1" applyFont="1">
      <alignment readingOrder="0"/>
    </xf>
    <xf borderId="1" fillId="0" fontId="21" numFmtId="0" xfId="0" applyAlignment="1" applyBorder="1" applyFont="1">
      <alignment readingOrder="0"/>
    </xf>
    <xf borderId="1" fillId="0" fontId="21" numFmtId="0" xfId="0" applyAlignment="1" applyBorder="1" applyFont="1">
      <alignment horizontal="left" readingOrder="0"/>
    </xf>
    <xf borderId="0" fillId="0" fontId="21" numFmtId="0" xfId="0" applyFont="1"/>
    <xf borderId="1" fillId="0" fontId="26" numFmtId="0" xfId="0" applyAlignment="1" applyBorder="1" applyFont="1">
      <alignment readingOrder="0"/>
    </xf>
    <xf borderId="1" fillId="0" fontId="7" numFmtId="0" xfId="0" applyAlignment="1" applyBorder="1" applyFont="1">
      <alignment readingOrder="0"/>
    </xf>
    <xf borderId="1" fillId="0" fontId="6" numFmtId="0" xfId="0" applyAlignment="1" applyBorder="1" applyFont="1">
      <alignment readingOrder="0"/>
    </xf>
    <xf borderId="1" fillId="0" fontId="6" numFmtId="0" xfId="0" applyAlignment="1" applyBorder="1" applyFont="1">
      <alignment horizontal="left" readingOrder="0"/>
    </xf>
    <xf borderId="1" fillId="0" fontId="7" numFmtId="0" xfId="0" applyAlignment="1" applyBorder="1" applyFont="1">
      <alignment readingOrder="0"/>
    </xf>
    <xf borderId="1" fillId="0" fontId="21" numFmtId="10" xfId="0" applyAlignment="1" applyBorder="1" applyFont="1" applyNumberFormat="1">
      <alignment horizontal="left" readingOrder="0"/>
    </xf>
    <xf borderId="1" fillId="0" fontId="6" numFmtId="10" xfId="0" applyAlignment="1" applyBorder="1" applyFont="1" applyNumberFormat="1">
      <alignment horizontal="left" readingOrder="0"/>
    </xf>
    <xf borderId="1" fillId="0" fontId="27" numFmtId="0" xfId="0" applyAlignment="1" applyBorder="1" applyFont="1">
      <alignment readingOrder="0"/>
    </xf>
    <xf borderId="1" fillId="0" fontId="26" numFmtId="0" xfId="0" applyAlignment="1" applyBorder="1" applyFont="1">
      <alignment horizontal="left" readingOrder="0"/>
    </xf>
    <xf borderId="1" fillId="0" fontId="28" numFmtId="0" xfId="0" applyAlignment="1" applyBorder="1" applyFont="1">
      <alignment readingOrder="0"/>
    </xf>
    <xf borderId="1" fillId="0" fontId="21" numFmtId="0" xfId="0" applyBorder="1" applyFont="1"/>
    <xf borderId="1" fillId="0" fontId="22" numFmtId="0" xfId="0" applyAlignment="1" applyBorder="1" applyFont="1">
      <alignment readingOrder="0" vertical="bottom"/>
    </xf>
    <xf borderId="4" fillId="0" fontId="22" numFmtId="0" xfId="0" applyAlignment="1" applyBorder="1" applyFont="1">
      <alignment readingOrder="0" vertical="bottom"/>
    </xf>
    <xf borderId="1" fillId="4" fontId="12" numFmtId="0" xfId="0" applyAlignment="1" applyBorder="1" applyFont="1">
      <alignment readingOrder="0"/>
    </xf>
    <xf borderId="1" fillId="4" fontId="29" numFmtId="0" xfId="0" applyAlignment="1" applyBorder="1" applyFont="1">
      <alignment readingOrder="0"/>
    </xf>
    <xf borderId="5" fillId="4" fontId="30" numFmtId="0" xfId="0" applyAlignment="1" applyBorder="1" applyFont="1">
      <alignment readingOrder="0" shrinkToFit="0" wrapText="0"/>
    </xf>
    <xf borderId="6" fillId="0" fontId="22" numFmtId="0" xfId="0" applyAlignment="1" applyBorder="1" applyFont="1">
      <alignment readingOrder="0" shrinkToFit="0" vertical="bottom" wrapText="0"/>
    </xf>
    <xf borderId="5" fillId="0" fontId="22" numFmtId="0" xfId="0" applyAlignment="1" applyBorder="1" applyFont="1">
      <alignment readingOrder="0" shrinkToFit="0" vertical="bottom" wrapText="0"/>
    </xf>
    <xf borderId="6" fillId="0" fontId="22" numFmtId="0" xfId="0" applyAlignment="1" applyBorder="1" applyFont="1">
      <alignment readingOrder="0" vertical="bottom"/>
    </xf>
    <xf borderId="5" fillId="0" fontId="22" numFmtId="0" xfId="0" applyAlignment="1" applyBorder="1" applyFont="1">
      <alignment readingOrder="0" vertical="bottom"/>
    </xf>
    <xf borderId="1" fillId="0" fontId="20" numFmtId="0" xfId="0" applyAlignment="1" applyBorder="1" applyFont="1">
      <alignment readingOrder="0"/>
    </xf>
    <xf borderId="1" fillId="0" fontId="31" numFmtId="0" xfId="0" applyAlignment="1" applyBorder="1" applyFont="1">
      <alignment readingOrder="0"/>
    </xf>
    <xf borderId="1" fillId="0" fontId="22" numFmtId="0" xfId="0" applyAlignment="1" applyBorder="1" applyFont="1">
      <alignment readingOrder="0" shrinkToFit="0" vertical="bottom" wrapText="0"/>
    </xf>
    <xf borderId="4" fillId="0" fontId="22" numFmtId="0" xfId="0" applyAlignment="1" applyBorder="1" applyFont="1">
      <alignment readingOrder="0" shrinkToFit="0" vertical="bottom" wrapText="0"/>
    </xf>
    <xf borderId="0" fillId="0" fontId="20" numFmtId="0" xfId="0" applyFont="1"/>
    <xf borderId="0" fillId="0" fontId="32" numFmtId="0" xfId="0" applyAlignment="1" applyFont="1">
      <alignment readingOrder="0" shrinkToFit="0" vertical="bottom" wrapText="0"/>
    </xf>
    <xf borderId="1" fillId="0" fontId="33" numFmtId="0" xfId="0" applyAlignment="1" applyBorder="1" applyFont="1">
      <alignment readingOrder="0"/>
    </xf>
    <xf borderId="1" fillId="0" fontId="34" numFmtId="0" xfId="0" applyAlignment="1" applyBorder="1" applyFont="1">
      <alignment readingOrder="0"/>
    </xf>
    <xf borderId="6" fillId="0" fontId="22" numFmtId="0" xfId="0" applyAlignment="1" applyBorder="1" applyFont="1">
      <alignment shrinkToFit="0" vertical="bottom" wrapText="0"/>
    </xf>
    <xf borderId="1" fillId="4" fontId="35" numFmtId="0" xfId="0" applyAlignment="1" applyBorder="1" applyFont="1">
      <alignment horizontal="left" readingOrder="0"/>
    </xf>
    <xf borderId="4" fillId="0" fontId="11" numFmtId="0" xfId="0" applyAlignment="1" applyBorder="1" applyFont="1">
      <alignment shrinkToFit="0" vertical="bottom" wrapText="0"/>
    </xf>
    <xf borderId="6" fillId="0" fontId="11" numFmtId="0" xfId="0" applyAlignment="1" applyBorder="1" applyFont="1">
      <alignment shrinkToFit="0" vertical="bottom" wrapText="0"/>
    </xf>
    <xf borderId="1" fillId="0" fontId="7" numFmtId="0" xfId="0" applyAlignment="1" applyBorder="1" applyFont="1">
      <alignment horizontal="left" readingOrder="0" shrinkToFit="0" vertical="center" wrapText="0"/>
    </xf>
    <xf borderId="1" fillId="0" fontId="36" numFmtId="0" xfId="0" applyAlignment="1" applyBorder="1" applyFont="1">
      <alignment readingOrder="0" shrinkToFit="0" vertical="center" wrapText="0"/>
    </xf>
    <xf borderId="1" fillId="0" fontId="6" numFmtId="9" xfId="0" applyAlignment="1" applyBorder="1" applyFont="1" applyNumberFormat="1">
      <alignment readingOrder="0" shrinkToFit="0" vertical="center" wrapText="0"/>
    </xf>
    <xf borderId="1" fillId="0" fontId="7" numFmtId="9" xfId="0" applyAlignment="1" applyBorder="1" applyFont="1" applyNumberFormat="1">
      <alignment readingOrder="0" shrinkToFit="0" vertical="center" wrapText="0"/>
    </xf>
    <xf borderId="1" fillId="6" fontId="37" numFmtId="0" xfId="0" applyAlignment="1" applyBorder="1" applyFill="1" applyFont="1">
      <alignment readingOrder="0" shrinkToFit="0" vertical="center" wrapText="0"/>
    </xf>
    <xf borderId="1" fillId="0" fontId="7" numFmtId="0" xfId="0" applyAlignment="1" applyBorder="1" applyFont="1">
      <alignment readingOrder="0" shrinkToFit="0" vertical="center" wrapText="0"/>
    </xf>
    <xf borderId="2" fillId="0" fontId="38" numFmtId="0" xfId="0" applyAlignment="1" applyBorder="1" applyFont="1">
      <alignment horizontal="center" readingOrder="0" shrinkToFit="0" wrapText="1"/>
    </xf>
    <xf borderId="2" fillId="0" fontId="39" numFmtId="0" xfId="0" applyAlignment="1" applyBorder="1" applyFont="1">
      <alignment horizontal="center" readingOrder="0" shrinkToFit="0" wrapText="1"/>
    </xf>
    <xf borderId="0" fillId="2" fontId="40" numFmtId="0" xfId="0" applyAlignment="1" applyFont="1">
      <alignment readingOrder="0"/>
    </xf>
    <xf borderId="1" fillId="2" fontId="40" numFmtId="0" xfId="0" applyAlignment="1" applyBorder="1" applyFont="1">
      <alignment horizontal="left" readingOrder="0" shrinkToFit="0" wrapText="1"/>
    </xf>
    <xf borderId="1" fillId="2" fontId="40" numFmtId="0" xfId="0" applyAlignment="1" applyBorder="1" applyFont="1">
      <alignment horizontal="center" readingOrder="0" shrinkToFit="0" wrapText="1"/>
    </xf>
    <xf borderId="1" fillId="0" fontId="7" numFmtId="10" xfId="0" applyAlignment="1" applyBorder="1" applyFont="1" applyNumberFormat="1">
      <alignment readingOrder="0" shrinkToFit="0" vertical="center" wrapText="0"/>
    </xf>
    <xf borderId="1" fillId="7" fontId="37" numFmtId="0" xfId="0" applyAlignment="1" applyBorder="1" applyFill="1" applyFont="1">
      <alignment readingOrder="0" shrinkToFit="0" vertical="center" wrapText="0"/>
    </xf>
    <xf borderId="1" fillId="0" fontId="15" numFmtId="9" xfId="0" applyAlignment="1" applyBorder="1" applyFont="1" applyNumberFormat="1">
      <alignment horizontal="right" readingOrder="0" shrinkToFit="0" wrapText="1"/>
    </xf>
    <xf borderId="1" fillId="0" fontId="41" numFmtId="9" xfId="0" applyAlignment="1" applyBorder="1" applyFont="1" applyNumberFormat="1">
      <alignment horizontal="right" readingOrder="0" shrinkToFit="0" wrapText="1"/>
    </xf>
    <xf borderId="1" fillId="0" fontId="15" numFmtId="10" xfId="0" applyAlignment="1" applyBorder="1" applyFont="1" applyNumberFormat="1">
      <alignment horizontal="right" readingOrder="0" shrinkToFit="0" wrapText="1"/>
    </xf>
    <xf borderId="1" fillId="0" fontId="6" numFmtId="0" xfId="0" applyAlignment="1" applyBorder="1" applyFont="1">
      <alignment readingOrder="0" shrinkToFit="0" vertical="center" wrapText="0"/>
    </xf>
    <xf borderId="1" fillId="0" fontId="1" numFmtId="0" xfId="0" applyAlignment="1" applyBorder="1" applyFont="1">
      <alignment readingOrder="0" shrinkToFit="0" vertical="center" wrapText="0"/>
    </xf>
    <xf borderId="1" fillId="0" fontId="41" numFmtId="10" xfId="0" applyAlignment="1" applyBorder="1" applyFont="1" applyNumberFormat="1">
      <alignment horizontal="right" shrinkToFit="0" vertical="bottom" wrapText="1"/>
    </xf>
    <xf borderId="1" fillId="4" fontId="15" numFmtId="10" xfId="0" applyAlignment="1" applyBorder="1" applyFont="1" applyNumberFormat="1">
      <alignment horizontal="left" readingOrder="0" shrinkToFit="0" vertical="center" wrapText="0"/>
    </xf>
    <xf borderId="1" fillId="7" fontId="42" numFmtId="0" xfId="0" applyAlignment="1" applyBorder="1" applyFont="1">
      <alignment horizontal="left" readingOrder="0" shrinkToFit="0" vertical="center" wrapText="0"/>
    </xf>
    <xf borderId="1" fillId="4" fontId="15" numFmtId="0" xfId="0" applyAlignment="1" applyBorder="1" applyFont="1">
      <alignment horizontal="left" readingOrder="0" shrinkToFit="0" vertical="center" wrapText="0"/>
    </xf>
    <xf borderId="1" fillId="0" fontId="22" numFmtId="10" xfId="0" applyAlignment="1" applyBorder="1" applyFont="1" applyNumberFormat="1">
      <alignment horizontal="right" readingOrder="0" shrinkToFit="0" wrapText="1"/>
    </xf>
    <xf borderId="1" fillId="0" fontId="43" numFmtId="10" xfId="0" applyAlignment="1" applyBorder="1" applyFont="1" applyNumberFormat="1">
      <alignment horizontal="right" readingOrder="0" shrinkToFit="0" wrapText="1"/>
    </xf>
    <xf borderId="7" fillId="0" fontId="44" numFmtId="0" xfId="0" applyAlignment="1" applyBorder="1" applyFont="1">
      <alignment horizontal="left" readingOrder="0" shrinkToFit="0" vertical="center" wrapText="0"/>
    </xf>
    <xf borderId="1" fillId="0" fontId="15" numFmtId="0" xfId="0" applyAlignment="1" applyBorder="1" applyFont="1">
      <alignment horizontal="left" readingOrder="0" shrinkToFit="0" wrapText="1"/>
    </xf>
    <xf borderId="1" fillId="0" fontId="26" numFmtId="10" xfId="0" applyAlignment="1" applyBorder="1" applyFont="1" applyNumberFormat="1">
      <alignment horizontal="right" readingOrder="0" shrinkToFit="0" wrapText="1"/>
    </xf>
    <xf borderId="8" fillId="0" fontId="28" numFmtId="10" xfId="0" applyAlignment="1" applyBorder="1" applyFont="1" applyNumberFormat="1">
      <alignment readingOrder="0" shrinkToFit="0" vertical="center" wrapText="0"/>
    </xf>
    <xf borderId="1" fillId="7" fontId="45" numFmtId="0" xfId="0" applyAlignment="1" applyBorder="1" applyFont="1">
      <alignment readingOrder="0" shrinkToFit="0" vertical="center" wrapText="0"/>
    </xf>
    <xf borderId="1" fillId="4" fontId="12" numFmtId="0" xfId="0" applyAlignment="1" applyBorder="1" applyFont="1">
      <alignment readingOrder="0" shrinkToFit="0" vertical="center" wrapText="0"/>
    </xf>
    <xf borderId="1" fillId="0" fontId="6" numFmtId="10" xfId="0" applyAlignment="1" applyBorder="1" applyFont="1" applyNumberFormat="1">
      <alignment readingOrder="0" shrinkToFit="0" vertical="center" wrapText="0"/>
    </xf>
    <xf borderId="1" fillId="6" fontId="1" numFmtId="0" xfId="0" applyAlignment="1" applyBorder="1" applyFont="1">
      <alignment readingOrder="0" shrinkToFit="0" vertical="center" wrapText="0"/>
    </xf>
    <xf borderId="1" fillId="0" fontId="22" numFmtId="0" xfId="0" applyAlignment="1" applyBorder="1" applyFont="1">
      <alignment horizontal="right" readingOrder="0" shrinkToFit="0" wrapText="1"/>
    </xf>
    <xf borderId="1" fillId="0" fontId="1" numFmtId="0" xfId="0" applyAlignment="1" applyBorder="1" applyFont="1">
      <alignment readingOrder="0" shrinkToFit="0" vertical="center" wrapText="0"/>
    </xf>
    <xf borderId="1" fillId="0" fontId="22" numFmtId="9" xfId="0" applyAlignment="1" applyBorder="1" applyFont="1" applyNumberFormat="1">
      <alignment horizontal="right" readingOrder="0" shrinkToFit="0" wrapText="1"/>
    </xf>
    <xf borderId="1" fillId="0" fontId="26" numFmtId="9" xfId="0" applyAlignment="1" applyBorder="1" applyFont="1" applyNumberFormat="1">
      <alignment horizontal="right" readingOrder="0" shrinkToFit="0" wrapText="1"/>
    </xf>
    <xf borderId="1" fillId="0" fontId="13" numFmtId="10" xfId="0" applyAlignment="1" applyBorder="1" applyFont="1" applyNumberFormat="1">
      <alignment readingOrder="0" shrinkToFit="0" vertical="center" wrapText="0"/>
    </xf>
    <xf borderId="1" fillId="7" fontId="46" numFmtId="0" xfId="0" applyAlignment="1" applyBorder="1" applyFont="1">
      <alignment readingOrder="0" shrinkToFit="0" vertical="center" wrapText="0"/>
    </xf>
    <xf borderId="1" fillId="0" fontId="13" numFmtId="0" xfId="0" applyAlignment="1" applyBorder="1" applyFont="1">
      <alignment readingOrder="0" shrinkToFit="0" vertical="center" wrapText="0"/>
    </xf>
    <xf borderId="1" fillId="0" fontId="26" numFmtId="0" xfId="0" applyAlignment="1" applyBorder="1" applyFont="1">
      <alignment horizontal="left" readingOrder="0" shrinkToFit="0" wrapText="1"/>
    </xf>
    <xf borderId="1" fillId="0" fontId="15" numFmtId="0" xfId="0" applyAlignment="1" applyBorder="1" applyFont="1">
      <alignment horizontal="right" readingOrder="0" shrinkToFit="0" wrapText="1"/>
    </xf>
    <xf borderId="1" fillId="0" fontId="16" numFmtId="10" xfId="0" applyAlignment="1" applyBorder="1" applyFont="1" applyNumberFormat="1">
      <alignment readingOrder="0" shrinkToFit="0" vertical="center" wrapText="0"/>
    </xf>
    <xf borderId="1" fillId="7" fontId="47" numFmtId="0" xfId="0" applyAlignment="1" applyBorder="1" applyFont="1">
      <alignment readingOrder="0" shrinkToFit="0" vertical="center" wrapText="0"/>
    </xf>
    <xf borderId="1" fillId="0" fontId="16" numFmtId="0" xfId="0" applyAlignment="1" applyBorder="1" applyFont="1">
      <alignment readingOrder="0" shrinkToFit="0" vertical="center" wrapText="0"/>
    </xf>
    <xf borderId="1" fillId="0" fontId="41" numFmtId="10" xfId="0" applyAlignment="1" applyBorder="1" applyFont="1" applyNumberFormat="1">
      <alignment horizontal="right" readingOrder="0" shrinkToFit="0" wrapText="1"/>
    </xf>
    <xf borderId="1" fillId="0" fontId="48" numFmtId="9" xfId="0" applyAlignment="1" applyBorder="1" applyFont="1" applyNumberFormat="1">
      <alignment horizontal="right" readingOrder="0" shrinkToFit="0" wrapText="1"/>
    </xf>
    <xf borderId="1" fillId="0" fontId="48" numFmtId="10" xfId="0" applyAlignment="1" applyBorder="1" applyFont="1" applyNumberFormat="1">
      <alignment horizontal="right" readingOrder="0" shrinkToFit="0" wrapText="1"/>
    </xf>
    <xf borderId="1" fillId="6" fontId="46" numFmtId="0" xfId="0" applyAlignment="1" applyBorder="1" applyFont="1">
      <alignment readingOrder="0" shrinkToFit="0" vertical="center" wrapText="0"/>
    </xf>
    <xf borderId="1" fillId="5" fontId="21" numFmtId="9" xfId="0" applyAlignment="1" applyBorder="1" applyFont="1" applyNumberFormat="1">
      <alignment readingOrder="0" shrinkToFit="0" vertical="center" wrapText="0"/>
    </xf>
    <xf borderId="1" fillId="6" fontId="49" numFmtId="0" xfId="0" applyAlignment="1" applyBorder="1" applyFont="1">
      <alignment readingOrder="0" shrinkToFit="0" vertical="center" wrapText="0"/>
    </xf>
    <xf borderId="9" fillId="7" fontId="50" numFmtId="0" xfId="0" applyAlignment="1" applyBorder="1" applyFont="1">
      <alignment readingOrder="0" shrinkToFit="0" vertical="center" wrapText="0"/>
    </xf>
    <xf borderId="1" fillId="0" fontId="21" numFmtId="0" xfId="0" applyAlignment="1" applyBorder="1" applyFont="1">
      <alignment readingOrder="0" shrinkToFit="0" vertical="center" wrapText="0"/>
    </xf>
    <xf borderId="1" fillId="0" fontId="21" numFmtId="9" xfId="0" applyAlignment="1" applyBorder="1" applyFont="1" applyNumberFormat="1">
      <alignment readingOrder="0" shrinkToFit="0" vertical="center" wrapText="0"/>
    </xf>
    <xf borderId="1" fillId="7" fontId="51" numFmtId="0" xfId="0" applyAlignment="1" applyBorder="1" applyFont="1">
      <alignment readingOrder="0" shrinkToFit="0" vertical="center" wrapText="0"/>
    </xf>
    <xf borderId="1" fillId="0" fontId="26" numFmtId="10" xfId="0" applyAlignment="1" applyBorder="1" applyFont="1" applyNumberFormat="1">
      <alignment readingOrder="0" shrinkToFit="0" vertical="center" wrapText="0"/>
    </xf>
    <xf borderId="1" fillId="0" fontId="26" numFmtId="9" xfId="0" applyAlignment="1" applyBorder="1" applyFont="1" applyNumberFormat="1">
      <alignment readingOrder="0" shrinkToFit="0" vertical="center" wrapText="0"/>
    </xf>
    <xf borderId="1" fillId="0" fontId="49" numFmtId="0" xfId="0" applyAlignment="1" applyBorder="1" applyFont="1">
      <alignment readingOrder="0" shrinkToFit="0" vertical="center" wrapText="0"/>
    </xf>
    <xf borderId="1" fillId="0" fontId="26" numFmtId="0" xfId="0" applyAlignment="1" applyBorder="1" applyFont="1">
      <alignment readingOrder="0" shrinkToFit="0" vertical="center" wrapText="0"/>
    </xf>
    <xf borderId="1" fillId="0" fontId="48" numFmtId="0" xfId="0" applyAlignment="1" applyBorder="1" applyFont="1">
      <alignment horizontal="left" readingOrder="0" shrinkToFit="0" wrapText="1"/>
    </xf>
    <xf borderId="1" fillId="0" fontId="48" numFmtId="0" xfId="0" applyAlignment="1" applyBorder="1" applyFont="1">
      <alignment horizontal="right" readingOrder="0" shrinkToFit="0" wrapText="1"/>
    </xf>
    <xf borderId="1" fillId="7" fontId="49" numFmtId="0" xfId="0" applyAlignment="1" applyBorder="1" applyFont="1">
      <alignment readingOrder="0" shrinkToFit="0" vertical="center" wrapText="0"/>
    </xf>
    <xf borderId="1" fillId="0" fontId="20" numFmtId="10" xfId="0" applyAlignment="1" applyBorder="1" applyFont="1" applyNumberFormat="1">
      <alignment readingOrder="0" shrinkToFit="0" vertical="center" wrapText="0"/>
    </xf>
    <xf borderId="1" fillId="0" fontId="20" numFmtId="9" xfId="0" applyAlignment="1" applyBorder="1" applyFont="1" applyNumberFormat="1">
      <alignment readingOrder="0" shrinkToFit="0" vertical="center" wrapText="0"/>
    </xf>
    <xf borderId="1" fillId="7" fontId="52" numFmtId="0" xfId="0" applyAlignment="1" applyBorder="1" applyFont="1">
      <alignment readingOrder="0" shrinkToFit="0" vertical="center" wrapText="0"/>
    </xf>
    <xf borderId="1" fillId="0" fontId="20" numFmtId="0" xfId="0" applyAlignment="1" applyBorder="1" applyFont="1">
      <alignment readingOrder="0" shrinkToFit="0" vertical="center" wrapText="0"/>
    </xf>
    <xf borderId="1" fillId="6" fontId="52" numFmtId="0" xfId="0" applyAlignment="1" applyBorder="1" applyFont="1">
      <alignment readingOrder="0" shrinkToFit="0" vertical="center" wrapText="0"/>
    </xf>
    <xf borderId="1" fillId="6" fontId="52" numFmtId="0" xfId="0" applyAlignment="1" applyBorder="1" applyFont="1">
      <alignment readingOrder="0" shrinkToFit="0" vertical="center" wrapText="0"/>
    </xf>
    <xf borderId="1" fillId="0" fontId="15" numFmtId="49" xfId="0" applyAlignment="1" applyBorder="1" applyFont="1" applyNumberFormat="1">
      <alignment horizontal="right" readingOrder="0" shrinkToFit="0" wrapText="1"/>
    </xf>
    <xf borderId="1" fillId="0" fontId="53" numFmtId="10" xfId="0" applyAlignment="1" applyBorder="1" applyFont="1" applyNumberFormat="1">
      <alignment horizontal="right" shrinkToFit="0" vertical="bottom" wrapText="1"/>
    </xf>
    <xf borderId="1" fillId="5" fontId="6" numFmtId="0" xfId="0" applyAlignment="1" applyBorder="1" applyFont="1">
      <alignment readingOrder="0" shrinkToFit="0" vertical="center" wrapText="0"/>
    </xf>
    <xf borderId="1" fillId="5" fontId="1" numFmtId="0" xfId="0" applyAlignment="1" applyBorder="1" applyFont="1">
      <alignment readingOrder="0" shrinkToFit="0" vertical="center" wrapText="0"/>
    </xf>
    <xf borderId="1" fillId="0" fontId="22" numFmtId="49" xfId="0" applyAlignment="1" applyBorder="1" applyFont="1" applyNumberFormat="1">
      <alignment horizontal="right" readingOrder="0" shrinkToFit="0" wrapText="1"/>
    </xf>
    <xf borderId="1" fillId="0" fontId="54" numFmtId="10" xfId="0" applyAlignment="1" applyBorder="1" applyFont="1" applyNumberFormat="1">
      <alignment horizontal="right" shrinkToFit="0" vertical="bottom" wrapText="1"/>
    </xf>
    <xf borderId="1" fillId="0" fontId="23" numFmtId="10" xfId="0" applyAlignment="1" applyBorder="1" applyFont="1" applyNumberFormat="1">
      <alignment horizontal="right" shrinkToFit="0" vertical="bottom" wrapText="1"/>
    </xf>
    <xf borderId="1" fillId="0" fontId="41" numFmtId="49" xfId="0" applyAlignment="1" applyBorder="1" applyFont="1" applyNumberFormat="1">
      <alignment horizontal="right" shrinkToFit="0" vertical="bottom" wrapText="1"/>
    </xf>
    <xf borderId="1" fillId="0" fontId="41" numFmtId="9" xfId="0" applyAlignment="1" applyBorder="1" applyFont="1" applyNumberFormat="1">
      <alignment horizontal="right" shrinkToFit="0" vertical="bottom" wrapText="1"/>
    </xf>
    <xf borderId="1" fillId="0" fontId="54" numFmtId="9" xfId="0" applyAlignment="1" applyBorder="1" applyFont="1" applyNumberFormat="1">
      <alignment horizontal="right" shrinkToFit="0" vertical="bottom" wrapText="1"/>
    </xf>
    <xf borderId="1" fillId="0" fontId="15" numFmtId="49" xfId="0" applyAlignment="1" applyBorder="1" applyFont="1" applyNumberFormat="1">
      <alignment horizontal="right" shrinkToFit="0" vertical="bottom" wrapText="1"/>
    </xf>
    <xf borderId="1" fillId="0" fontId="15" numFmtId="9" xfId="0" applyAlignment="1" applyBorder="1" applyFont="1" applyNumberFormat="1">
      <alignment horizontal="right" shrinkToFit="0" vertical="bottom" wrapText="1"/>
    </xf>
    <xf borderId="1" fillId="0" fontId="23" numFmtId="9" xfId="0" applyAlignment="1" applyBorder="1" applyFont="1" applyNumberFormat="1">
      <alignment horizontal="right" shrinkToFit="0" vertical="bottom" wrapText="1"/>
    </xf>
    <xf borderId="1" fillId="6" fontId="1" numFmtId="0" xfId="0" applyAlignment="1" applyBorder="1" applyFont="1">
      <alignment readingOrder="0" shrinkToFit="0" vertical="center" wrapText="0"/>
    </xf>
    <xf borderId="1" fillId="0" fontId="13" numFmtId="9" xfId="0" applyAlignment="1" applyBorder="1" applyFont="1" applyNumberFormat="1">
      <alignment readingOrder="0" shrinkToFit="0" vertical="center" wrapText="0"/>
    </xf>
    <xf borderId="1" fillId="0" fontId="15" numFmtId="10" xfId="0" applyAlignment="1" applyBorder="1" applyFont="1" applyNumberFormat="1">
      <alignment horizontal="right" shrinkToFit="0" vertical="bottom" wrapText="1"/>
    </xf>
    <xf borderId="1" fillId="0" fontId="37" numFmtId="0" xfId="0" applyAlignment="1" applyBorder="1" applyFont="1">
      <alignment readingOrder="0" shrinkToFit="0" vertical="center" wrapText="0"/>
    </xf>
    <xf borderId="1" fillId="0" fontId="55" numFmtId="49" xfId="0" applyAlignment="1" applyBorder="1" applyFont="1" applyNumberFormat="1">
      <alignment horizontal="right" shrinkToFit="0" vertical="bottom" wrapText="1"/>
    </xf>
    <xf borderId="1" fillId="0" fontId="55" numFmtId="9" xfId="0" applyAlignment="1" applyBorder="1" applyFont="1" applyNumberFormat="1">
      <alignment horizontal="right" shrinkToFit="0" vertical="bottom" wrapText="1"/>
    </xf>
    <xf borderId="1" fillId="0" fontId="55" numFmtId="10" xfId="0" applyAlignment="1" applyBorder="1" applyFont="1" applyNumberFormat="1">
      <alignment horizontal="right" shrinkToFit="0" vertical="bottom" wrapText="1"/>
    </xf>
    <xf borderId="1" fillId="0" fontId="49" numFmtId="0" xfId="0" applyAlignment="1" applyBorder="1" applyFont="1">
      <alignment readingOrder="0" shrinkToFit="0" vertical="center" wrapText="0"/>
    </xf>
    <xf borderId="1" fillId="0" fontId="37" numFmtId="0" xfId="0" applyAlignment="1" applyBorder="1" applyFont="1">
      <alignment readingOrder="0"/>
    </xf>
    <xf borderId="1" fillId="0" fontId="7" numFmtId="10" xfId="0" applyAlignment="1" applyBorder="1" applyFont="1" applyNumberFormat="1">
      <alignment readingOrder="0"/>
    </xf>
    <xf borderId="1" fillId="7" fontId="37" numFmtId="0" xfId="0" applyAlignment="1" applyBorder="1" applyFont="1">
      <alignment readingOrder="0"/>
    </xf>
    <xf borderId="1" fillId="0" fontId="7" numFmtId="9" xfId="0" applyAlignment="1" applyBorder="1" applyFont="1" applyNumberFormat="1">
      <alignment readingOrder="0"/>
    </xf>
    <xf borderId="1" fillId="6" fontId="37" numFmtId="0" xfId="0" applyAlignment="1" applyBorder="1" applyFont="1">
      <alignment readingOrder="0"/>
    </xf>
    <xf borderId="0" fillId="7" fontId="28" numFmtId="0" xfId="0" applyAlignment="1" applyFont="1">
      <alignment readingOrder="0"/>
    </xf>
    <xf borderId="1" fillId="0" fontId="1" numFmtId="0" xfId="0" applyBorder="1" applyFont="1"/>
    <xf borderId="0" fillId="7" fontId="7" numFmtId="0" xfId="0" applyAlignment="1" applyFont="1">
      <alignment readingOrder="0"/>
    </xf>
    <xf borderId="1" fillId="0" fontId="6" numFmtId="0" xfId="0" applyBorder="1" applyFont="1"/>
    <xf borderId="0" fillId="6" fontId="7" numFmtId="0" xfId="0" applyAlignment="1" applyFont="1">
      <alignment readingOrder="0"/>
    </xf>
    <xf borderId="0" fillId="6" fontId="28" numFmtId="0" xfId="0" applyAlignment="1" applyFont="1">
      <alignment readingOrder="0"/>
    </xf>
    <xf borderId="1" fillId="5" fontId="37" numFmtId="0" xfId="0" applyAlignment="1" applyBorder="1" applyFont="1">
      <alignment readingOrder="0"/>
    </xf>
    <xf borderId="0" fillId="6" fontId="50" numFmtId="0" xfId="0" applyAlignment="1" applyFont="1">
      <alignment readingOrder="0"/>
    </xf>
    <xf borderId="0" fillId="0" fontId="7" numFmtId="0" xfId="0" applyAlignment="1" applyFont="1">
      <alignment readingOrder="0"/>
    </xf>
    <xf borderId="1" fillId="0" fontId="38" numFmtId="0" xfId="0" applyAlignment="1" applyBorder="1" applyFont="1">
      <alignment readingOrder="0"/>
    </xf>
    <xf borderId="1" fillId="4" fontId="56" numFmtId="0" xfId="0" applyAlignment="1" applyBorder="1" applyFont="1">
      <alignment readingOrder="0"/>
    </xf>
    <xf borderId="2" fillId="0" fontId="27" numFmtId="0" xfId="0" applyAlignment="1" applyBorder="1" applyFont="1">
      <alignment horizontal="center" readingOrder="0" shrinkToFit="0" wrapText="1"/>
    </xf>
    <xf borderId="1" fillId="4" fontId="12" numFmtId="10" xfId="0" applyAlignment="1" applyBorder="1" applyFont="1" applyNumberFormat="1">
      <alignment readingOrder="0" shrinkToFit="0" vertical="center" wrapText="0"/>
    </xf>
    <xf borderId="1" fillId="4" fontId="56" numFmtId="0" xfId="0" applyAlignment="1" applyBorder="1" applyFont="1">
      <alignment readingOrder="0" shrinkToFit="0" vertical="center" wrapText="0"/>
    </xf>
    <xf borderId="1" fillId="4" fontId="56" numFmtId="0" xfId="0" applyAlignment="1" applyBorder="1" applyFont="1">
      <alignment readingOrder="0" shrinkToFit="0" vertical="center" wrapText="0"/>
    </xf>
    <xf borderId="1" fillId="0" fontId="22" numFmtId="10" xfId="0" applyAlignment="1" applyBorder="1" applyFont="1" applyNumberFormat="1">
      <alignment horizontal="left" readingOrder="0" shrinkToFit="0" wrapText="1"/>
    </xf>
    <xf borderId="1" fillId="0" fontId="57" numFmtId="10" xfId="0" applyAlignment="1" applyBorder="1" applyFont="1" applyNumberFormat="1">
      <alignment horizontal="left" readingOrder="0" shrinkToFit="0" wrapText="1"/>
    </xf>
    <xf borderId="1" fillId="0" fontId="15" numFmtId="10" xfId="0" applyAlignment="1" applyBorder="1" applyFont="1" applyNumberFormat="1">
      <alignment horizontal="left" readingOrder="0" shrinkToFit="0" wrapText="1"/>
    </xf>
    <xf borderId="1" fillId="4" fontId="12" numFmtId="0" xfId="0" applyAlignment="1" applyBorder="1" applyFont="1">
      <alignment readingOrder="0" shrinkToFit="0" vertical="center" wrapText="0"/>
    </xf>
    <xf borderId="1" fillId="0" fontId="22" numFmtId="9" xfId="0" applyAlignment="1" applyBorder="1" applyFont="1" applyNumberFormat="1">
      <alignment horizontal="left" readingOrder="0" shrinkToFit="0" wrapText="1"/>
    </xf>
    <xf borderId="1" fillId="0" fontId="58" numFmtId="10" xfId="0" applyAlignment="1" applyBorder="1" applyFont="1" applyNumberFormat="1">
      <alignment horizontal="left" readingOrder="0" shrinkToFit="0" wrapText="1"/>
    </xf>
    <xf borderId="1" fillId="0" fontId="22" numFmtId="0" xfId="0" applyAlignment="1" applyBorder="1" applyFont="1">
      <alignment horizontal="left" readingOrder="0" shrinkToFit="0" wrapText="1"/>
    </xf>
    <xf borderId="1" fillId="0" fontId="59" numFmtId="0" xfId="0" applyAlignment="1" applyBorder="1" applyFont="1">
      <alignment readingOrder="0" shrinkToFit="0" vertical="center" wrapText="0"/>
    </xf>
    <xf borderId="1" fillId="0" fontId="15" numFmtId="9" xfId="0" applyAlignment="1" applyBorder="1" applyFont="1" applyNumberFormat="1">
      <alignment horizontal="left" readingOrder="0" shrinkToFit="0" wrapText="1"/>
    </xf>
    <xf borderId="1" fillId="0" fontId="11" numFmtId="10" xfId="0" applyAlignment="1" applyBorder="1" applyFont="1" applyNumberFormat="1">
      <alignment horizontal="left" readingOrder="0" shrinkToFit="0" wrapText="1"/>
    </xf>
    <xf borderId="1" fillId="0" fontId="60" numFmtId="0" xfId="0" applyAlignment="1" applyBorder="1" applyFont="1">
      <alignment readingOrder="0" shrinkToFit="0" vertical="center" wrapText="0"/>
    </xf>
    <xf borderId="1" fillId="0" fontId="26" numFmtId="10" xfId="0" applyAlignment="1" applyBorder="1" applyFont="1" applyNumberFormat="1">
      <alignment horizontal="left" readingOrder="0" shrinkToFit="0" wrapText="1"/>
    </xf>
    <xf borderId="8" fillId="4" fontId="58" numFmtId="0" xfId="0" applyAlignment="1" applyBorder="1" applyFont="1">
      <alignment horizontal="left" readingOrder="0" shrinkToFit="0" vertical="center" wrapText="0"/>
    </xf>
    <xf borderId="1" fillId="4" fontId="24" numFmtId="10" xfId="0" applyAlignment="1" applyBorder="1" applyFont="1" applyNumberFormat="1">
      <alignment horizontal="left" readingOrder="0" shrinkToFit="0" vertical="center" wrapText="0"/>
    </xf>
    <xf borderId="1" fillId="4" fontId="60" numFmtId="0" xfId="0" applyAlignment="1" applyBorder="1" applyFont="1">
      <alignment horizontal="left" readingOrder="0" shrinkToFit="0" vertical="center" wrapText="0"/>
    </xf>
    <xf borderId="1" fillId="4" fontId="24" numFmtId="0" xfId="0" applyAlignment="1" applyBorder="1" applyFont="1">
      <alignment horizontal="left" readingOrder="0" shrinkToFit="0" vertical="center" wrapText="0"/>
    </xf>
    <xf borderId="1" fillId="0" fontId="61" numFmtId="0" xfId="0" applyAlignment="1" applyBorder="1" applyFont="1">
      <alignment readingOrder="0" shrinkToFit="0" vertical="center" wrapText="0"/>
    </xf>
    <xf borderId="1" fillId="0" fontId="6" numFmtId="0" xfId="0" applyAlignment="1" applyBorder="1" applyFont="1">
      <alignment horizontal="left" readingOrder="0" shrinkToFit="0" vertical="center" wrapText="0"/>
    </xf>
    <xf borderId="1" fillId="0" fontId="15" numFmtId="10" xfId="0" applyAlignment="1" applyBorder="1" applyFont="1" applyNumberFormat="1">
      <alignment horizontal="left" shrinkToFit="0" vertical="bottom" wrapText="1"/>
    </xf>
    <xf borderId="1" fillId="0" fontId="54" numFmtId="10" xfId="0" applyAlignment="1" applyBorder="1" applyFont="1" applyNumberFormat="1">
      <alignment horizontal="left" shrinkToFit="0" vertical="bottom" wrapText="1"/>
    </xf>
    <xf borderId="1" fillId="0" fontId="15" numFmtId="9" xfId="0" applyAlignment="1" applyBorder="1" applyFont="1" applyNumberFormat="1">
      <alignment horizontal="left" shrinkToFit="0" vertical="bottom" wrapText="1"/>
    </xf>
    <xf borderId="1" fillId="0" fontId="54" numFmtId="9" xfId="0" applyAlignment="1" applyBorder="1" applyFont="1" applyNumberFormat="1">
      <alignment horizontal="left" shrinkToFit="0" vertical="bottom" wrapText="1"/>
    </xf>
    <xf borderId="1" fillId="0" fontId="62" numFmtId="10" xfId="0" applyAlignment="1" applyBorder="1" applyFont="1" applyNumberFormat="1">
      <alignment horizontal="left" shrinkToFit="0" vertical="bottom" wrapText="1"/>
    </xf>
    <xf borderId="1" fillId="0" fontId="23" numFmtId="10" xfId="0" applyAlignment="1" applyBorder="1" applyFont="1" applyNumberFormat="1">
      <alignment horizontal="left" shrinkToFit="0" vertical="bottom" wrapText="1"/>
    </xf>
    <xf borderId="1" fillId="0" fontId="21" numFmtId="10" xfId="0" applyAlignment="1" applyBorder="1" applyFont="1" applyNumberFormat="1">
      <alignment readingOrder="0"/>
    </xf>
    <xf borderId="1" fillId="0" fontId="60" numFmtId="0" xfId="0" applyAlignment="1" applyBorder="1" applyFont="1">
      <alignment readingOrder="0"/>
    </xf>
    <xf borderId="1" fillId="0" fontId="21" numFmtId="0" xfId="0" applyAlignment="1" applyBorder="1" applyFont="1">
      <alignment readingOrder="0"/>
    </xf>
    <xf borderId="1" fillId="0" fontId="6" numFmtId="0" xfId="0" applyAlignment="1" applyBorder="1" applyFont="1">
      <alignment horizontal="left" readingOrder="0"/>
    </xf>
    <xf borderId="1" fillId="0" fontId="6" numFmtId="10" xfId="0" applyAlignment="1" applyBorder="1" applyFont="1" applyNumberFormat="1">
      <alignment horizontal="left" readingOrder="0"/>
    </xf>
    <xf borderId="1" fillId="0" fontId="21" numFmtId="9" xfId="0" applyAlignment="1" applyBorder="1" applyFont="1" applyNumberFormat="1">
      <alignment readingOrder="0"/>
    </xf>
    <xf borderId="1" fillId="0" fontId="6" numFmtId="0" xfId="0" applyAlignment="1" applyBorder="1" applyFont="1">
      <alignment readingOrder="0"/>
    </xf>
    <xf borderId="1" fillId="0" fontId="6" numFmtId="10" xfId="0" applyAlignment="1" applyBorder="1" applyFont="1" applyNumberFormat="1">
      <alignment readingOrder="0"/>
    </xf>
    <xf borderId="2" fillId="0" fontId="7" numFmtId="0" xfId="0" applyAlignment="1" applyBorder="1" applyFont="1">
      <alignment horizontal="center" readingOrder="0"/>
    </xf>
    <xf borderId="2" fillId="0" fontId="6" numFmtId="0" xfId="0" applyAlignment="1" applyBorder="1" applyFont="1">
      <alignment horizontal="center" readingOrder="0"/>
    </xf>
    <xf borderId="0" fillId="0" fontId="6" numFmtId="0" xfId="0" applyAlignment="1" applyFont="1">
      <alignment horizontal="center" readingOrder="0"/>
    </xf>
    <xf borderId="0" fillId="0" fontId="6" numFmtId="0" xfId="0" applyAlignment="1" applyFont="1">
      <alignment readingOrder="0"/>
    </xf>
    <xf borderId="1" fillId="0" fontId="7" numFmtId="0" xfId="0" applyAlignment="1" applyBorder="1" applyFont="1">
      <alignment horizontal="left" readingOrder="0"/>
    </xf>
    <xf borderId="0" fillId="4" fontId="15" numFmtId="0" xfId="0" applyAlignment="1" applyFont="1">
      <alignment horizontal="left" readingOrder="0" shrinkToFit="0" wrapText="1"/>
    </xf>
    <xf borderId="0" fillId="4" fontId="15" numFmtId="0" xfId="0" applyAlignment="1" applyFont="1">
      <alignment horizontal="left" readingOrder="0"/>
    </xf>
    <xf borderId="1" fillId="4" fontId="26" numFmtId="0" xfId="0" applyAlignment="1" applyBorder="1" applyFont="1">
      <alignment horizontal="left" readingOrder="0"/>
    </xf>
    <xf borderId="1" fillId="0" fontId="63" numFmtId="0" xfId="0" applyAlignment="1" applyBorder="1" applyFont="1">
      <alignment readingOrder="0"/>
    </xf>
    <xf borderId="1" fillId="0" fontId="64" numFmtId="0" xfId="0" applyAlignment="1" applyBorder="1" applyFont="1">
      <alignment readingOrder="0"/>
    </xf>
    <xf borderId="0" fillId="4" fontId="11" numFmtId="0" xfId="0" applyAlignment="1" applyFont="1">
      <alignment horizontal="left" readingOrder="0"/>
    </xf>
    <xf borderId="1" fillId="0" fontId="62" numFmtId="0" xfId="0" applyAlignment="1" applyBorder="1" applyFont="1">
      <alignment horizontal="right" vertical="bottom"/>
    </xf>
    <xf borderId="0" fillId="4" fontId="22" numFmtId="0" xfId="0" applyAlignment="1" applyFont="1">
      <alignment horizontal="left" readingOrder="0"/>
    </xf>
    <xf borderId="1" fillId="0" fontId="54" numFmtId="0" xfId="0" applyAlignment="1" applyBorder="1" applyFont="1">
      <alignment readingOrder="0" vertical="bottom"/>
    </xf>
    <xf borderId="1" fillId="4" fontId="54" numFmtId="0" xfId="0" applyAlignment="1" applyBorder="1" applyFont="1">
      <alignment readingOrder="0" vertical="bottom"/>
    </xf>
    <xf borderId="1" fillId="0" fontId="62" numFmtId="0" xfId="0" applyAlignment="1" applyBorder="1" applyFont="1">
      <alignment readingOrder="0" vertical="bottom"/>
    </xf>
    <xf borderId="1" fillId="0" fontId="65" numFmtId="0" xfId="0" applyAlignment="1" applyBorder="1" applyFont="1">
      <alignment horizontal="center" readingOrder="0"/>
    </xf>
    <xf borderId="0" fillId="0" fontId="35" numFmtId="0" xfId="0" applyAlignment="1" applyFont="1">
      <alignment horizontal="left" readingOrder="0"/>
    </xf>
    <xf borderId="0" fillId="0" fontId="63" numFmtId="0" xfId="0" applyAlignment="1" applyFont="1">
      <alignment readingOrder="0"/>
    </xf>
    <xf borderId="1" fillId="0" fontId="62" numFmtId="0" xfId="0" applyAlignment="1" applyBorder="1" applyFont="1">
      <alignment vertical="bottom"/>
    </xf>
    <xf borderId="1" fillId="0" fontId="62" numFmtId="0" xfId="0" applyAlignment="1" applyBorder="1" applyFont="1">
      <alignment horizontal="right" readingOrder="0" vertical="bottom"/>
    </xf>
    <xf borderId="0" fillId="4" fontId="17" numFmtId="0" xfId="0" applyAlignment="1" applyFont="1">
      <alignment horizontal="left" readingOrder="0"/>
    </xf>
    <xf borderId="0" fillId="4" fontId="12" numFmtId="0" xfId="0" applyAlignment="1" applyFont="1">
      <alignment readingOrder="0"/>
    </xf>
    <xf borderId="1" fillId="0" fontId="66" numFmtId="0" xfId="0" applyAlignment="1" applyBorder="1" applyFont="1">
      <alignment readingOrder="0" vertical="bottom"/>
    </xf>
    <xf borderId="0" fillId="0" fontId="6" numFmtId="0" xfId="0" applyAlignment="1" applyFont="1">
      <alignment readingOrder="0"/>
    </xf>
    <xf borderId="0" fillId="0" fontId="48" numFmtId="0" xfId="0" applyAlignment="1" applyFont="1">
      <alignment horizontal="left" readingOrder="0"/>
    </xf>
    <xf borderId="2" fillId="0" fontId="1" numFmtId="0" xfId="0" applyAlignment="1" applyBorder="1" applyFont="1">
      <alignment readingOrder="0"/>
    </xf>
    <xf borderId="0" fillId="0" fontId="62" numFmtId="0" xfId="0" applyAlignment="1" applyFont="1">
      <alignment vertical="bottom"/>
    </xf>
    <xf borderId="0" fillId="0" fontId="62" numFmtId="0" xfId="0" applyAlignment="1" applyFont="1">
      <alignment horizontal="center" vertical="bottom"/>
    </xf>
    <xf borderId="0" fillId="4" fontId="67" numFmtId="0" xfId="0" applyAlignment="1" applyFont="1">
      <alignment vertical="bottom"/>
    </xf>
    <xf borderId="0" fillId="0" fontId="62" numFmtId="0" xfId="0" applyAlignment="1" applyFont="1">
      <alignment horizontal="right" vertical="bottom"/>
    </xf>
    <xf borderId="0" fillId="0" fontId="6" numFmtId="0" xfId="0" applyFont="1"/>
    <xf borderId="0" fillId="0" fontId="68" numFmtId="0" xfId="0" applyAlignment="1" applyFont="1">
      <alignment vertical="bottom"/>
    </xf>
    <xf borderId="0" fillId="4" fontId="54" numFmtId="0" xfId="0" applyAlignment="1" applyFont="1">
      <alignment vertical="bottom"/>
    </xf>
    <xf borderId="0" fillId="0" fontId="11" numFmtId="0" xfId="0" applyAlignment="1" applyFont="1">
      <alignment readingOrder="0" vertical="bottom"/>
    </xf>
    <xf borderId="1" fillId="4" fontId="17" numFmtId="0" xfId="0" applyAlignment="1" applyBorder="1" applyFont="1">
      <alignment horizontal="left" readingOrder="0"/>
    </xf>
    <xf borderId="1" fillId="0" fontId="6" numFmtId="0" xfId="0" applyAlignment="1" applyBorder="1" applyFont="1">
      <alignment horizontal="center" readingOrder="0"/>
    </xf>
    <xf borderId="1" fillId="0" fontId="69" numFmtId="0" xfId="0" applyAlignment="1" applyBorder="1" applyFont="1">
      <alignment readingOrder="0"/>
    </xf>
    <xf borderId="0" fillId="0" fontId="70" numFmtId="0" xfId="0" applyAlignment="1" applyFont="1">
      <alignment readingOrder="0"/>
    </xf>
    <xf borderId="1" fillId="4" fontId="15" numFmtId="0" xfId="0" applyAlignment="1" applyBorder="1" applyFont="1">
      <alignment horizontal="right" readingOrder="0"/>
    </xf>
    <xf borderId="1" fillId="0" fontId="6" numFmtId="0" xfId="0" applyAlignment="1" applyBorder="1" applyFont="1">
      <alignment horizontal="right" readingOrder="0"/>
    </xf>
    <xf borderId="1" fillId="4" fontId="22" numFmtId="0" xfId="0" applyAlignment="1" applyBorder="1" applyFont="1">
      <alignment horizontal="right" readingOrder="0"/>
    </xf>
    <xf borderId="2" fillId="0" fontId="6" numFmtId="0" xfId="0" applyAlignment="1" applyBorder="1" applyFont="1">
      <alignment readingOrder="0"/>
    </xf>
    <xf borderId="4" fillId="0" fontId="6" numFmtId="0" xfId="0" applyAlignment="1" applyBorder="1" applyFont="1">
      <alignment readingOrder="0"/>
    </xf>
    <xf borderId="1" fillId="4" fontId="15" numFmtId="0" xfId="0" applyAlignment="1" applyBorder="1" applyFont="1">
      <alignment horizontal="left" readingOrder="0"/>
    </xf>
    <xf borderId="1" fillId="4" fontId="22" numFmtId="0" xfId="0" applyAlignment="1" applyBorder="1" applyFont="1">
      <alignment horizontal="left" readingOrder="0"/>
    </xf>
    <xf borderId="0" fillId="0" fontId="11" numFmtId="0" xfId="0" applyAlignment="1" applyFont="1">
      <alignment readingOrder="0" shrinkToFit="0" vertical="bottom" wrapText="0"/>
    </xf>
    <xf borderId="0" fillId="0" fontId="12" numFmtId="10" xfId="0" applyAlignment="1" applyFont="1" applyNumberFormat="1">
      <alignment horizontal="right" readingOrder="0" shrinkToFit="0" vertical="bottom" wrapText="0"/>
    </xf>
    <xf borderId="0" fillId="0" fontId="15" numFmtId="10" xfId="0" applyAlignment="1" applyFont="1" applyNumberFormat="1">
      <alignment horizontal="right" readingOrder="0" shrinkToFit="0" vertical="bottom" wrapText="0"/>
    </xf>
    <xf borderId="0" fillId="0" fontId="22" numFmtId="9" xfId="0" applyAlignment="1" applyFont="1" applyNumberFormat="1">
      <alignment horizontal="right" readingOrder="0" shrinkToFit="0" vertical="bottom" wrapText="0"/>
    </xf>
    <xf borderId="0" fillId="0" fontId="71" numFmtId="9" xfId="0" applyAlignment="1" applyFont="1" applyNumberFormat="1">
      <alignment horizontal="right" readingOrder="0" shrinkToFit="0" vertical="bottom" wrapText="0"/>
    </xf>
    <xf borderId="0" fillId="0" fontId="15" numFmtId="9" xfId="0" applyAlignment="1" applyFont="1" applyNumberFormat="1">
      <alignment horizontal="right" readingOrder="0" shrinkToFit="0" vertical="bottom" wrapText="0"/>
    </xf>
    <xf borderId="0" fillId="0" fontId="22" numFmtId="10" xfId="0" applyAlignment="1" applyFont="1" applyNumberFormat="1">
      <alignment horizontal="right" readingOrder="0" shrinkToFit="0" vertical="bottom" wrapText="0"/>
    </xf>
    <xf borderId="0" fillId="0" fontId="11" numFmtId="10" xfId="0" applyAlignment="1" applyFont="1" applyNumberFormat="1">
      <alignment horizontal="right" readingOrder="0" shrinkToFit="0" vertical="bottom" wrapText="0"/>
    </xf>
    <xf borderId="0" fillId="0" fontId="72" numFmtId="0" xfId="0" applyAlignment="1" applyFont="1">
      <alignment readingOrder="0"/>
    </xf>
    <xf borderId="0" fillId="0" fontId="7" numFmtId="0" xfId="0" applyFont="1"/>
    <xf borderId="2" fillId="0" fontId="37" numFmtId="0" xfId="0" applyAlignment="1" applyBorder="1" applyFont="1">
      <alignment horizontal="center" readingOrder="0"/>
    </xf>
    <xf borderId="0" fillId="0" fontId="37" numFmtId="0" xfId="0" applyAlignment="1" applyFont="1">
      <alignment horizontal="center" readingOrder="0"/>
    </xf>
    <xf borderId="1" fillId="4" fontId="73" numFmtId="0" xfId="0" applyAlignment="1" applyBorder="1" applyFont="1">
      <alignment readingOrder="0"/>
    </xf>
    <xf borderId="1" fillId="0" fontId="48" numFmtId="0" xfId="0" applyAlignment="1" applyBorder="1" applyFont="1">
      <alignment readingOrder="0" shrinkToFit="0" vertical="bottom" wrapText="0"/>
    </xf>
    <xf borderId="1" fillId="0" fontId="73" numFmtId="10" xfId="0" applyAlignment="1" applyBorder="1" applyFont="1" applyNumberFormat="1">
      <alignment horizontal="right" readingOrder="0" shrinkToFit="0" vertical="bottom" wrapText="0"/>
    </xf>
    <xf borderId="1" fillId="0" fontId="41" numFmtId="10" xfId="0" applyAlignment="1" applyBorder="1" applyFont="1" applyNumberFormat="1">
      <alignment horizontal="right" readingOrder="0" shrinkToFit="0" vertical="bottom" wrapText="0"/>
    </xf>
    <xf borderId="1" fillId="0" fontId="26" numFmtId="9" xfId="0" applyAlignment="1" applyBorder="1" applyFont="1" applyNumberFormat="1">
      <alignment horizontal="right" readingOrder="0" shrinkToFit="0" vertical="bottom" wrapText="0"/>
    </xf>
    <xf borderId="1" fillId="0" fontId="41" numFmtId="9" xfId="0" applyAlignment="1" applyBorder="1" applyFont="1" applyNumberFormat="1">
      <alignment horizontal="right" readingOrder="0" shrinkToFit="0" vertical="bottom" wrapText="0"/>
    </xf>
    <xf borderId="1" fillId="4" fontId="41" numFmtId="0" xfId="0" applyAlignment="1" applyBorder="1" applyFont="1">
      <alignment horizontal="right" readingOrder="0"/>
    </xf>
    <xf borderId="1" fillId="0" fontId="7" numFmtId="0" xfId="0" applyBorder="1" applyFont="1"/>
    <xf borderId="1" fillId="0" fontId="7" numFmtId="0" xfId="0" applyAlignment="1" applyBorder="1" applyFont="1">
      <alignment horizontal="right" readingOrder="0"/>
    </xf>
    <xf borderId="1" fillId="0" fontId="55" numFmtId="0" xfId="0" applyAlignment="1" applyBorder="1" applyFont="1">
      <alignment horizontal="right" vertical="bottom"/>
    </xf>
    <xf borderId="1" fillId="0" fontId="23" numFmtId="0" xfId="0" applyAlignment="1" applyBorder="1" applyFont="1">
      <alignment readingOrder="0" vertical="bottom"/>
    </xf>
    <xf borderId="1" fillId="0" fontId="26" numFmtId="10" xfId="0" applyAlignment="1" applyBorder="1" applyFont="1" applyNumberFormat="1">
      <alignment horizontal="right" readingOrder="0" shrinkToFit="0" vertical="bottom" wrapText="0"/>
    </xf>
    <xf borderId="1" fillId="4" fontId="23" numFmtId="0" xfId="0" applyAlignment="1" applyBorder="1" applyFont="1">
      <alignment readingOrder="0" vertical="bottom"/>
    </xf>
    <xf borderId="1" fillId="0" fontId="55" numFmtId="0" xfId="0" applyAlignment="1" applyBorder="1" applyFont="1">
      <alignment readingOrder="0" vertical="bottom"/>
    </xf>
    <xf borderId="1" fillId="0" fontId="48" numFmtId="10" xfId="0" applyAlignment="1" applyBorder="1" applyFont="1" applyNumberFormat="1">
      <alignment horizontal="right" readingOrder="0" shrinkToFit="0" vertical="bottom" wrapText="0"/>
    </xf>
    <xf borderId="1" fillId="4" fontId="26" numFmtId="0" xfId="0" applyAlignment="1" applyBorder="1" applyFont="1">
      <alignment horizontal="right" readingOrder="0"/>
    </xf>
    <xf borderId="10" fillId="0" fontId="6" numFmtId="0" xfId="0" applyAlignment="1" applyBorder="1" applyFont="1">
      <alignment horizontal="left" readingOrder="0" shrinkToFit="0" vertical="center" wrapText="0"/>
    </xf>
    <xf borderId="11" fillId="0" fontId="6" numFmtId="0" xfId="0" applyAlignment="1" applyBorder="1" applyFont="1">
      <alignment horizontal="left" readingOrder="0" shrinkToFit="0" vertical="center" wrapText="0"/>
    </xf>
    <xf borderId="12" fillId="0" fontId="6" numFmtId="0" xfId="0" applyAlignment="1" applyBorder="1" applyFont="1">
      <alignment shrinkToFit="0" vertical="center" wrapText="0"/>
    </xf>
    <xf borderId="7" fillId="0" fontId="6" numFmtId="0" xfId="0" applyAlignment="1" applyBorder="1" applyFont="1">
      <alignment shrinkToFit="0" vertical="center" wrapText="0"/>
    </xf>
    <xf borderId="0" fillId="0" fontId="13" numFmtId="0" xfId="0" applyAlignment="1" applyFont="1">
      <alignment readingOrder="0"/>
    </xf>
    <xf borderId="7" fillId="0" fontId="7" numFmtId="0" xfId="0" applyAlignment="1" applyBorder="1" applyFont="1">
      <alignment readingOrder="0" shrinkToFit="0" vertical="center" wrapText="0"/>
    </xf>
    <xf borderId="7" fillId="0" fontId="6" numFmtId="0" xfId="0" applyAlignment="1" applyBorder="1" applyFont="1">
      <alignment readingOrder="0" shrinkToFit="0" vertical="center" wrapText="0"/>
    </xf>
    <xf borderId="13" fillId="0" fontId="6" numFmtId="0" xfId="0" applyAlignment="1" applyBorder="1" applyFont="1">
      <alignment shrinkToFit="0" vertical="center" wrapText="0"/>
    </xf>
    <xf borderId="14" fillId="0" fontId="6" numFmtId="0" xfId="0" applyAlignment="1" applyBorder="1" applyFont="1">
      <alignment shrinkToFit="0" vertical="center" wrapText="0"/>
    </xf>
    <xf borderId="1" fillId="0" fontId="54" numFmtId="0" xfId="0" applyAlignment="1" applyBorder="1" applyFont="1">
      <alignment vertical="bottom"/>
    </xf>
    <xf borderId="1" fillId="0" fontId="23" numFmtId="0" xfId="0" applyAlignment="1" applyBorder="1" applyFont="1">
      <alignment vertical="bottom"/>
    </xf>
    <xf borderId="1" fillId="4" fontId="71" numFmtId="0" xfId="0" applyAlignment="1" applyBorder="1" applyFont="1">
      <alignment horizontal="right" shrinkToFit="0" wrapText="0"/>
    </xf>
    <xf borderId="1" fillId="4" fontId="71" numFmtId="0" xfId="0" applyAlignment="1" applyBorder="1" applyFont="1">
      <alignment shrinkToFit="0" wrapText="0"/>
    </xf>
    <xf borderId="1" fillId="4" fontId="67" numFmtId="10" xfId="0" applyAlignment="1" applyBorder="1" applyFont="1" applyNumberFormat="1">
      <alignment readingOrder="0" shrinkToFit="0" wrapText="0"/>
    </xf>
    <xf borderId="1" fillId="4" fontId="67" numFmtId="0" xfId="0" applyAlignment="1" applyBorder="1" applyFont="1">
      <alignment readingOrder="0" shrinkToFit="0" wrapText="0"/>
    </xf>
    <xf borderId="0" fillId="8" fontId="12" numFmtId="0" xfId="0" applyAlignment="1" applyFill="1" applyFont="1">
      <alignment horizontal="right" readingOrder="0" shrinkToFit="0" vertical="bottom" wrapText="0"/>
    </xf>
    <xf borderId="0" fillId="0" fontId="12" numFmtId="0" xfId="0" applyAlignment="1" applyFont="1">
      <alignment horizontal="right" readingOrder="0" shrinkToFit="0" vertical="bottom" wrapText="0"/>
    </xf>
    <xf borderId="0" fillId="0" fontId="12" numFmtId="0" xfId="0" applyAlignment="1" applyFont="1">
      <alignment horizontal="right" readingOrder="0" shrinkToFit="0" vertical="bottom" wrapText="0"/>
    </xf>
    <xf borderId="0" fillId="0" fontId="12" numFmtId="10" xfId="0" applyAlignment="1" applyFont="1" applyNumberFormat="1">
      <alignment horizontal="right" readingOrder="0" shrinkToFit="0" vertical="bottom" wrapText="0"/>
    </xf>
    <xf borderId="1" fillId="4" fontId="15" numFmtId="0" xfId="0" applyAlignment="1" applyBorder="1" applyFont="1">
      <alignment horizontal="right" shrinkToFit="0" wrapText="0"/>
    </xf>
    <xf borderId="1" fillId="4" fontId="15" numFmtId="0" xfId="0" applyAlignment="1" applyBorder="1" applyFont="1">
      <alignment shrinkToFit="0" wrapText="0"/>
    </xf>
    <xf borderId="1" fillId="4" fontId="15" numFmtId="10" xfId="0" applyAlignment="1" applyBorder="1" applyFont="1" applyNumberFormat="1">
      <alignment readingOrder="0" shrinkToFit="0" wrapText="0"/>
    </xf>
    <xf borderId="1" fillId="4" fontId="15" numFmtId="0" xfId="0" applyAlignment="1" applyBorder="1" applyFont="1">
      <alignment readingOrder="0" shrinkToFit="0" wrapText="0"/>
    </xf>
    <xf borderId="0" fillId="8" fontId="15" numFmtId="0" xfId="0" applyAlignment="1" applyFont="1">
      <alignment horizontal="right" readingOrder="0" shrinkToFit="0" vertical="bottom" wrapText="0"/>
    </xf>
    <xf borderId="0" fillId="0" fontId="15" numFmtId="0" xfId="0" applyAlignment="1" applyFont="1">
      <alignment horizontal="right" readingOrder="0" shrinkToFit="0" vertical="bottom" wrapText="0"/>
    </xf>
    <xf borderId="1" fillId="4" fontId="12" numFmtId="10" xfId="0" applyAlignment="1" applyBorder="1" applyFont="1" applyNumberFormat="1">
      <alignment readingOrder="0"/>
    </xf>
    <xf borderId="1" fillId="4" fontId="54" numFmtId="0" xfId="0" applyAlignment="1" applyBorder="1" applyFont="1">
      <alignment readingOrder="0" shrinkToFit="0" wrapText="0"/>
    </xf>
    <xf borderId="0" fillId="0" fontId="22" numFmtId="0" xfId="0" applyAlignment="1" applyFont="1">
      <alignment horizontal="right" readingOrder="0" shrinkToFit="0" vertical="bottom" wrapText="0"/>
    </xf>
    <xf borderId="1" fillId="4" fontId="54" numFmtId="9" xfId="0" applyAlignment="1" applyBorder="1" applyFont="1" applyNumberFormat="1">
      <alignment readingOrder="0" shrinkToFit="0" wrapText="0"/>
    </xf>
    <xf borderId="0" fillId="8" fontId="22" numFmtId="0" xfId="0" applyAlignment="1" applyFont="1">
      <alignment horizontal="right" readingOrder="0" shrinkToFit="0" vertical="bottom" wrapText="0"/>
    </xf>
    <xf borderId="1" fillId="4" fontId="54" numFmtId="0" xfId="0" applyAlignment="1" applyBorder="1" applyFont="1">
      <alignment horizontal="right" shrinkToFit="0" wrapText="0"/>
    </xf>
    <xf borderId="1" fillId="8" fontId="54" numFmtId="0" xfId="0" applyAlignment="1" applyBorder="1" applyFont="1">
      <alignment horizontal="right" shrinkToFit="0" wrapText="0"/>
    </xf>
    <xf borderId="1" fillId="4" fontId="67" numFmtId="0" xfId="0" applyAlignment="1" applyBorder="1" applyFont="1">
      <alignment shrinkToFit="0" wrapText="0"/>
    </xf>
    <xf borderId="1" fillId="4" fontId="71" numFmtId="0" xfId="0" applyAlignment="1" applyBorder="1" applyFont="1">
      <alignment readingOrder="0" shrinkToFit="0" wrapText="0"/>
    </xf>
    <xf borderId="0" fillId="9" fontId="22" numFmtId="0" xfId="0" applyAlignment="1" applyFill="1" applyFont="1">
      <alignment horizontal="right" readingOrder="0" shrinkToFit="0" vertical="bottom" wrapText="0"/>
    </xf>
    <xf borderId="0" fillId="9" fontId="71" numFmtId="0" xfId="0" applyAlignment="1" applyFont="1">
      <alignment horizontal="right" readingOrder="0" shrinkToFit="0" vertical="bottom" wrapText="0"/>
    </xf>
    <xf borderId="0" fillId="0" fontId="71" numFmtId="0" xfId="0" applyAlignment="1" applyFont="1">
      <alignment horizontal="right" readingOrder="0" shrinkToFit="0" vertical="bottom" wrapText="0"/>
    </xf>
    <xf borderId="1" fillId="8" fontId="15" numFmtId="0" xfId="0" applyAlignment="1" applyBorder="1" applyFont="1">
      <alignment horizontal="right" shrinkToFit="0" wrapText="0"/>
    </xf>
    <xf borderId="0" fillId="6" fontId="15" numFmtId="0" xfId="0" applyAlignment="1" applyFont="1">
      <alignment horizontal="right" readingOrder="0" shrinkToFit="0" vertical="bottom" wrapText="0"/>
    </xf>
    <xf borderId="1" fillId="6" fontId="15" numFmtId="10" xfId="0" applyAlignment="1" applyBorder="1" applyFont="1" applyNumberFormat="1">
      <alignment readingOrder="0" shrinkToFit="0" wrapText="0"/>
    </xf>
    <xf borderId="1" fillId="6" fontId="15" numFmtId="0" xfId="0" applyAlignment="1" applyBorder="1" applyFont="1">
      <alignment readingOrder="0" shrinkToFit="0" wrapText="0"/>
    </xf>
    <xf borderId="0" fillId="6" fontId="22" numFmtId="0" xfId="0" applyAlignment="1" applyFont="1">
      <alignment horizontal="right" readingOrder="0" shrinkToFit="0" vertical="bottom" wrapText="0"/>
    </xf>
    <xf borderId="1" fillId="6" fontId="54" numFmtId="10" xfId="0" applyAlignment="1" applyBorder="1" applyFont="1" applyNumberFormat="1">
      <alignment readingOrder="0" shrinkToFit="0" wrapText="0"/>
    </xf>
    <xf borderId="1" fillId="6" fontId="54" numFmtId="0" xfId="0" applyAlignment="1" applyBorder="1" applyFont="1">
      <alignment readingOrder="0" shrinkToFit="0" wrapText="0"/>
    </xf>
    <xf borderId="0" fillId="6" fontId="11" numFmtId="0" xfId="0" applyAlignment="1" applyFont="1">
      <alignment horizontal="right" readingOrder="0" shrinkToFit="0" vertical="bottom" wrapText="0"/>
    </xf>
    <xf borderId="0" fillId="0" fontId="11" numFmtId="0" xfId="0" applyAlignment="1" applyFont="1">
      <alignment horizontal="right" readingOrder="0" shrinkToFit="0" vertical="bottom" wrapText="0"/>
    </xf>
    <xf borderId="1" fillId="10" fontId="15" numFmtId="0" xfId="0" applyAlignment="1" applyBorder="1" applyFill="1" applyFont="1">
      <alignment horizontal="right" shrinkToFit="0" wrapText="0"/>
    </xf>
    <xf borderId="1" fillId="4" fontId="54" numFmtId="0" xfId="0" applyAlignment="1" applyBorder="1" applyFont="1">
      <alignment shrinkToFit="0" wrapText="0"/>
    </xf>
    <xf borderId="1" fillId="6" fontId="6" numFmtId="10" xfId="0" applyAlignment="1" applyBorder="1" applyFont="1" applyNumberFormat="1">
      <alignment readingOrder="0"/>
    </xf>
    <xf borderId="1" fillId="6" fontId="6" numFmtId="0" xfId="0" applyAlignment="1" applyBorder="1" applyFont="1">
      <alignment readingOrder="0"/>
    </xf>
    <xf borderId="0" fillId="0" fontId="6" numFmtId="10" xfId="0" applyFont="1" applyNumberFormat="1"/>
    <xf borderId="0" fillId="0" fontId="11" numFmtId="0" xfId="0" applyAlignment="1" applyFont="1">
      <alignment horizontal="right" readingOrder="0" shrinkToFit="0" vertical="bottom" wrapText="0"/>
    </xf>
    <xf borderId="0" fillId="0" fontId="73" numFmtId="0" xfId="0" applyAlignment="1" applyFont="1">
      <alignment readingOrder="0"/>
    </xf>
    <xf borderId="0" fillId="0" fontId="6" numFmtId="10" xfId="0" applyAlignment="1" applyFont="1" applyNumberFormat="1">
      <alignment readingOrder="0"/>
    </xf>
    <xf borderId="0" fillId="0" fontId="6" numFmtId="0" xfId="0" applyAlignment="1" applyFont="1">
      <alignment readingOrder="0"/>
    </xf>
    <xf borderId="1" fillId="9" fontId="15" numFmtId="0" xfId="0" applyAlignment="1" applyBorder="1" applyFont="1">
      <alignment horizontal="right" shrinkToFit="0" wrapText="0"/>
    </xf>
    <xf borderId="1" fillId="6" fontId="15" numFmtId="0" xfId="0" applyAlignment="1" applyBorder="1" applyFont="1">
      <alignment horizontal="right" shrinkToFit="0" wrapText="0"/>
    </xf>
    <xf borderId="1" fillId="0" fontId="54" numFmtId="0" xfId="0" applyAlignment="1" applyBorder="1" applyFont="1">
      <alignment readingOrder="0" shrinkToFit="0" wrapText="0"/>
    </xf>
    <xf borderId="1" fillId="10" fontId="54" numFmtId="0" xfId="0" applyAlignment="1" applyBorder="1" applyFont="1">
      <alignment horizontal="right" shrinkToFit="0" wrapText="0"/>
    </xf>
    <xf borderId="1" fillId="0" fontId="54" numFmtId="0" xfId="0" applyAlignment="1" applyBorder="1" applyFont="1">
      <alignment horizontal="right" vertical="bottom"/>
    </xf>
    <xf borderId="1" fillId="6" fontId="54" numFmtId="0" xfId="0" applyAlignment="1" applyBorder="1" applyFont="1">
      <alignment horizontal="right" vertical="bottom"/>
    </xf>
    <xf borderId="0" fillId="0" fontId="1" numFmtId="0" xfId="0" applyFont="1"/>
    <xf borderId="1" fillId="10" fontId="55" numFmtId="0" xfId="0" applyAlignment="1" applyBorder="1" applyFont="1">
      <alignment horizontal="right" vertical="bottom"/>
    </xf>
    <xf borderId="0" fillId="0" fontId="6" numFmtId="0" xfId="0" applyAlignment="1" applyFont="1">
      <alignment readingOrder="0" shrinkToFit="0" wrapText="0"/>
    </xf>
    <xf borderId="0" fillId="11" fontId="74" numFmtId="0" xfId="0" applyAlignment="1" applyFill="1" applyFont="1">
      <alignment readingOrder="0" shrinkToFit="0" wrapText="0"/>
    </xf>
    <xf borderId="0" fillId="0" fontId="7" numFmtId="0" xfId="0" applyAlignment="1" applyFont="1">
      <alignment readingOrder="0"/>
    </xf>
    <xf borderId="0" fillId="0" fontId="6" numFmtId="0" xfId="0" applyAlignment="1" applyFont="1">
      <alignment readingOrder="0"/>
    </xf>
    <xf borderId="1" fillId="11" fontId="74" numFmtId="0" xfId="0" applyAlignment="1" applyBorder="1" applyFont="1">
      <alignment horizontal="left" readingOrder="0" shrinkToFit="0" vertical="center" wrapText="0"/>
    </xf>
    <xf borderId="1" fillId="4" fontId="9" numFmtId="0" xfId="0" applyAlignment="1" applyBorder="1" applyFont="1">
      <alignment shrinkToFit="0" vertical="center" wrapText="0"/>
    </xf>
    <xf borderId="1" fillId="6" fontId="71" numFmtId="0" xfId="0" applyAlignment="1" applyBorder="1" applyFont="1">
      <alignment shrinkToFit="0" vertical="center" wrapText="0"/>
    </xf>
    <xf borderId="1" fillId="6" fontId="71" numFmtId="0" xfId="0" applyAlignment="1" applyBorder="1" applyFont="1">
      <alignment shrinkToFit="0" vertical="center" wrapText="0"/>
    </xf>
    <xf borderId="1" fillId="7" fontId="8" numFmtId="0" xfId="0" applyAlignment="1" applyBorder="1" applyFont="1">
      <alignment readingOrder="0" shrinkToFit="0" vertical="center" wrapText="0"/>
    </xf>
    <xf borderId="1" fillId="7" fontId="71" numFmtId="0" xfId="0" applyAlignment="1" applyBorder="1" applyFont="1">
      <alignment shrinkToFit="0" vertical="center" wrapText="0"/>
    </xf>
    <xf borderId="1" fillId="4" fontId="15" numFmtId="0" xfId="0" applyAlignment="1" applyBorder="1" applyFont="1">
      <alignment shrinkToFit="0" vertical="center" wrapText="0"/>
    </xf>
    <xf borderId="1" fillId="7" fontId="15" numFmtId="0" xfId="0" applyAlignment="1" applyBorder="1" applyFont="1">
      <alignment shrinkToFit="0" vertical="center" wrapText="0"/>
    </xf>
    <xf borderId="1" fillId="6" fontId="15" numFmtId="0" xfId="0" applyAlignment="1" applyBorder="1" applyFont="1">
      <alignment shrinkToFit="0" vertical="center" wrapText="0"/>
    </xf>
    <xf borderId="1" fillId="6" fontId="6" numFmtId="0" xfId="0" applyAlignment="1" applyBorder="1" applyFont="1">
      <alignment readingOrder="0" shrinkToFit="0" vertical="center" wrapText="0"/>
    </xf>
    <xf borderId="1" fillId="7" fontId="15" numFmtId="0" xfId="0" applyAlignment="1" applyBorder="1" applyFont="1">
      <alignment shrinkToFit="0" vertical="center" wrapText="0"/>
    </xf>
    <xf borderId="1" fillId="7" fontId="6" numFmtId="0" xfId="0" applyAlignment="1" applyBorder="1" applyFont="1">
      <alignment readingOrder="0" shrinkToFit="0" vertical="center" wrapText="0"/>
    </xf>
    <xf borderId="1" fillId="6" fontId="14" numFmtId="0" xfId="0" applyAlignment="1" applyBorder="1" applyFont="1">
      <alignment shrinkToFit="0" vertical="center" wrapText="0"/>
    </xf>
    <xf borderId="1" fillId="6" fontId="12" numFmtId="0" xfId="0" applyAlignment="1" applyBorder="1" applyFont="1">
      <alignment readingOrder="0" shrinkToFit="0" vertical="center" wrapText="0"/>
    </xf>
    <xf borderId="1" fillId="7" fontId="67" numFmtId="0" xfId="0" applyAlignment="1" applyBorder="1" applyFont="1">
      <alignment shrinkToFit="0" vertical="center" wrapText="0"/>
    </xf>
    <xf borderId="1" fillId="6" fontId="67" numFmtId="0" xfId="0" applyAlignment="1" applyBorder="1" applyFont="1">
      <alignment shrinkToFit="0" vertical="center" wrapText="0"/>
    </xf>
    <xf borderId="1" fillId="6" fontId="54" numFmtId="0" xfId="0" applyAlignment="1" applyBorder="1" applyFont="1">
      <alignment shrinkToFit="0" vertical="center" wrapText="0"/>
    </xf>
    <xf borderId="1" fillId="6" fontId="13" numFmtId="0" xfId="0" applyAlignment="1" applyBorder="1" applyFont="1">
      <alignment readingOrder="0" shrinkToFit="0" vertical="center" wrapText="0"/>
    </xf>
    <xf borderId="1" fillId="6" fontId="54" numFmtId="10" xfId="0" applyAlignment="1" applyBorder="1" applyFont="1" applyNumberFormat="1">
      <alignment horizontal="right" shrinkToFit="0" vertical="center" wrapText="0"/>
    </xf>
    <xf borderId="1" fillId="6" fontId="21" numFmtId="0" xfId="0" applyAlignment="1" applyBorder="1" applyFont="1">
      <alignment readingOrder="0" shrinkToFit="0" vertical="center" wrapText="0"/>
    </xf>
    <xf borderId="1" fillId="7" fontId="54" numFmtId="0" xfId="0" applyAlignment="1" applyBorder="1" applyFont="1">
      <alignment shrinkToFit="0" vertical="center" wrapText="0"/>
    </xf>
    <xf borderId="1" fillId="7" fontId="21" numFmtId="0" xfId="0" applyAlignment="1" applyBorder="1" applyFont="1">
      <alignment readingOrder="0" shrinkToFit="0" vertical="center" wrapText="0"/>
    </xf>
    <xf borderId="1" fillId="6" fontId="20" numFmtId="0" xfId="0" applyAlignment="1" applyBorder="1" applyFont="1">
      <alignment readingOrder="0" shrinkToFit="0" vertical="center" wrapText="0"/>
    </xf>
    <xf borderId="1" fillId="7" fontId="20" numFmtId="0" xfId="0" applyAlignment="1" applyBorder="1" applyFont="1">
      <alignment readingOrder="0" shrinkToFit="0" vertical="center" wrapText="0"/>
    </xf>
    <xf borderId="1" fillId="6" fontId="75" numFmtId="9" xfId="0" applyAlignment="1" applyBorder="1" applyFont="1" applyNumberFormat="1">
      <alignment shrinkToFit="0" vertical="center" wrapText="0"/>
    </xf>
    <xf borderId="1" fillId="6" fontId="15" numFmtId="10" xfId="0" applyAlignment="1" applyBorder="1" applyFont="1" applyNumberFormat="1">
      <alignment horizontal="right" shrinkToFit="0" vertical="center" wrapText="0"/>
    </xf>
    <xf borderId="1" fillId="6" fontId="15" numFmtId="10" xfId="0" applyAlignment="1" applyBorder="1" applyFont="1" applyNumberFormat="1">
      <alignment shrinkToFit="0" vertical="center" wrapText="0"/>
    </xf>
    <xf borderId="1" fillId="4" fontId="54" numFmtId="0" xfId="0" applyAlignment="1" applyBorder="1" applyFont="1">
      <alignment shrinkToFit="0" vertical="center" wrapText="0"/>
    </xf>
    <xf borderId="1" fillId="7" fontId="54" numFmtId="0" xfId="0" applyAlignment="1" applyBorder="1" applyFont="1">
      <alignment vertical="bottom"/>
    </xf>
    <xf borderId="1" fillId="7" fontId="21" numFmtId="0" xfId="0" applyAlignment="1" applyBorder="1" applyFont="1">
      <alignment readingOrder="0"/>
    </xf>
    <xf borderId="1" fillId="6" fontId="54" numFmtId="0" xfId="0" applyAlignment="1" applyBorder="1" applyFont="1">
      <alignment vertical="bottom"/>
    </xf>
    <xf borderId="1" fillId="6" fontId="21" numFmtId="0" xfId="0" applyAlignment="1" applyBorder="1" applyFont="1">
      <alignment readingOrder="0"/>
    </xf>
    <xf borderId="1" fillId="6" fontId="54" numFmtId="10" xfId="0" applyAlignment="1" applyBorder="1" applyFont="1" applyNumberFormat="1">
      <alignment vertical="bottom"/>
    </xf>
    <xf borderId="1" fillId="0" fontId="27" numFmtId="0" xfId="0" applyAlignment="1" applyBorder="1" applyFont="1">
      <alignment vertical="bottom"/>
    </xf>
    <xf borderId="1" fillId="7" fontId="23" numFmtId="0" xfId="0" applyAlignment="1" applyBorder="1" applyFont="1">
      <alignment vertical="bottom"/>
    </xf>
    <xf borderId="1" fillId="6" fontId="23" numFmtId="0" xfId="0" applyAlignment="1" applyBorder="1" applyFont="1">
      <alignment vertical="bottom"/>
    </xf>
    <xf borderId="1" fillId="7" fontId="26" numFmtId="0" xfId="0" applyAlignment="1" applyBorder="1" applyFont="1">
      <alignment readingOrder="0"/>
    </xf>
    <xf borderId="1" fillId="7" fontId="62" numFmtId="0" xfId="0" applyAlignment="1" applyBorder="1" applyFont="1">
      <alignment readingOrder="0" vertical="bottom"/>
    </xf>
    <xf borderId="1" fillId="6" fontId="62" numFmtId="0" xfId="0" applyAlignment="1" applyBorder="1" applyFont="1">
      <alignment vertical="bottom"/>
    </xf>
    <xf borderId="1" fillId="7" fontId="6" numFmtId="0" xfId="0" applyAlignment="1" applyBorder="1" applyFont="1">
      <alignment readingOrder="0"/>
    </xf>
    <xf borderId="1" fillId="7" fontId="62" numFmtId="0" xfId="0" applyAlignment="1" applyBorder="1" applyFont="1">
      <alignment vertical="bottom"/>
    </xf>
    <xf borderId="0" fillId="0" fontId="76" numFmtId="0" xfId="0" applyAlignment="1" applyFont="1">
      <alignment readingOrder="0"/>
    </xf>
    <xf borderId="0" fillId="0" fontId="36" numFmtId="0" xfId="0" applyAlignment="1" applyFont="1">
      <alignment readingOrder="0"/>
    </xf>
    <xf borderId="0" fillId="0" fontId="45" numFmtId="0" xfId="0" applyAlignment="1" applyFont="1">
      <alignment readingOrder="0"/>
    </xf>
    <xf borderId="1" fillId="4" fontId="62" numFmtId="0" xfId="0" applyAlignment="1" applyBorder="1" applyFont="1">
      <alignment horizontal="right" vertical="bottom"/>
    </xf>
    <xf borderId="1" fillId="4" fontId="62" numFmtId="3" xfId="0" applyAlignment="1" applyBorder="1" applyFont="1" applyNumberFormat="1">
      <alignment horizontal="right" vertical="bottom"/>
    </xf>
    <xf borderId="1" fillId="0" fontId="6" numFmtId="3" xfId="0" applyAlignment="1" applyBorder="1" applyFont="1" applyNumberFormat="1">
      <alignment readingOrder="0"/>
    </xf>
    <xf borderId="1" fillId="0" fontId="13" numFmtId="0" xfId="0" applyAlignment="1" applyBorder="1" applyFont="1">
      <alignment readingOrder="0"/>
    </xf>
    <xf borderId="1" fillId="4" fontId="54" numFmtId="0" xfId="0" applyAlignment="1" applyBorder="1" applyFont="1">
      <alignment horizontal="right" vertical="bottom"/>
    </xf>
    <xf borderId="1" fillId="0" fontId="20" numFmtId="0" xfId="0" applyAlignment="1" applyBorder="1" applyFont="1">
      <alignment readingOrder="0"/>
    </xf>
    <xf borderId="1" fillId="4" fontId="54" numFmtId="3" xfId="0" applyAlignment="1" applyBorder="1" applyFont="1" applyNumberFormat="1">
      <alignment horizontal="right" vertical="bottom"/>
    </xf>
    <xf borderId="1" fillId="0" fontId="20" numFmtId="3" xfId="0" applyAlignment="1" applyBorder="1" applyFont="1" applyNumberFormat="1">
      <alignment readingOrder="0"/>
    </xf>
    <xf borderId="1" fillId="0" fontId="6" numFmtId="3" xfId="0" applyAlignment="1" applyBorder="1" applyFont="1" applyNumberFormat="1">
      <alignment readingOrder="0"/>
    </xf>
    <xf borderId="1" fillId="0" fontId="23" numFmtId="0" xfId="0" applyAlignment="1" applyBorder="1" applyFont="1">
      <alignment horizontal="right" vertical="bottom"/>
    </xf>
    <xf borderId="1" fillId="0" fontId="54" numFmtId="3" xfId="0" applyAlignment="1" applyBorder="1" applyFont="1" applyNumberFormat="1">
      <alignment horizontal="right" vertical="bottom"/>
    </xf>
    <xf borderId="1" fillId="0" fontId="21" numFmtId="3" xfId="0" applyAlignment="1" applyBorder="1" applyFont="1" applyNumberFormat="1">
      <alignment readingOrder="0"/>
    </xf>
    <xf borderId="1" fillId="4" fontId="29" numFmtId="0" xfId="0" applyAlignment="1" applyBorder="1" applyFont="1">
      <alignment horizontal="right" vertical="bottom"/>
    </xf>
    <xf borderId="0" fillId="12" fontId="15" numFmtId="0" xfId="0" applyAlignment="1" applyFill="1" applyFont="1">
      <alignment readingOrder="0" shrinkToFit="0" vertical="bottom" wrapText="0"/>
    </xf>
    <xf borderId="1" fillId="13" fontId="15" numFmtId="0" xfId="0" applyAlignment="1" applyBorder="1" applyFill="1" applyFont="1">
      <alignment readingOrder="0" shrinkToFit="0" wrapText="0"/>
    </xf>
    <xf borderId="0" fillId="4" fontId="15" numFmtId="0" xfId="0" applyAlignment="1" applyFont="1">
      <alignment horizontal="right" shrinkToFit="0" wrapText="0"/>
    </xf>
    <xf borderId="0" fillId="4" fontId="15" numFmtId="0" xfId="0" applyAlignment="1" applyFont="1">
      <alignment shrinkToFit="0" wrapText="0"/>
    </xf>
    <xf borderId="0" fillId="8" fontId="15" numFmtId="0" xfId="0" applyAlignment="1" applyFont="1">
      <alignment shrinkToFit="0" wrapText="0"/>
    </xf>
    <xf borderId="0" fillId="12" fontId="15" numFmtId="0" xfId="0" applyAlignment="1" applyFont="1">
      <alignment shrinkToFit="0" wrapText="0"/>
    </xf>
    <xf borderId="0" fillId="6" fontId="15" numFmtId="0" xfId="0" applyAlignment="1" applyFont="1">
      <alignment readingOrder="0" shrinkToFit="0" wrapText="0"/>
    </xf>
    <xf borderId="1" fillId="12" fontId="6" numFmtId="0" xfId="0" applyAlignment="1" applyBorder="1" applyFont="1">
      <alignment readingOrder="0" shrinkToFit="0" vertical="center" wrapText="0"/>
    </xf>
    <xf borderId="0" fillId="6" fontId="21" numFmtId="0" xfId="0" applyAlignment="1" applyFont="1">
      <alignment readingOrder="0"/>
    </xf>
    <xf borderId="1" fillId="12" fontId="13" numFmtId="0" xfId="0" applyAlignment="1" applyBorder="1" applyFont="1">
      <alignment readingOrder="0" shrinkToFit="0" vertical="center" wrapText="0"/>
    </xf>
    <xf borderId="1" fillId="12" fontId="21" numFmtId="0" xfId="0" applyAlignment="1" applyBorder="1" applyFont="1">
      <alignment readingOrder="0" shrinkToFit="0" vertical="center" wrapText="0"/>
    </xf>
    <xf borderId="1" fillId="12" fontId="20" numFmtId="0" xfId="0" applyAlignment="1" applyBorder="1" applyFont="1">
      <alignment readingOrder="0" shrinkToFit="0" vertical="center" wrapText="0"/>
    </xf>
    <xf borderId="1" fillId="14" fontId="21" numFmtId="0" xfId="0" applyAlignment="1" applyBorder="1" applyFill="1" applyFont="1">
      <alignment readingOrder="0"/>
    </xf>
  </cellXfs>
  <cellStyles count="1">
    <cellStyle xfId="0" name="Normal" builtinId="0"/>
  </cellStyles>
  <dxfs count="3">
    <dxf>
      <font/>
      <fill>
        <patternFill patternType="none"/>
      </fill>
      <border/>
    </dxf>
    <dxf>
      <font/>
      <fill>
        <patternFill patternType="solid">
          <fgColor rgb="FF626E7A"/>
          <bgColor rgb="FF626E7A"/>
        </patternFill>
      </fill>
      <border/>
    </dxf>
    <dxf>
      <font/>
      <fill>
        <patternFill patternType="solid">
          <fgColor rgb="FFFFFFFF"/>
          <bgColor rgb="FFFFFFFF"/>
        </patternFill>
      </fill>
      <border/>
    </dxf>
  </dxfs>
  <tableStyles count="21">
    <tableStyle count="3" pivot="0" name="Updated Data Extraction Table-style">
      <tableStyleElement dxfId="1" type="headerRow"/>
      <tableStyleElement dxfId="2" type="firstRowStripe"/>
      <tableStyleElement dxfId="2" type="secondRowStripe"/>
    </tableStyle>
    <tableStyle count="3" pivot="0" name="(sensitivity)-style">
      <tableStyleElement dxfId="1" type="headerRow"/>
      <tableStyleElement dxfId="2" type="firstRowStripe"/>
      <tableStyleElement dxfId="2" type="secondRowStripe"/>
    </tableStyle>
    <tableStyle count="3" pivot="0" name="(detection rate)-style">
      <tableStyleElement dxfId="1" type="headerRow"/>
      <tableStyleElement dxfId="2" type="firstRowStripe"/>
      <tableStyleElement dxfId="2" type="secondRowStripe"/>
    </tableStyle>
    <tableStyle count="3" pivot="0" name="(detection rate)-style 2">
      <tableStyleElement dxfId="1" type="headerRow"/>
      <tableStyleElement dxfId="2" type="firstRowStripe"/>
      <tableStyleElement dxfId="2" type="secondRowStripe"/>
    </tableStyle>
    <tableStyle count="3" pivot="0" name="(detection rate)-style 3">
      <tableStyleElement dxfId="1" type="headerRow"/>
      <tableStyleElement dxfId="2" type="firstRowStripe"/>
      <tableStyleElement dxfId="2" type="secondRowStripe"/>
    </tableStyle>
    <tableStyle count="3" pivot="0" name="(detection rate)-style 4">
      <tableStyleElement dxfId="1" type="headerRow"/>
      <tableStyleElement dxfId="2" type="firstRowStripe"/>
      <tableStyleElement dxfId="2" type="secondRowStripe"/>
    </tableStyle>
    <tableStyle count="3" pivot="0" name="(detection rate)-style 5">
      <tableStyleElement dxfId="1" type="headerRow"/>
      <tableStyleElement dxfId="2" type="firstRowStripe"/>
      <tableStyleElement dxfId="2" type="secondRowStripe"/>
    </tableStyle>
    <tableStyle count="2" pivot="0" name="(detection rate)-style 6">
      <tableStyleElement dxfId="2" type="firstRowStripe"/>
      <tableStyleElement dxfId="2" type="secondRowStripe"/>
    </tableStyle>
    <tableStyle count="3" pivot="0" name="Sheet19-style">
      <tableStyleElement dxfId="1" type="headerRow"/>
      <tableStyleElement dxfId="2" type="firstRowStripe"/>
      <tableStyleElement dxfId="2" type="secondRowStripe"/>
    </tableStyle>
    <tableStyle count="3" pivot="0" name="Sheet19-style 2">
      <tableStyleElement dxfId="1" type="headerRow"/>
      <tableStyleElement dxfId="2" type="firstRowStripe"/>
      <tableStyleElement dxfId="2" type="secondRowStripe"/>
    </tableStyle>
    <tableStyle count="2" pivot="0" name="NPV-style">
      <tableStyleElement dxfId="2" type="firstRowStripe"/>
      <tableStyleElement dxfId="2" type="secondRowStripe"/>
    </tableStyle>
    <tableStyle count="2" pivot="0" name="NPV-style 2">
      <tableStyleElement dxfId="2" type="firstRowStripe"/>
      <tableStyleElement dxfId="2" type="secondRowStripe"/>
    </tableStyle>
    <tableStyle count="2" pivot="0" name="NPV-style 3">
      <tableStyleElement dxfId="2" type="firstRowStripe"/>
      <tableStyleElement dxfId="2" type="secondRowStripe"/>
    </tableStyle>
    <tableStyle count="2" pivot="0" name="NPV-style 4">
      <tableStyleElement dxfId="2" type="firstRowStripe"/>
      <tableStyleElement dxfId="2" type="secondRowStripe"/>
    </tableStyle>
    <tableStyle count="2" pivot="0" name="NPV-style 5">
      <tableStyleElement dxfId="2" type="firstRowStripe"/>
      <tableStyleElement dxfId="2" type="secondRowStripe"/>
    </tableStyle>
    <tableStyle count="2" pivot="0" name="NPV-style 6">
      <tableStyleElement dxfId="2" type="firstRowStripe"/>
      <tableStyleElement dxfId="2" type="secondRowStripe"/>
    </tableStyle>
    <tableStyle count="3" pivot="0" name="Study purpose-style">
      <tableStyleElement dxfId="1" type="headerRow"/>
      <tableStyleElement dxfId="2" type="firstRowStripe"/>
      <tableStyleElement dxfId="2" type="secondRowStripe"/>
    </tableStyle>
    <tableStyle count="2" pivot="0" name="participant population-style">
      <tableStyleElement dxfId="2" type="firstRowStripe"/>
      <tableStyleElement dxfId="2" type="secondRowStripe"/>
    </tableStyle>
    <tableStyle count="2" pivot="0" name="participant population-style 2">
      <tableStyleElement dxfId="2" type="firstRowStripe"/>
      <tableStyleElement dxfId="2" type="secondRowStripe"/>
    </tableStyle>
    <tableStyle count="3" pivot="0" name="cost effectiveness-style">
      <tableStyleElement dxfId="1" type="headerRow"/>
      <tableStyleElement dxfId="2" type="firstRowStripe"/>
      <tableStyleElement dxfId="2" type="secondRowStripe"/>
    </tableStyle>
    <tableStyle count="2" pivot="0" name="cost effectiveness-style 2">
      <tableStyleElement dxfId="2" type="firstRowStripe"/>
      <tableStyleElement dxfId="2"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                                                     sensitivity in normal cytology</a:t>
            </a:r>
          </a:p>
        </c:rich>
      </c:tx>
      <c:overlay val="0"/>
    </c:title>
    <c:plotArea>
      <c:layout/>
      <c:areaChart>
        <c:ser>
          <c:idx val="0"/>
          <c:order val="0"/>
          <c:tx>
            <c:v>Clinical sample (%)</c:v>
          </c:tx>
          <c:spPr>
            <a:solidFill>
              <a:srgbClr val="4285F4">
                <a:alpha val="30000"/>
              </a:srgbClr>
            </a:solidFill>
            <a:ln cmpd="sng">
              <a:solidFill>
                <a:srgbClr val="4285F4"/>
              </a:solidFill>
            </a:ln>
          </c:spPr>
          <c:val>
            <c:numRef>
              <c:f>'(sensitivity)'!$O$31:$O$44</c:f>
              <c:numCache/>
            </c:numRef>
          </c:val>
        </c:ser>
        <c:axId val="1053861036"/>
        <c:axId val="1239508874"/>
      </c:areaChart>
      <c:catAx>
        <c:axId val="105386103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239508874"/>
      </c:catAx>
      <c:valAx>
        <c:axId val="123950887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none"/>
        <c:minorTickMark val="none"/>
        <c:tickLblPos val="nextTo"/>
        <c:spPr>
          <a:ln/>
        </c:spPr>
        <c:txPr>
          <a:bodyPr/>
          <a:lstStyle/>
          <a:p>
            <a:pPr lvl="0">
              <a:defRPr b="0">
                <a:solidFill>
                  <a:srgbClr val="000000"/>
                </a:solidFill>
                <a:latin typeface="+mn-lt"/>
              </a:defRPr>
            </a:pPr>
          </a:p>
        </c:txPr>
        <c:crossAx val="1053861036"/>
      </c:valAx>
    </c:plotArea>
    <c:legend>
      <c:legendPos val="r"/>
      <c:overlay val="0"/>
      <c:txPr>
        <a:bodyPr/>
        <a:lstStyle/>
        <a:p>
          <a:pPr lvl="0">
            <a:defRPr b="0">
              <a:solidFill>
                <a:srgbClr val="1A1A1A"/>
              </a:solidFill>
              <a:latin typeface="+mn-lt"/>
            </a:defRPr>
          </a:pPr>
        </a:p>
      </c:txPr>
    </c:legend>
    <c:plotVisOnly val="1"/>
  </c:chart>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                                                NPV</a:t>
            </a:r>
          </a:p>
        </c:rich>
      </c:tx>
      <c:overlay val="0"/>
    </c:title>
    <c:plotArea>
      <c:layout/>
      <c:areaChart>
        <c:ser>
          <c:idx val="0"/>
          <c:order val="0"/>
          <c:tx>
            <c:v>Clinical sample (%)</c:v>
          </c:tx>
          <c:spPr>
            <a:solidFill>
              <a:srgbClr val="4285F4">
                <a:alpha val="30000"/>
              </a:srgbClr>
            </a:solidFill>
            <a:ln cmpd="sng">
              <a:solidFill>
                <a:srgbClr val="4285F4"/>
              </a:solidFill>
            </a:ln>
          </c:spPr>
          <c:val>
            <c:numRef>
              <c:f>NPV!$P$2:$P$15</c:f>
              <c:numCache/>
            </c:numRef>
          </c:val>
        </c:ser>
        <c:ser>
          <c:idx val="1"/>
          <c:order val="1"/>
          <c:tx>
            <c:v>Self-sample (%)</c:v>
          </c:tx>
          <c:spPr>
            <a:solidFill>
              <a:srgbClr val="EA4335">
                <a:alpha val="30000"/>
              </a:srgbClr>
            </a:solidFill>
            <a:ln cmpd="sng">
              <a:solidFill>
                <a:srgbClr val="EA4335"/>
              </a:solidFill>
            </a:ln>
          </c:spPr>
          <c:val>
            <c:numRef>
              <c:f>NPV!$O$2:$O$15</c:f>
              <c:numCache/>
            </c:numRef>
          </c:val>
        </c:ser>
        <c:axId val="736087094"/>
        <c:axId val="574124385"/>
      </c:areaChart>
      <c:catAx>
        <c:axId val="73608709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574124385"/>
      </c:catAx>
      <c:valAx>
        <c:axId val="574124385"/>
        <c:scaling>
          <c:orientation val="minMax"/>
          <c:min val="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none"/>
        <c:minorTickMark val="none"/>
        <c:tickLblPos val="nextTo"/>
        <c:spPr>
          <a:ln/>
        </c:spPr>
        <c:txPr>
          <a:bodyPr/>
          <a:lstStyle/>
          <a:p>
            <a:pPr lvl="0">
              <a:defRPr b="0">
                <a:solidFill>
                  <a:srgbClr val="000000"/>
                </a:solidFill>
                <a:latin typeface="+mn-lt"/>
              </a:defRPr>
            </a:pPr>
          </a:p>
        </c:txPr>
        <c:crossAx val="736087094"/>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                                      sensitivity in abnormal cytology</a:t>
            </a:r>
          </a:p>
        </c:rich>
      </c:tx>
      <c:overlay val="0"/>
    </c:title>
    <c:plotArea>
      <c:layout/>
      <c:areaChart>
        <c:ser>
          <c:idx val="0"/>
          <c:order val="0"/>
          <c:tx>
            <c:v>Clinical sample (%)</c:v>
          </c:tx>
          <c:spPr>
            <a:solidFill>
              <a:srgbClr val="4285F4">
                <a:alpha val="30000"/>
              </a:srgbClr>
            </a:solidFill>
            <a:ln cmpd="sng">
              <a:solidFill>
                <a:srgbClr val="4285F4"/>
              </a:solidFill>
            </a:ln>
          </c:spPr>
          <c:val>
            <c:numRef>
              <c:f>'(sensitivity)'!$T$31:$T$45</c:f>
              <c:numCache/>
            </c:numRef>
          </c:val>
        </c:ser>
        <c:ser>
          <c:idx val="1"/>
          <c:order val="1"/>
          <c:tx>
            <c:v>Self-sample (%)</c:v>
          </c:tx>
          <c:spPr>
            <a:solidFill>
              <a:srgbClr val="EA4335">
                <a:alpha val="30000"/>
              </a:srgbClr>
            </a:solidFill>
            <a:ln cmpd="sng">
              <a:solidFill>
                <a:srgbClr val="EA4335"/>
              </a:solidFill>
            </a:ln>
          </c:spPr>
          <c:val>
            <c:numRef>
              <c:f>'(sensitivity)'!$S$31:$S$45</c:f>
              <c:numCache/>
            </c:numRef>
          </c:val>
        </c:ser>
        <c:axId val="887790609"/>
        <c:axId val="1407222766"/>
      </c:areaChart>
      <c:catAx>
        <c:axId val="88779060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407222766"/>
      </c:catAx>
      <c:valAx>
        <c:axId val="140722276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none"/>
        <c:minorTickMark val="none"/>
        <c:tickLblPos val="nextTo"/>
        <c:spPr>
          <a:ln/>
        </c:spPr>
        <c:txPr>
          <a:bodyPr/>
          <a:lstStyle/>
          <a:p>
            <a:pPr lvl="0">
              <a:defRPr b="0">
                <a:solidFill>
                  <a:srgbClr val="000000"/>
                </a:solidFill>
                <a:latin typeface="+mn-lt"/>
              </a:defRPr>
            </a:pPr>
          </a:p>
        </c:txPr>
        <c:crossAx val="887790609"/>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                                                    detection rate in normal cytology</a:t>
            </a:r>
          </a:p>
        </c:rich>
      </c:tx>
      <c:layout>
        <c:manualLayout>
          <c:xMode val="edge"/>
          <c:yMode val="edge"/>
          <c:x val="0.030943900267141587"/>
          <c:y val="0.048561151079136694"/>
        </c:manualLayout>
      </c:layout>
      <c:overlay val="0"/>
    </c:title>
    <c:plotArea>
      <c:layout/>
      <c:areaChart>
        <c:ser>
          <c:idx val="0"/>
          <c:order val="0"/>
          <c:tx>
            <c:v>Clinical sample (%)</c:v>
          </c:tx>
          <c:spPr>
            <a:solidFill>
              <a:srgbClr val="4285F4">
                <a:alpha val="30000"/>
              </a:srgbClr>
            </a:solidFill>
            <a:ln cmpd="sng">
              <a:solidFill>
                <a:srgbClr val="4285F4"/>
              </a:solidFill>
            </a:ln>
          </c:spPr>
          <c:val>
            <c:numRef>
              <c:f>'(detection rate)'!$K$33:$K$46</c:f>
              <c:numCache/>
            </c:numRef>
          </c:val>
        </c:ser>
        <c:ser>
          <c:idx val="1"/>
          <c:order val="1"/>
          <c:tx>
            <c:v>Self-sample (%)</c:v>
          </c:tx>
          <c:spPr>
            <a:solidFill>
              <a:srgbClr val="EA4335">
                <a:alpha val="30000"/>
              </a:srgbClr>
            </a:solidFill>
            <a:ln cmpd="sng">
              <a:solidFill>
                <a:srgbClr val="EA4335"/>
              </a:solidFill>
            </a:ln>
          </c:spPr>
          <c:val>
            <c:numRef>
              <c:f>'(detection rate)'!$J$33:$J$46</c:f>
              <c:numCache/>
            </c:numRef>
          </c:val>
        </c:ser>
        <c:axId val="1793645901"/>
        <c:axId val="715835857"/>
      </c:areaChart>
      <c:catAx>
        <c:axId val="179364590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715835857"/>
      </c:catAx>
      <c:valAx>
        <c:axId val="715835857"/>
        <c:scaling>
          <c:orientation val="minMax"/>
          <c:max val="1.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none"/>
        <c:minorTickMark val="none"/>
        <c:tickLblPos val="nextTo"/>
        <c:spPr>
          <a:ln/>
        </c:spPr>
        <c:txPr>
          <a:bodyPr/>
          <a:lstStyle/>
          <a:p>
            <a:pPr lvl="0">
              <a:defRPr b="0">
                <a:solidFill>
                  <a:srgbClr val="000000"/>
                </a:solidFill>
                <a:latin typeface="+mn-lt"/>
              </a:defRPr>
            </a:pPr>
          </a:p>
        </c:txPr>
        <c:crossAx val="1793645901"/>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Pap smear HPV detection rate vs. Self sampling HPV detection rate (patients with abnormal cytology or HPV-positive)</a:t>
            </a:r>
          </a:p>
        </c:rich>
      </c:tx>
      <c:overlay val="0"/>
    </c:title>
    <c:plotArea>
      <c:layout/>
      <c:areaChart>
        <c:ser>
          <c:idx val="0"/>
          <c:order val="0"/>
          <c:tx>
            <c:strRef>
              <c:f>'(detection rate)'!$S$32</c:f>
            </c:strRef>
          </c:tx>
          <c:spPr>
            <a:solidFill>
              <a:srgbClr val="4285F4">
                <a:alpha val="30000"/>
              </a:srgbClr>
            </a:solidFill>
            <a:ln cmpd="sng">
              <a:solidFill>
                <a:srgbClr val="4285F4"/>
              </a:solidFill>
            </a:ln>
          </c:spPr>
          <c:val>
            <c:numRef>
              <c:f>'(detection rate)'!$S$33:$S$46</c:f>
              <c:numCache/>
            </c:numRef>
          </c:val>
        </c:ser>
        <c:ser>
          <c:idx val="1"/>
          <c:order val="1"/>
          <c:tx>
            <c:strRef>
              <c:f>'(detection rate)'!$R$32</c:f>
            </c:strRef>
          </c:tx>
          <c:spPr>
            <a:solidFill>
              <a:srgbClr val="EA4335">
                <a:alpha val="30000"/>
              </a:srgbClr>
            </a:solidFill>
            <a:ln cmpd="sng">
              <a:solidFill>
                <a:srgbClr val="EA4335"/>
              </a:solidFill>
            </a:ln>
          </c:spPr>
          <c:val>
            <c:numRef>
              <c:f>'(detection rate)'!$R$33:$R$46</c:f>
              <c:numCache/>
            </c:numRef>
          </c:val>
        </c:ser>
        <c:axId val="1518885368"/>
        <c:axId val="2067397147"/>
      </c:areaChart>
      <c:catAx>
        <c:axId val="15188853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067397147"/>
      </c:catAx>
      <c:valAx>
        <c:axId val="20673971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Pap smear HPV detection rate  (patients with abnormal cytology or HPV-positive)</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18885368"/>
      </c:valAx>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                                                    Patient Preference</a:t>
            </a:r>
          </a:p>
        </c:rich>
      </c:tx>
      <c:overlay val="0"/>
    </c:title>
    <c:plotArea>
      <c:layout/>
      <c:areaChart>
        <c:ser>
          <c:idx val="0"/>
          <c:order val="0"/>
          <c:tx>
            <c:v>Clinical sample (%)</c:v>
          </c:tx>
          <c:spPr>
            <a:solidFill>
              <a:srgbClr val="4285F4">
                <a:alpha val="30000"/>
              </a:srgbClr>
            </a:solidFill>
            <a:ln cmpd="sng">
              <a:solidFill>
                <a:srgbClr val="4285F4"/>
              </a:solidFill>
            </a:ln>
          </c:spPr>
          <c:val>
            <c:numRef>
              <c:f>'(ppv + specifcity)'!$S$8:$S$23</c:f>
              <c:numCache/>
            </c:numRef>
          </c:val>
        </c:ser>
        <c:ser>
          <c:idx val="1"/>
          <c:order val="1"/>
          <c:tx>
            <c:v>Self-sample (%)</c:v>
          </c:tx>
          <c:spPr>
            <a:solidFill>
              <a:srgbClr val="EA4335">
                <a:alpha val="30000"/>
              </a:srgbClr>
            </a:solidFill>
            <a:ln cmpd="sng">
              <a:solidFill>
                <a:srgbClr val="EA4335"/>
              </a:solidFill>
            </a:ln>
          </c:spPr>
          <c:val>
            <c:numRef>
              <c:f>'(ppv + specifcity)'!$R$8:$R$23</c:f>
              <c:numCache/>
            </c:numRef>
          </c:val>
        </c:ser>
        <c:axId val="9044314"/>
        <c:axId val="881890961"/>
      </c:areaChart>
      <c:catAx>
        <c:axId val="904431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881890961"/>
      </c:catAx>
      <c:valAx>
        <c:axId val="88189096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9044314"/>
      </c:valAx>
    </c:plotArea>
    <c:legend>
      <c:legendPos val="r"/>
      <c:overlay val="0"/>
      <c:txPr>
        <a:bodyPr/>
        <a:lstStyle/>
        <a:p>
          <a:pPr lvl="0">
            <a:defRPr b="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                                               PPV </a:t>
            </a:r>
          </a:p>
        </c:rich>
      </c:tx>
      <c:overlay val="0"/>
    </c:title>
    <c:plotArea>
      <c:layout/>
      <c:areaChart>
        <c:ser>
          <c:idx val="0"/>
          <c:order val="0"/>
          <c:tx>
            <c:v>Clinical sample (%)</c:v>
          </c:tx>
          <c:spPr>
            <a:solidFill>
              <a:srgbClr val="4285F4">
                <a:alpha val="30000"/>
              </a:srgbClr>
            </a:solidFill>
            <a:ln cmpd="sng">
              <a:solidFill>
                <a:srgbClr val="4285F4"/>
              </a:solidFill>
            </a:ln>
          </c:spPr>
          <c:val>
            <c:numRef>
              <c:f>'(ppv + specifcity)'!$M$3:$M$17</c:f>
              <c:numCache/>
            </c:numRef>
          </c:val>
        </c:ser>
        <c:ser>
          <c:idx val="1"/>
          <c:order val="1"/>
          <c:tx>
            <c:v>Self-sample (%)</c:v>
          </c:tx>
          <c:spPr>
            <a:solidFill>
              <a:srgbClr val="EA4335">
                <a:alpha val="30000"/>
              </a:srgbClr>
            </a:solidFill>
            <a:ln cmpd="sng">
              <a:solidFill>
                <a:srgbClr val="EA4335"/>
              </a:solidFill>
            </a:ln>
          </c:spPr>
          <c:val>
            <c:numRef>
              <c:f>'(ppv + specifcity)'!$L$3:$L$17</c:f>
              <c:numCache/>
            </c:numRef>
          </c:val>
        </c:ser>
        <c:axId val="1469725595"/>
        <c:axId val="895665050"/>
      </c:areaChart>
      <c:catAx>
        <c:axId val="146972559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895665050"/>
      </c:catAx>
      <c:valAx>
        <c:axId val="89566505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469725595"/>
      </c:valAx>
    </c:plotArea>
    <c:legend>
      <c:legendPos val="r"/>
      <c:overlay val="0"/>
      <c:txPr>
        <a:bodyPr/>
        <a:lstStyle/>
        <a:p>
          <a:pPr lvl="0">
            <a:defRPr b="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                            specificity in abnormal cytology</a:t>
            </a:r>
          </a:p>
        </c:rich>
      </c:tx>
      <c:overlay val="0"/>
    </c:title>
    <c:plotArea>
      <c:layout/>
      <c:areaChart>
        <c:ser>
          <c:idx val="0"/>
          <c:order val="0"/>
          <c:tx>
            <c:v>Clinical sample (%)</c:v>
          </c:tx>
          <c:spPr>
            <a:solidFill>
              <a:srgbClr val="4285F4">
                <a:alpha val="30000"/>
              </a:srgbClr>
            </a:solidFill>
            <a:ln cmpd="sng">
              <a:solidFill>
                <a:srgbClr val="4285F4"/>
              </a:solidFill>
            </a:ln>
          </c:spPr>
          <c:val>
            <c:numRef>
              <c:f>'(ppv + specifcity)'!$B$61:$B$74</c:f>
              <c:numCache/>
            </c:numRef>
          </c:val>
        </c:ser>
        <c:ser>
          <c:idx val="1"/>
          <c:order val="1"/>
          <c:tx>
            <c:v>Self-sample (%)</c:v>
          </c:tx>
          <c:spPr>
            <a:solidFill>
              <a:srgbClr val="EA4335">
                <a:alpha val="30000"/>
              </a:srgbClr>
            </a:solidFill>
            <a:ln cmpd="sng">
              <a:solidFill>
                <a:srgbClr val="EA4335"/>
              </a:solidFill>
            </a:ln>
          </c:spPr>
          <c:val>
            <c:numRef>
              <c:f>'(ppv + specifcity)'!$A$61:$A$74</c:f>
              <c:numCache/>
            </c:numRef>
          </c:val>
        </c:ser>
        <c:axId val="1115281092"/>
        <c:axId val="1662340367"/>
      </c:areaChart>
      <c:catAx>
        <c:axId val="111528109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62340367"/>
      </c:catAx>
      <c:valAx>
        <c:axId val="1662340367"/>
        <c:scaling>
          <c:orientation val="minMax"/>
          <c:max val="10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0"/>
        <c:majorTickMark val="none"/>
        <c:minorTickMark val="none"/>
        <c:tickLblPos val="nextTo"/>
        <c:spPr>
          <a:ln/>
        </c:spPr>
        <c:txPr>
          <a:bodyPr/>
          <a:lstStyle/>
          <a:p>
            <a:pPr lvl="0">
              <a:defRPr b="0">
                <a:solidFill>
                  <a:srgbClr val="000000"/>
                </a:solidFill>
                <a:latin typeface="+mn-lt"/>
              </a:defRPr>
            </a:pPr>
          </a:p>
        </c:txPr>
        <c:crossAx val="1115281092"/>
      </c:valAx>
    </c:plotArea>
    <c:legend>
      <c:legendPos val="r"/>
      <c:overlay val="0"/>
      <c:txPr>
        <a:bodyPr/>
        <a:lstStyle/>
        <a:p>
          <a:pPr lvl="0">
            <a:defRPr b="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                              specificity in normal cytology</a:t>
            </a:r>
          </a:p>
        </c:rich>
      </c:tx>
      <c:overlay val="0"/>
    </c:title>
    <c:plotArea>
      <c:layout/>
      <c:areaChart>
        <c:ser>
          <c:idx val="0"/>
          <c:order val="0"/>
          <c:tx>
            <c:strRef>
              <c:f>'(ppv + specifcity)'!$B$21</c:f>
            </c:strRef>
          </c:tx>
          <c:spPr>
            <a:solidFill>
              <a:srgbClr val="4285F4">
                <a:alpha val="30000"/>
              </a:srgbClr>
            </a:solidFill>
            <a:ln cmpd="sng">
              <a:solidFill>
                <a:srgbClr val="4285F4"/>
              </a:solidFill>
            </a:ln>
          </c:spPr>
          <c:val>
            <c:numRef>
              <c:f>'(ppv + specifcity)'!$B$22:$B$29</c:f>
              <c:numCache/>
            </c:numRef>
          </c:val>
        </c:ser>
        <c:ser>
          <c:idx val="1"/>
          <c:order val="1"/>
          <c:tx>
            <c:strRef>
              <c:f>'(ppv + specifcity)'!$A$21</c:f>
            </c:strRef>
          </c:tx>
          <c:spPr>
            <a:solidFill>
              <a:srgbClr val="EA4335">
                <a:alpha val="30000"/>
              </a:srgbClr>
            </a:solidFill>
            <a:ln cmpd="sng">
              <a:solidFill>
                <a:srgbClr val="EA4335"/>
              </a:solidFill>
            </a:ln>
          </c:spPr>
          <c:val>
            <c:numRef>
              <c:f>'(ppv + specifcity)'!$A$22:$A$29</c:f>
              <c:numCache/>
            </c:numRef>
          </c:val>
        </c:ser>
        <c:axId val="906384363"/>
        <c:axId val="118671606"/>
      </c:areaChart>
      <c:catAx>
        <c:axId val="90638436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18671606"/>
      </c:catAx>
      <c:valAx>
        <c:axId val="11867160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906384363"/>
      </c:valAx>
    </c:plotArea>
    <c:legend>
      <c:legendPos val="r"/>
      <c:overlay val="0"/>
      <c:txPr>
        <a:bodyPr/>
        <a:lstStyle/>
        <a:p>
          <a:pPr lvl="0">
            <a:defRPr b="0">
              <a:solidFill>
                <a:srgbClr val="1A1A1A"/>
              </a:solidFill>
              <a:latin typeface="+mn-lt"/>
            </a:defRPr>
          </a:pPr>
        </a:p>
      </c:txPr>
    </c:legend>
    <c:plotVisOnly val="1"/>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Pap smear NPV % vs. Self Sampling NPV %</a:t>
            </a:r>
          </a:p>
        </c:rich>
      </c:tx>
      <c:overlay val="0"/>
    </c:title>
    <c:plotArea>
      <c:layout/>
      <c:scatterChart>
        <c:scatterStyle val="lineMarker"/>
        <c:varyColors val="0"/>
        <c:ser>
          <c:idx val="0"/>
          <c:order val="0"/>
          <c:tx>
            <c:strRef>
              <c:f>NPV!$O$1</c:f>
            </c:strRef>
          </c:tx>
          <c:spPr>
            <a:ln>
              <a:noFill/>
            </a:ln>
          </c:spPr>
          <c:marker>
            <c:symbol val="circle"/>
            <c:size val="7"/>
            <c:spPr>
              <a:solidFill>
                <a:schemeClr val="accent1"/>
              </a:solidFill>
              <a:ln cmpd="sng">
                <a:solidFill>
                  <a:schemeClr val="accent1"/>
                </a:solidFill>
              </a:ln>
            </c:spPr>
          </c:marker>
          <c:trendline>
            <c:name/>
            <c:spPr>
              <a:ln w="19050">
                <a:solidFill>
                  <a:srgbClr val="4285F4"/>
                </a:solidFill>
              </a:ln>
            </c:spPr>
            <c:trendlineType val="linear"/>
            <c:dispRSqr val="0"/>
            <c:dispEq val="0"/>
          </c:trendline>
          <c:xVal>
            <c:numRef>
              <c:f>NPV!$P$2:$P$15</c:f>
            </c:numRef>
          </c:xVal>
          <c:yVal>
            <c:numRef>
              <c:f>NPV!$O$2:$O$15</c:f>
              <c:numCache/>
            </c:numRef>
          </c:yVal>
        </c:ser>
        <c:dLbls>
          <c:showLegendKey val="0"/>
          <c:showVal val="0"/>
          <c:showCatName val="0"/>
          <c:showSerName val="0"/>
          <c:showPercent val="0"/>
          <c:showBubbleSize val="0"/>
        </c:dLbls>
        <c:axId val="1737794467"/>
        <c:axId val="506929862"/>
      </c:scatterChart>
      <c:valAx>
        <c:axId val="173779446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506929862"/>
      </c:valAx>
      <c:valAx>
        <c:axId val="50692986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NPV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737794467"/>
      </c:valAx>
    </c:plotArea>
    <c:legend>
      <c:legendPos val="r"/>
      <c:overlay val="0"/>
      <c:txPr>
        <a:bodyPr/>
        <a:lstStyle/>
        <a:p>
          <a:pPr lvl="0">
            <a:defRPr b="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 Id="rId3" Type="http://schemas.openxmlformats.org/officeDocument/2006/relationships/chart" Target="../charts/chart7.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628650</xdr:colOff>
      <xdr:row>45</xdr:row>
      <xdr:rowOff>9525</xdr:rowOff>
    </xdr:from>
    <xdr:ext cx="8429625" cy="521970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18</xdr:col>
      <xdr:colOff>276225</xdr:colOff>
      <xdr:row>46</xdr:row>
      <xdr:rowOff>247650</xdr:rowOff>
    </xdr:from>
    <xdr:ext cx="7029450" cy="4362450"/>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647700</xdr:colOff>
      <xdr:row>48</xdr:row>
      <xdr:rowOff>104775</xdr:rowOff>
    </xdr:from>
    <xdr:ext cx="8496300" cy="5257800"/>
    <xdr:graphicFrame>
      <xdr:nvGraphicFramePr>
        <xdr:cNvPr id="3" name="Chart 3"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17</xdr:col>
      <xdr:colOff>752475</xdr:colOff>
      <xdr:row>49</xdr:row>
      <xdr:rowOff>123825</xdr:rowOff>
    </xdr:from>
    <xdr:ext cx="11134725" cy="6896100"/>
    <xdr:graphicFrame>
      <xdr:nvGraphicFramePr>
        <xdr:cNvPr id="4" name="Chart 4" title="Chart"/>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771525</xdr:colOff>
      <xdr:row>23</xdr:row>
      <xdr:rowOff>57150</xdr:rowOff>
    </xdr:from>
    <xdr:ext cx="7277100" cy="3533775"/>
    <xdr:graphicFrame>
      <xdr:nvGraphicFramePr>
        <xdr:cNvPr id="5" name="Chart 5"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9</xdr:col>
      <xdr:colOff>304800</xdr:colOff>
      <xdr:row>28</xdr:row>
      <xdr:rowOff>114300</xdr:rowOff>
    </xdr:from>
    <xdr:ext cx="5715000" cy="3533775"/>
    <xdr:graphicFrame>
      <xdr:nvGraphicFramePr>
        <xdr:cNvPr id="6" name="Chart 6"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xdr:col>
      <xdr:colOff>152400</xdr:colOff>
      <xdr:row>59</xdr:row>
      <xdr:rowOff>38100</xdr:rowOff>
    </xdr:from>
    <xdr:ext cx="5715000" cy="3533775"/>
    <xdr:graphicFrame>
      <xdr:nvGraphicFramePr>
        <xdr:cNvPr id="7" name="Chart 7" title="Chart"/>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xdr:col>
      <xdr:colOff>95250</xdr:colOff>
      <xdr:row>20</xdr:row>
      <xdr:rowOff>57150</xdr:rowOff>
    </xdr:from>
    <xdr:ext cx="5715000" cy="3533775"/>
    <xdr:graphicFrame>
      <xdr:nvGraphicFramePr>
        <xdr:cNvPr id="8" name="Chart 8" title="Chart"/>
        <xdr:cNvGraphicFramePr/>
      </xdr:nvGraphicFramePr>
      <xdr:xfrm>
        <a:off x="0" y="0"/>
        <a:ext cx="0" cy="0"/>
      </xdr:xfrm>
      <a:graphic>
        <a:graphicData uri="http://schemas.openxmlformats.org/drawingml/2006/chart">
          <c:chart r:id="rId4"/>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638175</xdr:colOff>
      <xdr:row>19</xdr:row>
      <xdr:rowOff>266700</xdr:rowOff>
    </xdr:from>
    <xdr:ext cx="5715000" cy="3533775"/>
    <xdr:graphicFrame>
      <xdr:nvGraphicFramePr>
        <xdr:cNvPr id="9" name="Chart 9"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13</xdr:col>
      <xdr:colOff>361950</xdr:colOff>
      <xdr:row>16</xdr:row>
      <xdr:rowOff>200025</xdr:rowOff>
    </xdr:from>
    <xdr:ext cx="5715000" cy="3533775"/>
    <xdr:graphicFrame>
      <xdr:nvGraphicFramePr>
        <xdr:cNvPr id="10" name="Chart 10" title="Chart"/>
        <xdr:cNvGraphicFramePr/>
      </xdr:nvGraphicFramePr>
      <xdr:xfrm>
        <a:off x="0" y="0"/>
        <a:ext cx="0" cy="0"/>
      </xdr:xfrm>
      <a:graphic>
        <a:graphicData uri="http://schemas.openxmlformats.org/drawingml/2006/chart">
          <c:chart r:id="rId2"/>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0</xdr:colOff>
      <xdr:row>76</xdr:row>
      <xdr:rowOff>0</xdr:rowOff>
    </xdr:from>
    <xdr:ext cx="6877050" cy="41529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2:AA45" displayName="Updated_table" name="Updated_table" id="1">
  <tableColumns count="27">
    <tableColumn name="Study ID" id="1"/>
    <tableColumn name="First Author" id="2"/>
    <tableColumn name="Title" id="3"/>
    <tableColumn name="Year of publication" id="4"/>
    <tableColumn name="Country of Publication " id="5"/>
    <tableColumn name="Study Design" id="6"/>
    <tableColumn name="Sample Size" id="7"/>
    <tableColumn name="Age Range of Participants" id="8"/>
    <tableColumn name="Inclusion Criteria" id="9"/>
    <tableColumn name="Exclusion Criteria" id="10"/>
    <tableColumn name="Demographic Information" id="11"/>
    <tableColumn name="HPV Vaccination Status" id="12"/>
    <tableColumn name="Type of Self-Sampling Method" id="13"/>
    <tableColumn name="Type of Pap Smear" id="14"/>
    <tableColumn name="Detection rate of HPV in self-sampling group" id="15"/>
    <tableColumn name="Detection rate of HPV in pap smear group" id="16"/>
    <tableColumn name="Comparative statistics " id="17"/>
    <tableColumn name="Statistical significance of findings" id="18"/>
    <tableColumn name="Sensitivity and specificity of self-sampling versus Pap smear" id="19"/>
    <tableColumn name="Positive Predictive Value (PPV) and Negative Predictive Value (NPV)" id="20"/>
    <tableColumn name="Patient satisfaction and acceptability " id="21"/>
    <tableColumn name="Cost effectiveness" id="22"/>
    <tableColumn name="Time to result" id="23"/>
    <tableColumn name="General Conclusions" id="24"/>
    <tableColumn name="Additional comments" id="25"/>
    <tableColumn name="CASP" id="26"/>
    <tableColumn name="Cohcrane ROB" id="27"/>
  </tableColumns>
  <tableStyleInfo name="Updated Data Extraction Table-style" showColumnStripes="0" showFirstColumn="1" showLastColumn="1" showRowStripes="1"/>
</table>
</file>

<file path=xl/tables/table10.xml><?xml version="1.0" encoding="utf-8"?>
<table xmlns="http://schemas.openxmlformats.org/spreadsheetml/2006/main" ref="C1:D44" displayName="Table9" name="Table9" id="10">
  <tableColumns count="2">
    <tableColumn name="Comparative statistics " id="1"/>
    <tableColumn name="Statistical significance of findings" id="2"/>
  </tableColumns>
  <tableStyleInfo name="Sheet19-style 2" showColumnStripes="0" showFirstColumn="1" showLastColumn="1" showRowStripes="1"/>
</table>
</file>

<file path=xl/tables/table11.xml><?xml version="1.0" encoding="utf-8"?>
<table xmlns="http://schemas.openxmlformats.org/spreadsheetml/2006/main" headerRowCount="0" ref="A2:D45" displayName="Table_2" name="Table_2" id="11">
  <tableColumns count="4">
    <tableColumn name="Column1" id="1"/>
    <tableColumn name="Column2" id="2"/>
    <tableColumn name="Column3" id="3"/>
    <tableColumn name="Column4" id="4"/>
  </tableColumns>
  <tableStyleInfo name="NPV-style" showColumnStripes="0" showFirstColumn="1" showLastColumn="1" showRowStripes="1"/>
</table>
</file>

<file path=xl/tables/table12.xml><?xml version="1.0" encoding="utf-8"?>
<table xmlns="http://schemas.openxmlformats.org/spreadsheetml/2006/main" headerRowCount="0" ref="H2:I17" displayName="Table_3" name="Table_3" id="12">
  <tableColumns count="2">
    <tableColumn name="Column1" id="1"/>
    <tableColumn name="Column2" id="2"/>
  </tableColumns>
  <tableStyleInfo name="NPV-style 2" showColumnStripes="0" showFirstColumn="1" showLastColumn="1" showRowStripes="1"/>
</table>
</file>

<file path=xl/tables/table13.xml><?xml version="1.0" encoding="utf-8"?>
<table xmlns="http://schemas.openxmlformats.org/spreadsheetml/2006/main" headerRowCount="0" ref="K2:L14" displayName="Table_4" name="Table_4" id="13">
  <tableColumns count="2">
    <tableColumn name="Column1" id="1"/>
    <tableColumn name="Column2" id="2"/>
  </tableColumns>
  <tableStyleInfo name="NPV-style 3" showColumnStripes="0" showFirstColumn="1" showLastColumn="1" showRowStripes="1"/>
</table>
</file>

<file path=xl/tables/table14.xml><?xml version="1.0" encoding="utf-8"?>
<table xmlns="http://schemas.openxmlformats.org/spreadsheetml/2006/main" headerRowCount="0" ref="R2:S15" displayName="Table_5" name="Table_5" id="14">
  <tableColumns count="2">
    <tableColumn name="Column1" id="1"/>
    <tableColumn name="Column2" id="2"/>
  </tableColumns>
  <tableStyleInfo name="NPV-style 4" showColumnStripes="0" showFirstColumn="1" showLastColumn="1" showRowStripes="1"/>
</table>
</file>

<file path=xl/tables/table15.xml><?xml version="1.0" encoding="utf-8"?>
<table xmlns="http://schemas.openxmlformats.org/spreadsheetml/2006/main" headerRowCount="0" ref="T2:U14" displayName="Table_6" name="Table_6" id="15">
  <tableColumns count="2">
    <tableColumn name="Column1" id="1"/>
    <tableColumn name="Column2" id="2"/>
  </tableColumns>
  <tableStyleInfo name="NPV-style 5" showColumnStripes="0" showFirstColumn="1" showLastColumn="1" showRowStripes="1"/>
</table>
</file>

<file path=xl/tables/table16.xml><?xml version="1.0" encoding="utf-8"?>
<table xmlns="http://schemas.openxmlformats.org/spreadsheetml/2006/main" headerRowCount="0" ref="X2:Y15" displayName="Table_7" name="Table_7" id="16">
  <tableColumns count="2">
    <tableColumn name="Column1" id="1"/>
    <tableColumn name="Column2" id="2"/>
  </tableColumns>
  <tableStyleInfo name="NPV-style 6" showColumnStripes="0" showFirstColumn="1" showLastColumn="1" showRowStripes="1"/>
</table>
</file>

<file path=xl/tables/table17.xml><?xml version="1.0" encoding="utf-8"?>
<table xmlns="http://schemas.openxmlformats.org/spreadsheetml/2006/main" ref="A2:G45" displayName="Table5" name="Table5" id="17">
  <tableColumns count="7">
    <tableColumn name="Study ID" id="1"/>
    <tableColumn name="Title" id="2"/>
    <tableColumn name="Detection rate" id="3"/>
    <tableColumn name="Sensitivity and specificity " id="4"/>
    <tableColumn name="PPV and NPV" id="5"/>
    <tableColumn name="Patient satisfaction and acceptability " id="6"/>
    <tableColumn name="Cost effectiveness" id="7"/>
  </tableColumns>
  <tableStyleInfo name="Study purpose-style" showColumnStripes="0" showFirstColumn="1" showLastColumn="1" showRowStripes="1"/>
</table>
</file>

<file path=xl/tables/table18.xml><?xml version="1.0" encoding="utf-8"?>
<table xmlns="http://schemas.openxmlformats.org/spreadsheetml/2006/main" headerRowCount="0" ref="I1:I37" displayName="Table_8" name="Table_8" id="18">
  <tableColumns count="1">
    <tableColumn name="Column1" id="1"/>
  </tableColumns>
  <tableStyleInfo name="participant population-style" showColumnStripes="0" showFirstColumn="1" showLastColumn="1" showRowStripes="1"/>
</table>
</file>

<file path=xl/tables/table19.xml><?xml version="1.0" encoding="utf-8"?>
<table xmlns="http://schemas.openxmlformats.org/spreadsheetml/2006/main" headerRowCount="0" ref="C2:C38" displayName="Table_9" name="Table_9" id="19">
  <tableColumns count="1">
    <tableColumn name="Column1" id="1"/>
  </tableColumns>
  <tableStyleInfo name="participant population-style 2" showColumnStripes="0" showFirstColumn="1" showLastColumn="1" showRowStripes="1"/>
</table>
</file>

<file path=xl/tables/table2.xml><?xml version="1.0" encoding="utf-8"?>
<table xmlns="http://schemas.openxmlformats.org/spreadsheetml/2006/main" ref="A1:G47" displayName="Table4" name="Table4" id="2">
  <tableColumns count="7">
    <tableColumn name="Study ID" id="1"/>
    <tableColumn name="Sensitivity and specificity of self-sampling versus Pap smear" id="2"/>
    <tableColumn name="Inclusion Criteria" id="3"/>
    <tableColumn name="Self sampling Sensitivity (final %)" id="4"/>
    <tableColumn name="pap smear sensitivty  (final %)" id="5"/>
    <tableColumn name="Note for included values from each study (normal or abnormal patients)" id="6"/>
    <tableColumn name="Note for included studies (with no values) " id="7"/>
  </tableColumns>
  <tableStyleInfo name="(sensitivity)-style" showColumnStripes="0" showFirstColumn="1" showLastColumn="1" showRowStripes="1"/>
</table>
</file>

<file path=xl/tables/table20.xml><?xml version="1.0" encoding="utf-8"?>
<table xmlns="http://schemas.openxmlformats.org/spreadsheetml/2006/main" ref="A1:C44" displayName="Table8" name="Table8" id="20">
  <tableColumns count="3">
    <tableColumn name="Study ID" id="1"/>
    <tableColumn name="Title" id="2"/>
    <tableColumn name="Cost effectiveness" id="3"/>
  </tableColumns>
  <tableStyleInfo name="cost effectiveness-style" showColumnStripes="0" showFirstColumn="1" showLastColumn="1" showRowStripes="1"/>
</table>
</file>

<file path=xl/tables/table21.xml><?xml version="1.0" encoding="utf-8"?>
<table xmlns="http://schemas.openxmlformats.org/spreadsheetml/2006/main" headerRowCount="0" ref="G2:J11" displayName="Table_10" name="Table_10" id="21">
  <tableColumns count="4">
    <tableColumn name="Column1" id="1"/>
    <tableColumn name="Column2" id="2"/>
    <tableColumn name="Column3" id="3"/>
    <tableColumn name="Column4" id="4"/>
  </tableColumns>
  <tableStyleInfo name="cost effectiveness-style 2" showColumnStripes="0" showFirstColumn="1" showLastColumn="1" showRowStripes="1"/>
</table>
</file>

<file path=xl/tables/table3.xml><?xml version="1.0" encoding="utf-8"?>
<table xmlns="http://schemas.openxmlformats.org/spreadsheetml/2006/main" ref="A1:G45" displayName="Table1" name="Table1" id="3">
  <tableColumns count="7">
    <tableColumn name="Study ID" id="1"/>
    <tableColumn name="Detection rate of HPV in self-sampling group" id="2"/>
    <tableColumn name="Detection rate of HPV in pap smear group" id="3"/>
    <tableColumn name="Self sampling detection rate (final %)" id="4"/>
    <tableColumn name="pap smear detection rate (final %)" id="5"/>
    <tableColumn name="Note for included values from each study... (% detection + CIN2, CIN2+, CIN3, etc..)" id="6"/>
    <tableColumn name="Note for included studies (with no values) " id="7"/>
  </tableColumns>
  <tableStyleInfo name="(detection rate)-style" showColumnStripes="0" showFirstColumn="1" showLastColumn="1" showRowStripes="1"/>
</table>
</file>

<file path=xl/tables/table4.xml><?xml version="1.0" encoding="utf-8"?>
<table xmlns="http://schemas.openxmlformats.org/spreadsheetml/2006/main" headerRowCount="0" ref="J7:K7" displayName="Table2" name="Table2" id="4">
  <tableColumns count="2">
    <tableColumn name="Column1" id="1"/>
    <tableColumn name="Column2" id="2"/>
  </tableColumns>
  <tableStyleInfo name="(detection rate)-style 2" showColumnStripes="0" showFirstColumn="1" showLastColumn="1" showRowStripes="1"/>
  <extLst>
    <ext uri="GoogleSheetsCustomDataVersion1">
      <go:sheetsCustomData xmlns:go="http://customooxmlschemas.google.com/" headerRowCount="1"/>
    </ext>
  </extLst>
</table>
</file>

<file path=xl/tables/table5.xml><?xml version="1.0" encoding="utf-8"?>
<table xmlns="http://schemas.openxmlformats.org/spreadsheetml/2006/main" headerRowCount="0" ref="R7:S7" displayName="Table3" name="Table3" id="5">
  <tableColumns count="2">
    <tableColumn name="Column1" id="1"/>
    <tableColumn name="Column2" id="2"/>
  </tableColumns>
  <tableStyleInfo name="(detection rate)-style 3" showColumnStripes="0" showFirstColumn="1" showLastColumn="1" showRowStripes="1"/>
  <extLst>
    <ext uri="GoogleSheetsCustomDataVersion1">
      <go:sheetsCustomData xmlns:go="http://customooxmlschemas.google.com/" headerRowCount="1"/>
    </ext>
  </extLst>
</table>
</file>

<file path=xl/tables/table6.xml><?xml version="1.0" encoding="utf-8"?>
<table xmlns="http://schemas.openxmlformats.org/spreadsheetml/2006/main" headerRowCount="0" ref="J32:K32" displayName="Table6" name="Table6" id="6">
  <tableColumns count="2">
    <tableColumn name="Column1" id="1"/>
    <tableColumn name="Column2" id="2"/>
  </tableColumns>
  <tableStyleInfo name="(detection rate)-style 4" showColumnStripes="0" showFirstColumn="1" showLastColumn="1" showRowStripes="1"/>
  <extLst>
    <ext uri="GoogleSheetsCustomDataVersion1">
      <go:sheetsCustomData xmlns:go="http://customooxmlschemas.google.com/" headerRowCount="1"/>
    </ext>
  </extLst>
</table>
</file>

<file path=xl/tables/table7.xml><?xml version="1.0" encoding="utf-8"?>
<table xmlns="http://schemas.openxmlformats.org/spreadsheetml/2006/main" headerRowCount="0" ref="R32:S32" displayName="Table7" name="Table7" id="7">
  <tableColumns count="2">
    <tableColumn name="Column1" id="1"/>
    <tableColumn name="Column2" id="2"/>
  </tableColumns>
  <tableStyleInfo name="(detection rate)-style 5" showColumnStripes="0" showFirstColumn="1" showLastColumn="1" showRowStripes="1"/>
  <extLst>
    <ext uri="GoogleSheetsCustomDataVersion1">
      <go:sheetsCustomData xmlns:go="http://customooxmlschemas.google.com/" headerRowCount="1"/>
    </ext>
  </extLst>
</table>
</file>

<file path=xl/tables/table8.xml><?xml version="1.0" encoding="utf-8"?>
<table xmlns="http://schemas.openxmlformats.org/spreadsheetml/2006/main" headerRowCount="0" ref="D46:G66" displayName="Table_1" name="Table_1" id="8">
  <tableColumns count="4">
    <tableColumn name="Column1" id="1"/>
    <tableColumn name="Column2" id="2"/>
    <tableColumn name="Column3" id="3"/>
    <tableColumn name="Column4" id="4"/>
  </tableColumns>
  <tableStyleInfo name="(detection rate)-style 6" showColumnStripes="0" showFirstColumn="1" showLastColumn="1" showRowStripes="1"/>
</table>
</file>

<file path=xl/tables/table9.xml><?xml version="1.0" encoding="utf-8"?>
<table xmlns="http://schemas.openxmlformats.org/spreadsheetml/2006/main" ref="A1:B44" displayName="Table10" name="Table10" id="9">
  <tableColumns count="2">
    <tableColumn name="Study ID" id="1"/>
    <tableColumn name="Inclusion Criteria" id="2"/>
  </tableColumns>
  <tableStyleInfo name="Sheet19-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 Id="rId4" Type="http://schemas.openxmlformats.org/officeDocument/2006/relationships/table" Target="../tables/table20.xml"/><Relationship Id="rId5"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11" Type="http://schemas.openxmlformats.org/officeDocument/2006/relationships/table" Target="../tables/table6.xml"/><Relationship Id="rId10" Type="http://schemas.openxmlformats.org/officeDocument/2006/relationships/table" Target="../tables/table5.xml"/><Relationship Id="rId13" Type="http://schemas.openxmlformats.org/officeDocument/2006/relationships/table" Target="../tables/table8.xml"/><Relationship Id="rId12" Type="http://schemas.openxmlformats.org/officeDocument/2006/relationships/table" Target="../tables/table7.xml"/><Relationship Id="rId9" Type="http://schemas.openxmlformats.org/officeDocument/2006/relationships/table" Target="../tables/table4.xml"/><Relationship Id="rId8"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4" Type="http://schemas.openxmlformats.org/officeDocument/2006/relationships/table" Target="../tables/table9.xml"/><Relationship Id="rId5" Type="http://schemas.openxmlformats.org/officeDocument/2006/relationships/table" Target="../tables/table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11" Type="http://schemas.openxmlformats.org/officeDocument/2006/relationships/table" Target="../tables/table14.xml"/><Relationship Id="rId10" Type="http://schemas.openxmlformats.org/officeDocument/2006/relationships/table" Target="../tables/table13.xml"/><Relationship Id="rId13" Type="http://schemas.openxmlformats.org/officeDocument/2006/relationships/table" Target="../tables/table16.xml"/><Relationship Id="rId12" Type="http://schemas.openxmlformats.org/officeDocument/2006/relationships/table" Target="../tables/table15.xml"/><Relationship Id="rId9" Type="http://schemas.openxmlformats.org/officeDocument/2006/relationships/table" Target="../tables/table12.xml"/><Relationship Id="rId8"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3"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 Id="rId4" Type="http://schemas.openxmlformats.org/officeDocument/2006/relationships/table" Target="../tables/table18.xml"/><Relationship Id="rId5" Type="http://schemas.openxmlformats.org/officeDocument/2006/relationships/table" Target="../tables/table1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1.63"/>
    <col customWidth="1" min="2" max="2" width="14.13"/>
    <col customWidth="1" min="3" max="3" width="90.75"/>
    <col customWidth="1" min="4" max="4" width="19.38"/>
    <col customWidth="1" min="5" max="5" width="22.38"/>
    <col customWidth="1" min="6" max="6" width="21.88"/>
    <col customWidth="1" min="7" max="7" width="33.25"/>
    <col customWidth="1" min="8" max="8" width="24.75"/>
    <col customWidth="1" min="9" max="9" width="24.63"/>
    <col customWidth="1" min="10" max="10" width="34.38"/>
    <col customWidth="1" min="11" max="11" width="50.75"/>
    <col customWidth="1" min="12" max="12" width="23.13"/>
    <col customWidth="1" min="13" max="13" width="41.88"/>
    <col customWidth="1" min="14" max="14" width="23.88"/>
    <col customWidth="1" min="15" max="15" width="37.63"/>
    <col customWidth="1" min="16" max="16" width="36.25"/>
    <col customWidth="1" min="17" max="17" width="29.13"/>
    <col customWidth="1" min="18" max="18" width="36.75"/>
    <col customWidth="1" min="19" max="19" width="37.63"/>
    <col customWidth="1" min="20" max="20" width="40.75"/>
    <col customWidth="1" min="21" max="21" width="36.63"/>
    <col customWidth="1" min="22" max="22" width="19.25"/>
    <col customWidth="1" min="23" max="23" width="35.13"/>
    <col customWidth="1" min="24" max="25" width="27.38"/>
    <col customWidth="1" min="26" max="26" width="26.13"/>
    <col customWidth="1" min="27" max="27" width="26.63"/>
  </cols>
  <sheetData>
    <row r="1">
      <c r="A1" s="1"/>
      <c r="B1" s="2" t="s">
        <v>0</v>
      </c>
      <c r="C1" s="3"/>
      <c r="D1" s="3"/>
      <c r="E1" s="3"/>
      <c r="F1" s="4"/>
      <c r="G1" s="2" t="s">
        <v>1</v>
      </c>
      <c r="H1" s="3"/>
      <c r="I1" s="3"/>
      <c r="J1" s="3"/>
      <c r="K1" s="3"/>
      <c r="L1" s="4"/>
      <c r="M1" s="2" t="s">
        <v>2</v>
      </c>
      <c r="N1" s="4"/>
      <c r="O1" s="2" t="s">
        <v>3</v>
      </c>
      <c r="P1" s="3"/>
      <c r="Q1" s="3"/>
      <c r="R1" s="3"/>
      <c r="S1" s="3"/>
      <c r="T1" s="4"/>
      <c r="U1" s="5" t="s">
        <v>4</v>
      </c>
      <c r="V1" s="3"/>
      <c r="W1" s="4"/>
      <c r="X1" s="6" t="s">
        <v>5</v>
      </c>
      <c r="Y1" s="3"/>
      <c r="Z1" s="3"/>
      <c r="AA1" s="3"/>
      <c r="AB1" s="4"/>
      <c r="AC1" s="7"/>
      <c r="AD1" s="7"/>
    </row>
    <row r="2">
      <c r="A2" s="8" t="s">
        <v>6</v>
      </c>
      <c r="B2" s="8" t="s">
        <v>7</v>
      </c>
      <c r="C2" s="8" t="s">
        <v>8</v>
      </c>
      <c r="D2" s="8" t="s">
        <v>9</v>
      </c>
      <c r="E2" s="8" t="s">
        <v>10</v>
      </c>
      <c r="F2" s="8" t="s">
        <v>11</v>
      </c>
      <c r="G2" s="8" t="s">
        <v>12</v>
      </c>
      <c r="H2" s="8" t="s">
        <v>13</v>
      </c>
      <c r="I2" s="8" t="s">
        <v>14</v>
      </c>
      <c r="J2" s="8" t="s">
        <v>15</v>
      </c>
      <c r="K2" s="8" t="s">
        <v>16</v>
      </c>
      <c r="L2" s="8" t="s">
        <v>17</v>
      </c>
      <c r="M2" s="8" t="s">
        <v>18</v>
      </c>
      <c r="N2" s="8" t="s">
        <v>19</v>
      </c>
      <c r="O2" s="9" t="s">
        <v>20</v>
      </c>
      <c r="P2" s="8" t="s">
        <v>21</v>
      </c>
      <c r="Q2" s="8" t="s">
        <v>22</v>
      </c>
      <c r="R2" s="8" t="s">
        <v>23</v>
      </c>
      <c r="S2" s="8" t="s">
        <v>24</v>
      </c>
      <c r="T2" s="8" t="s">
        <v>25</v>
      </c>
      <c r="U2" s="8" t="s">
        <v>26</v>
      </c>
      <c r="V2" s="8" t="s">
        <v>27</v>
      </c>
      <c r="W2" s="8" t="s">
        <v>28</v>
      </c>
      <c r="X2" s="8" t="s">
        <v>29</v>
      </c>
      <c r="Y2" s="10" t="s">
        <v>30</v>
      </c>
      <c r="Z2" s="10" t="s">
        <v>31</v>
      </c>
      <c r="AA2" s="11" t="s">
        <v>32</v>
      </c>
    </row>
    <row r="3" ht="32.25" customHeight="1">
      <c r="A3" s="12">
        <v>1.0</v>
      </c>
      <c r="B3" s="12" t="s">
        <v>33</v>
      </c>
      <c r="C3" s="13" t="s">
        <v>34</v>
      </c>
      <c r="D3" s="14">
        <v>2022.0</v>
      </c>
      <c r="E3" s="12" t="s">
        <v>35</v>
      </c>
      <c r="F3" s="12" t="s">
        <v>36</v>
      </c>
      <c r="G3" s="15" t="s">
        <v>37</v>
      </c>
      <c r="H3" s="12" t="s">
        <v>38</v>
      </c>
      <c r="I3" s="12" t="s">
        <v>39</v>
      </c>
      <c r="J3" s="12" t="s">
        <v>40</v>
      </c>
      <c r="K3" s="12" t="s">
        <v>40</v>
      </c>
      <c r="L3" s="12" t="s">
        <v>38</v>
      </c>
      <c r="M3" s="16" t="s">
        <v>41</v>
      </c>
      <c r="N3" s="12" t="s">
        <v>42</v>
      </c>
      <c r="O3" s="12" t="s">
        <v>43</v>
      </c>
      <c r="P3" s="12" t="s">
        <v>44</v>
      </c>
      <c r="Q3" s="12" t="s">
        <v>38</v>
      </c>
      <c r="R3" s="12" t="s">
        <v>45</v>
      </c>
      <c r="S3" s="12" t="s">
        <v>46</v>
      </c>
      <c r="T3" s="12" t="s">
        <v>38</v>
      </c>
      <c r="U3" s="12" t="s">
        <v>38</v>
      </c>
      <c r="V3" s="12" t="s">
        <v>38</v>
      </c>
      <c r="W3" s="12" t="s">
        <v>47</v>
      </c>
      <c r="X3" s="12" t="s">
        <v>48</v>
      </c>
      <c r="Y3" s="12"/>
      <c r="Z3" s="17"/>
      <c r="AA3" s="17"/>
      <c r="AB3" s="18"/>
    </row>
    <row r="4">
      <c r="A4" s="19">
        <v>2.0</v>
      </c>
      <c r="B4" s="19" t="s">
        <v>33</v>
      </c>
      <c r="C4" s="20" t="s">
        <v>49</v>
      </c>
      <c r="D4" s="8">
        <v>2018.0</v>
      </c>
      <c r="E4" s="19" t="s">
        <v>38</v>
      </c>
      <c r="F4" s="19" t="s">
        <v>50</v>
      </c>
      <c r="G4" s="21" t="s">
        <v>51</v>
      </c>
      <c r="H4" s="19" t="s">
        <v>38</v>
      </c>
      <c r="I4" s="22" t="s">
        <v>52</v>
      </c>
      <c r="J4" s="19" t="s">
        <v>40</v>
      </c>
      <c r="K4" s="19" t="s">
        <v>40</v>
      </c>
      <c r="L4" s="19" t="s">
        <v>38</v>
      </c>
      <c r="M4" s="19" t="s">
        <v>53</v>
      </c>
      <c r="N4" s="19" t="s">
        <v>54</v>
      </c>
      <c r="O4" s="19" t="s">
        <v>55</v>
      </c>
      <c r="P4" s="19" t="s">
        <v>55</v>
      </c>
      <c r="Q4" s="16" t="s">
        <v>56</v>
      </c>
      <c r="R4" s="19" t="s">
        <v>57</v>
      </c>
      <c r="S4" s="23" t="s">
        <v>58</v>
      </c>
      <c r="T4" s="19" t="s">
        <v>59</v>
      </c>
      <c r="U4" s="16" t="s">
        <v>60</v>
      </c>
      <c r="V4" s="19" t="s">
        <v>38</v>
      </c>
      <c r="W4" s="19" t="s">
        <v>47</v>
      </c>
      <c r="X4" s="19" t="s">
        <v>61</v>
      </c>
      <c r="Y4" s="19"/>
      <c r="Z4" s="24" t="s">
        <v>62</v>
      </c>
      <c r="AA4" s="25"/>
    </row>
    <row r="5">
      <c r="A5" s="19">
        <v>3.0</v>
      </c>
      <c r="B5" s="26" t="s">
        <v>63</v>
      </c>
      <c r="C5" s="19" t="s">
        <v>64</v>
      </c>
      <c r="D5" s="8">
        <v>2024.0</v>
      </c>
      <c r="E5" s="19" t="s">
        <v>65</v>
      </c>
      <c r="F5" s="19" t="s">
        <v>66</v>
      </c>
      <c r="G5" s="19" t="s">
        <v>67</v>
      </c>
      <c r="H5" s="19" t="s">
        <v>68</v>
      </c>
      <c r="I5" s="19" t="s">
        <v>69</v>
      </c>
      <c r="J5" s="19" t="s">
        <v>70</v>
      </c>
      <c r="K5" s="19" t="s">
        <v>71</v>
      </c>
      <c r="L5" s="19" t="s">
        <v>38</v>
      </c>
      <c r="M5" s="19" t="s">
        <v>72</v>
      </c>
      <c r="N5" s="19" t="s">
        <v>73</v>
      </c>
      <c r="O5" s="19" t="s">
        <v>55</v>
      </c>
      <c r="P5" s="19" t="s">
        <v>55</v>
      </c>
      <c r="Q5" s="19" t="s">
        <v>55</v>
      </c>
      <c r="R5" s="19" t="s">
        <v>57</v>
      </c>
      <c r="S5" s="19" t="s">
        <v>74</v>
      </c>
      <c r="T5" s="19" t="s">
        <v>38</v>
      </c>
      <c r="U5" s="19" t="s">
        <v>38</v>
      </c>
      <c r="V5" s="19" t="s">
        <v>55</v>
      </c>
      <c r="W5" s="19" t="s">
        <v>75</v>
      </c>
      <c r="X5" s="19" t="s">
        <v>76</v>
      </c>
      <c r="Y5" s="19"/>
      <c r="Z5" s="24" t="s">
        <v>77</v>
      </c>
      <c r="AA5" s="25"/>
    </row>
    <row r="6">
      <c r="A6" s="27">
        <v>4.0</v>
      </c>
      <c r="B6" s="19" t="s">
        <v>78</v>
      </c>
      <c r="C6" s="19" t="s">
        <v>79</v>
      </c>
      <c r="D6" s="8">
        <v>2020.0</v>
      </c>
      <c r="E6" s="19" t="s">
        <v>80</v>
      </c>
      <c r="F6" s="19" t="s">
        <v>81</v>
      </c>
      <c r="G6" s="21" t="s">
        <v>82</v>
      </c>
      <c r="H6" s="19" t="s">
        <v>83</v>
      </c>
      <c r="I6" s="19" t="s">
        <v>84</v>
      </c>
      <c r="J6" s="19" t="s">
        <v>85</v>
      </c>
      <c r="K6" s="19" t="s">
        <v>86</v>
      </c>
      <c r="L6" s="19" t="s">
        <v>38</v>
      </c>
      <c r="M6" s="19" t="s">
        <v>38</v>
      </c>
      <c r="N6" s="19" t="s">
        <v>87</v>
      </c>
      <c r="O6" s="19" t="s">
        <v>55</v>
      </c>
      <c r="P6" s="19" t="s">
        <v>55</v>
      </c>
      <c r="Q6" s="19" t="s">
        <v>38</v>
      </c>
      <c r="R6" s="19" t="s">
        <v>88</v>
      </c>
      <c r="S6" s="19" t="s">
        <v>89</v>
      </c>
      <c r="T6" s="19" t="s">
        <v>55</v>
      </c>
      <c r="U6" s="16" t="s">
        <v>90</v>
      </c>
      <c r="V6" s="19" t="s">
        <v>38</v>
      </c>
      <c r="W6" s="19" t="s">
        <v>91</v>
      </c>
      <c r="X6" s="19" t="s">
        <v>92</v>
      </c>
      <c r="Y6" s="19"/>
      <c r="Z6" s="25"/>
      <c r="AA6" s="25"/>
    </row>
    <row r="7">
      <c r="A7" s="27">
        <v>5.0</v>
      </c>
      <c r="B7" s="19" t="s">
        <v>63</v>
      </c>
      <c r="C7" s="19" t="s">
        <v>93</v>
      </c>
      <c r="D7" s="8">
        <v>2023.0</v>
      </c>
      <c r="E7" s="19" t="s">
        <v>65</v>
      </c>
      <c r="F7" s="19" t="s">
        <v>94</v>
      </c>
      <c r="G7" s="19" t="s">
        <v>95</v>
      </c>
      <c r="H7" s="28" t="s">
        <v>96</v>
      </c>
      <c r="I7" s="19" t="s">
        <v>71</v>
      </c>
      <c r="J7" s="19" t="s">
        <v>71</v>
      </c>
      <c r="K7" s="19" t="s">
        <v>71</v>
      </c>
      <c r="L7" s="19" t="s">
        <v>38</v>
      </c>
      <c r="M7" s="28" t="s">
        <v>97</v>
      </c>
      <c r="N7" s="28" t="s">
        <v>98</v>
      </c>
      <c r="O7" s="28" t="s">
        <v>99</v>
      </c>
      <c r="P7" s="26" t="s">
        <v>99</v>
      </c>
      <c r="Q7" s="19" t="s">
        <v>38</v>
      </c>
      <c r="R7" s="19" t="s">
        <v>88</v>
      </c>
      <c r="S7" s="29" t="s">
        <v>100</v>
      </c>
      <c r="T7" s="26" t="s">
        <v>101</v>
      </c>
      <c r="U7" s="19" t="s">
        <v>38</v>
      </c>
      <c r="V7" s="19" t="s">
        <v>38</v>
      </c>
      <c r="W7" s="19" t="s">
        <v>102</v>
      </c>
      <c r="X7" s="19" t="s">
        <v>103</v>
      </c>
      <c r="Y7" s="19"/>
      <c r="Z7" s="24" t="s">
        <v>104</v>
      </c>
      <c r="AA7" s="25"/>
    </row>
    <row r="8">
      <c r="A8" s="19">
        <v>6.0</v>
      </c>
      <c r="B8" s="19" t="s">
        <v>33</v>
      </c>
      <c r="C8" s="20" t="s">
        <v>105</v>
      </c>
      <c r="D8" s="8">
        <v>2023.0</v>
      </c>
      <c r="E8" s="19" t="s">
        <v>106</v>
      </c>
      <c r="F8" s="19" t="s">
        <v>50</v>
      </c>
      <c r="G8" s="21" t="s">
        <v>55</v>
      </c>
      <c r="H8" s="19" t="s">
        <v>107</v>
      </c>
      <c r="I8" s="19" t="s">
        <v>71</v>
      </c>
      <c r="J8" s="19" t="s">
        <v>71</v>
      </c>
      <c r="K8" s="19" t="s">
        <v>108</v>
      </c>
      <c r="L8" s="19" t="s">
        <v>38</v>
      </c>
      <c r="M8" s="19" t="s">
        <v>109</v>
      </c>
      <c r="N8" s="19" t="s">
        <v>87</v>
      </c>
      <c r="O8" s="20" t="s">
        <v>110</v>
      </c>
      <c r="P8" s="19" t="s">
        <v>111</v>
      </c>
      <c r="Q8" s="19" t="s">
        <v>112</v>
      </c>
      <c r="R8" s="19" t="s">
        <v>88</v>
      </c>
      <c r="S8" s="19" t="s">
        <v>113</v>
      </c>
      <c r="T8" s="19" t="s">
        <v>114</v>
      </c>
      <c r="U8" s="20" t="s">
        <v>115</v>
      </c>
      <c r="V8" s="19" t="s">
        <v>38</v>
      </c>
      <c r="W8" s="19" t="s">
        <v>116</v>
      </c>
      <c r="X8" s="19" t="s">
        <v>117</v>
      </c>
      <c r="Y8" s="19"/>
      <c r="Z8" s="25"/>
      <c r="AA8" s="25"/>
    </row>
    <row r="9">
      <c r="A9" s="19">
        <v>7.0</v>
      </c>
      <c r="B9" s="16" t="s">
        <v>118</v>
      </c>
      <c r="C9" s="19" t="s">
        <v>119</v>
      </c>
      <c r="D9" s="8">
        <v>2021.0</v>
      </c>
      <c r="E9" s="19" t="s">
        <v>47</v>
      </c>
      <c r="F9" s="19" t="s">
        <v>66</v>
      </c>
      <c r="G9" s="19" t="s">
        <v>120</v>
      </c>
      <c r="H9" s="30"/>
      <c r="I9" s="19" t="s">
        <v>121</v>
      </c>
      <c r="J9" s="19" t="s">
        <v>122</v>
      </c>
      <c r="K9" s="19" t="s">
        <v>123</v>
      </c>
      <c r="L9" s="19" t="s">
        <v>38</v>
      </c>
      <c r="M9" s="19" t="s">
        <v>124</v>
      </c>
      <c r="N9" s="19" t="s">
        <v>125</v>
      </c>
      <c r="O9" s="26" t="s">
        <v>126</v>
      </c>
      <c r="P9" s="19" t="s">
        <v>126</v>
      </c>
      <c r="Q9" s="19" t="s">
        <v>127</v>
      </c>
      <c r="R9" s="19" t="s">
        <v>128</v>
      </c>
      <c r="S9" s="26" t="s">
        <v>129</v>
      </c>
      <c r="T9" s="19" t="s">
        <v>130</v>
      </c>
      <c r="U9" s="19" t="s">
        <v>55</v>
      </c>
      <c r="V9" s="19" t="s">
        <v>55</v>
      </c>
      <c r="W9" s="19" t="s">
        <v>47</v>
      </c>
      <c r="X9" s="19" t="s">
        <v>131</v>
      </c>
      <c r="Y9" s="19"/>
      <c r="Z9" s="24" t="s">
        <v>104</v>
      </c>
      <c r="AA9" s="25"/>
    </row>
    <row r="10">
      <c r="A10" s="19">
        <v>8.0</v>
      </c>
      <c r="B10" s="19" t="s">
        <v>132</v>
      </c>
      <c r="C10" s="20" t="s">
        <v>133</v>
      </c>
      <c r="D10" s="8">
        <v>2022.0</v>
      </c>
      <c r="E10" s="19" t="s">
        <v>134</v>
      </c>
      <c r="F10" s="19" t="s">
        <v>135</v>
      </c>
      <c r="G10" s="19" t="s">
        <v>136</v>
      </c>
      <c r="H10" s="19" t="s">
        <v>137</v>
      </c>
      <c r="I10" s="19" t="s">
        <v>138</v>
      </c>
      <c r="J10" s="31"/>
      <c r="K10" s="19" t="s">
        <v>40</v>
      </c>
      <c r="L10" s="19" t="s">
        <v>38</v>
      </c>
      <c r="M10" s="19" t="s">
        <v>139</v>
      </c>
      <c r="N10" s="19" t="s">
        <v>40</v>
      </c>
      <c r="O10" s="26" t="s">
        <v>126</v>
      </c>
      <c r="P10" s="26" t="s">
        <v>126</v>
      </c>
      <c r="Q10" s="19" t="s">
        <v>38</v>
      </c>
      <c r="R10" s="19" t="s">
        <v>57</v>
      </c>
      <c r="S10" s="19" t="s">
        <v>140</v>
      </c>
      <c r="T10" s="19" t="s">
        <v>141</v>
      </c>
      <c r="U10" s="19" t="s">
        <v>142</v>
      </c>
      <c r="V10" s="19" t="s">
        <v>55</v>
      </c>
      <c r="W10" s="19" t="s">
        <v>47</v>
      </c>
      <c r="X10" s="19" t="s">
        <v>143</v>
      </c>
      <c r="Y10" s="19"/>
      <c r="Z10" s="24" t="s">
        <v>77</v>
      </c>
      <c r="AA10" s="25"/>
    </row>
    <row r="11">
      <c r="A11" s="19">
        <v>9.0</v>
      </c>
      <c r="B11" s="16" t="s">
        <v>144</v>
      </c>
      <c r="C11" s="19" t="s">
        <v>145</v>
      </c>
      <c r="D11" s="32">
        <v>2023.0</v>
      </c>
      <c r="E11" s="16" t="s">
        <v>146</v>
      </c>
      <c r="F11" s="16" t="s">
        <v>147</v>
      </c>
      <c r="G11" s="16" t="s">
        <v>148</v>
      </c>
      <c r="H11" s="16" t="s">
        <v>149</v>
      </c>
      <c r="I11" s="16" t="s">
        <v>150</v>
      </c>
      <c r="J11" s="16" t="s">
        <v>40</v>
      </c>
      <c r="K11" s="16" t="s">
        <v>151</v>
      </c>
      <c r="L11" s="16" t="s">
        <v>152</v>
      </c>
      <c r="M11" s="16" t="s">
        <v>153</v>
      </c>
      <c r="N11" s="16" t="s">
        <v>154</v>
      </c>
      <c r="O11" s="16" t="s">
        <v>155</v>
      </c>
      <c r="P11" s="16" t="s">
        <v>156</v>
      </c>
      <c r="Q11" s="16" t="s">
        <v>157</v>
      </c>
      <c r="R11" s="16" t="s">
        <v>158</v>
      </c>
      <c r="S11" s="16" t="s">
        <v>159</v>
      </c>
      <c r="T11" s="16" t="s">
        <v>160</v>
      </c>
      <c r="U11" s="16" t="s">
        <v>160</v>
      </c>
      <c r="V11" s="16" t="s">
        <v>161</v>
      </c>
      <c r="W11" s="16" t="s">
        <v>162</v>
      </c>
      <c r="X11" s="16" t="s">
        <v>163</v>
      </c>
      <c r="Y11" s="16"/>
      <c r="Z11" s="24" t="s">
        <v>104</v>
      </c>
      <c r="AA11" s="33"/>
    </row>
    <row r="12">
      <c r="A12" s="19">
        <v>10.0</v>
      </c>
      <c r="B12" s="16" t="s">
        <v>164</v>
      </c>
      <c r="C12" s="19" t="s">
        <v>165</v>
      </c>
      <c r="D12" s="8">
        <v>2022.0</v>
      </c>
      <c r="E12" s="16" t="s">
        <v>65</v>
      </c>
      <c r="F12" s="16" t="s">
        <v>166</v>
      </c>
      <c r="G12" s="16" t="s">
        <v>167</v>
      </c>
      <c r="H12" s="16" t="s">
        <v>168</v>
      </c>
      <c r="I12" s="16" t="s">
        <v>169</v>
      </c>
      <c r="J12" s="16" t="s">
        <v>170</v>
      </c>
      <c r="K12" s="16" t="s">
        <v>171</v>
      </c>
      <c r="L12" s="16" t="s">
        <v>38</v>
      </c>
      <c r="M12" s="16" t="s">
        <v>172</v>
      </c>
      <c r="N12" s="16" t="s">
        <v>173</v>
      </c>
      <c r="O12" s="34" t="s">
        <v>174</v>
      </c>
      <c r="P12" s="16" t="s">
        <v>175</v>
      </c>
      <c r="Q12" s="16" t="s">
        <v>176</v>
      </c>
      <c r="R12" s="34" t="s">
        <v>177</v>
      </c>
      <c r="S12" s="16" t="s">
        <v>178</v>
      </c>
      <c r="T12" s="16" t="s">
        <v>179</v>
      </c>
      <c r="U12" s="16" t="s">
        <v>180</v>
      </c>
      <c r="V12" s="16" t="s">
        <v>181</v>
      </c>
      <c r="W12" s="16" t="s">
        <v>182</v>
      </c>
      <c r="X12" s="16" t="s">
        <v>183</v>
      </c>
      <c r="Y12" s="16"/>
      <c r="Z12" s="24" t="s">
        <v>104</v>
      </c>
      <c r="AA12" s="33"/>
    </row>
    <row r="13">
      <c r="A13" s="19">
        <v>11.0</v>
      </c>
      <c r="B13" s="16" t="s">
        <v>184</v>
      </c>
      <c r="C13" s="20" t="s">
        <v>185</v>
      </c>
      <c r="D13" s="32">
        <v>2021.0</v>
      </c>
      <c r="E13" s="16" t="s">
        <v>186</v>
      </c>
      <c r="F13" s="16" t="s">
        <v>66</v>
      </c>
      <c r="G13" s="16" t="s">
        <v>187</v>
      </c>
      <c r="H13" s="16" t="s">
        <v>188</v>
      </c>
      <c r="I13" s="34" t="s">
        <v>189</v>
      </c>
      <c r="J13" s="34" t="s">
        <v>190</v>
      </c>
      <c r="K13" s="16" t="s">
        <v>191</v>
      </c>
      <c r="L13" s="34" t="s">
        <v>192</v>
      </c>
      <c r="M13" s="34" t="s">
        <v>193</v>
      </c>
      <c r="N13" s="16" t="s">
        <v>194</v>
      </c>
      <c r="O13" s="16" t="s">
        <v>116</v>
      </c>
      <c r="P13" s="16" t="s">
        <v>195</v>
      </c>
      <c r="Q13" s="16" t="s">
        <v>127</v>
      </c>
      <c r="R13" s="16" t="s">
        <v>127</v>
      </c>
      <c r="S13" s="16" t="s">
        <v>195</v>
      </c>
      <c r="T13" s="16" t="s">
        <v>127</v>
      </c>
      <c r="U13" s="35" t="s">
        <v>196</v>
      </c>
      <c r="V13" s="16" t="s">
        <v>127</v>
      </c>
      <c r="W13" s="16" t="s">
        <v>127</v>
      </c>
      <c r="X13" s="16" t="s">
        <v>197</v>
      </c>
      <c r="Y13" s="16"/>
      <c r="Z13" s="24" t="s">
        <v>198</v>
      </c>
      <c r="AA13" s="33"/>
    </row>
    <row r="14">
      <c r="A14" s="19">
        <v>12.0</v>
      </c>
      <c r="B14" s="16" t="s">
        <v>199</v>
      </c>
      <c r="C14" s="19" t="s">
        <v>200</v>
      </c>
      <c r="D14" s="32">
        <v>2018.0</v>
      </c>
      <c r="E14" s="16" t="s">
        <v>201</v>
      </c>
      <c r="F14" s="16" t="s">
        <v>66</v>
      </c>
      <c r="G14" s="16" t="s">
        <v>202</v>
      </c>
      <c r="H14" s="16" t="s">
        <v>203</v>
      </c>
      <c r="I14" s="16" t="s">
        <v>204</v>
      </c>
      <c r="J14" s="34" t="s">
        <v>205</v>
      </c>
      <c r="K14" s="16" t="s">
        <v>171</v>
      </c>
      <c r="L14" s="36" t="s">
        <v>40</v>
      </c>
      <c r="M14" s="34" t="s">
        <v>206</v>
      </c>
      <c r="N14" s="16" t="s">
        <v>207</v>
      </c>
      <c r="O14" s="34" t="s">
        <v>208</v>
      </c>
      <c r="P14" s="34" t="s">
        <v>209</v>
      </c>
      <c r="Q14" s="19" t="s">
        <v>127</v>
      </c>
      <c r="R14" s="16" t="s">
        <v>210</v>
      </c>
      <c r="S14" s="34" t="s">
        <v>211</v>
      </c>
      <c r="T14" s="34" t="s">
        <v>212</v>
      </c>
      <c r="U14" s="16" t="s">
        <v>213</v>
      </c>
      <c r="V14" s="16" t="s">
        <v>213</v>
      </c>
      <c r="W14" s="16" t="s">
        <v>213</v>
      </c>
      <c r="X14" s="16" t="s">
        <v>214</v>
      </c>
      <c r="Y14" s="16"/>
      <c r="Z14" s="33"/>
      <c r="AA14" s="33"/>
    </row>
    <row r="15">
      <c r="A15" s="19">
        <v>13.0</v>
      </c>
      <c r="B15" s="16" t="s">
        <v>215</v>
      </c>
      <c r="C15" s="20" t="s">
        <v>216</v>
      </c>
      <c r="D15" s="32">
        <v>2018.0</v>
      </c>
      <c r="E15" s="16" t="s">
        <v>217</v>
      </c>
      <c r="F15" s="16" t="s">
        <v>66</v>
      </c>
      <c r="G15" s="16" t="s">
        <v>218</v>
      </c>
      <c r="H15" s="16" t="s">
        <v>219</v>
      </c>
      <c r="I15" s="34" t="s">
        <v>220</v>
      </c>
      <c r="J15" s="16" t="s">
        <v>213</v>
      </c>
      <c r="K15" s="34" t="s">
        <v>221</v>
      </c>
      <c r="L15" s="16" t="s">
        <v>213</v>
      </c>
      <c r="M15" s="16" t="s">
        <v>222</v>
      </c>
      <c r="N15" s="16" t="s">
        <v>213</v>
      </c>
      <c r="O15" s="16" t="s">
        <v>223</v>
      </c>
      <c r="P15" s="16" t="s">
        <v>223</v>
      </c>
      <c r="Q15" s="16" t="s">
        <v>213</v>
      </c>
      <c r="R15" s="34" t="s">
        <v>224</v>
      </c>
      <c r="S15" s="16" t="s">
        <v>213</v>
      </c>
      <c r="T15" s="16" t="s">
        <v>213</v>
      </c>
      <c r="U15" s="34" t="s">
        <v>225</v>
      </c>
      <c r="V15" s="16" t="s">
        <v>213</v>
      </c>
      <c r="W15" s="16" t="s">
        <v>213</v>
      </c>
      <c r="X15" s="16" t="s">
        <v>226</v>
      </c>
      <c r="Y15" s="16"/>
      <c r="Z15" s="24" t="s">
        <v>198</v>
      </c>
      <c r="AA15" s="33"/>
    </row>
    <row r="16">
      <c r="A16" s="19">
        <v>14.0</v>
      </c>
      <c r="B16" s="16" t="s">
        <v>227</v>
      </c>
      <c r="C16" s="19" t="s">
        <v>228</v>
      </c>
      <c r="D16" s="32">
        <v>2018.0</v>
      </c>
      <c r="E16" s="16" t="s">
        <v>229</v>
      </c>
      <c r="F16" s="16" t="s">
        <v>66</v>
      </c>
      <c r="G16" s="16" t="s">
        <v>230</v>
      </c>
      <c r="H16" s="16" t="s">
        <v>231</v>
      </c>
      <c r="I16" s="34" t="s">
        <v>232</v>
      </c>
      <c r="J16" s="34" t="s">
        <v>233</v>
      </c>
      <c r="K16" s="34" t="s">
        <v>234</v>
      </c>
      <c r="L16" s="16" t="s">
        <v>213</v>
      </c>
      <c r="M16" s="16" t="s">
        <v>235</v>
      </c>
      <c r="N16" s="16" t="s">
        <v>236</v>
      </c>
      <c r="O16" s="34" t="s">
        <v>237</v>
      </c>
      <c r="P16" s="34" t="s">
        <v>238</v>
      </c>
      <c r="Q16" s="16" t="s">
        <v>239</v>
      </c>
      <c r="R16" s="34" t="s">
        <v>240</v>
      </c>
      <c r="S16" s="34" t="s">
        <v>241</v>
      </c>
      <c r="T16" s="34" t="s">
        <v>242</v>
      </c>
      <c r="U16" s="16" t="s">
        <v>213</v>
      </c>
      <c r="V16" s="16" t="s">
        <v>213</v>
      </c>
      <c r="W16" s="16" t="s">
        <v>213</v>
      </c>
      <c r="X16" s="37" t="s">
        <v>243</v>
      </c>
      <c r="Y16" s="37"/>
      <c r="Z16" s="38"/>
      <c r="AA16" s="38"/>
    </row>
    <row r="17">
      <c r="A17" s="19">
        <v>15.0</v>
      </c>
      <c r="B17" s="16" t="s">
        <v>244</v>
      </c>
      <c r="C17" s="19" t="s">
        <v>245</v>
      </c>
      <c r="D17" s="32">
        <v>2019.0</v>
      </c>
      <c r="E17" s="16" t="s">
        <v>246</v>
      </c>
      <c r="F17" s="16" t="s">
        <v>247</v>
      </c>
      <c r="G17" s="21" t="s">
        <v>248</v>
      </c>
      <c r="H17" s="16" t="s">
        <v>249</v>
      </c>
      <c r="I17" s="34" t="s">
        <v>250</v>
      </c>
      <c r="J17" s="16" t="s">
        <v>251</v>
      </c>
      <c r="K17" s="16" t="s">
        <v>252</v>
      </c>
      <c r="L17" s="16" t="s">
        <v>253</v>
      </c>
      <c r="M17" s="16" t="s">
        <v>254</v>
      </c>
      <c r="N17" s="16" t="s">
        <v>255</v>
      </c>
      <c r="O17" s="16" t="s">
        <v>256</v>
      </c>
      <c r="P17" s="16" t="s">
        <v>257</v>
      </c>
      <c r="Q17" s="16" t="s">
        <v>258</v>
      </c>
      <c r="R17" s="16" t="s">
        <v>259</v>
      </c>
      <c r="S17" s="16" t="s">
        <v>260</v>
      </c>
      <c r="T17" s="16" t="s">
        <v>213</v>
      </c>
      <c r="U17" s="16" t="s">
        <v>261</v>
      </c>
      <c r="V17" s="16" t="s">
        <v>262</v>
      </c>
      <c r="W17" s="16" t="s">
        <v>213</v>
      </c>
      <c r="X17" s="16" t="s">
        <v>263</v>
      </c>
      <c r="Y17" s="16"/>
      <c r="Z17" s="33"/>
      <c r="AA17" s="33"/>
    </row>
    <row r="18">
      <c r="A18" s="19">
        <v>16.0</v>
      </c>
      <c r="B18" s="16" t="s">
        <v>264</v>
      </c>
      <c r="C18" s="20" t="s">
        <v>265</v>
      </c>
      <c r="D18" s="32">
        <v>2015.0</v>
      </c>
      <c r="E18" s="16" t="s">
        <v>266</v>
      </c>
      <c r="F18" s="16" t="s">
        <v>267</v>
      </c>
      <c r="G18" s="34" t="s">
        <v>268</v>
      </c>
      <c r="H18" s="16" t="s">
        <v>269</v>
      </c>
      <c r="I18" s="34" t="s">
        <v>270</v>
      </c>
      <c r="J18" s="16" t="s">
        <v>213</v>
      </c>
      <c r="K18" s="34" t="s">
        <v>271</v>
      </c>
      <c r="L18" s="16" t="s">
        <v>213</v>
      </c>
      <c r="M18" s="16" t="s">
        <v>272</v>
      </c>
      <c r="N18" s="16" t="s">
        <v>273</v>
      </c>
      <c r="O18" s="16" t="s">
        <v>258</v>
      </c>
      <c r="P18" s="16" t="s">
        <v>258</v>
      </c>
      <c r="Q18" s="16" t="s">
        <v>258</v>
      </c>
      <c r="R18" s="16" t="s">
        <v>258</v>
      </c>
      <c r="S18" s="16" t="s">
        <v>258</v>
      </c>
      <c r="T18" s="16" t="s">
        <v>258</v>
      </c>
      <c r="U18" s="35" t="s">
        <v>274</v>
      </c>
      <c r="V18" s="16" t="s">
        <v>213</v>
      </c>
      <c r="W18" s="16" t="s">
        <v>213</v>
      </c>
      <c r="X18" s="16" t="s">
        <v>275</v>
      </c>
      <c r="Y18" s="16"/>
      <c r="Z18" s="24" t="s">
        <v>198</v>
      </c>
      <c r="AA18" s="33"/>
    </row>
    <row r="19">
      <c r="A19" s="19">
        <v>17.0</v>
      </c>
      <c r="B19" s="16" t="s">
        <v>276</v>
      </c>
      <c r="C19" s="20" t="s">
        <v>277</v>
      </c>
      <c r="D19" s="32">
        <v>2021.0</v>
      </c>
      <c r="E19" s="16" t="s">
        <v>217</v>
      </c>
      <c r="F19" s="16" t="s">
        <v>278</v>
      </c>
      <c r="G19" s="21" t="s">
        <v>279</v>
      </c>
      <c r="H19" s="16" t="s">
        <v>280</v>
      </c>
      <c r="I19" s="34" t="s">
        <v>281</v>
      </c>
      <c r="J19" s="16" t="s">
        <v>282</v>
      </c>
      <c r="K19" s="16" t="s">
        <v>283</v>
      </c>
      <c r="L19" s="16" t="s">
        <v>213</v>
      </c>
      <c r="M19" s="16" t="s">
        <v>284</v>
      </c>
      <c r="N19" s="16" t="s">
        <v>285</v>
      </c>
      <c r="O19" s="16" t="s">
        <v>258</v>
      </c>
      <c r="P19" s="16" t="s">
        <v>258</v>
      </c>
      <c r="Q19" s="34" t="s">
        <v>286</v>
      </c>
      <c r="R19" s="16" t="s">
        <v>287</v>
      </c>
      <c r="S19" s="34" t="s">
        <v>288</v>
      </c>
      <c r="T19" s="16" t="s">
        <v>258</v>
      </c>
      <c r="U19" s="16" t="s">
        <v>289</v>
      </c>
      <c r="V19" s="34" t="s">
        <v>290</v>
      </c>
      <c r="W19" s="16" t="s">
        <v>213</v>
      </c>
      <c r="X19" s="16" t="s">
        <v>291</v>
      </c>
      <c r="Y19" s="16"/>
      <c r="Z19" s="33"/>
      <c r="AA19" s="33"/>
    </row>
    <row r="20">
      <c r="A20" s="19">
        <v>18.0</v>
      </c>
      <c r="B20" s="39" t="s">
        <v>292</v>
      </c>
      <c r="C20" s="40" t="s">
        <v>293</v>
      </c>
      <c r="D20" s="41">
        <v>2014.0</v>
      </c>
      <c r="E20" s="42" t="s">
        <v>294</v>
      </c>
      <c r="F20" s="42" t="s">
        <v>295</v>
      </c>
      <c r="G20" s="42" t="s">
        <v>296</v>
      </c>
      <c r="H20" s="42" t="s">
        <v>297</v>
      </c>
      <c r="I20" s="42" t="s">
        <v>298</v>
      </c>
      <c r="J20" s="42" t="s">
        <v>299</v>
      </c>
      <c r="K20" s="42" t="s">
        <v>300</v>
      </c>
      <c r="L20" s="42" t="s">
        <v>38</v>
      </c>
      <c r="M20" s="42" t="s">
        <v>301</v>
      </c>
      <c r="N20" s="42" t="s">
        <v>302</v>
      </c>
      <c r="O20" s="43">
        <v>0.146</v>
      </c>
      <c r="P20" s="43">
        <v>0.127</v>
      </c>
      <c r="Q20" s="42" t="s">
        <v>303</v>
      </c>
      <c r="R20" s="42" t="s">
        <v>304</v>
      </c>
      <c r="S20" s="42" t="s">
        <v>305</v>
      </c>
      <c r="T20" s="42" t="s">
        <v>306</v>
      </c>
      <c r="U20" s="42" t="s">
        <v>307</v>
      </c>
      <c r="V20" s="42" t="s">
        <v>308</v>
      </c>
      <c r="W20" s="42" t="s">
        <v>309</v>
      </c>
      <c r="X20" s="42" t="s">
        <v>310</v>
      </c>
      <c r="Y20" s="42"/>
      <c r="Z20" s="44" t="s">
        <v>77</v>
      </c>
      <c r="AA20" s="45"/>
    </row>
    <row r="21">
      <c r="A21" s="19">
        <v>19.0</v>
      </c>
      <c r="B21" s="40" t="s">
        <v>311</v>
      </c>
      <c r="C21" s="40" t="s">
        <v>312</v>
      </c>
      <c r="D21" s="41">
        <v>2021.0</v>
      </c>
      <c r="E21" s="42" t="s">
        <v>313</v>
      </c>
      <c r="F21" s="42" t="s">
        <v>314</v>
      </c>
      <c r="G21" s="42" t="s">
        <v>315</v>
      </c>
      <c r="H21" s="42" t="s">
        <v>316</v>
      </c>
      <c r="I21" s="42" t="s">
        <v>317</v>
      </c>
      <c r="J21" s="42" t="s">
        <v>318</v>
      </c>
      <c r="K21" s="42" t="s">
        <v>319</v>
      </c>
      <c r="L21" s="42" t="s">
        <v>38</v>
      </c>
      <c r="M21" s="46" t="s">
        <v>320</v>
      </c>
      <c r="N21" s="42" t="s">
        <v>321</v>
      </c>
      <c r="O21" s="42" t="s">
        <v>322</v>
      </c>
      <c r="P21" s="42" t="s">
        <v>323</v>
      </c>
      <c r="Q21" s="42" t="s">
        <v>324</v>
      </c>
      <c r="R21" s="42" t="s">
        <v>325</v>
      </c>
      <c r="S21" s="42" t="s">
        <v>326</v>
      </c>
      <c r="T21" s="42" t="s">
        <v>38</v>
      </c>
      <c r="U21" s="42" t="s">
        <v>327</v>
      </c>
      <c r="V21" s="42" t="s">
        <v>328</v>
      </c>
      <c r="W21" s="42" t="s">
        <v>329</v>
      </c>
      <c r="X21" s="42" t="s">
        <v>330</v>
      </c>
      <c r="Y21" s="42"/>
      <c r="Z21" s="44" t="s">
        <v>331</v>
      </c>
      <c r="AA21" s="44" t="s">
        <v>332</v>
      </c>
    </row>
    <row r="22">
      <c r="A22" s="19">
        <v>20.0</v>
      </c>
      <c r="B22" s="46" t="s">
        <v>333</v>
      </c>
      <c r="C22" s="40" t="s">
        <v>334</v>
      </c>
      <c r="D22" s="47">
        <v>2017.0</v>
      </c>
      <c r="E22" s="42" t="s">
        <v>335</v>
      </c>
      <c r="F22" s="46" t="s">
        <v>336</v>
      </c>
      <c r="G22" s="46" t="s">
        <v>337</v>
      </c>
      <c r="H22" s="42" t="s">
        <v>338</v>
      </c>
      <c r="I22" s="42" t="s">
        <v>339</v>
      </c>
      <c r="J22" s="42" t="s">
        <v>340</v>
      </c>
      <c r="K22" s="42" t="s">
        <v>341</v>
      </c>
      <c r="L22" s="42" t="s">
        <v>342</v>
      </c>
      <c r="M22" s="42" t="s">
        <v>343</v>
      </c>
      <c r="N22" s="42" t="s">
        <v>344</v>
      </c>
      <c r="O22" s="42" t="s">
        <v>345</v>
      </c>
      <c r="P22" s="42" t="s">
        <v>346</v>
      </c>
      <c r="Q22" s="42" t="s">
        <v>127</v>
      </c>
      <c r="R22" s="42" t="s">
        <v>347</v>
      </c>
      <c r="S22" s="42" t="s">
        <v>348</v>
      </c>
      <c r="T22" s="42" t="s">
        <v>349</v>
      </c>
      <c r="U22" s="42" t="s">
        <v>350</v>
      </c>
      <c r="V22" s="42" t="s">
        <v>351</v>
      </c>
      <c r="W22" s="42" t="s">
        <v>351</v>
      </c>
      <c r="X22" s="42" t="s">
        <v>352</v>
      </c>
      <c r="Y22" s="42"/>
      <c r="Z22" s="44" t="s">
        <v>104</v>
      </c>
      <c r="AA22" s="45"/>
    </row>
    <row r="23">
      <c r="A23" s="19">
        <v>21.0</v>
      </c>
      <c r="B23" s="40" t="s">
        <v>353</v>
      </c>
      <c r="C23" s="40" t="s">
        <v>354</v>
      </c>
      <c r="D23" s="41">
        <v>2017.0</v>
      </c>
      <c r="E23" s="42" t="s">
        <v>201</v>
      </c>
      <c r="F23" s="42" t="s">
        <v>336</v>
      </c>
      <c r="G23" s="42" t="s">
        <v>355</v>
      </c>
      <c r="H23" s="42" t="s">
        <v>356</v>
      </c>
      <c r="I23" s="42" t="s">
        <v>357</v>
      </c>
      <c r="J23" s="42" t="s">
        <v>55</v>
      </c>
      <c r="K23" s="42" t="s">
        <v>358</v>
      </c>
      <c r="L23" s="42" t="s">
        <v>342</v>
      </c>
      <c r="M23" s="42" t="s">
        <v>359</v>
      </c>
      <c r="N23" s="42" t="s">
        <v>360</v>
      </c>
      <c r="O23" s="42" t="s">
        <v>361</v>
      </c>
      <c r="P23" s="42" t="s">
        <v>258</v>
      </c>
      <c r="Q23" s="42" t="s">
        <v>362</v>
      </c>
      <c r="R23" s="42" t="s">
        <v>363</v>
      </c>
      <c r="S23" s="42" t="s">
        <v>364</v>
      </c>
      <c r="T23" s="42" t="s">
        <v>365</v>
      </c>
      <c r="U23" s="42" t="s">
        <v>366</v>
      </c>
      <c r="V23" s="42" t="s">
        <v>367</v>
      </c>
      <c r="W23" s="42" t="s">
        <v>368</v>
      </c>
      <c r="X23" s="42" t="s">
        <v>369</v>
      </c>
      <c r="Y23" s="42"/>
      <c r="Z23" s="44" t="s">
        <v>77</v>
      </c>
      <c r="AA23" s="45"/>
    </row>
    <row r="24">
      <c r="A24" s="19">
        <v>22.0</v>
      </c>
      <c r="B24" s="40" t="s">
        <v>370</v>
      </c>
      <c r="C24" s="40" t="s">
        <v>371</v>
      </c>
      <c r="D24" s="48">
        <v>2018.0</v>
      </c>
      <c r="E24" s="40" t="s">
        <v>201</v>
      </c>
      <c r="F24" s="42" t="s">
        <v>336</v>
      </c>
      <c r="G24" s="40" t="s">
        <v>372</v>
      </c>
      <c r="H24" s="40" t="s">
        <v>373</v>
      </c>
      <c r="I24" s="40" t="s">
        <v>374</v>
      </c>
      <c r="J24" s="46" t="s">
        <v>375</v>
      </c>
      <c r="K24" s="40" t="s">
        <v>376</v>
      </c>
      <c r="L24" s="40" t="s">
        <v>38</v>
      </c>
      <c r="M24" s="40" t="s">
        <v>377</v>
      </c>
      <c r="N24" s="40" t="s">
        <v>378</v>
      </c>
      <c r="O24" s="40" t="s">
        <v>379</v>
      </c>
      <c r="P24" s="40" t="s">
        <v>380</v>
      </c>
      <c r="Q24" s="40" t="s">
        <v>381</v>
      </c>
      <c r="R24" s="39" t="s">
        <v>258</v>
      </c>
      <c r="S24" s="40" t="s">
        <v>382</v>
      </c>
      <c r="T24" s="40" t="s">
        <v>383</v>
      </c>
      <c r="U24" s="40" t="s">
        <v>160</v>
      </c>
      <c r="V24" s="40" t="s">
        <v>160</v>
      </c>
      <c r="W24" s="40" t="s">
        <v>160</v>
      </c>
      <c r="X24" s="40" t="s">
        <v>384</v>
      </c>
      <c r="Y24" s="40"/>
      <c r="Z24" s="45"/>
      <c r="AA24" s="45"/>
    </row>
    <row r="25">
      <c r="A25" s="19">
        <v>23.0</v>
      </c>
      <c r="B25" s="40" t="s">
        <v>385</v>
      </c>
      <c r="C25" s="49" t="s">
        <v>386</v>
      </c>
      <c r="D25" s="48">
        <v>2018.0</v>
      </c>
      <c r="E25" s="40" t="s">
        <v>387</v>
      </c>
      <c r="F25" s="46" t="s">
        <v>388</v>
      </c>
      <c r="G25" s="40" t="s">
        <v>389</v>
      </c>
      <c r="H25" s="40" t="s">
        <v>390</v>
      </c>
      <c r="I25" s="40" t="s">
        <v>391</v>
      </c>
      <c r="J25" s="40" t="s">
        <v>392</v>
      </c>
      <c r="K25" s="40" t="s">
        <v>393</v>
      </c>
      <c r="L25" s="40" t="s">
        <v>394</v>
      </c>
      <c r="M25" s="40" t="s">
        <v>395</v>
      </c>
      <c r="N25" s="40" t="s">
        <v>396</v>
      </c>
      <c r="O25" s="49" t="s">
        <v>397</v>
      </c>
      <c r="P25" s="50" t="s">
        <v>398</v>
      </c>
      <c r="Q25" s="40" t="s">
        <v>399</v>
      </c>
      <c r="R25" s="40" t="s">
        <v>400</v>
      </c>
      <c r="S25" s="40" t="s">
        <v>401</v>
      </c>
      <c r="T25" s="40" t="s">
        <v>402</v>
      </c>
      <c r="U25" s="40" t="s">
        <v>403</v>
      </c>
      <c r="V25" s="40" t="s">
        <v>404</v>
      </c>
      <c r="W25" s="40" t="s">
        <v>160</v>
      </c>
      <c r="X25" s="40" t="s">
        <v>405</v>
      </c>
      <c r="Y25" s="40"/>
      <c r="Z25" s="45"/>
      <c r="AA25" s="45"/>
    </row>
    <row r="26">
      <c r="A26" s="19">
        <v>24.0</v>
      </c>
      <c r="B26" s="40" t="s">
        <v>406</v>
      </c>
      <c r="C26" s="49" t="s">
        <v>407</v>
      </c>
      <c r="D26" s="48">
        <v>2021.0</v>
      </c>
      <c r="E26" s="40" t="s">
        <v>106</v>
      </c>
      <c r="F26" s="40" t="s">
        <v>408</v>
      </c>
      <c r="G26" s="40" t="s">
        <v>409</v>
      </c>
      <c r="H26" s="40" t="s">
        <v>410</v>
      </c>
      <c r="I26" s="40" t="s">
        <v>411</v>
      </c>
      <c r="J26" s="39" t="s">
        <v>213</v>
      </c>
      <c r="K26" s="40" t="s">
        <v>412</v>
      </c>
      <c r="L26" s="40" t="s">
        <v>394</v>
      </c>
      <c r="M26" s="46" t="s">
        <v>413</v>
      </c>
      <c r="N26" s="40" t="s">
        <v>414</v>
      </c>
      <c r="O26" s="40" t="s">
        <v>415</v>
      </c>
      <c r="P26" s="46" t="s">
        <v>416</v>
      </c>
      <c r="Q26" s="40" t="s">
        <v>417</v>
      </c>
      <c r="R26" s="40" t="s">
        <v>418</v>
      </c>
      <c r="S26" s="40" t="s">
        <v>419</v>
      </c>
      <c r="T26" s="40" t="s">
        <v>38</v>
      </c>
      <c r="U26" s="40" t="s">
        <v>55</v>
      </c>
      <c r="V26" s="40" t="s">
        <v>55</v>
      </c>
      <c r="W26" s="40" t="s">
        <v>420</v>
      </c>
      <c r="X26" s="40" t="s">
        <v>421</v>
      </c>
      <c r="Y26" s="40"/>
      <c r="Z26" s="44" t="s">
        <v>104</v>
      </c>
      <c r="AA26" s="51"/>
    </row>
    <row r="27">
      <c r="A27" s="19">
        <v>25.0</v>
      </c>
      <c r="B27" s="52" t="s">
        <v>422</v>
      </c>
      <c r="C27" s="40" t="s">
        <v>423</v>
      </c>
      <c r="D27" s="48">
        <v>2023.0</v>
      </c>
      <c r="E27" s="40" t="s">
        <v>424</v>
      </c>
      <c r="F27" s="40" t="s">
        <v>66</v>
      </c>
      <c r="G27" s="40" t="s">
        <v>425</v>
      </c>
      <c r="H27" s="40" t="s">
        <v>426</v>
      </c>
      <c r="I27" s="46" t="s">
        <v>427</v>
      </c>
      <c r="J27" s="40" t="s">
        <v>428</v>
      </c>
      <c r="K27" s="40" t="s">
        <v>429</v>
      </c>
      <c r="L27" s="40" t="s">
        <v>55</v>
      </c>
      <c r="M27" s="40" t="s">
        <v>430</v>
      </c>
      <c r="N27" s="40" t="s">
        <v>431</v>
      </c>
      <c r="O27" s="40" t="s">
        <v>432</v>
      </c>
      <c r="P27" s="40" t="s">
        <v>433</v>
      </c>
      <c r="Q27" s="40" t="s">
        <v>434</v>
      </c>
      <c r="R27" s="40" t="s">
        <v>435</v>
      </c>
      <c r="S27" s="40" t="s">
        <v>436</v>
      </c>
      <c r="T27" s="40" t="s">
        <v>437</v>
      </c>
      <c r="U27" s="40" t="s">
        <v>438</v>
      </c>
      <c r="V27" s="40" t="s">
        <v>55</v>
      </c>
      <c r="W27" s="40" t="s">
        <v>439</v>
      </c>
      <c r="X27" s="40" t="s">
        <v>440</v>
      </c>
      <c r="Y27" s="40"/>
      <c r="Z27" s="44" t="s">
        <v>104</v>
      </c>
      <c r="AA27" s="45"/>
    </row>
    <row r="28">
      <c r="A28" s="19">
        <v>26.0</v>
      </c>
      <c r="B28" s="40" t="s">
        <v>441</v>
      </c>
      <c r="C28" s="40" t="s">
        <v>442</v>
      </c>
      <c r="D28" s="48">
        <v>2021.0</v>
      </c>
      <c r="E28" s="40" t="s">
        <v>443</v>
      </c>
      <c r="F28" s="46" t="s">
        <v>444</v>
      </c>
      <c r="G28" s="40" t="s">
        <v>445</v>
      </c>
      <c r="H28" s="46" t="s">
        <v>446</v>
      </c>
      <c r="I28" s="40" t="s">
        <v>447</v>
      </c>
      <c r="J28" s="40" t="s">
        <v>448</v>
      </c>
      <c r="K28" s="40" t="s">
        <v>449</v>
      </c>
      <c r="L28" s="40" t="s">
        <v>450</v>
      </c>
      <c r="M28" s="46" t="s">
        <v>451</v>
      </c>
      <c r="N28" s="46" t="s">
        <v>452</v>
      </c>
      <c r="O28" s="40" t="s">
        <v>453</v>
      </c>
      <c r="P28" s="40" t="s">
        <v>453</v>
      </c>
      <c r="Q28" s="40" t="s">
        <v>453</v>
      </c>
      <c r="R28" s="40" t="s">
        <v>258</v>
      </c>
      <c r="S28" s="49" t="s">
        <v>454</v>
      </c>
      <c r="T28" s="40" t="s">
        <v>455</v>
      </c>
      <c r="U28" s="40" t="s">
        <v>456</v>
      </c>
      <c r="V28" s="40" t="s">
        <v>55</v>
      </c>
      <c r="W28" s="40" t="s">
        <v>55</v>
      </c>
      <c r="X28" s="40" t="s">
        <v>457</v>
      </c>
      <c r="Y28" s="40"/>
      <c r="Z28" s="44" t="s">
        <v>104</v>
      </c>
      <c r="AA28" s="45"/>
    </row>
    <row r="29">
      <c r="A29" s="19">
        <v>27.0</v>
      </c>
      <c r="B29" s="19" t="s">
        <v>458</v>
      </c>
      <c r="C29" s="20" t="s">
        <v>459</v>
      </c>
      <c r="D29" s="8">
        <v>2016.0</v>
      </c>
      <c r="E29" s="19" t="s">
        <v>335</v>
      </c>
      <c r="F29" s="19" t="s">
        <v>66</v>
      </c>
      <c r="G29" s="19" t="s">
        <v>460</v>
      </c>
      <c r="H29" s="19" t="s">
        <v>461</v>
      </c>
      <c r="I29" s="19" t="s">
        <v>462</v>
      </c>
      <c r="J29" s="19" t="s">
        <v>462</v>
      </c>
      <c r="K29" s="19" t="s">
        <v>463</v>
      </c>
      <c r="L29" s="19" t="s">
        <v>75</v>
      </c>
      <c r="M29" s="19" t="s">
        <v>464</v>
      </c>
      <c r="N29" s="19" t="s">
        <v>465</v>
      </c>
      <c r="O29" s="53">
        <v>0.86</v>
      </c>
      <c r="P29" s="54">
        <v>1.0</v>
      </c>
      <c r="Q29" s="16" t="s">
        <v>453</v>
      </c>
      <c r="R29" s="19" t="s">
        <v>466</v>
      </c>
      <c r="S29" s="19" t="s">
        <v>467</v>
      </c>
      <c r="T29" s="19" t="s">
        <v>38</v>
      </c>
      <c r="U29" s="19" t="s">
        <v>468</v>
      </c>
      <c r="V29" s="19" t="s">
        <v>55</v>
      </c>
      <c r="W29" s="19" t="s">
        <v>55</v>
      </c>
      <c r="X29" s="19" t="s">
        <v>469</v>
      </c>
      <c r="Y29" s="19"/>
      <c r="Z29" s="24" t="s">
        <v>198</v>
      </c>
      <c r="AA29" s="25"/>
    </row>
    <row r="30">
      <c r="A30" s="19">
        <v>28.0</v>
      </c>
      <c r="B30" s="19" t="s">
        <v>470</v>
      </c>
      <c r="C30" s="19" t="s">
        <v>471</v>
      </c>
      <c r="D30" s="8">
        <v>2019.0</v>
      </c>
      <c r="E30" s="19" t="s">
        <v>55</v>
      </c>
      <c r="F30" s="19" t="s">
        <v>66</v>
      </c>
      <c r="G30" s="19" t="s">
        <v>472</v>
      </c>
      <c r="H30" s="19" t="s">
        <v>473</v>
      </c>
      <c r="I30" s="19" t="s">
        <v>474</v>
      </c>
      <c r="J30" s="19" t="s">
        <v>475</v>
      </c>
      <c r="K30" s="19" t="s">
        <v>476</v>
      </c>
      <c r="L30" s="19" t="s">
        <v>75</v>
      </c>
      <c r="M30" s="19" t="s">
        <v>55</v>
      </c>
      <c r="N30" s="19" t="s">
        <v>55</v>
      </c>
      <c r="O30" s="19" t="s">
        <v>55</v>
      </c>
      <c r="P30" s="19" t="s">
        <v>55</v>
      </c>
      <c r="Q30" s="19" t="s">
        <v>453</v>
      </c>
      <c r="R30" s="19" t="s">
        <v>477</v>
      </c>
      <c r="S30" s="19" t="s">
        <v>55</v>
      </c>
      <c r="T30" s="19" t="s">
        <v>55</v>
      </c>
      <c r="U30" s="19" t="s">
        <v>478</v>
      </c>
      <c r="V30" s="19" t="s">
        <v>479</v>
      </c>
      <c r="W30" s="19" t="s">
        <v>480</v>
      </c>
      <c r="X30" s="19" t="s">
        <v>481</v>
      </c>
      <c r="Y30" s="19"/>
      <c r="Z30" s="24" t="s">
        <v>198</v>
      </c>
      <c r="AA30" s="25"/>
    </row>
    <row r="31">
      <c r="A31" s="19">
        <v>29.0</v>
      </c>
      <c r="B31" s="19" t="s">
        <v>482</v>
      </c>
      <c r="C31" s="20" t="s">
        <v>483</v>
      </c>
      <c r="D31" s="8">
        <v>2022.0</v>
      </c>
      <c r="E31" s="19" t="s">
        <v>484</v>
      </c>
      <c r="F31" s="19" t="s">
        <v>94</v>
      </c>
      <c r="G31" s="19" t="s">
        <v>485</v>
      </c>
      <c r="H31" s="19" t="s">
        <v>486</v>
      </c>
      <c r="I31" s="19" t="s">
        <v>487</v>
      </c>
      <c r="J31" s="19" t="s">
        <v>475</v>
      </c>
      <c r="K31" s="19" t="s">
        <v>488</v>
      </c>
      <c r="L31" s="19" t="s">
        <v>75</v>
      </c>
      <c r="M31" s="19" t="s">
        <v>489</v>
      </c>
      <c r="N31" s="19" t="s">
        <v>490</v>
      </c>
      <c r="O31" s="19" t="s">
        <v>491</v>
      </c>
      <c r="P31" s="19" t="s">
        <v>55</v>
      </c>
      <c r="Q31" s="19" t="s">
        <v>453</v>
      </c>
      <c r="R31" s="19" t="s">
        <v>492</v>
      </c>
      <c r="S31" s="19" t="s">
        <v>493</v>
      </c>
      <c r="T31" s="19" t="s">
        <v>494</v>
      </c>
      <c r="U31" s="19" t="s">
        <v>495</v>
      </c>
      <c r="V31" s="19" t="s">
        <v>55</v>
      </c>
      <c r="W31" s="19" t="s">
        <v>496</v>
      </c>
      <c r="X31" s="19" t="s">
        <v>497</v>
      </c>
      <c r="Y31" s="19"/>
      <c r="Z31" s="24" t="s">
        <v>498</v>
      </c>
      <c r="AA31" s="25"/>
    </row>
    <row r="32">
      <c r="A32" s="19">
        <v>30.0</v>
      </c>
      <c r="B32" s="19" t="s">
        <v>499</v>
      </c>
      <c r="C32" s="19" t="s">
        <v>500</v>
      </c>
      <c r="D32" s="8">
        <v>2020.0</v>
      </c>
      <c r="E32" s="19" t="s">
        <v>106</v>
      </c>
      <c r="F32" s="19" t="s">
        <v>295</v>
      </c>
      <c r="G32" s="19" t="s">
        <v>501</v>
      </c>
      <c r="H32" s="19" t="s">
        <v>502</v>
      </c>
      <c r="I32" s="19" t="s">
        <v>503</v>
      </c>
      <c r="J32" s="16" t="s">
        <v>504</v>
      </c>
      <c r="K32" s="16" t="s">
        <v>505</v>
      </c>
      <c r="L32" s="16" t="s">
        <v>40</v>
      </c>
      <c r="M32" s="19" t="s">
        <v>124</v>
      </c>
      <c r="N32" s="19" t="s">
        <v>506</v>
      </c>
      <c r="O32" s="55">
        <v>0.294</v>
      </c>
      <c r="P32" s="19" t="s">
        <v>55</v>
      </c>
      <c r="Q32" s="16" t="s">
        <v>507</v>
      </c>
      <c r="R32" s="19" t="s">
        <v>508</v>
      </c>
      <c r="S32" s="19" t="s">
        <v>509</v>
      </c>
      <c r="T32" s="19" t="s">
        <v>510</v>
      </c>
      <c r="U32" s="19" t="s">
        <v>75</v>
      </c>
      <c r="V32" s="19" t="s">
        <v>75</v>
      </c>
      <c r="W32" s="19" t="s">
        <v>511</v>
      </c>
      <c r="X32" s="19" t="s">
        <v>512</v>
      </c>
      <c r="Y32" s="19"/>
      <c r="Z32" s="24" t="s">
        <v>513</v>
      </c>
      <c r="AA32" s="25"/>
    </row>
    <row r="33">
      <c r="A33" s="19">
        <v>31.0</v>
      </c>
      <c r="B33" s="19" t="s">
        <v>514</v>
      </c>
      <c r="C33" s="20" t="s">
        <v>515</v>
      </c>
      <c r="D33" s="8">
        <v>2019.0</v>
      </c>
      <c r="E33" s="19" t="s">
        <v>106</v>
      </c>
      <c r="F33" s="19" t="s">
        <v>314</v>
      </c>
      <c r="G33" s="19" t="s">
        <v>516</v>
      </c>
      <c r="H33" s="19" t="s">
        <v>517</v>
      </c>
      <c r="I33" s="16" t="s">
        <v>518</v>
      </c>
      <c r="J33" s="16" t="s">
        <v>519</v>
      </c>
      <c r="K33" s="19" t="s">
        <v>520</v>
      </c>
      <c r="L33" s="19" t="s">
        <v>40</v>
      </c>
      <c r="M33" s="19" t="s">
        <v>521</v>
      </c>
      <c r="N33" s="19" t="s">
        <v>522</v>
      </c>
      <c r="O33" s="19" t="s">
        <v>523</v>
      </c>
      <c r="P33" s="19" t="s">
        <v>524</v>
      </c>
      <c r="Q33" s="19" t="s">
        <v>453</v>
      </c>
      <c r="R33" s="19" t="s">
        <v>258</v>
      </c>
      <c r="S33" s="20" t="s">
        <v>525</v>
      </c>
      <c r="T33" s="19" t="s">
        <v>55</v>
      </c>
      <c r="U33" s="19" t="s">
        <v>55</v>
      </c>
      <c r="V33" s="19" t="s">
        <v>55</v>
      </c>
      <c r="W33" s="19" t="s">
        <v>496</v>
      </c>
      <c r="X33" s="19" t="s">
        <v>526</v>
      </c>
      <c r="Y33" s="19"/>
      <c r="Z33" s="25"/>
      <c r="AA33" s="24" t="s">
        <v>332</v>
      </c>
    </row>
    <row r="34">
      <c r="A34" s="19">
        <v>32.0</v>
      </c>
      <c r="B34" s="19" t="s">
        <v>527</v>
      </c>
      <c r="C34" s="20" t="s">
        <v>528</v>
      </c>
      <c r="D34" s="8">
        <v>2014.0</v>
      </c>
      <c r="E34" s="19" t="s">
        <v>106</v>
      </c>
      <c r="F34" s="19" t="s">
        <v>529</v>
      </c>
      <c r="G34" s="19" t="s">
        <v>530</v>
      </c>
      <c r="H34" s="19" t="s">
        <v>531</v>
      </c>
      <c r="I34" s="19" t="s">
        <v>532</v>
      </c>
      <c r="J34" s="19" t="s">
        <v>533</v>
      </c>
      <c r="K34" s="19" t="s">
        <v>534</v>
      </c>
      <c r="L34" s="19" t="s">
        <v>75</v>
      </c>
      <c r="M34" s="19" t="s">
        <v>535</v>
      </c>
      <c r="N34" s="19" t="s">
        <v>75</v>
      </c>
      <c r="O34" s="19" t="s">
        <v>462</v>
      </c>
      <c r="P34" s="19" t="s">
        <v>462</v>
      </c>
      <c r="Q34" s="19" t="s">
        <v>453</v>
      </c>
      <c r="R34" s="19" t="s">
        <v>536</v>
      </c>
      <c r="S34" s="20" t="s">
        <v>537</v>
      </c>
      <c r="T34" s="19" t="s">
        <v>538</v>
      </c>
      <c r="U34" s="19" t="s">
        <v>55</v>
      </c>
      <c r="V34" s="19" t="s">
        <v>75</v>
      </c>
      <c r="W34" s="19" t="s">
        <v>55</v>
      </c>
      <c r="X34" s="19" t="s">
        <v>539</v>
      </c>
      <c r="Y34" s="30"/>
      <c r="Z34" s="24" t="s">
        <v>540</v>
      </c>
      <c r="AA34" s="44" t="s">
        <v>332</v>
      </c>
    </row>
    <row r="35">
      <c r="A35" s="19">
        <v>33.0</v>
      </c>
      <c r="B35" s="19" t="s">
        <v>541</v>
      </c>
      <c r="C35" s="20" t="s">
        <v>542</v>
      </c>
      <c r="D35" s="19">
        <v>2019.0</v>
      </c>
      <c r="E35" s="19" t="s">
        <v>543</v>
      </c>
      <c r="F35" s="19" t="s">
        <v>66</v>
      </c>
      <c r="G35" s="19" t="s">
        <v>544</v>
      </c>
      <c r="H35" s="19" t="s">
        <v>543</v>
      </c>
      <c r="I35" s="19" t="s">
        <v>543</v>
      </c>
      <c r="J35" s="19" t="s">
        <v>543</v>
      </c>
      <c r="K35" s="19" t="s">
        <v>543</v>
      </c>
      <c r="L35" s="19" t="s">
        <v>75</v>
      </c>
      <c r="M35" s="19" t="s">
        <v>545</v>
      </c>
      <c r="N35" s="19" t="s">
        <v>506</v>
      </c>
      <c r="O35" s="19" t="s">
        <v>546</v>
      </c>
      <c r="P35" s="19" t="s">
        <v>547</v>
      </c>
      <c r="Q35" s="19" t="s">
        <v>543</v>
      </c>
      <c r="R35" s="19" t="s">
        <v>543</v>
      </c>
      <c r="S35" s="19" t="s">
        <v>548</v>
      </c>
      <c r="T35" s="19" t="s">
        <v>543</v>
      </c>
      <c r="U35" s="19" t="s">
        <v>549</v>
      </c>
      <c r="V35" s="19" t="s">
        <v>543</v>
      </c>
      <c r="W35" s="19" t="s">
        <v>543</v>
      </c>
      <c r="X35" s="19" t="s">
        <v>550</v>
      </c>
      <c r="Y35" s="19" t="s">
        <v>551</v>
      </c>
      <c r="Z35" s="24" t="s">
        <v>540</v>
      </c>
      <c r="AA35" s="44" t="s">
        <v>552</v>
      </c>
    </row>
    <row r="36">
      <c r="A36" s="19">
        <v>34.0</v>
      </c>
      <c r="B36" s="16" t="s">
        <v>553</v>
      </c>
      <c r="C36" s="20" t="s">
        <v>554</v>
      </c>
      <c r="D36" s="32">
        <v>2020.0</v>
      </c>
      <c r="E36" s="16" t="s">
        <v>555</v>
      </c>
      <c r="F36" s="16" t="s">
        <v>66</v>
      </c>
      <c r="G36" s="16" t="s">
        <v>556</v>
      </c>
      <c r="H36" s="16" t="s">
        <v>557</v>
      </c>
      <c r="I36" s="34" t="s">
        <v>558</v>
      </c>
      <c r="J36" s="34" t="s">
        <v>559</v>
      </c>
      <c r="K36" s="16" t="s">
        <v>560</v>
      </c>
      <c r="L36" s="16" t="s">
        <v>561</v>
      </c>
      <c r="M36" s="16" t="s">
        <v>124</v>
      </c>
      <c r="N36" s="16" t="s">
        <v>255</v>
      </c>
      <c r="O36" s="56">
        <v>0.5</v>
      </c>
      <c r="P36" s="56">
        <v>0.51</v>
      </c>
      <c r="Q36" s="35" t="s">
        <v>562</v>
      </c>
      <c r="R36" s="16" t="s">
        <v>563</v>
      </c>
      <c r="S36" s="34" t="s">
        <v>564</v>
      </c>
      <c r="T36" s="34" t="s">
        <v>565</v>
      </c>
      <c r="U36" s="16" t="s">
        <v>566</v>
      </c>
      <c r="V36" s="16" t="s">
        <v>567</v>
      </c>
      <c r="W36" s="16" t="s">
        <v>568</v>
      </c>
      <c r="X36" s="16" t="s">
        <v>569</v>
      </c>
      <c r="Y36" s="16"/>
      <c r="Z36" s="19" t="s">
        <v>570</v>
      </c>
      <c r="AA36" s="20" t="s">
        <v>571</v>
      </c>
    </row>
    <row r="37">
      <c r="A37" s="19">
        <v>35.0</v>
      </c>
      <c r="B37" s="16" t="s">
        <v>572</v>
      </c>
      <c r="C37" s="19" t="s">
        <v>573</v>
      </c>
      <c r="D37" s="32">
        <v>2018.0</v>
      </c>
      <c r="E37" s="16" t="s">
        <v>574</v>
      </c>
      <c r="F37" s="16" t="s">
        <v>66</v>
      </c>
      <c r="G37" s="16" t="s">
        <v>575</v>
      </c>
      <c r="H37" s="16" t="s">
        <v>576</v>
      </c>
      <c r="I37" s="16" t="s">
        <v>577</v>
      </c>
      <c r="J37" s="16" t="s">
        <v>578</v>
      </c>
      <c r="K37" s="16" t="s">
        <v>579</v>
      </c>
      <c r="L37" s="16" t="s">
        <v>40</v>
      </c>
      <c r="M37" s="16" t="s">
        <v>580</v>
      </c>
      <c r="N37" s="16" t="s">
        <v>581</v>
      </c>
      <c r="O37" s="16" t="s">
        <v>582</v>
      </c>
      <c r="P37" s="16" t="s">
        <v>583</v>
      </c>
      <c r="Q37" s="34" t="s">
        <v>584</v>
      </c>
      <c r="R37" s="16" t="s">
        <v>585</v>
      </c>
      <c r="S37" s="16" t="s">
        <v>586</v>
      </c>
      <c r="T37" s="16" t="s">
        <v>587</v>
      </c>
      <c r="U37" s="16" t="s">
        <v>588</v>
      </c>
      <c r="V37" s="16" t="s">
        <v>437</v>
      </c>
      <c r="W37" s="16" t="s">
        <v>437</v>
      </c>
      <c r="X37" s="16" t="s">
        <v>589</v>
      </c>
      <c r="Y37" s="16"/>
      <c r="Z37" s="19" t="s">
        <v>590</v>
      </c>
      <c r="AA37" s="19" t="s">
        <v>591</v>
      </c>
    </row>
    <row r="38">
      <c r="A38" s="27">
        <v>36.0</v>
      </c>
      <c r="B38" s="16" t="s">
        <v>592</v>
      </c>
      <c r="C38" s="20" t="s">
        <v>593</v>
      </c>
      <c r="D38" s="32">
        <v>2017.0</v>
      </c>
      <c r="E38" s="16" t="s">
        <v>594</v>
      </c>
      <c r="F38" s="16" t="s">
        <v>66</v>
      </c>
      <c r="G38" s="16" t="s">
        <v>595</v>
      </c>
      <c r="H38" s="34" t="s">
        <v>596</v>
      </c>
      <c r="I38" s="16" t="s">
        <v>597</v>
      </c>
      <c r="J38" s="16" t="s">
        <v>578</v>
      </c>
      <c r="K38" s="16" t="s">
        <v>598</v>
      </c>
      <c r="L38" s="16" t="s">
        <v>40</v>
      </c>
      <c r="M38" s="16" t="s">
        <v>599</v>
      </c>
      <c r="N38" s="16" t="s">
        <v>600</v>
      </c>
      <c r="O38" s="56">
        <v>0.291</v>
      </c>
      <c r="P38" s="56">
        <v>0.394</v>
      </c>
      <c r="Q38" s="19" t="s">
        <v>601</v>
      </c>
      <c r="R38" s="16" t="s">
        <v>602</v>
      </c>
      <c r="S38" s="19" t="s">
        <v>603</v>
      </c>
      <c r="T38" s="19" t="s">
        <v>604</v>
      </c>
      <c r="U38" s="19" t="s">
        <v>605</v>
      </c>
      <c r="V38" s="16" t="s">
        <v>437</v>
      </c>
      <c r="W38" s="16" t="s">
        <v>437</v>
      </c>
      <c r="X38" s="37" t="s">
        <v>606</v>
      </c>
      <c r="Y38" s="37"/>
      <c r="Z38" s="19" t="s">
        <v>607</v>
      </c>
      <c r="AA38" s="19" t="s">
        <v>591</v>
      </c>
    </row>
    <row r="39">
      <c r="A39" s="19">
        <v>37.0</v>
      </c>
      <c r="B39" s="16" t="s">
        <v>608</v>
      </c>
      <c r="C39" s="20" t="s">
        <v>609</v>
      </c>
      <c r="D39" s="8">
        <v>2017.0</v>
      </c>
      <c r="E39" s="19" t="s">
        <v>610</v>
      </c>
      <c r="F39" s="19" t="s">
        <v>611</v>
      </c>
      <c r="G39" s="19" t="s">
        <v>612</v>
      </c>
      <c r="H39" s="19" t="s">
        <v>613</v>
      </c>
      <c r="I39" s="19" t="s">
        <v>614</v>
      </c>
      <c r="J39" s="19" t="s">
        <v>615</v>
      </c>
      <c r="K39" s="19" t="s">
        <v>616</v>
      </c>
      <c r="L39" s="19" t="s">
        <v>617</v>
      </c>
      <c r="M39" s="19" t="s">
        <v>618</v>
      </c>
      <c r="N39" s="19" t="s">
        <v>619</v>
      </c>
      <c r="O39" s="19" t="s">
        <v>620</v>
      </c>
      <c r="P39" s="19" t="s">
        <v>621</v>
      </c>
      <c r="Q39" s="29" t="s">
        <v>622</v>
      </c>
      <c r="R39" s="19" t="s">
        <v>623</v>
      </c>
      <c r="S39" s="19" t="s">
        <v>624</v>
      </c>
      <c r="T39" s="19" t="s">
        <v>625</v>
      </c>
      <c r="U39" s="19" t="s">
        <v>626</v>
      </c>
      <c r="V39" s="19" t="s">
        <v>627</v>
      </c>
      <c r="W39" s="19" t="s">
        <v>628</v>
      </c>
      <c r="X39" s="19" t="s">
        <v>629</v>
      </c>
      <c r="Y39" s="30"/>
      <c r="Z39" s="24" t="s">
        <v>540</v>
      </c>
      <c r="AA39" s="44" t="s">
        <v>552</v>
      </c>
    </row>
    <row r="40">
      <c r="A40" s="19">
        <v>38.0</v>
      </c>
      <c r="B40" s="16" t="s">
        <v>630</v>
      </c>
      <c r="C40" s="57" t="s">
        <v>631</v>
      </c>
      <c r="D40" s="41">
        <v>2014.0</v>
      </c>
      <c r="E40" s="42" t="s">
        <v>246</v>
      </c>
      <c r="F40" s="42" t="s">
        <v>66</v>
      </c>
      <c r="G40" s="46" t="s">
        <v>632</v>
      </c>
      <c r="H40" s="42" t="s">
        <v>633</v>
      </c>
      <c r="I40" s="46" t="s">
        <v>634</v>
      </c>
      <c r="J40" s="46" t="s">
        <v>635</v>
      </c>
      <c r="K40" s="42" t="s">
        <v>636</v>
      </c>
      <c r="L40" s="42" t="s">
        <v>637</v>
      </c>
      <c r="M40" s="46" t="s">
        <v>638</v>
      </c>
      <c r="N40" s="46" t="s">
        <v>639</v>
      </c>
      <c r="O40" s="42" t="s">
        <v>640</v>
      </c>
      <c r="P40" s="46" t="s">
        <v>641</v>
      </c>
      <c r="Q40" s="42" t="s">
        <v>642</v>
      </c>
      <c r="R40" s="42" t="s">
        <v>643</v>
      </c>
      <c r="S40" s="42" t="s">
        <v>644</v>
      </c>
      <c r="T40" s="42" t="s">
        <v>38</v>
      </c>
      <c r="U40" s="42" t="s">
        <v>645</v>
      </c>
      <c r="V40" s="42" t="s">
        <v>646</v>
      </c>
      <c r="W40" s="42" t="s">
        <v>55</v>
      </c>
      <c r="X40" s="42" t="s">
        <v>647</v>
      </c>
      <c r="Y40" s="42"/>
      <c r="Z40" s="58" t="s">
        <v>648</v>
      </c>
      <c r="AA40" s="44" t="s">
        <v>552</v>
      </c>
    </row>
    <row r="41">
      <c r="A41" s="19">
        <v>39.0</v>
      </c>
      <c r="B41" s="42" t="s">
        <v>649</v>
      </c>
      <c r="C41" s="57" t="s">
        <v>650</v>
      </c>
      <c r="D41" s="41">
        <v>2018.0</v>
      </c>
      <c r="E41" s="42" t="s">
        <v>651</v>
      </c>
      <c r="F41" s="42" t="s">
        <v>652</v>
      </c>
      <c r="G41" s="42" t="s">
        <v>653</v>
      </c>
      <c r="H41" s="42" t="s">
        <v>654</v>
      </c>
      <c r="I41" s="46" t="s">
        <v>655</v>
      </c>
      <c r="J41" s="42" t="s">
        <v>656</v>
      </c>
      <c r="K41" s="42" t="s">
        <v>657</v>
      </c>
      <c r="L41" s="42" t="s">
        <v>55</v>
      </c>
      <c r="M41" s="46" t="s">
        <v>658</v>
      </c>
      <c r="N41" s="42" t="s">
        <v>659</v>
      </c>
      <c r="O41" s="42" t="s">
        <v>660</v>
      </c>
      <c r="P41" s="42" t="s">
        <v>661</v>
      </c>
      <c r="Q41" s="42" t="s">
        <v>662</v>
      </c>
      <c r="R41" s="42" t="s">
        <v>663</v>
      </c>
      <c r="S41" s="42" t="s">
        <v>664</v>
      </c>
      <c r="T41" s="42" t="s">
        <v>55</v>
      </c>
      <c r="U41" s="42" t="s">
        <v>665</v>
      </c>
      <c r="V41" s="42" t="s">
        <v>666</v>
      </c>
      <c r="W41" s="42" t="s">
        <v>667</v>
      </c>
      <c r="X41" s="42" t="s">
        <v>668</v>
      </c>
      <c r="Y41" s="42"/>
      <c r="Z41" s="58" t="s">
        <v>648</v>
      </c>
      <c r="AA41" s="44" t="s">
        <v>552</v>
      </c>
    </row>
    <row r="42">
      <c r="A42" s="19">
        <v>40.0</v>
      </c>
      <c r="B42" s="42" t="s">
        <v>669</v>
      </c>
      <c r="C42" s="42" t="s">
        <v>670</v>
      </c>
      <c r="D42" s="41">
        <v>2019.0</v>
      </c>
      <c r="E42" s="42" t="s">
        <v>671</v>
      </c>
      <c r="F42" s="42" t="s">
        <v>66</v>
      </c>
      <c r="G42" s="42" t="s">
        <v>485</v>
      </c>
      <c r="H42" s="42" t="s">
        <v>672</v>
      </c>
      <c r="I42" s="42" t="s">
        <v>673</v>
      </c>
      <c r="J42" s="46" t="s">
        <v>674</v>
      </c>
      <c r="K42" s="42" t="s">
        <v>675</v>
      </c>
      <c r="L42" s="42" t="s">
        <v>55</v>
      </c>
      <c r="M42" s="42" t="s">
        <v>676</v>
      </c>
      <c r="N42" s="42" t="s">
        <v>677</v>
      </c>
      <c r="O42" s="42" t="s">
        <v>678</v>
      </c>
      <c r="P42" s="42" t="s">
        <v>679</v>
      </c>
      <c r="Q42" s="42" t="s">
        <v>680</v>
      </c>
      <c r="R42" s="42" t="s">
        <v>71</v>
      </c>
      <c r="S42" s="42" t="s">
        <v>681</v>
      </c>
      <c r="T42" s="42" t="s">
        <v>682</v>
      </c>
      <c r="U42" s="42" t="s">
        <v>683</v>
      </c>
      <c r="V42" s="42" t="s">
        <v>682</v>
      </c>
      <c r="W42" s="42" t="s">
        <v>55</v>
      </c>
      <c r="X42" s="42" t="s">
        <v>684</v>
      </c>
      <c r="Y42" s="42"/>
      <c r="Z42" s="58" t="s">
        <v>648</v>
      </c>
      <c r="AA42" s="44" t="s">
        <v>552</v>
      </c>
    </row>
    <row r="43">
      <c r="A43" s="19">
        <v>41.0</v>
      </c>
      <c r="B43" s="42" t="s">
        <v>685</v>
      </c>
      <c r="C43" s="42" t="s">
        <v>686</v>
      </c>
      <c r="D43" s="41">
        <v>2019.0</v>
      </c>
      <c r="E43" s="42" t="s">
        <v>687</v>
      </c>
      <c r="F43" s="46" t="s">
        <v>688</v>
      </c>
      <c r="G43" s="42" t="s">
        <v>689</v>
      </c>
      <c r="H43" s="42" t="s">
        <v>690</v>
      </c>
      <c r="I43" s="42" t="s">
        <v>40</v>
      </c>
      <c r="J43" s="42" t="s">
        <v>691</v>
      </c>
      <c r="K43" s="42" t="s">
        <v>692</v>
      </c>
      <c r="L43" s="42" t="s">
        <v>55</v>
      </c>
      <c r="M43" s="42" t="s">
        <v>693</v>
      </c>
      <c r="N43" s="42" t="s">
        <v>694</v>
      </c>
      <c r="O43" s="42" t="s">
        <v>695</v>
      </c>
      <c r="P43" s="42" t="s">
        <v>696</v>
      </c>
      <c r="Q43" s="42" t="s">
        <v>697</v>
      </c>
      <c r="R43" s="42" t="s">
        <v>698</v>
      </c>
      <c r="S43" s="42" t="s">
        <v>71</v>
      </c>
      <c r="T43" s="42" t="s">
        <v>55</v>
      </c>
      <c r="U43" s="42" t="s">
        <v>699</v>
      </c>
      <c r="V43" s="42" t="s">
        <v>55</v>
      </c>
      <c r="W43" s="42" t="s">
        <v>55</v>
      </c>
      <c r="X43" s="42" t="s">
        <v>700</v>
      </c>
      <c r="Y43" s="42"/>
      <c r="Z43" s="58" t="s">
        <v>648</v>
      </c>
      <c r="AA43" s="44" t="s">
        <v>552</v>
      </c>
    </row>
    <row r="44">
      <c r="A44" s="19">
        <v>42.0</v>
      </c>
      <c r="B44" s="42" t="s">
        <v>701</v>
      </c>
      <c r="C44" s="42" t="s">
        <v>702</v>
      </c>
      <c r="D44" s="41">
        <v>2024.0</v>
      </c>
      <c r="E44" s="46" t="s">
        <v>703</v>
      </c>
      <c r="F44" s="42" t="s">
        <v>704</v>
      </c>
      <c r="G44" s="42" t="s">
        <v>705</v>
      </c>
      <c r="H44" s="42" t="s">
        <v>706</v>
      </c>
      <c r="I44" s="46" t="s">
        <v>707</v>
      </c>
      <c r="J44" s="42" t="s">
        <v>708</v>
      </c>
      <c r="K44" s="42" t="s">
        <v>709</v>
      </c>
      <c r="L44" s="42" t="s">
        <v>710</v>
      </c>
      <c r="M44" s="42" t="s">
        <v>711</v>
      </c>
      <c r="N44" s="42" t="s">
        <v>712</v>
      </c>
      <c r="O44" s="42" t="s">
        <v>713</v>
      </c>
      <c r="P44" s="42" t="s">
        <v>714</v>
      </c>
      <c r="Q44" s="42" t="s">
        <v>715</v>
      </c>
      <c r="R44" s="42" t="s">
        <v>716</v>
      </c>
      <c r="S44" s="42" t="s">
        <v>717</v>
      </c>
      <c r="T44" s="42" t="s">
        <v>718</v>
      </c>
      <c r="U44" s="42" t="s">
        <v>55</v>
      </c>
      <c r="V44" s="42" t="s">
        <v>55</v>
      </c>
      <c r="W44" s="42" t="s">
        <v>55</v>
      </c>
      <c r="X44" s="42" t="s">
        <v>719</v>
      </c>
      <c r="Y44" s="42"/>
      <c r="Z44" s="42" t="s">
        <v>720</v>
      </c>
      <c r="AA44" s="42" t="s">
        <v>721</v>
      </c>
    </row>
    <row r="45">
      <c r="A45" s="19">
        <v>43.0</v>
      </c>
      <c r="B45" s="42" t="s">
        <v>722</v>
      </c>
      <c r="C45" s="42" t="s">
        <v>723</v>
      </c>
      <c r="D45" s="41">
        <v>2017.0</v>
      </c>
      <c r="E45" s="42" t="s">
        <v>424</v>
      </c>
      <c r="F45" s="59" t="s">
        <v>724</v>
      </c>
      <c r="G45" s="42" t="s">
        <v>725</v>
      </c>
      <c r="H45" s="42" t="s">
        <v>726</v>
      </c>
      <c r="I45" s="46" t="s">
        <v>727</v>
      </c>
      <c r="J45" s="42" t="s">
        <v>728</v>
      </c>
      <c r="K45" s="42" t="s">
        <v>729</v>
      </c>
      <c r="L45" s="42" t="s">
        <v>55</v>
      </c>
      <c r="M45" s="46" t="s">
        <v>730</v>
      </c>
      <c r="N45" s="46" t="s">
        <v>731</v>
      </c>
      <c r="O45" s="42" t="s">
        <v>732</v>
      </c>
      <c r="P45" s="42" t="s">
        <v>733</v>
      </c>
      <c r="Q45" s="42" t="s">
        <v>734</v>
      </c>
      <c r="R45" s="42" t="s">
        <v>735</v>
      </c>
      <c r="S45" s="42" t="s">
        <v>736</v>
      </c>
      <c r="T45" s="42" t="s">
        <v>682</v>
      </c>
      <c r="U45" s="42" t="s">
        <v>737</v>
      </c>
      <c r="V45" s="42" t="s">
        <v>55</v>
      </c>
      <c r="W45" s="42" t="s">
        <v>55</v>
      </c>
      <c r="X45" s="42" t="s">
        <v>738</v>
      </c>
      <c r="Y45" s="42"/>
      <c r="Z45" s="42" t="s">
        <v>739</v>
      </c>
      <c r="AA45" s="42" t="s">
        <v>740</v>
      </c>
    </row>
    <row r="46">
      <c r="A46" s="60">
        <v>44.0</v>
      </c>
      <c r="B46" s="61" t="s">
        <v>741</v>
      </c>
      <c r="C46" s="60" t="s">
        <v>742</v>
      </c>
      <c r="D46" s="62">
        <v>2014.0</v>
      </c>
      <c r="E46" s="60" t="s">
        <v>743</v>
      </c>
      <c r="F46" s="61" t="s">
        <v>66</v>
      </c>
      <c r="G46" s="60" t="s">
        <v>744</v>
      </c>
      <c r="H46" s="61" t="s">
        <v>745</v>
      </c>
      <c r="I46" s="60" t="s">
        <v>746</v>
      </c>
      <c r="J46" s="60" t="s">
        <v>635</v>
      </c>
      <c r="K46" s="60" t="s">
        <v>747</v>
      </c>
      <c r="L46" s="61" t="s">
        <v>55</v>
      </c>
      <c r="M46" s="60" t="s">
        <v>748</v>
      </c>
      <c r="N46" s="60" t="s">
        <v>749</v>
      </c>
      <c r="O46" s="60" t="s">
        <v>55</v>
      </c>
      <c r="P46" s="60" t="s">
        <v>55</v>
      </c>
      <c r="Q46" s="60" t="s">
        <v>750</v>
      </c>
      <c r="R46" s="60" t="s">
        <v>751</v>
      </c>
      <c r="S46" s="60" t="s">
        <v>55</v>
      </c>
      <c r="T46" s="60" t="s">
        <v>55</v>
      </c>
      <c r="U46" s="60" t="s">
        <v>752</v>
      </c>
      <c r="V46" s="60" t="s">
        <v>55</v>
      </c>
      <c r="W46" s="60" t="s">
        <v>55</v>
      </c>
      <c r="X46" s="60" t="s">
        <v>753</v>
      </c>
      <c r="Y46" s="60"/>
      <c r="Z46" s="60" t="s">
        <v>754</v>
      </c>
      <c r="AA46" s="60" t="s">
        <v>755</v>
      </c>
      <c r="AB46" s="63"/>
      <c r="AC46" s="63"/>
      <c r="AD46" s="63"/>
    </row>
    <row r="47">
      <c r="A47" s="60">
        <v>45.0</v>
      </c>
      <c r="B47" s="60" t="s">
        <v>756</v>
      </c>
      <c r="C47" s="64" t="s">
        <v>757</v>
      </c>
      <c r="D47" s="62">
        <v>2015.0</v>
      </c>
      <c r="E47" s="60" t="s">
        <v>758</v>
      </c>
      <c r="F47" s="60" t="s">
        <v>759</v>
      </c>
      <c r="G47" s="60" t="s">
        <v>760</v>
      </c>
      <c r="H47" s="61" t="s">
        <v>761</v>
      </c>
      <c r="I47" s="60" t="s">
        <v>762</v>
      </c>
      <c r="J47" s="60" t="s">
        <v>763</v>
      </c>
      <c r="K47" s="60" t="s">
        <v>764</v>
      </c>
      <c r="L47" s="60" t="s">
        <v>55</v>
      </c>
      <c r="M47" s="61" t="s">
        <v>765</v>
      </c>
      <c r="N47" s="60" t="s">
        <v>766</v>
      </c>
      <c r="O47" s="60" t="s">
        <v>767</v>
      </c>
      <c r="P47" s="60" t="s">
        <v>767</v>
      </c>
      <c r="Q47" s="60" t="s">
        <v>768</v>
      </c>
      <c r="R47" s="60" t="s">
        <v>769</v>
      </c>
      <c r="S47" s="60" t="s">
        <v>55</v>
      </c>
      <c r="T47" s="60" t="s">
        <v>55</v>
      </c>
      <c r="U47" s="64" t="s">
        <v>770</v>
      </c>
      <c r="V47" s="60" t="s">
        <v>771</v>
      </c>
      <c r="W47" s="60" t="s">
        <v>55</v>
      </c>
      <c r="X47" s="60" t="s">
        <v>772</v>
      </c>
      <c r="Y47" s="60"/>
      <c r="Z47" s="60" t="s">
        <v>754</v>
      </c>
      <c r="AA47" s="60" t="s">
        <v>773</v>
      </c>
      <c r="AB47" s="63"/>
      <c r="AC47" s="63"/>
      <c r="AD47" s="63"/>
    </row>
    <row r="48">
      <c r="A48" s="60">
        <v>46.0</v>
      </c>
      <c r="B48" s="61" t="s">
        <v>774</v>
      </c>
      <c r="C48" s="60" t="s">
        <v>775</v>
      </c>
      <c r="D48" s="62">
        <v>2014.0</v>
      </c>
      <c r="E48" s="60" t="s">
        <v>776</v>
      </c>
      <c r="F48" s="60" t="s">
        <v>66</v>
      </c>
      <c r="G48" s="60" t="s">
        <v>777</v>
      </c>
      <c r="H48" s="60" t="s">
        <v>778</v>
      </c>
      <c r="I48" s="60" t="s">
        <v>779</v>
      </c>
      <c r="J48" s="60" t="s">
        <v>55</v>
      </c>
      <c r="K48" s="60" t="s">
        <v>780</v>
      </c>
      <c r="L48" s="60" t="s">
        <v>55</v>
      </c>
      <c r="M48" s="60" t="s">
        <v>781</v>
      </c>
      <c r="N48" s="60" t="s">
        <v>782</v>
      </c>
      <c r="O48" s="60" t="s">
        <v>783</v>
      </c>
      <c r="P48" s="60" t="s">
        <v>783</v>
      </c>
      <c r="Q48" s="60" t="s">
        <v>784</v>
      </c>
      <c r="R48" s="60" t="s">
        <v>785</v>
      </c>
      <c r="S48" s="64" t="s">
        <v>786</v>
      </c>
      <c r="T48" s="60" t="s">
        <v>787</v>
      </c>
      <c r="U48" s="60" t="s">
        <v>788</v>
      </c>
      <c r="V48" s="60" t="s">
        <v>55</v>
      </c>
      <c r="W48" s="60" t="s">
        <v>55</v>
      </c>
      <c r="X48" s="60" t="s">
        <v>789</v>
      </c>
      <c r="Y48" s="60"/>
      <c r="Z48" s="60" t="s">
        <v>790</v>
      </c>
      <c r="AA48" s="60" t="s">
        <v>791</v>
      </c>
      <c r="AB48" s="63"/>
      <c r="AC48" s="63"/>
      <c r="AD48" s="63"/>
    </row>
    <row r="49">
      <c r="A49" s="65">
        <v>47.0</v>
      </c>
      <c r="B49" s="66" t="s">
        <v>792</v>
      </c>
      <c r="C49" s="66" t="s">
        <v>793</v>
      </c>
      <c r="D49" s="67">
        <v>2020.0</v>
      </c>
      <c r="E49" s="66" t="s">
        <v>217</v>
      </c>
      <c r="F49" s="66" t="s">
        <v>66</v>
      </c>
      <c r="G49" s="66" t="s">
        <v>794</v>
      </c>
      <c r="H49" s="60" t="s">
        <v>795</v>
      </c>
      <c r="I49" s="60" t="s">
        <v>796</v>
      </c>
      <c r="J49" s="60" t="s">
        <v>797</v>
      </c>
      <c r="K49" s="60" t="s">
        <v>798</v>
      </c>
      <c r="L49" s="66" t="s">
        <v>40</v>
      </c>
      <c r="M49" s="66" t="s">
        <v>799</v>
      </c>
      <c r="N49" s="66" t="s">
        <v>800</v>
      </c>
      <c r="O49" s="60" t="s">
        <v>801</v>
      </c>
      <c r="P49" s="60" t="s">
        <v>802</v>
      </c>
      <c r="Q49" s="60" t="s">
        <v>803</v>
      </c>
      <c r="R49" s="60" t="s">
        <v>804</v>
      </c>
      <c r="S49" s="60" t="s">
        <v>805</v>
      </c>
      <c r="T49" s="60" t="s">
        <v>806</v>
      </c>
      <c r="U49" s="64" t="s">
        <v>807</v>
      </c>
      <c r="V49" s="60" t="s">
        <v>437</v>
      </c>
      <c r="W49" s="60" t="s">
        <v>437</v>
      </c>
      <c r="X49" s="60" t="s">
        <v>808</v>
      </c>
      <c r="Y49" s="60"/>
      <c r="Z49" s="60" t="s">
        <v>809</v>
      </c>
      <c r="AA49" s="60" t="s">
        <v>591</v>
      </c>
    </row>
    <row r="50">
      <c r="A50" s="65">
        <v>48.0</v>
      </c>
      <c r="B50" s="66" t="s">
        <v>810</v>
      </c>
      <c r="C50" s="64" t="s">
        <v>811</v>
      </c>
      <c r="D50" s="67">
        <v>2018.0</v>
      </c>
      <c r="E50" s="66" t="s">
        <v>217</v>
      </c>
      <c r="F50" s="66" t="s">
        <v>408</v>
      </c>
      <c r="G50" s="66" t="s">
        <v>812</v>
      </c>
      <c r="H50" s="66" t="s">
        <v>813</v>
      </c>
      <c r="I50" s="66" t="s">
        <v>814</v>
      </c>
      <c r="J50" s="60" t="s">
        <v>815</v>
      </c>
      <c r="K50" s="60" t="s">
        <v>816</v>
      </c>
      <c r="L50" s="60" t="s">
        <v>817</v>
      </c>
      <c r="M50" s="66" t="s">
        <v>818</v>
      </c>
      <c r="N50" s="66" t="s">
        <v>819</v>
      </c>
      <c r="O50" s="60" t="s">
        <v>820</v>
      </c>
      <c r="P50" s="66" t="s">
        <v>821</v>
      </c>
      <c r="Q50" s="60" t="s">
        <v>822</v>
      </c>
      <c r="R50" s="60" t="s">
        <v>823</v>
      </c>
      <c r="S50" s="60" t="s">
        <v>824</v>
      </c>
      <c r="T50" s="60" t="s">
        <v>825</v>
      </c>
      <c r="U50" s="60" t="s">
        <v>826</v>
      </c>
      <c r="V50" s="60" t="s">
        <v>437</v>
      </c>
      <c r="W50" s="66" t="s">
        <v>437</v>
      </c>
      <c r="X50" s="60" t="s">
        <v>827</v>
      </c>
      <c r="Y50" s="60"/>
      <c r="Z50" s="60" t="s">
        <v>828</v>
      </c>
      <c r="AA50" s="60" t="s">
        <v>591</v>
      </c>
    </row>
    <row r="51">
      <c r="A51" s="65">
        <v>49.0</v>
      </c>
      <c r="B51" s="66" t="s">
        <v>829</v>
      </c>
      <c r="C51" s="68" t="s">
        <v>830</v>
      </c>
      <c r="D51" s="62">
        <v>2015.0</v>
      </c>
      <c r="E51" s="60" t="s">
        <v>831</v>
      </c>
      <c r="F51" s="66" t="s">
        <v>66</v>
      </c>
      <c r="G51" s="66" t="s">
        <v>832</v>
      </c>
      <c r="H51" s="66" t="s">
        <v>833</v>
      </c>
      <c r="I51" s="60" t="s">
        <v>834</v>
      </c>
      <c r="J51" s="60" t="s">
        <v>835</v>
      </c>
      <c r="K51" s="60" t="s">
        <v>836</v>
      </c>
      <c r="L51" s="60" t="s">
        <v>817</v>
      </c>
      <c r="M51" s="60" t="s">
        <v>837</v>
      </c>
      <c r="N51" s="60" t="s">
        <v>838</v>
      </c>
      <c r="O51" s="69">
        <v>0.435</v>
      </c>
      <c r="P51" s="70">
        <v>0.367</v>
      </c>
      <c r="Q51" s="60" t="s">
        <v>839</v>
      </c>
      <c r="R51" s="60" t="s">
        <v>840</v>
      </c>
      <c r="S51" s="60" t="s">
        <v>841</v>
      </c>
      <c r="T51" s="60" t="s">
        <v>842</v>
      </c>
      <c r="U51" s="60" t="s">
        <v>843</v>
      </c>
      <c r="V51" s="60" t="s">
        <v>437</v>
      </c>
      <c r="W51" s="60" t="s">
        <v>437</v>
      </c>
      <c r="X51" s="60" t="s">
        <v>844</v>
      </c>
      <c r="Y51" s="60"/>
      <c r="Z51" s="60" t="s">
        <v>845</v>
      </c>
      <c r="AA51" s="60" t="s">
        <v>591</v>
      </c>
    </row>
    <row r="52">
      <c r="A52" s="65">
        <v>50.0</v>
      </c>
      <c r="B52" s="64" t="s">
        <v>846</v>
      </c>
      <c r="C52" s="71" t="s">
        <v>847</v>
      </c>
      <c r="D52" s="72">
        <v>2016.0</v>
      </c>
      <c r="E52" s="73" t="s">
        <v>106</v>
      </c>
      <c r="F52" s="64" t="s">
        <v>848</v>
      </c>
      <c r="G52" s="64" t="s">
        <v>849</v>
      </c>
      <c r="H52" s="64" t="s">
        <v>850</v>
      </c>
      <c r="I52" s="64" t="s">
        <v>851</v>
      </c>
      <c r="J52" s="64" t="s">
        <v>635</v>
      </c>
      <c r="K52" s="64" t="s">
        <v>729</v>
      </c>
      <c r="L52" s="64" t="s">
        <v>852</v>
      </c>
      <c r="M52" s="64" t="s">
        <v>853</v>
      </c>
      <c r="N52" s="64" t="s">
        <v>854</v>
      </c>
      <c r="O52" s="64" t="s">
        <v>55</v>
      </c>
      <c r="P52" s="64" t="s">
        <v>55</v>
      </c>
      <c r="Q52" s="64" t="s">
        <v>855</v>
      </c>
      <c r="R52" s="64" t="s">
        <v>856</v>
      </c>
      <c r="S52" s="64" t="s">
        <v>857</v>
      </c>
      <c r="T52" s="64" t="s">
        <v>856</v>
      </c>
      <c r="U52" s="64" t="s">
        <v>856</v>
      </c>
      <c r="V52" s="64" t="s">
        <v>856</v>
      </c>
      <c r="W52" s="64" t="s">
        <v>856</v>
      </c>
      <c r="X52" s="64" t="s">
        <v>858</v>
      </c>
      <c r="Y52" s="64"/>
      <c r="Z52" s="64" t="s">
        <v>859</v>
      </c>
      <c r="AA52" s="64" t="s">
        <v>860</v>
      </c>
    </row>
    <row r="53">
      <c r="A53" s="65">
        <v>51.0</v>
      </c>
      <c r="B53" s="66" t="s">
        <v>861</v>
      </c>
      <c r="C53" s="66" t="s">
        <v>862</v>
      </c>
      <c r="D53" s="62">
        <v>2021.0</v>
      </c>
      <c r="E53" s="66" t="s">
        <v>201</v>
      </c>
      <c r="F53" s="60" t="s">
        <v>863</v>
      </c>
      <c r="G53" s="60" t="s">
        <v>864</v>
      </c>
      <c r="H53" s="60" t="s">
        <v>865</v>
      </c>
      <c r="I53" s="60" t="s">
        <v>866</v>
      </c>
      <c r="J53" s="60" t="s">
        <v>867</v>
      </c>
      <c r="K53" s="60" t="s">
        <v>868</v>
      </c>
      <c r="L53" s="60" t="s">
        <v>40</v>
      </c>
      <c r="M53" s="60" t="s">
        <v>869</v>
      </c>
      <c r="N53" s="66" t="s">
        <v>870</v>
      </c>
      <c r="O53" s="60" t="s">
        <v>871</v>
      </c>
      <c r="P53" s="66" t="s">
        <v>872</v>
      </c>
      <c r="Q53" s="60" t="s">
        <v>873</v>
      </c>
      <c r="R53" s="60" t="s">
        <v>874</v>
      </c>
      <c r="S53" s="60" t="s">
        <v>875</v>
      </c>
      <c r="T53" s="60" t="s">
        <v>876</v>
      </c>
      <c r="U53" s="60" t="s">
        <v>877</v>
      </c>
      <c r="V53" s="60" t="s">
        <v>878</v>
      </c>
      <c r="W53" s="60" t="s">
        <v>879</v>
      </c>
      <c r="X53" s="60" t="s">
        <v>880</v>
      </c>
      <c r="Y53" s="60"/>
      <c r="Z53" s="60" t="s">
        <v>881</v>
      </c>
      <c r="AA53" s="60" t="s">
        <v>591</v>
      </c>
    </row>
    <row r="54">
      <c r="A54" s="65">
        <v>52.0</v>
      </c>
      <c r="B54" s="60" t="s">
        <v>882</v>
      </c>
      <c r="C54" s="60" t="s">
        <v>883</v>
      </c>
      <c r="D54" s="62">
        <v>2017.0</v>
      </c>
      <c r="E54" s="60" t="s">
        <v>201</v>
      </c>
      <c r="F54" s="60" t="s">
        <v>863</v>
      </c>
      <c r="G54" s="60" t="s">
        <v>884</v>
      </c>
      <c r="H54" s="60" t="s">
        <v>885</v>
      </c>
      <c r="I54" s="60" t="s">
        <v>886</v>
      </c>
      <c r="J54" s="60" t="s">
        <v>887</v>
      </c>
      <c r="K54" s="60" t="s">
        <v>888</v>
      </c>
      <c r="L54" s="60" t="s">
        <v>817</v>
      </c>
      <c r="M54" s="60" t="s">
        <v>889</v>
      </c>
      <c r="N54" s="60" t="s">
        <v>890</v>
      </c>
      <c r="O54" s="60" t="s">
        <v>891</v>
      </c>
      <c r="P54" s="60" t="s">
        <v>892</v>
      </c>
      <c r="Q54" s="60" t="s">
        <v>893</v>
      </c>
      <c r="R54" s="60" t="s">
        <v>894</v>
      </c>
      <c r="S54" s="60" t="s">
        <v>895</v>
      </c>
      <c r="T54" s="60" t="s">
        <v>896</v>
      </c>
      <c r="U54" s="60" t="s">
        <v>897</v>
      </c>
      <c r="V54" s="60" t="s">
        <v>898</v>
      </c>
      <c r="W54" s="60" t="s">
        <v>898</v>
      </c>
      <c r="X54" s="60" t="s">
        <v>899</v>
      </c>
      <c r="Y54" s="60"/>
      <c r="Z54" s="60" t="s">
        <v>900</v>
      </c>
      <c r="AA54" s="60" t="s">
        <v>901</v>
      </c>
    </row>
    <row r="55">
      <c r="A55" s="65">
        <v>53.0</v>
      </c>
      <c r="B55" s="60" t="s">
        <v>902</v>
      </c>
      <c r="C55" s="64" t="s">
        <v>903</v>
      </c>
      <c r="D55" s="62">
        <v>2024.0</v>
      </c>
      <c r="E55" s="60" t="s">
        <v>904</v>
      </c>
      <c r="F55" s="60" t="s">
        <v>905</v>
      </c>
      <c r="G55" s="60" t="s">
        <v>906</v>
      </c>
      <c r="H55" s="60" t="s">
        <v>907</v>
      </c>
      <c r="I55" s="60" t="s">
        <v>908</v>
      </c>
      <c r="J55" s="60" t="s">
        <v>71</v>
      </c>
      <c r="K55" s="60" t="s">
        <v>909</v>
      </c>
      <c r="L55" s="60" t="s">
        <v>71</v>
      </c>
      <c r="M55" s="60" t="s">
        <v>910</v>
      </c>
      <c r="N55" s="60" t="s">
        <v>71</v>
      </c>
      <c r="O55" s="60">
        <v>0.7</v>
      </c>
      <c r="P55" s="60">
        <v>0.5</v>
      </c>
      <c r="Q55" s="60" t="s">
        <v>911</v>
      </c>
      <c r="R55" s="74"/>
      <c r="S55" s="60" t="s">
        <v>912</v>
      </c>
      <c r="T55" s="60" t="s">
        <v>913</v>
      </c>
      <c r="U55" s="60" t="s">
        <v>897</v>
      </c>
      <c r="V55" s="60" t="s">
        <v>437</v>
      </c>
      <c r="W55" s="60" t="s">
        <v>914</v>
      </c>
      <c r="X55" s="60" t="s">
        <v>915</v>
      </c>
      <c r="Y55" s="60"/>
      <c r="Z55" s="75" t="s">
        <v>916</v>
      </c>
      <c r="AA55" s="76" t="s">
        <v>552</v>
      </c>
    </row>
    <row r="56">
      <c r="A56" s="65">
        <v>54.0</v>
      </c>
      <c r="B56" s="60" t="s">
        <v>917</v>
      </c>
      <c r="C56" s="64" t="s">
        <v>918</v>
      </c>
      <c r="D56" s="62">
        <v>2017.0</v>
      </c>
      <c r="E56" s="77" t="s">
        <v>919</v>
      </c>
      <c r="F56" s="60" t="s">
        <v>905</v>
      </c>
      <c r="G56" s="78" t="s">
        <v>920</v>
      </c>
      <c r="H56" s="60" t="s">
        <v>921</v>
      </c>
      <c r="I56" s="60" t="s">
        <v>40</v>
      </c>
      <c r="J56" s="60" t="s">
        <v>71</v>
      </c>
      <c r="K56" s="60" t="s">
        <v>922</v>
      </c>
      <c r="L56" s="60" t="s">
        <v>71</v>
      </c>
      <c r="M56" s="66" t="s">
        <v>923</v>
      </c>
      <c r="N56" s="60" t="s">
        <v>71</v>
      </c>
      <c r="O56" s="60" t="s">
        <v>55</v>
      </c>
      <c r="P56" s="60" t="s">
        <v>55</v>
      </c>
      <c r="Q56" s="60" t="s">
        <v>453</v>
      </c>
      <c r="R56" s="60" t="s">
        <v>453</v>
      </c>
      <c r="S56" s="60" t="s">
        <v>924</v>
      </c>
      <c r="T56" s="60" t="s">
        <v>924</v>
      </c>
      <c r="U56" s="64" t="s">
        <v>925</v>
      </c>
      <c r="V56" s="74"/>
      <c r="W56" s="60" t="s">
        <v>437</v>
      </c>
      <c r="X56" s="60" t="s">
        <v>926</v>
      </c>
      <c r="Y56" s="60"/>
      <c r="Z56" s="79" t="s">
        <v>927</v>
      </c>
      <c r="AA56" s="80" t="s">
        <v>928</v>
      </c>
    </row>
    <row r="57">
      <c r="A57" s="65">
        <v>55.0</v>
      </c>
      <c r="B57" s="61" t="s">
        <v>929</v>
      </c>
      <c r="C57" s="64" t="s">
        <v>930</v>
      </c>
      <c r="D57" s="62">
        <v>2015.0</v>
      </c>
      <c r="E57" s="60" t="s">
        <v>931</v>
      </c>
      <c r="F57" s="60" t="s">
        <v>66</v>
      </c>
      <c r="G57" s="60" t="s">
        <v>932</v>
      </c>
      <c r="H57" s="60" t="s">
        <v>933</v>
      </c>
      <c r="I57" s="60" t="s">
        <v>934</v>
      </c>
      <c r="J57" s="60" t="s">
        <v>935</v>
      </c>
      <c r="K57" s="60" t="s">
        <v>936</v>
      </c>
      <c r="L57" s="60" t="s">
        <v>937</v>
      </c>
      <c r="M57" s="60" t="s">
        <v>938</v>
      </c>
      <c r="N57" s="60" t="s">
        <v>939</v>
      </c>
      <c r="O57" s="74"/>
      <c r="P57" s="60"/>
      <c r="Q57" s="60" t="s">
        <v>940</v>
      </c>
      <c r="R57" s="60" t="s">
        <v>941</v>
      </c>
      <c r="S57" s="60" t="s">
        <v>942</v>
      </c>
      <c r="T57" s="60" t="s">
        <v>943</v>
      </c>
      <c r="U57" s="60" t="s">
        <v>55</v>
      </c>
      <c r="V57" s="60" t="s">
        <v>55</v>
      </c>
      <c r="W57" s="60" t="s">
        <v>55</v>
      </c>
      <c r="X57" s="60" t="s">
        <v>944</v>
      </c>
      <c r="Y57" s="60"/>
      <c r="Z57" s="81" t="s">
        <v>648</v>
      </c>
      <c r="AA57" s="82" t="s">
        <v>945</v>
      </c>
      <c r="AB57" s="63"/>
      <c r="AC57" s="63"/>
      <c r="AD57" s="63"/>
    </row>
    <row r="58">
      <c r="A58" s="65">
        <v>56.0</v>
      </c>
      <c r="B58" s="60" t="s">
        <v>227</v>
      </c>
      <c r="C58" s="60" t="s">
        <v>946</v>
      </c>
      <c r="D58" s="62">
        <v>2017.0</v>
      </c>
      <c r="E58" s="60" t="s">
        <v>758</v>
      </c>
      <c r="F58" s="60" t="s">
        <v>947</v>
      </c>
      <c r="G58" s="60" t="s">
        <v>948</v>
      </c>
      <c r="H58" s="60" t="s">
        <v>949</v>
      </c>
      <c r="I58" s="60" t="s">
        <v>950</v>
      </c>
      <c r="J58" s="60" t="s">
        <v>951</v>
      </c>
      <c r="K58" s="60" t="s">
        <v>952</v>
      </c>
      <c r="L58" s="60" t="s">
        <v>953</v>
      </c>
      <c r="M58" s="60" t="s">
        <v>954</v>
      </c>
      <c r="N58" s="60" t="s">
        <v>955</v>
      </c>
      <c r="O58" s="60" t="s">
        <v>956</v>
      </c>
      <c r="P58" s="60" t="s">
        <v>957</v>
      </c>
      <c r="Q58" s="60" t="s">
        <v>855</v>
      </c>
      <c r="R58" s="60" t="s">
        <v>856</v>
      </c>
      <c r="S58" s="60" t="s">
        <v>958</v>
      </c>
      <c r="T58" s="60" t="s">
        <v>55</v>
      </c>
      <c r="U58" s="60" t="s">
        <v>55</v>
      </c>
      <c r="V58" s="60" t="s">
        <v>55</v>
      </c>
      <c r="W58" s="60" t="s">
        <v>55</v>
      </c>
      <c r="X58" s="60" t="s">
        <v>959</v>
      </c>
      <c r="Y58" s="60"/>
      <c r="Z58" s="83" t="s">
        <v>540</v>
      </c>
      <c r="AA58" s="80" t="s">
        <v>960</v>
      </c>
      <c r="AB58" s="63"/>
      <c r="AC58" s="63"/>
      <c r="AD58" s="63"/>
    </row>
    <row r="59">
      <c r="A59" s="65">
        <v>57.0</v>
      </c>
      <c r="B59" s="60" t="s">
        <v>961</v>
      </c>
      <c r="C59" s="60" t="s">
        <v>962</v>
      </c>
      <c r="D59" s="62">
        <v>2018.0</v>
      </c>
      <c r="E59" s="60" t="s">
        <v>963</v>
      </c>
      <c r="F59" s="60" t="s">
        <v>964</v>
      </c>
      <c r="G59" s="61" t="s">
        <v>965</v>
      </c>
      <c r="H59" s="60" t="s">
        <v>966</v>
      </c>
      <c r="I59" s="60" t="s">
        <v>967</v>
      </c>
      <c r="J59" s="60" t="s">
        <v>55</v>
      </c>
      <c r="K59" s="60" t="s">
        <v>729</v>
      </c>
      <c r="L59" s="60" t="s">
        <v>852</v>
      </c>
      <c r="M59" s="60" t="s">
        <v>968</v>
      </c>
      <c r="N59" s="60" t="s">
        <v>969</v>
      </c>
      <c r="O59" s="60" t="s">
        <v>970</v>
      </c>
      <c r="P59" s="60" t="s">
        <v>971</v>
      </c>
      <c r="Q59" s="60" t="s">
        <v>972</v>
      </c>
      <c r="R59" s="60" t="s">
        <v>856</v>
      </c>
      <c r="S59" s="60" t="s">
        <v>973</v>
      </c>
      <c r="T59" s="60" t="s">
        <v>55</v>
      </c>
      <c r="U59" s="60" t="s">
        <v>55</v>
      </c>
      <c r="V59" s="60" t="s">
        <v>55</v>
      </c>
      <c r="W59" s="60" t="s">
        <v>55</v>
      </c>
      <c r="X59" s="60" t="s">
        <v>974</v>
      </c>
      <c r="Y59" s="60"/>
      <c r="Z59" s="81" t="s">
        <v>975</v>
      </c>
      <c r="AA59" s="80" t="s">
        <v>976</v>
      </c>
      <c r="AB59" s="63"/>
      <c r="AC59" s="63"/>
      <c r="AD59" s="63"/>
    </row>
    <row r="60">
      <c r="A60" s="65">
        <v>58.0</v>
      </c>
      <c r="B60" s="66" t="s">
        <v>977</v>
      </c>
      <c r="C60" s="68" t="s">
        <v>978</v>
      </c>
      <c r="D60" s="62">
        <v>2019.0</v>
      </c>
      <c r="E60" s="60" t="s">
        <v>979</v>
      </c>
      <c r="F60" s="66" t="s">
        <v>980</v>
      </c>
      <c r="G60" s="60" t="s">
        <v>981</v>
      </c>
      <c r="H60" s="60" t="s">
        <v>982</v>
      </c>
      <c r="I60" s="60" t="s">
        <v>983</v>
      </c>
      <c r="J60" s="60" t="s">
        <v>984</v>
      </c>
      <c r="K60" s="66" t="s">
        <v>985</v>
      </c>
      <c r="L60" s="60" t="s">
        <v>937</v>
      </c>
      <c r="M60" s="60" t="s">
        <v>986</v>
      </c>
      <c r="N60" s="60" t="s">
        <v>987</v>
      </c>
      <c r="O60" s="60" t="s">
        <v>988</v>
      </c>
      <c r="P60" s="60" t="s">
        <v>989</v>
      </c>
      <c r="Q60" s="60" t="s">
        <v>990</v>
      </c>
      <c r="R60" s="60" t="s">
        <v>991</v>
      </c>
      <c r="S60" s="64" t="s">
        <v>992</v>
      </c>
      <c r="T60" s="60" t="s">
        <v>993</v>
      </c>
      <c r="U60" s="60" t="s">
        <v>994</v>
      </c>
      <c r="V60" s="60" t="s">
        <v>995</v>
      </c>
      <c r="W60" s="60" t="s">
        <v>996</v>
      </c>
      <c r="X60" s="60" t="s">
        <v>997</v>
      </c>
      <c r="Y60" s="60"/>
      <c r="Z60" s="60" t="s">
        <v>998</v>
      </c>
      <c r="AA60" s="60" t="s">
        <v>999</v>
      </c>
    </row>
    <row r="61">
      <c r="A61" s="65">
        <v>59.0</v>
      </c>
      <c r="B61" s="84" t="s">
        <v>1000</v>
      </c>
      <c r="C61" s="85" t="s">
        <v>1001</v>
      </c>
      <c r="D61" s="62">
        <v>2017.0</v>
      </c>
      <c r="E61" s="60" t="s">
        <v>1002</v>
      </c>
      <c r="F61" s="60" t="s">
        <v>1003</v>
      </c>
      <c r="G61" s="60" t="s">
        <v>1004</v>
      </c>
      <c r="H61" s="60" t="s">
        <v>1005</v>
      </c>
      <c r="I61" s="60" t="s">
        <v>1006</v>
      </c>
      <c r="J61" s="60" t="s">
        <v>1007</v>
      </c>
      <c r="K61" s="60" t="s">
        <v>966</v>
      </c>
      <c r="L61" s="60" t="s">
        <v>1008</v>
      </c>
      <c r="M61" s="60" t="s">
        <v>1009</v>
      </c>
      <c r="N61" s="60" t="s">
        <v>1010</v>
      </c>
      <c r="O61" s="60" t="s">
        <v>1011</v>
      </c>
      <c r="P61" s="60" t="s">
        <v>1012</v>
      </c>
      <c r="Q61" s="60" t="s">
        <v>1013</v>
      </c>
      <c r="R61" s="64" t="s">
        <v>1014</v>
      </c>
      <c r="S61" s="64" t="s">
        <v>1015</v>
      </c>
      <c r="T61" s="60" t="s">
        <v>1016</v>
      </c>
      <c r="U61" s="60" t="s">
        <v>1017</v>
      </c>
      <c r="V61" s="60" t="s">
        <v>342</v>
      </c>
      <c r="W61" s="60" t="s">
        <v>55</v>
      </c>
      <c r="X61" s="60" t="s">
        <v>1018</v>
      </c>
      <c r="Y61" s="60" t="s">
        <v>549</v>
      </c>
      <c r="Z61" s="86" t="s">
        <v>1019</v>
      </c>
      <c r="AA61" s="87" t="s">
        <v>1020</v>
      </c>
      <c r="AB61" s="88"/>
      <c r="AC61" s="88"/>
      <c r="AD61" s="88"/>
    </row>
    <row r="62">
      <c r="A62" s="65">
        <v>60.0</v>
      </c>
      <c r="B62" s="60" t="s">
        <v>1021</v>
      </c>
      <c r="C62" s="60" t="s">
        <v>1022</v>
      </c>
      <c r="D62" s="62">
        <v>2014.0</v>
      </c>
      <c r="E62" s="60" t="s">
        <v>246</v>
      </c>
      <c r="F62" s="60" t="s">
        <v>947</v>
      </c>
      <c r="G62" s="60" t="s">
        <v>1023</v>
      </c>
      <c r="H62" s="60" t="s">
        <v>1024</v>
      </c>
      <c r="I62" s="60" t="s">
        <v>1025</v>
      </c>
      <c r="J62" s="60" t="s">
        <v>1026</v>
      </c>
      <c r="K62" s="60" t="s">
        <v>966</v>
      </c>
      <c r="L62" s="60" t="s">
        <v>1008</v>
      </c>
      <c r="M62" s="60" t="s">
        <v>1027</v>
      </c>
      <c r="N62" s="60" t="s">
        <v>1028</v>
      </c>
      <c r="O62" s="60" t="s">
        <v>55</v>
      </c>
      <c r="P62" s="60" t="s">
        <v>55</v>
      </c>
      <c r="Q62" s="60" t="s">
        <v>55</v>
      </c>
      <c r="R62" s="61" t="s">
        <v>1029</v>
      </c>
      <c r="S62" s="60" t="s">
        <v>55</v>
      </c>
      <c r="T62" s="60" t="s">
        <v>55</v>
      </c>
      <c r="U62" s="60" t="s">
        <v>55</v>
      </c>
      <c r="V62" s="60" t="s">
        <v>1030</v>
      </c>
      <c r="W62" s="60" t="s">
        <v>55</v>
      </c>
      <c r="X62" s="60" t="s">
        <v>1031</v>
      </c>
      <c r="Y62" s="60" t="s">
        <v>549</v>
      </c>
      <c r="Z62" s="79" t="s">
        <v>927</v>
      </c>
      <c r="AA62" s="89" t="s">
        <v>1032</v>
      </c>
      <c r="AB62" s="88"/>
      <c r="AC62" s="88"/>
      <c r="AD62" s="88"/>
    </row>
    <row r="63">
      <c r="A63" s="65">
        <v>61.0</v>
      </c>
      <c r="B63" s="60" t="s">
        <v>1033</v>
      </c>
      <c r="C63" s="60" t="s">
        <v>1034</v>
      </c>
      <c r="D63" s="62">
        <v>2018.0</v>
      </c>
      <c r="E63" s="60" t="s">
        <v>201</v>
      </c>
      <c r="F63" s="60" t="s">
        <v>66</v>
      </c>
      <c r="G63" s="60" t="s">
        <v>1035</v>
      </c>
      <c r="H63" s="90" t="s">
        <v>1036</v>
      </c>
      <c r="I63" s="60" t="s">
        <v>1037</v>
      </c>
      <c r="J63" s="60" t="s">
        <v>55</v>
      </c>
      <c r="K63" s="60" t="s">
        <v>1038</v>
      </c>
      <c r="L63" s="61" t="s">
        <v>937</v>
      </c>
      <c r="M63" s="60" t="s">
        <v>1039</v>
      </c>
      <c r="N63" s="60" t="s">
        <v>1040</v>
      </c>
      <c r="O63" s="60" t="s">
        <v>1041</v>
      </c>
      <c r="P63" s="61" t="s">
        <v>1041</v>
      </c>
      <c r="Q63" s="60" t="s">
        <v>1042</v>
      </c>
      <c r="R63" s="60" t="s">
        <v>1043</v>
      </c>
      <c r="S63" s="60" t="s">
        <v>55</v>
      </c>
      <c r="T63" s="60" t="s">
        <v>55</v>
      </c>
      <c r="U63" s="61" t="s">
        <v>1044</v>
      </c>
      <c r="V63" s="60" t="s">
        <v>342</v>
      </c>
      <c r="W63" s="60" t="s">
        <v>55</v>
      </c>
      <c r="X63" s="60" t="s">
        <v>1045</v>
      </c>
      <c r="Y63" s="60" t="s">
        <v>549</v>
      </c>
      <c r="Z63" s="83" t="s">
        <v>916</v>
      </c>
      <c r="AA63" s="87" t="s">
        <v>1032</v>
      </c>
      <c r="AB63" s="88"/>
      <c r="AC63" s="88"/>
      <c r="AD63" s="88"/>
    </row>
    <row r="64">
      <c r="A64" s="65">
        <v>62.0</v>
      </c>
      <c r="B64" s="60" t="s">
        <v>1046</v>
      </c>
      <c r="C64" s="60" t="s">
        <v>1047</v>
      </c>
      <c r="D64" s="62">
        <v>2015.0</v>
      </c>
      <c r="E64" s="60" t="s">
        <v>931</v>
      </c>
      <c r="F64" s="60" t="s">
        <v>66</v>
      </c>
      <c r="G64" s="60" t="s">
        <v>1048</v>
      </c>
      <c r="H64" s="60" t="s">
        <v>1049</v>
      </c>
      <c r="I64" s="60" t="s">
        <v>1050</v>
      </c>
      <c r="J64" s="60" t="s">
        <v>1051</v>
      </c>
      <c r="K64" s="60" t="s">
        <v>1052</v>
      </c>
      <c r="L64" s="60" t="s">
        <v>937</v>
      </c>
      <c r="M64" s="60" t="s">
        <v>1053</v>
      </c>
      <c r="N64" s="91" t="s">
        <v>1054</v>
      </c>
      <c r="O64" s="60" t="s">
        <v>1055</v>
      </c>
      <c r="P64" s="60" t="s">
        <v>1056</v>
      </c>
      <c r="Q64" s="60" t="s">
        <v>1057</v>
      </c>
      <c r="R64" s="60" t="s">
        <v>1056</v>
      </c>
      <c r="S64" s="60" t="s">
        <v>55</v>
      </c>
      <c r="T64" s="60" t="s">
        <v>55</v>
      </c>
      <c r="U64" s="60" t="s">
        <v>1058</v>
      </c>
      <c r="V64" s="60" t="s">
        <v>342</v>
      </c>
      <c r="W64" s="60" t="s">
        <v>55</v>
      </c>
      <c r="X64" s="60" t="s">
        <v>1059</v>
      </c>
      <c r="Y64" s="60" t="s">
        <v>549</v>
      </c>
      <c r="Z64" s="79" t="s">
        <v>927</v>
      </c>
      <c r="AA64" s="92"/>
      <c r="AB64" s="88"/>
      <c r="AC64" s="88"/>
      <c r="AD64" s="88"/>
    </row>
    <row r="65">
      <c r="A65" s="65">
        <v>63.0</v>
      </c>
      <c r="B65" s="60" t="s">
        <v>1060</v>
      </c>
      <c r="C65" s="64" t="s">
        <v>1061</v>
      </c>
      <c r="D65" s="62">
        <v>2023.0</v>
      </c>
      <c r="E65" s="60" t="s">
        <v>1062</v>
      </c>
      <c r="F65" s="60" t="s">
        <v>66</v>
      </c>
      <c r="G65" s="64" t="s">
        <v>1063</v>
      </c>
      <c r="H65" s="60" t="s">
        <v>1064</v>
      </c>
      <c r="I65" s="60" t="s">
        <v>75</v>
      </c>
      <c r="J65" s="60" t="s">
        <v>55</v>
      </c>
      <c r="K65" s="60" t="s">
        <v>966</v>
      </c>
      <c r="L65" s="60" t="s">
        <v>852</v>
      </c>
      <c r="M65" s="60" t="s">
        <v>1065</v>
      </c>
      <c r="N65" s="60" t="s">
        <v>1065</v>
      </c>
      <c r="O65" s="60" t="s">
        <v>55</v>
      </c>
      <c r="P65" s="60" t="s">
        <v>55</v>
      </c>
      <c r="Q65" s="60" t="s">
        <v>55</v>
      </c>
      <c r="R65" s="60" t="s">
        <v>1066</v>
      </c>
      <c r="S65" s="60" t="s">
        <v>1067</v>
      </c>
      <c r="T65" s="60" t="s">
        <v>1068</v>
      </c>
      <c r="U65" s="60" t="s">
        <v>1069</v>
      </c>
      <c r="V65" s="60" t="s">
        <v>1070</v>
      </c>
      <c r="W65" s="60" t="s">
        <v>55</v>
      </c>
      <c r="X65" s="60" t="s">
        <v>1071</v>
      </c>
      <c r="Y65" s="60" t="s">
        <v>549</v>
      </c>
      <c r="Z65" s="83" t="s">
        <v>916</v>
      </c>
      <c r="AA65" s="80" t="s">
        <v>1020</v>
      </c>
    </row>
    <row r="66">
      <c r="A66" s="65">
        <v>64.0</v>
      </c>
      <c r="B66" s="66" t="s">
        <v>1072</v>
      </c>
      <c r="C66" s="60" t="s">
        <v>1073</v>
      </c>
      <c r="D66" s="62">
        <v>2021.0</v>
      </c>
      <c r="E66" s="66" t="s">
        <v>831</v>
      </c>
      <c r="F66" s="60" t="s">
        <v>1074</v>
      </c>
      <c r="G66" s="60" t="s">
        <v>1075</v>
      </c>
      <c r="H66" s="60" t="s">
        <v>1076</v>
      </c>
      <c r="I66" s="60" t="s">
        <v>1077</v>
      </c>
      <c r="J66" s="60" t="s">
        <v>116</v>
      </c>
      <c r="K66" s="60" t="s">
        <v>1078</v>
      </c>
      <c r="L66" s="60" t="s">
        <v>40</v>
      </c>
      <c r="M66" s="60" t="s">
        <v>1079</v>
      </c>
      <c r="N66" s="60" t="s">
        <v>1080</v>
      </c>
      <c r="O66" s="60" t="s">
        <v>1081</v>
      </c>
      <c r="P66" s="60" t="s">
        <v>1082</v>
      </c>
      <c r="Q66" s="60" t="s">
        <v>1083</v>
      </c>
      <c r="R66" s="60" t="s">
        <v>1084</v>
      </c>
      <c r="S66" s="60" t="s">
        <v>1085</v>
      </c>
      <c r="T66" s="60" t="s">
        <v>55</v>
      </c>
      <c r="U66" s="60" t="s">
        <v>1086</v>
      </c>
      <c r="V66" s="60" t="s">
        <v>1087</v>
      </c>
      <c r="W66" s="60" t="s">
        <v>1088</v>
      </c>
      <c r="X66" s="60" t="s">
        <v>1089</v>
      </c>
      <c r="Y66" s="60" t="s">
        <v>549</v>
      </c>
      <c r="Z66" s="79" t="s">
        <v>927</v>
      </c>
      <c r="AA66" s="89" t="s">
        <v>1032</v>
      </c>
    </row>
    <row r="67">
      <c r="A67" s="66">
        <v>65.0</v>
      </c>
      <c r="B67" s="66" t="s">
        <v>1090</v>
      </c>
      <c r="C67" s="66" t="s">
        <v>1091</v>
      </c>
      <c r="D67" s="66">
        <v>2023.0</v>
      </c>
      <c r="E67" s="66" t="s">
        <v>1092</v>
      </c>
      <c r="F67" s="66" t="s">
        <v>66</v>
      </c>
      <c r="G67" s="66" t="s">
        <v>1093</v>
      </c>
      <c r="H67" s="66" t="s">
        <v>1094</v>
      </c>
      <c r="I67" s="66" t="s">
        <v>1095</v>
      </c>
      <c r="J67" s="66" t="s">
        <v>1096</v>
      </c>
      <c r="K67" s="66" t="s">
        <v>1097</v>
      </c>
      <c r="L67" s="66" t="s">
        <v>852</v>
      </c>
      <c r="M67" s="66" t="s">
        <v>97</v>
      </c>
      <c r="N67" s="66" t="s">
        <v>71</v>
      </c>
      <c r="O67" s="60" t="s">
        <v>1098</v>
      </c>
      <c r="P67" s="77" t="s">
        <v>1098</v>
      </c>
      <c r="Q67" s="60" t="s">
        <v>55</v>
      </c>
      <c r="R67" s="60" t="s">
        <v>1066</v>
      </c>
      <c r="S67" s="60" t="s">
        <v>1099</v>
      </c>
      <c r="T67" s="60" t="s">
        <v>55</v>
      </c>
      <c r="U67" s="60" t="s">
        <v>1100</v>
      </c>
      <c r="V67" s="60" t="s">
        <v>1101</v>
      </c>
      <c r="W67" s="60" t="s">
        <v>55</v>
      </c>
      <c r="X67" s="60" t="s">
        <v>1102</v>
      </c>
      <c r="Y67" s="93" t="s">
        <v>1103</v>
      </c>
      <c r="Z67" s="81" t="s">
        <v>549</v>
      </c>
      <c r="AA67" s="94"/>
    </row>
    <row r="68">
      <c r="A68" s="66">
        <v>66.0</v>
      </c>
      <c r="B68" s="66" t="s">
        <v>1104</v>
      </c>
      <c r="C68" s="66" t="s">
        <v>1105</v>
      </c>
      <c r="D68" s="66">
        <v>2022.0</v>
      </c>
      <c r="E68" s="66" t="s">
        <v>1106</v>
      </c>
      <c r="F68" s="66" t="s">
        <v>66</v>
      </c>
      <c r="G68" s="66" t="s">
        <v>1107</v>
      </c>
      <c r="H68" s="66" t="s">
        <v>1108</v>
      </c>
      <c r="I68" s="66" t="s">
        <v>543</v>
      </c>
      <c r="J68" s="66" t="s">
        <v>543</v>
      </c>
      <c r="K68" s="66" t="s">
        <v>543</v>
      </c>
      <c r="L68" s="66" t="s">
        <v>852</v>
      </c>
      <c r="M68" s="66" t="s">
        <v>1109</v>
      </c>
      <c r="N68" s="66" t="s">
        <v>71</v>
      </c>
      <c r="O68" s="66" t="s">
        <v>1110</v>
      </c>
      <c r="P68" s="66" t="s">
        <v>1111</v>
      </c>
      <c r="Q68" s="66" t="s">
        <v>55</v>
      </c>
      <c r="R68" s="60" t="s">
        <v>1066</v>
      </c>
      <c r="S68" s="66" t="s">
        <v>1112</v>
      </c>
      <c r="T68" s="66" t="s">
        <v>55</v>
      </c>
      <c r="U68" s="66" t="s">
        <v>55</v>
      </c>
      <c r="V68" s="66" t="s">
        <v>1101</v>
      </c>
      <c r="W68" s="66" t="s">
        <v>55</v>
      </c>
      <c r="X68" s="66" t="s">
        <v>1113</v>
      </c>
      <c r="Y68" s="66" t="s">
        <v>549</v>
      </c>
      <c r="Z68" s="79" t="s">
        <v>927</v>
      </c>
      <c r="AA68" s="95"/>
    </row>
  </sheetData>
  <mergeCells count="6">
    <mergeCell ref="B1:F1"/>
    <mergeCell ref="G1:L1"/>
    <mergeCell ref="M1:N1"/>
    <mergeCell ref="O1:T1"/>
    <mergeCell ref="U1:W1"/>
    <mergeCell ref="X1:AB1"/>
  </mergeCells>
  <printOptions gridLines="1" horizontalCentered="1"/>
  <pageMargins bottom="0.75" footer="0.0" header="0.0" left="0.7" right="0.7" top="0.75"/>
  <pageSetup fitToHeight="0" cellComments="atEnd" orientation="landscape" pageOrder="overThenDown"/>
  <drawing r:id="rId1"/>
  <tableParts count="1">
    <tablePart r:id="rId3"/>
  </tableParts>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7" max="7" width="0.38"/>
    <col customWidth="1" min="8" max="8" width="124.38"/>
    <col customWidth="1" min="9" max="9" width="180.0"/>
  </cols>
  <sheetData>
    <row r="1">
      <c r="A1" s="8" t="s">
        <v>6</v>
      </c>
      <c r="B1" s="8" t="s">
        <v>8</v>
      </c>
      <c r="C1" s="8" t="s">
        <v>27</v>
      </c>
    </row>
    <row r="2">
      <c r="A2" s="12">
        <v>1.0</v>
      </c>
      <c r="B2" s="13" t="s">
        <v>34</v>
      </c>
      <c r="C2" s="12" t="s">
        <v>38</v>
      </c>
      <c r="G2" s="329">
        <v>9.0</v>
      </c>
      <c r="H2" s="330" t="s">
        <v>145</v>
      </c>
      <c r="I2" s="350" t="s">
        <v>1428</v>
      </c>
      <c r="J2" s="434" t="s">
        <v>1429</v>
      </c>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row>
    <row r="3">
      <c r="A3" s="19">
        <v>2.0</v>
      </c>
      <c r="B3" s="19" t="s">
        <v>49</v>
      </c>
      <c r="C3" s="19" t="s">
        <v>38</v>
      </c>
      <c r="G3" s="329">
        <v>10.0</v>
      </c>
      <c r="H3" s="330" t="s">
        <v>165</v>
      </c>
      <c r="I3" s="435" t="s">
        <v>1430</v>
      </c>
      <c r="J3" s="434" t="s">
        <v>1431</v>
      </c>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c r="BT3" s="263"/>
      <c r="BU3" s="263"/>
      <c r="BV3" s="263"/>
      <c r="BW3" s="263"/>
      <c r="BX3" s="263"/>
      <c r="BY3" s="263"/>
      <c r="BZ3" s="263"/>
      <c r="CA3" s="263"/>
    </row>
    <row r="4">
      <c r="A4" s="19">
        <v>3.0</v>
      </c>
      <c r="B4" s="19" t="s">
        <v>64</v>
      </c>
      <c r="C4" s="19" t="s">
        <v>55</v>
      </c>
      <c r="G4" s="436">
        <v>15.0</v>
      </c>
      <c r="H4" s="437" t="s">
        <v>1432</v>
      </c>
      <c r="I4" s="438" t="s">
        <v>262</v>
      </c>
      <c r="J4" s="439"/>
    </row>
    <row r="5">
      <c r="A5" s="27">
        <v>4.0</v>
      </c>
      <c r="B5" s="19" t="s">
        <v>79</v>
      </c>
      <c r="C5" s="19" t="s">
        <v>38</v>
      </c>
      <c r="G5" s="436">
        <v>17.0</v>
      </c>
      <c r="H5" s="437" t="s">
        <v>277</v>
      </c>
      <c r="I5" s="440" t="s">
        <v>1433</v>
      </c>
      <c r="J5" s="439"/>
    </row>
    <row r="6">
      <c r="A6" s="27">
        <v>5.0</v>
      </c>
      <c r="B6" s="19" t="s">
        <v>93</v>
      </c>
      <c r="C6" s="19" t="s">
        <v>38</v>
      </c>
      <c r="G6" s="436">
        <v>21.0</v>
      </c>
      <c r="H6" s="437" t="s">
        <v>354</v>
      </c>
      <c r="I6" s="440" t="s">
        <v>1434</v>
      </c>
      <c r="J6" s="439"/>
    </row>
    <row r="7">
      <c r="A7" s="19">
        <v>6.0</v>
      </c>
      <c r="B7" s="19" t="s">
        <v>105</v>
      </c>
      <c r="C7" s="19" t="s">
        <v>38</v>
      </c>
      <c r="G7" s="436">
        <v>23.0</v>
      </c>
      <c r="H7" s="437" t="s">
        <v>386</v>
      </c>
      <c r="I7" s="438" t="s">
        <v>404</v>
      </c>
      <c r="J7" s="439"/>
    </row>
    <row r="8">
      <c r="A8" s="19">
        <v>7.0</v>
      </c>
      <c r="B8" s="19" t="s">
        <v>119</v>
      </c>
      <c r="C8" s="19" t="s">
        <v>55</v>
      </c>
      <c r="G8" s="436">
        <v>28.0</v>
      </c>
      <c r="H8" s="437" t="s">
        <v>471</v>
      </c>
      <c r="I8" s="438" t="s">
        <v>479</v>
      </c>
      <c r="J8" s="439"/>
    </row>
    <row r="9">
      <c r="A9" s="19">
        <v>8.0</v>
      </c>
      <c r="B9" s="19" t="s">
        <v>133</v>
      </c>
      <c r="C9" s="19" t="s">
        <v>55</v>
      </c>
      <c r="G9" s="436">
        <v>38.0</v>
      </c>
      <c r="H9" s="437" t="s">
        <v>631</v>
      </c>
      <c r="I9" s="438" t="s">
        <v>646</v>
      </c>
      <c r="J9" s="439"/>
    </row>
    <row r="10">
      <c r="A10" s="19">
        <v>9.0</v>
      </c>
      <c r="B10" s="19" t="s">
        <v>145</v>
      </c>
      <c r="C10" s="441" t="s">
        <v>161</v>
      </c>
      <c r="G10" s="436">
        <v>51.0</v>
      </c>
      <c r="H10" s="437" t="s">
        <v>862</v>
      </c>
      <c r="I10" s="438" t="s">
        <v>878</v>
      </c>
      <c r="J10" s="439"/>
    </row>
    <row r="11">
      <c r="A11" s="19">
        <v>10.0</v>
      </c>
      <c r="B11" s="19" t="s">
        <v>165</v>
      </c>
      <c r="C11" s="441" t="s">
        <v>181</v>
      </c>
      <c r="G11" s="65">
        <v>60.0</v>
      </c>
      <c r="H11" s="60" t="s">
        <v>1022</v>
      </c>
      <c r="I11" s="408" t="s">
        <v>1030</v>
      </c>
      <c r="J11" s="442"/>
    </row>
    <row r="12">
      <c r="A12" s="19">
        <v>11.0</v>
      </c>
      <c r="B12" s="19" t="s">
        <v>185</v>
      </c>
      <c r="C12" s="16" t="s">
        <v>127</v>
      </c>
    </row>
    <row r="13">
      <c r="A13" s="19">
        <v>12.0</v>
      </c>
      <c r="B13" s="19" t="s">
        <v>200</v>
      </c>
      <c r="C13" s="16" t="s">
        <v>213</v>
      </c>
      <c r="G13" s="239" t="s">
        <v>1435</v>
      </c>
    </row>
    <row r="14">
      <c r="A14" s="19">
        <v>13.0</v>
      </c>
      <c r="B14" s="19" t="s">
        <v>216</v>
      </c>
      <c r="C14" s="16" t="s">
        <v>213</v>
      </c>
    </row>
    <row r="15">
      <c r="A15" s="19">
        <v>14.0</v>
      </c>
      <c r="B15" s="19" t="s">
        <v>228</v>
      </c>
      <c r="C15" s="16" t="s">
        <v>213</v>
      </c>
    </row>
    <row r="16">
      <c r="A16" s="19">
        <v>15.0</v>
      </c>
      <c r="B16" s="19" t="s">
        <v>1436</v>
      </c>
      <c r="C16" s="441" t="s">
        <v>262</v>
      </c>
    </row>
    <row r="17">
      <c r="A17" s="19">
        <v>16.0</v>
      </c>
      <c r="B17" s="19" t="s">
        <v>265</v>
      </c>
      <c r="C17" s="16" t="s">
        <v>213</v>
      </c>
    </row>
    <row r="18">
      <c r="A18" s="19">
        <v>17.0</v>
      </c>
      <c r="B18" s="19" t="s">
        <v>277</v>
      </c>
      <c r="C18" s="443" t="s">
        <v>290</v>
      </c>
    </row>
    <row r="19">
      <c r="A19" s="19">
        <v>18.0</v>
      </c>
      <c r="B19" s="40" t="s">
        <v>293</v>
      </c>
      <c r="C19" s="42" t="s">
        <v>308</v>
      </c>
    </row>
    <row r="20">
      <c r="A20" s="19">
        <v>19.0</v>
      </c>
      <c r="B20" s="40" t="s">
        <v>312</v>
      </c>
      <c r="C20" s="42" t="s">
        <v>328</v>
      </c>
    </row>
    <row r="21">
      <c r="A21" s="19">
        <v>20.0</v>
      </c>
      <c r="B21" s="40" t="s">
        <v>334</v>
      </c>
      <c r="C21" s="42" t="s">
        <v>351</v>
      </c>
    </row>
    <row r="22">
      <c r="A22" s="19">
        <v>21.0</v>
      </c>
      <c r="B22" s="40" t="s">
        <v>354</v>
      </c>
      <c r="C22" s="444" t="s">
        <v>367</v>
      </c>
    </row>
    <row r="23">
      <c r="A23" s="19">
        <v>22.0</v>
      </c>
      <c r="B23" s="40" t="s">
        <v>371</v>
      </c>
      <c r="C23" s="40" t="s">
        <v>160</v>
      </c>
    </row>
    <row r="24">
      <c r="A24" s="19">
        <v>23.0</v>
      </c>
      <c r="B24" s="40" t="s">
        <v>386</v>
      </c>
      <c r="C24" s="445" t="s">
        <v>404</v>
      </c>
    </row>
    <row r="25">
      <c r="A25" s="19">
        <v>24.0</v>
      </c>
      <c r="B25" s="40" t="s">
        <v>407</v>
      </c>
      <c r="C25" s="40" t="s">
        <v>55</v>
      </c>
    </row>
    <row r="26">
      <c r="A26" s="19">
        <v>25.0</v>
      </c>
      <c r="B26" s="40" t="s">
        <v>423</v>
      </c>
      <c r="C26" s="40" t="s">
        <v>55</v>
      </c>
    </row>
    <row r="27">
      <c r="A27" s="19">
        <v>26.0</v>
      </c>
      <c r="B27" s="40" t="s">
        <v>442</v>
      </c>
      <c r="C27" s="40" t="s">
        <v>55</v>
      </c>
    </row>
    <row r="28">
      <c r="A28" s="19">
        <v>27.0</v>
      </c>
      <c r="B28" s="19" t="s">
        <v>459</v>
      </c>
      <c r="C28" s="19" t="s">
        <v>55</v>
      </c>
    </row>
    <row r="29">
      <c r="A29" s="19">
        <v>28.0</v>
      </c>
      <c r="B29" s="19" t="s">
        <v>471</v>
      </c>
      <c r="C29" s="441" t="s">
        <v>479</v>
      </c>
    </row>
    <row r="30">
      <c r="A30" s="19">
        <v>29.0</v>
      </c>
      <c r="B30" s="19" t="s">
        <v>483</v>
      </c>
      <c r="C30" s="19" t="s">
        <v>55</v>
      </c>
    </row>
    <row r="31">
      <c r="A31" s="19">
        <v>30.0</v>
      </c>
      <c r="B31" s="19" t="s">
        <v>500</v>
      </c>
      <c r="C31" s="19" t="s">
        <v>75</v>
      </c>
    </row>
    <row r="32">
      <c r="A32" s="19">
        <v>31.0</v>
      </c>
      <c r="B32" s="19" t="s">
        <v>515</v>
      </c>
      <c r="C32" s="19" t="s">
        <v>55</v>
      </c>
    </row>
    <row r="33">
      <c r="A33" s="19">
        <v>32.0</v>
      </c>
      <c r="B33" s="19" t="s">
        <v>528</v>
      </c>
      <c r="C33" s="19" t="s">
        <v>75</v>
      </c>
    </row>
    <row r="34">
      <c r="A34" s="19">
        <v>33.0</v>
      </c>
      <c r="B34" s="19" t="s">
        <v>542</v>
      </c>
      <c r="C34" s="19" t="s">
        <v>543</v>
      </c>
    </row>
    <row r="35">
      <c r="A35" s="19">
        <v>34.0</v>
      </c>
      <c r="B35" s="19" t="s">
        <v>554</v>
      </c>
      <c r="C35" s="16" t="s">
        <v>567</v>
      </c>
    </row>
    <row r="36">
      <c r="A36" s="19">
        <v>35.0</v>
      </c>
      <c r="B36" s="19" t="s">
        <v>573</v>
      </c>
      <c r="C36" s="16" t="s">
        <v>437</v>
      </c>
    </row>
    <row r="37">
      <c r="A37" s="27">
        <v>36.0</v>
      </c>
      <c r="B37" s="19" t="s">
        <v>593</v>
      </c>
      <c r="C37" s="16" t="s">
        <v>437</v>
      </c>
    </row>
    <row r="38">
      <c r="A38" s="19">
        <v>37.0</v>
      </c>
      <c r="B38" s="19" t="s">
        <v>609</v>
      </c>
      <c r="C38" s="19" t="s">
        <v>627</v>
      </c>
    </row>
    <row r="39">
      <c r="A39" s="19">
        <v>38.0</v>
      </c>
      <c r="B39" s="42" t="s">
        <v>631</v>
      </c>
      <c r="C39" s="444" t="s">
        <v>646</v>
      </c>
    </row>
    <row r="40">
      <c r="A40" s="19">
        <v>39.0</v>
      </c>
      <c r="B40" s="42" t="s">
        <v>650</v>
      </c>
      <c r="C40" s="42" t="s">
        <v>666</v>
      </c>
    </row>
    <row r="41">
      <c r="A41" s="19">
        <v>40.0</v>
      </c>
      <c r="B41" s="42" t="s">
        <v>670</v>
      </c>
      <c r="C41" s="42" t="s">
        <v>682</v>
      </c>
    </row>
    <row r="42">
      <c r="A42" s="19">
        <v>41.0</v>
      </c>
      <c r="B42" s="42" t="s">
        <v>686</v>
      </c>
      <c r="C42" s="42" t="s">
        <v>55</v>
      </c>
    </row>
    <row r="43">
      <c r="A43" s="19">
        <v>42.0</v>
      </c>
      <c r="B43" s="42" t="s">
        <v>702</v>
      </c>
      <c r="C43" s="42" t="s">
        <v>55</v>
      </c>
    </row>
    <row r="44">
      <c r="A44" s="19">
        <v>43.0</v>
      </c>
      <c r="B44" s="42" t="s">
        <v>723</v>
      </c>
      <c r="C44" s="42" t="s">
        <v>55</v>
      </c>
    </row>
    <row r="45">
      <c r="A45" s="60">
        <v>44.0</v>
      </c>
      <c r="B45" s="60" t="s">
        <v>742</v>
      </c>
      <c r="C45" s="60" t="s">
        <v>55</v>
      </c>
    </row>
    <row r="46">
      <c r="A46" s="60">
        <v>45.0</v>
      </c>
      <c r="B46" s="60" t="s">
        <v>757</v>
      </c>
      <c r="C46" s="60" t="s">
        <v>771</v>
      </c>
    </row>
    <row r="47">
      <c r="A47" s="60">
        <v>46.0</v>
      </c>
      <c r="B47" s="60" t="s">
        <v>775</v>
      </c>
      <c r="C47" s="60" t="s">
        <v>55</v>
      </c>
    </row>
    <row r="48">
      <c r="A48" s="65">
        <v>47.0</v>
      </c>
      <c r="B48" s="66" t="s">
        <v>793</v>
      </c>
      <c r="C48" s="60" t="s">
        <v>437</v>
      </c>
    </row>
    <row r="49">
      <c r="A49" s="65">
        <v>48.0</v>
      </c>
      <c r="B49" s="60" t="s">
        <v>811</v>
      </c>
      <c r="C49" s="60" t="s">
        <v>437</v>
      </c>
    </row>
    <row r="50">
      <c r="A50" s="65">
        <v>49.0</v>
      </c>
      <c r="B50" s="66" t="s">
        <v>830</v>
      </c>
      <c r="C50" s="60" t="s">
        <v>437</v>
      </c>
    </row>
    <row r="51">
      <c r="A51" s="65">
        <v>50.0</v>
      </c>
      <c r="B51" s="71" t="s">
        <v>847</v>
      </c>
      <c r="C51" s="64" t="s">
        <v>856</v>
      </c>
    </row>
    <row r="52">
      <c r="A52" s="65">
        <v>51.0</v>
      </c>
      <c r="B52" s="66" t="s">
        <v>862</v>
      </c>
      <c r="C52" s="446" t="s">
        <v>878</v>
      </c>
    </row>
    <row r="53">
      <c r="A53" s="65">
        <v>52.0</v>
      </c>
      <c r="B53" s="60" t="s">
        <v>883</v>
      </c>
      <c r="C53" s="60" t="s">
        <v>898</v>
      </c>
    </row>
    <row r="54">
      <c r="A54" s="65">
        <v>53.0</v>
      </c>
      <c r="B54" s="60" t="s">
        <v>903</v>
      </c>
      <c r="C54" s="60" t="s">
        <v>437</v>
      </c>
    </row>
    <row r="55">
      <c r="A55" s="65">
        <v>54.0</v>
      </c>
      <c r="B55" s="60" t="s">
        <v>918</v>
      </c>
      <c r="C55" s="74"/>
    </row>
    <row r="56">
      <c r="A56" s="65">
        <v>55.0</v>
      </c>
      <c r="B56" s="60" t="s">
        <v>930</v>
      </c>
      <c r="C56" s="60" t="s">
        <v>55</v>
      </c>
    </row>
    <row r="57">
      <c r="A57" s="65">
        <v>56.0</v>
      </c>
      <c r="B57" s="60" t="s">
        <v>946</v>
      </c>
      <c r="C57" s="60" t="s">
        <v>55</v>
      </c>
    </row>
    <row r="58">
      <c r="A58" s="65">
        <v>57.0</v>
      </c>
      <c r="B58" s="60" t="s">
        <v>962</v>
      </c>
      <c r="C58" s="60" t="s">
        <v>55</v>
      </c>
    </row>
    <row r="59">
      <c r="A59" s="65">
        <v>58.0</v>
      </c>
      <c r="B59" s="66" t="s">
        <v>978</v>
      </c>
      <c r="C59" s="60" t="s">
        <v>995</v>
      </c>
    </row>
    <row r="60">
      <c r="A60" s="65">
        <v>59.0</v>
      </c>
      <c r="B60" s="84" t="s">
        <v>1001</v>
      </c>
      <c r="C60" s="60" t="s">
        <v>342</v>
      </c>
    </row>
    <row r="61">
      <c r="A61" s="65">
        <v>60.0</v>
      </c>
      <c r="B61" s="60" t="s">
        <v>1022</v>
      </c>
      <c r="C61" s="408" t="s">
        <v>1030</v>
      </c>
    </row>
    <row r="62">
      <c r="A62" s="65">
        <v>61.0</v>
      </c>
      <c r="B62" s="60" t="s">
        <v>1034</v>
      </c>
      <c r="C62" s="60" t="s">
        <v>342</v>
      </c>
    </row>
    <row r="63">
      <c r="A63" s="65">
        <v>62.0</v>
      </c>
      <c r="B63" s="60" t="s">
        <v>1047</v>
      </c>
      <c r="C63" s="60" t="s">
        <v>342</v>
      </c>
    </row>
    <row r="64">
      <c r="A64" s="65">
        <v>63.0</v>
      </c>
      <c r="B64" s="60" t="s">
        <v>1061</v>
      </c>
      <c r="C64" s="60" t="s">
        <v>1070</v>
      </c>
    </row>
    <row r="65">
      <c r="A65" s="65">
        <v>64.0</v>
      </c>
      <c r="B65" s="60" t="s">
        <v>1073</v>
      </c>
      <c r="C65" s="60" t="s">
        <v>1087</v>
      </c>
    </row>
    <row r="66">
      <c r="A66" s="66">
        <v>65.0</v>
      </c>
      <c r="B66" s="66" t="s">
        <v>1091</v>
      </c>
      <c r="C66" s="60" t="s">
        <v>1101</v>
      </c>
    </row>
    <row r="67">
      <c r="A67" s="66">
        <v>66.0</v>
      </c>
      <c r="B67" s="66" t="s">
        <v>1105</v>
      </c>
      <c r="C67" s="66" t="s">
        <v>1101</v>
      </c>
    </row>
  </sheetData>
  <drawing r:id="rId1"/>
  <tableParts count="2">
    <tablePart r:id="rId4"/>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52.38"/>
    <col customWidth="1" min="3" max="3" width="39.38"/>
    <col customWidth="1" min="4" max="4" width="36.13"/>
    <col customWidth="1" min="5" max="5" width="59.13"/>
    <col customWidth="1" min="6" max="6" width="76.75"/>
    <col customWidth="1" min="7" max="7" width="58.25"/>
    <col customWidth="1" min="14" max="14" width="51.88"/>
    <col customWidth="1" min="15" max="15" width="50.38"/>
    <col customWidth="1" min="19" max="19" width="37.13"/>
    <col customWidth="1" min="20" max="20" width="53.63"/>
  </cols>
  <sheetData>
    <row r="1">
      <c r="A1" s="8" t="s">
        <v>6</v>
      </c>
      <c r="B1" s="8" t="s">
        <v>24</v>
      </c>
      <c r="C1" s="8" t="s">
        <v>14</v>
      </c>
      <c r="D1" s="9" t="s">
        <v>1114</v>
      </c>
      <c r="E1" s="9" t="s">
        <v>1115</v>
      </c>
      <c r="F1" s="96" t="s">
        <v>1116</v>
      </c>
      <c r="G1" s="96" t="s">
        <v>1117</v>
      </c>
    </row>
    <row r="2">
      <c r="A2" s="12">
        <v>1.0</v>
      </c>
      <c r="B2" s="12" t="s">
        <v>46</v>
      </c>
      <c r="C2" s="12" t="s">
        <v>39</v>
      </c>
      <c r="D2" s="20" t="s">
        <v>856</v>
      </c>
      <c r="E2" s="12" t="s">
        <v>856</v>
      </c>
      <c r="F2" s="97" t="s">
        <v>856</v>
      </c>
      <c r="G2" s="12" t="s">
        <v>856</v>
      </c>
    </row>
    <row r="3">
      <c r="A3" s="19">
        <v>2.0</v>
      </c>
      <c r="B3" s="23" t="s">
        <v>1118</v>
      </c>
      <c r="C3" s="22" t="s">
        <v>52</v>
      </c>
      <c r="D3" s="98">
        <v>0.77</v>
      </c>
      <c r="E3" s="99">
        <v>0.93</v>
      </c>
      <c r="F3" s="100" t="s">
        <v>1119</v>
      </c>
      <c r="G3" s="101"/>
      <c r="N3" s="102" t="s">
        <v>1120</v>
      </c>
      <c r="O3" s="4"/>
      <c r="S3" s="103" t="s">
        <v>1121</v>
      </c>
      <c r="T3" s="4"/>
    </row>
    <row r="4">
      <c r="A4" s="19">
        <v>3.0</v>
      </c>
      <c r="B4" s="20" t="s">
        <v>1122</v>
      </c>
      <c r="C4" s="30"/>
      <c r="D4" s="20" t="s">
        <v>856</v>
      </c>
      <c r="E4" s="12" t="s">
        <v>856</v>
      </c>
      <c r="F4" s="97" t="s">
        <v>856</v>
      </c>
      <c r="G4" s="101"/>
      <c r="N4" s="104" t="s">
        <v>1123</v>
      </c>
      <c r="O4" s="105" t="s">
        <v>1124</v>
      </c>
      <c r="S4" s="106" t="s">
        <v>1125</v>
      </c>
      <c r="T4" s="106" t="s">
        <v>1126</v>
      </c>
    </row>
    <row r="5">
      <c r="A5" s="19">
        <v>4.0</v>
      </c>
      <c r="B5" s="20" t="s">
        <v>1127</v>
      </c>
      <c r="C5" s="19" t="s">
        <v>69</v>
      </c>
      <c r="D5" s="107">
        <v>0.897</v>
      </c>
      <c r="E5" s="20" t="s">
        <v>1128</v>
      </c>
      <c r="F5" s="108" t="s">
        <v>1129</v>
      </c>
      <c r="G5" s="101"/>
      <c r="N5" s="109">
        <v>0.77</v>
      </c>
      <c r="O5" s="110">
        <v>0.93</v>
      </c>
      <c r="S5" s="111">
        <v>0.955</v>
      </c>
      <c r="T5" s="111">
        <v>0.955</v>
      </c>
    </row>
    <row r="6">
      <c r="A6" s="27">
        <v>5.0</v>
      </c>
      <c r="B6" s="19" t="s">
        <v>89</v>
      </c>
      <c r="C6" s="19" t="s">
        <v>84</v>
      </c>
      <c r="D6" s="112"/>
      <c r="E6" s="112"/>
      <c r="F6" s="113"/>
      <c r="G6" s="19" t="s">
        <v>89</v>
      </c>
      <c r="N6" s="111">
        <v>0.625</v>
      </c>
      <c r="O6" s="111">
        <v>0.828</v>
      </c>
      <c r="S6" s="114">
        <v>0.897</v>
      </c>
      <c r="T6" s="114" t="s">
        <v>1128</v>
      </c>
    </row>
    <row r="7">
      <c r="A7" s="27">
        <v>6.0</v>
      </c>
      <c r="B7" s="29" t="s">
        <v>100</v>
      </c>
      <c r="C7" s="19" t="s">
        <v>71</v>
      </c>
      <c r="D7" s="115">
        <v>0.955</v>
      </c>
      <c r="E7" s="115">
        <v>0.955</v>
      </c>
      <c r="F7" s="116" t="s">
        <v>1130</v>
      </c>
      <c r="G7" s="117"/>
      <c r="N7" s="118">
        <v>0.953</v>
      </c>
      <c r="O7" s="118">
        <v>0.963</v>
      </c>
      <c r="S7" s="119">
        <v>0.941</v>
      </c>
      <c r="T7" s="119">
        <v>0.9375</v>
      </c>
    </row>
    <row r="8">
      <c r="A8" s="19">
        <v>7.0</v>
      </c>
      <c r="B8" s="19" t="s">
        <v>113</v>
      </c>
      <c r="C8" s="19" t="s">
        <v>71</v>
      </c>
      <c r="D8" s="112"/>
      <c r="E8" s="112"/>
      <c r="F8" s="113"/>
      <c r="G8" s="120" t="s">
        <v>1131</v>
      </c>
      <c r="N8" s="111">
        <v>0.667</v>
      </c>
      <c r="O8" s="121" t="s">
        <v>1128</v>
      </c>
      <c r="S8" s="118">
        <v>0.855</v>
      </c>
      <c r="T8" s="122">
        <v>0.8175</v>
      </c>
    </row>
    <row r="9">
      <c r="A9" s="19">
        <v>8.0</v>
      </c>
      <c r="B9" s="26" t="s">
        <v>129</v>
      </c>
      <c r="C9" s="19" t="s">
        <v>121</v>
      </c>
      <c r="D9" s="123">
        <v>0.941</v>
      </c>
      <c r="E9" s="123">
        <v>0.9375</v>
      </c>
      <c r="F9" s="124"/>
      <c r="G9" s="125"/>
      <c r="N9" s="109">
        <v>0.88</v>
      </c>
      <c r="O9" s="109">
        <v>0.94</v>
      </c>
      <c r="S9" s="122">
        <v>0.861</v>
      </c>
      <c r="T9" s="122">
        <v>0.857</v>
      </c>
    </row>
    <row r="10">
      <c r="A10" s="19">
        <v>9.0</v>
      </c>
      <c r="B10" s="19" t="s">
        <v>140</v>
      </c>
      <c r="C10" s="19" t="s">
        <v>138</v>
      </c>
      <c r="D10" s="126">
        <v>0.625</v>
      </c>
      <c r="E10" s="126">
        <v>0.828</v>
      </c>
      <c r="F10" s="127" t="s">
        <v>1132</v>
      </c>
      <c r="G10" s="112"/>
      <c r="N10" s="111">
        <v>0.807</v>
      </c>
      <c r="O10" s="121" t="s">
        <v>1128</v>
      </c>
      <c r="S10" s="118">
        <v>0.8566</v>
      </c>
      <c r="T10" s="128" t="s">
        <v>1128</v>
      </c>
    </row>
    <row r="11">
      <c r="A11" s="19">
        <v>10.0</v>
      </c>
      <c r="B11" s="16" t="s">
        <v>159</v>
      </c>
      <c r="C11" s="16" t="s">
        <v>150</v>
      </c>
      <c r="D11" s="19" t="s">
        <v>1133</v>
      </c>
      <c r="E11" s="19" t="s">
        <v>1133</v>
      </c>
      <c r="F11" s="129" t="s">
        <v>1133</v>
      </c>
      <c r="G11" s="112"/>
      <c r="N11" s="110">
        <v>0.96</v>
      </c>
      <c r="O11" s="110">
        <v>1.0</v>
      </c>
      <c r="S11" s="118">
        <v>0.594</v>
      </c>
      <c r="T11" s="130">
        <v>1.0</v>
      </c>
    </row>
    <row r="12">
      <c r="A12" s="19">
        <v>11.0</v>
      </c>
      <c r="B12" s="16" t="s">
        <v>178</v>
      </c>
      <c r="C12" s="16" t="s">
        <v>169</v>
      </c>
      <c r="D12" s="112"/>
      <c r="E12" s="112"/>
      <c r="F12" s="113"/>
      <c r="G12" s="19" t="s">
        <v>1134</v>
      </c>
      <c r="N12" s="109">
        <v>0.99</v>
      </c>
      <c r="O12" s="109">
        <v>0.99</v>
      </c>
      <c r="S12" s="122">
        <v>0.667</v>
      </c>
      <c r="T12" s="131">
        <v>1.0</v>
      </c>
    </row>
    <row r="13">
      <c r="A13" s="19">
        <v>12.0</v>
      </c>
      <c r="B13" s="16" t="s">
        <v>195</v>
      </c>
      <c r="C13" s="34" t="s">
        <v>189</v>
      </c>
      <c r="D13" s="19" t="s">
        <v>856</v>
      </c>
      <c r="E13" s="19" t="s">
        <v>856</v>
      </c>
      <c r="F13" s="129" t="s">
        <v>856</v>
      </c>
      <c r="G13" s="112"/>
      <c r="N13" s="109">
        <v>0.82</v>
      </c>
      <c r="O13" s="109">
        <v>0.91</v>
      </c>
      <c r="S13" s="122">
        <v>0.928</v>
      </c>
      <c r="T13" s="122">
        <v>0.928</v>
      </c>
    </row>
    <row r="14">
      <c r="A14" s="19">
        <v>13.0</v>
      </c>
      <c r="B14" s="34" t="s">
        <v>211</v>
      </c>
      <c r="C14" s="16" t="s">
        <v>204</v>
      </c>
      <c r="D14" s="132">
        <v>0.855</v>
      </c>
      <c r="E14" s="27">
        <v>81.75</v>
      </c>
      <c r="F14" s="133" t="s">
        <v>1135</v>
      </c>
      <c r="G14" s="134"/>
      <c r="N14" s="109">
        <v>0.79</v>
      </c>
      <c r="O14" s="109">
        <v>0.94</v>
      </c>
      <c r="S14" s="111">
        <v>0.846</v>
      </c>
      <c r="T14" s="109">
        <v>1.0</v>
      </c>
    </row>
    <row r="15">
      <c r="A15" s="19">
        <v>14.0</v>
      </c>
      <c r="B15" s="16" t="s">
        <v>213</v>
      </c>
      <c r="C15" s="34" t="s">
        <v>220</v>
      </c>
      <c r="D15" s="19" t="s">
        <v>856</v>
      </c>
      <c r="E15" s="19" t="s">
        <v>840</v>
      </c>
      <c r="F15" s="113"/>
      <c r="G15" s="112"/>
      <c r="N15" s="122">
        <v>0.8805</v>
      </c>
      <c r="O15" s="135" t="s">
        <v>1128</v>
      </c>
      <c r="S15" s="111">
        <v>0.9636</v>
      </c>
      <c r="T15" s="136" t="s">
        <v>1128</v>
      </c>
    </row>
    <row r="16">
      <c r="A16" s="19">
        <v>15.0</v>
      </c>
      <c r="B16" s="35" t="s">
        <v>1136</v>
      </c>
      <c r="C16" s="34" t="s">
        <v>232</v>
      </c>
      <c r="D16" s="137">
        <v>0.861</v>
      </c>
      <c r="E16" s="137">
        <v>0.857</v>
      </c>
      <c r="F16" s="138" t="s">
        <v>1137</v>
      </c>
      <c r="G16" s="139"/>
      <c r="N16" s="131">
        <v>1.0</v>
      </c>
      <c r="O16" s="135" t="s">
        <v>1128</v>
      </c>
      <c r="S16" s="140">
        <v>0.815</v>
      </c>
      <c r="T16" s="110">
        <v>0.93</v>
      </c>
    </row>
    <row r="17">
      <c r="A17" s="19">
        <v>16.0</v>
      </c>
      <c r="B17" s="16" t="s">
        <v>260</v>
      </c>
      <c r="C17" s="34" t="s">
        <v>250</v>
      </c>
      <c r="D17" s="112"/>
      <c r="E17" s="112"/>
      <c r="F17" s="113"/>
      <c r="G17" s="19" t="s">
        <v>1138</v>
      </c>
      <c r="N17" s="141">
        <v>1.0</v>
      </c>
      <c r="O17" s="141">
        <v>1.0</v>
      </c>
      <c r="S17" s="130">
        <v>1.0</v>
      </c>
      <c r="T17" s="130">
        <v>1.0</v>
      </c>
    </row>
    <row r="18">
      <c r="A18" s="19">
        <v>17.0</v>
      </c>
      <c r="B18" s="16" t="s">
        <v>258</v>
      </c>
      <c r="C18" s="34" t="s">
        <v>270</v>
      </c>
      <c r="D18" s="19" t="s">
        <v>840</v>
      </c>
      <c r="E18" s="19" t="s">
        <v>840</v>
      </c>
      <c r="F18" s="113"/>
      <c r="G18" s="112"/>
      <c r="N18" s="141">
        <v>0.75</v>
      </c>
      <c r="O18" s="142">
        <v>0.929</v>
      </c>
      <c r="S18" s="140">
        <v>0.5</v>
      </c>
      <c r="T18" s="140">
        <v>0.815</v>
      </c>
    </row>
    <row r="19">
      <c r="A19" s="19">
        <v>18.0</v>
      </c>
      <c r="B19" s="34" t="s">
        <v>288</v>
      </c>
      <c r="C19" s="34" t="s">
        <v>281</v>
      </c>
      <c r="D19" s="132">
        <v>0.953</v>
      </c>
      <c r="E19" s="132">
        <v>0.963</v>
      </c>
      <c r="F19" s="143" t="s">
        <v>1139</v>
      </c>
      <c r="G19" s="134"/>
      <c r="N19" s="142">
        <v>0.883</v>
      </c>
      <c r="O19" s="142">
        <v>0.924</v>
      </c>
      <c r="S19" s="122">
        <v>0.878</v>
      </c>
      <c r="T19" s="122">
        <v>0.9363</v>
      </c>
    </row>
    <row r="20">
      <c r="A20" s="19">
        <v>19.0</v>
      </c>
      <c r="B20" s="42" t="s">
        <v>305</v>
      </c>
      <c r="C20" s="42" t="s">
        <v>298</v>
      </c>
      <c r="D20" s="144">
        <v>1.0</v>
      </c>
      <c r="E20" s="144">
        <v>0.45</v>
      </c>
      <c r="F20" s="145" t="s">
        <v>1140</v>
      </c>
      <c r="G20" s="57" t="s">
        <v>1141</v>
      </c>
      <c r="N20" s="141">
        <v>0.86</v>
      </c>
      <c r="O20" s="142">
        <v>0.772</v>
      </c>
      <c r="S20" s="122">
        <v>0.918</v>
      </c>
      <c r="T20" s="122">
        <v>0.902</v>
      </c>
    </row>
    <row r="21">
      <c r="A21" s="19">
        <v>20.0</v>
      </c>
      <c r="B21" s="42" t="s">
        <v>1142</v>
      </c>
      <c r="C21" s="42" t="s">
        <v>317</v>
      </c>
      <c r="D21" s="43">
        <v>0.8566</v>
      </c>
      <c r="E21" s="42" t="s">
        <v>1128</v>
      </c>
      <c r="F21" s="146" t="s">
        <v>1143</v>
      </c>
      <c r="G21" s="147"/>
      <c r="N21" s="142">
        <v>0.667</v>
      </c>
      <c r="O21" s="142">
        <v>0.778</v>
      </c>
      <c r="S21" s="122">
        <v>0.975</v>
      </c>
      <c r="T21" s="122">
        <v>0.975</v>
      </c>
    </row>
    <row r="22">
      <c r="A22" s="19">
        <v>21.0</v>
      </c>
      <c r="B22" s="42" t="s">
        <v>348</v>
      </c>
      <c r="C22" s="42" t="s">
        <v>339</v>
      </c>
      <c r="D22" s="43">
        <v>0.594</v>
      </c>
      <c r="E22" s="148">
        <v>1.0</v>
      </c>
      <c r="F22" s="149" t="s">
        <v>1144</v>
      </c>
      <c r="G22" s="147"/>
      <c r="N22" s="142">
        <v>0.9465</v>
      </c>
      <c r="O22" s="142">
        <v>0.881</v>
      </c>
      <c r="S22" s="142">
        <v>0.867</v>
      </c>
      <c r="T22" s="142">
        <v>0.9663</v>
      </c>
    </row>
    <row r="23">
      <c r="A23" s="19"/>
      <c r="B23" s="57"/>
      <c r="C23" s="42"/>
      <c r="D23" s="150">
        <v>0.667</v>
      </c>
      <c r="E23" s="151">
        <v>1.0</v>
      </c>
      <c r="F23" s="152"/>
      <c r="G23" s="153"/>
      <c r="N23" s="142">
        <v>0.833</v>
      </c>
      <c r="O23" s="154" t="s">
        <v>1128</v>
      </c>
      <c r="S23" s="142">
        <v>0.846</v>
      </c>
      <c r="T23" s="155" t="s">
        <v>1128</v>
      </c>
    </row>
    <row r="24">
      <c r="A24" s="19">
        <v>22.0</v>
      </c>
      <c r="B24" s="57" t="s">
        <v>1145</v>
      </c>
      <c r="C24" s="42" t="s">
        <v>357</v>
      </c>
      <c r="D24" s="150">
        <v>0.928</v>
      </c>
      <c r="E24" s="150">
        <v>0.928</v>
      </c>
      <c r="F24" s="156" t="s">
        <v>1146</v>
      </c>
      <c r="G24" s="153"/>
      <c r="N24" s="142">
        <v>0.84</v>
      </c>
      <c r="O24" s="154" t="s">
        <v>1128</v>
      </c>
      <c r="S24" s="142">
        <v>0.774</v>
      </c>
      <c r="T24" s="155" t="s">
        <v>1128</v>
      </c>
    </row>
    <row r="25">
      <c r="A25" s="19">
        <v>23.0</v>
      </c>
      <c r="B25" s="40" t="s">
        <v>382</v>
      </c>
      <c r="C25" s="40" t="s">
        <v>374</v>
      </c>
      <c r="D25" s="157">
        <v>0.846</v>
      </c>
      <c r="E25" s="158">
        <v>1.0</v>
      </c>
      <c r="F25" s="159" t="s">
        <v>1147</v>
      </c>
      <c r="G25" s="160"/>
    </row>
    <row r="26">
      <c r="A26" s="19">
        <v>24.0</v>
      </c>
      <c r="B26" s="40" t="s">
        <v>401</v>
      </c>
      <c r="C26" s="40" t="s">
        <v>391</v>
      </c>
      <c r="D26" s="157">
        <v>0.667</v>
      </c>
      <c r="E26" s="40" t="s">
        <v>1128</v>
      </c>
      <c r="F26" s="161" t="s">
        <v>1148</v>
      </c>
      <c r="G26" s="160"/>
    </row>
    <row r="27">
      <c r="A27" s="19">
        <v>25.0</v>
      </c>
      <c r="B27" s="40" t="s">
        <v>419</v>
      </c>
      <c r="C27" s="40" t="s">
        <v>411</v>
      </c>
      <c r="D27" s="158">
        <v>0.88</v>
      </c>
      <c r="E27" s="158">
        <v>0.94</v>
      </c>
      <c r="F27" s="161" t="s">
        <v>1149</v>
      </c>
      <c r="G27" s="160"/>
    </row>
    <row r="28">
      <c r="A28" s="19">
        <v>26.0</v>
      </c>
      <c r="B28" s="40" t="s">
        <v>1150</v>
      </c>
      <c r="C28" s="46" t="s">
        <v>427</v>
      </c>
      <c r="D28" s="157">
        <v>0.807</v>
      </c>
      <c r="E28" s="40" t="s">
        <v>1128</v>
      </c>
      <c r="F28" s="162"/>
      <c r="G28" s="160"/>
    </row>
    <row r="29">
      <c r="A29" s="19">
        <v>27.0</v>
      </c>
      <c r="B29" s="40" t="s">
        <v>454</v>
      </c>
      <c r="C29" s="40" t="s">
        <v>447</v>
      </c>
      <c r="D29" s="157">
        <v>0.9636</v>
      </c>
      <c r="E29" s="40" t="s">
        <v>1128</v>
      </c>
      <c r="F29" s="159" t="s">
        <v>1151</v>
      </c>
      <c r="G29" s="160"/>
      <c r="N29" s="102" t="s">
        <v>1152</v>
      </c>
      <c r="O29" s="4"/>
      <c r="S29" s="103" t="s">
        <v>1153</v>
      </c>
      <c r="T29" s="4"/>
    </row>
    <row r="30">
      <c r="A30" s="19">
        <v>28.0</v>
      </c>
      <c r="B30" s="19" t="s">
        <v>467</v>
      </c>
      <c r="C30" s="19" t="s">
        <v>462</v>
      </c>
      <c r="D30" s="112"/>
      <c r="E30" s="112"/>
      <c r="F30" s="113"/>
      <c r="G30" s="19" t="s">
        <v>1154</v>
      </c>
      <c r="N30" s="104" t="s">
        <v>1123</v>
      </c>
      <c r="O30" s="105" t="s">
        <v>1124</v>
      </c>
      <c r="S30" s="106" t="s">
        <v>1125</v>
      </c>
      <c r="T30" s="106" t="s">
        <v>1126</v>
      </c>
    </row>
    <row r="31">
      <c r="A31" s="19">
        <v>29.0</v>
      </c>
      <c r="B31" s="19" t="s">
        <v>55</v>
      </c>
      <c r="C31" s="19" t="s">
        <v>474</v>
      </c>
      <c r="D31" s="19" t="s">
        <v>856</v>
      </c>
      <c r="E31" s="19" t="s">
        <v>856</v>
      </c>
      <c r="F31" s="129" t="s">
        <v>856</v>
      </c>
      <c r="G31" s="112"/>
      <c r="N31" s="163" t="s">
        <v>1155</v>
      </c>
      <c r="O31" s="110">
        <v>0.93</v>
      </c>
      <c r="S31" s="111">
        <v>0.955</v>
      </c>
      <c r="T31" s="111">
        <v>0.955</v>
      </c>
    </row>
    <row r="32">
      <c r="A32" s="19">
        <v>30.0</v>
      </c>
      <c r="B32" s="20" t="s">
        <v>1156</v>
      </c>
      <c r="C32" s="19" t="s">
        <v>487</v>
      </c>
      <c r="D32" s="107">
        <v>0.815</v>
      </c>
      <c r="E32" s="99">
        <v>0.93</v>
      </c>
      <c r="F32" s="108" t="s">
        <v>1157</v>
      </c>
      <c r="G32" s="101"/>
      <c r="N32" s="163" t="s">
        <v>1158</v>
      </c>
      <c r="O32" s="111">
        <v>0.828</v>
      </c>
      <c r="S32" s="164">
        <v>0.941</v>
      </c>
      <c r="T32" s="164">
        <v>0.9375</v>
      </c>
    </row>
    <row r="33">
      <c r="A33" s="19">
        <v>31.0</v>
      </c>
      <c r="B33" s="19" t="s">
        <v>509</v>
      </c>
      <c r="C33" s="19" t="s">
        <v>503</v>
      </c>
      <c r="D33" s="165"/>
      <c r="E33" s="165"/>
      <c r="F33" s="166"/>
      <c r="G33" s="112"/>
      <c r="N33" s="167" t="s">
        <v>1159</v>
      </c>
      <c r="O33" s="118">
        <v>0.963</v>
      </c>
      <c r="S33" s="168">
        <v>0.855</v>
      </c>
      <c r="T33" s="169">
        <v>0.8175</v>
      </c>
    </row>
    <row r="34">
      <c r="A34" s="19">
        <v>32.0</v>
      </c>
      <c r="B34" s="20" t="s">
        <v>1160</v>
      </c>
      <c r="C34" s="16" t="s">
        <v>518</v>
      </c>
      <c r="D34" s="99">
        <v>0.96</v>
      </c>
      <c r="E34" s="99">
        <v>1.0</v>
      </c>
      <c r="F34" s="100" t="s">
        <v>1161</v>
      </c>
      <c r="G34" s="101"/>
      <c r="N34" s="163" t="s">
        <v>1162</v>
      </c>
      <c r="O34" s="109">
        <v>0.94</v>
      </c>
      <c r="S34" s="169">
        <v>0.861</v>
      </c>
      <c r="T34" s="169">
        <v>0.857</v>
      </c>
    </row>
    <row r="35">
      <c r="A35" s="19"/>
      <c r="B35" s="19"/>
      <c r="C35" s="19"/>
      <c r="D35" s="54">
        <v>0.99</v>
      </c>
      <c r="E35" s="54">
        <v>0.99</v>
      </c>
      <c r="F35" s="113"/>
      <c r="G35" s="112"/>
      <c r="N35" s="170" t="s">
        <v>1163</v>
      </c>
      <c r="O35" s="171">
        <v>1.0</v>
      </c>
      <c r="S35" s="168">
        <v>0.594</v>
      </c>
      <c r="T35" s="172">
        <v>1.0</v>
      </c>
    </row>
    <row r="36">
      <c r="A36" s="19">
        <v>33.0</v>
      </c>
      <c r="B36" s="19" t="s">
        <v>537</v>
      </c>
      <c r="C36" s="19" t="s">
        <v>532</v>
      </c>
      <c r="D36" s="54">
        <v>0.82</v>
      </c>
      <c r="E36" s="54">
        <v>0.91</v>
      </c>
      <c r="F36" s="127" t="s">
        <v>1164</v>
      </c>
      <c r="G36" s="112"/>
      <c r="N36" s="173" t="s">
        <v>1165</v>
      </c>
      <c r="O36" s="174">
        <v>0.99</v>
      </c>
      <c r="S36" s="169">
        <v>0.667</v>
      </c>
      <c r="T36" s="175">
        <v>1.0</v>
      </c>
    </row>
    <row r="37">
      <c r="A37" s="19">
        <v>34.0</v>
      </c>
      <c r="B37" s="19" t="s">
        <v>548</v>
      </c>
      <c r="C37" s="19" t="s">
        <v>543</v>
      </c>
      <c r="D37" s="54">
        <v>0.79</v>
      </c>
      <c r="E37" s="54">
        <v>0.94</v>
      </c>
      <c r="F37" s="176"/>
      <c r="G37" s="112"/>
      <c r="N37" s="173" t="s">
        <v>1166</v>
      </c>
      <c r="O37" s="174">
        <v>0.91</v>
      </c>
      <c r="S37" s="169">
        <v>0.928</v>
      </c>
      <c r="T37" s="169">
        <v>0.928</v>
      </c>
    </row>
    <row r="38">
      <c r="A38" s="19">
        <v>35.0</v>
      </c>
      <c r="B38" s="34" t="s">
        <v>564</v>
      </c>
      <c r="C38" s="34" t="s">
        <v>558</v>
      </c>
      <c r="D38" s="177">
        <v>1.0</v>
      </c>
      <c r="E38" s="177">
        <v>1.0</v>
      </c>
      <c r="F38" s="133" t="s">
        <v>1167</v>
      </c>
      <c r="G38" s="134"/>
      <c r="N38" s="173" t="s">
        <v>1168</v>
      </c>
      <c r="O38" s="174">
        <v>0.94</v>
      </c>
      <c r="S38" s="178">
        <v>0.846</v>
      </c>
      <c r="T38" s="174">
        <v>1.0</v>
      </c>
    </row>
    <row r="39">
      <c r="A39" s="19">
        <v>36.0</v>
      </c>
      <c r="B39" s="16" t="s">
        <v>586</v>
      </c>
      <c r="C39" s="16" t="s">
        <v>577</v>
      </c>
      <c r="D39" s="20" t="s">
        <v>856</v>
      </c>
      <c r="E39" s="20" t="s">
        <v>856</v>
      </c>
      <c r="F39" s="179" t="s">
        <v>856</v>
      </c>
      <c r="G39" s="20" t="s">
        <v>856</v>
      </c>
      <c r="N39" s="180" t="s">
        <v>1169</v>
      </c>
      <c r="O39" s="181">
        <v>1.0</v>
      </c>
      <c r="S39" s="114">
        <v>0.815</v>
      </c>
      <c r="T39" s="171">
        <v>0.93</v>
      </c>
    </row>
    <row r="40">
      <c r="A40" s="27">
        <v>37.0</v>
      </c>
      <c r="B40" s="19" t="s">
        <v>603</v>
      </c>
      <c r="C40" s="16" t="s">
        <v>597</v>
      </c>
      <c r="D40" s="107">
        <v>0.5</v>
      </c>
      <c r="E40" s="107">
        <v>0.815</v>
      </c>
      <c r="F40" s="108" t="s">
        <v>1170</v>
      </c>
      <c r="G40" s="112"/>
      <c r="N40" s="180" t="s">
        <v>1171</v>
      </c>
      <c r="O40" s="182">
        <v>0.929</v>
      </c>
      <c r="S40" s="172">
        <v>1.0</v>
      </c>
      <c r="T40" s="172">
        <v>1.0</v>
      </c>
    </row>
    <row r="41">
      <c r="A41" s="19">
        <v>38.0</v>
      </c>
      <c r="B41" s="19" t="s">
        <v>624</v>
      </c>
      <c r="C41" s="19" t="s">
        <v>614</v>
      </c>
      <c r="D41" s="20" t="s">
        <v>856</v>
      </c>
      <c r="E41" s="20" t="s">
        <v>856</v>
      </c>
      <c r="F41" s="179" t="s">
        <v>856</v>
      </c>
      <c r="G41" s="112"/>
      <c r="N41" s="180" t="s">
        <v>1172</v>
      </c>
      <c r="O41" s="182">
        <v>0.924</v>
      </c>
      <c r="S41" s="114">
        <v>0.5</v>
      </c>
      <c r="T41" s="114">
        <v>0.815</v>
      </c>
    </row>
    <row r="42">
      <c r="A42" s="19">
        <v>39.0</v>
      </c>
      <c r="B42" s="42" t="s">
        <v>644</v>
      </c>
      <c r="C42" s="46" t="s">
        <v>634</v>
      </c>
      <c r="D42" s="150">
        <v>0.8805</v>
      </c>
      <c r="E42" s="57" t="s">
        <v>1128</v>
      </c>
      <c r="F42" s="145" t="s">
        <v>1173</v>
      </c>
      <c r="G42" s="147"/>
      <c r="N42" s="180" t="s">
        <v>1174</v>
      </c>
      <c r="O42" s="182">
        <v>0.772</v>
      </c>
      <c r="S42" s="169">
        <v>0.878</v>
      </c>
      <c r="T42" s="169">
        <v>0.9363</v>
      </c>
    </row>
    <row r="43">
      <c r="A43" s="19">
        <v>40.0</v>
      </c>
      <c r="B43" s="42" t="s">
        <v>1175</v>
      </c>
      <c r="C43" s="46" t="s">
        <v>655</v>
      </c>
      <c r="D43" s="150">
        <v>0.878</v>
      </c>
      <c r="E43" s="150">
        <v>0.9363</v>
      </c>
      <c r="F43" s="156" t="s">
        <v>1176</v>
      </c>
      <c r="G43" s="147"/>
      <c r="N43" s="180" t="s">
        <v>1177</v>
      </c>
      <c r="O43" s="182">
        <v>0.778</v>
      </c>
      <c r="S43" s="169">
        <v>0.918</v>
      </c>
      <c r="T43" s="169">
        <v>0.902</v>
      </c>
    </row>
    <row r="44">
      <c r="A44" s="19">
        <v>41.0</v>
      </c>
      <c r="B44" s="42" t="s">
        <v>681</v>
      </c>
      <c r="C44" s="42" t="s">
        <v>673</v>
      </c>
      <c r="D44" s="151">
        <v>1.0</v>
      </c>
      <c r="E44" s="57" t="s">
        <v>1128</v>
      </c>
      <c r="F44" s="145" t="s">
        <v>1178</v>
      </c>
      <c r="G44" s="147"/>
      <c r="N44" s="180" t="s">
        <v>1179</v>
      </c>
      <c r="O44" s="182">
        <v>0.881</v>
      </c>
      <c r="S44" s="169">
        <v>0.975</v>
      </c>
      <c r="T44" s="169">
        <v>0.975</v>
      </c>
    </row>
    <row r="45">
      <c r="A45" s="19">
        <v>42.0</v>
      </c>
      <c r="B45" s="42" t="s">
        <v>71</v>
      </c>
      <c r="C45" s="42" t="s">
        <v>40</v>
      </c>
      <c r="D45" s="57" t="s">
        <v>856</v>
      </c>
      <c r="E45" s="57" t="s">
        <v>856</v>
      </c>
      <c r="F45" s="183" t="s">
        <v>856</v>
      </c>
      <c r="G45" s="147"/>
      <c r="N45" s="142"/>
      <c r="O45" s="142"/>
      <c r="S45" s="182">
        <v>0.867</v>
      </c>
      <c r="T45" s="182">
        <v>0.9663</v>
      </c>
    </row>
    <row r="46">
      <c r="A46" s="19">
        <v>43.0</v>
      </c>
      <c r="B46" s="42" t="s">
        <v>717</v>
      </c>
      <c r="C46" s="46" t="s">
        <v>707</v>
      </c>
      <c r="D46" s="150">
        <v>0.918</v>
      </c>
      <c r="E46" s="150">
        <v>0.902</v>
      </c>
      <c r="F46" s="156" t="s">
        <v>1180</v>
      </c>
      <c r="G46" s="147"/>
      <c r="N46" s="141"/>
      <c r="O46" s="142"/>
      <c r="S46" s="122"/>
      <c r="T46" s="122"/>
    </row>
    <row r="47">
      <c r="A47" s="19">
        <v>44.0</v>
      </c>
      <c r="B47" s="42" t="s">
        <v>1181</v>
      </c>
      <c r="C47" s="46" t="s">
        <v>727</v>
      </c>
      <c r="D47" s="150">
        <v>0.975</v>
      </c>
      <c r="E47" s="150">
        <v>0.975</v>
      </c>
      <c r="F47" s="156" t="s">
        <v>1182</v>
      </c>
      <c r="G47" s="147"/>
      <c r="N47" s="142"/>
      <c r="O47" s="142"/>
      <c r="S47" s="122"/>
      <c r="T47" s="122"/>
    </row>
    <row r="48">
      <c r="A48" s="60">
        <v>45.0</v>
      </c>
      <c r="B48" s="60" t="s">
        <v>55</v>
      </c>
      <c r="C48" s="64" t="s">
        <v>1183</v>
      </c>
      <c r="D48" s="68" t="s">
        <v>856</v>
      </c>
      <c r="E48" s="68" t="s">
        <v>856</v>
      </c>
      <c r="F48" s="184" t="s">
        <v>856</v>
      </c>
      <c r="N48" s="142"/>
      <c r="O48" s="142"/>
      <c r="S48" s="142"/>
      <c r="T48" s="142"/>
    </row>
    <row r="49">
      <c r="A49" s="60">
        <v>46.0</v>
      </c>
      <c r="B49" s="60" t="s">
        <v>55</v>
      </c>
      <c r="C49" s="64" t="s">
        <v>1184</v>
      </c>
      <c r="D49" s="68" t="s">
        <v>856</v>
      </c>
      <c r="E49" s="68" t="s">
        <v>856</v>
      </c>
      <c r="F49" s="184" t="s">
        <v>856</v>
      </c>
      <c r="N49" s="142"/>
      <c r="O49" s="154"/>
      <c r="S49" s="142"/>
      <c r="T49" s="155"/>
    </row>
    <row r="50">
      <c r="A50" s="60">
        <v>47.0</v>
      </c>
      <c r="B50" s="60" t="s">
        <v>786</v>
      </c>
      <c r="C50" s="64" t="s">
        <v>1185</v>
      </c>
      <c r="D50" s="185">
        <v>0.867</v>
      </c>
      <c r="E50" s="185">
        <v>0.9663</v>
      </c>
      <c r="F50" s="186" t="s">
        <v>1186</v>
      </c>
      <c r="N50" s="142"/>
      <c r="O50" s="154"/>
      <c r="S50" s="142"/>
      <c r="T50" s="155"/>
    </row>
    <row r="51">
      <c r="A51" s="65">
        <v>48.0</v>
      </c>
      <c r="B51" s="60" t="s">
        <v>805</v>
      </c>
      <c r="C51" s="60" t="s">
        <v>796</v>
      </c>
      <c r="D51" s="185">
        <v>0.846</v>
      </c>
      <c r="E51" s="68" t="s">
        <v>1128</v>
      </c>
      <c r="F51" s="186" t="s">
        <v>1187</v>
      </c>
    </row>
    <row r="52">
      <c r="A52" s="65">
        <v>49.0</v>
      </c>
      <c r="B52" s="60" t="s">
        <v>824</v>
      </c>
      <c r="C52" s="66" t="s">
        <v>814</v>
      </c>
      <c r="D52" s="187">
        <v>1.0</v>
      </c>
      <c r="E52" s="187">
        <v>1.0</v>
      </c>
      <c r="F52" s="188" t="s">
        <v>1188</v>
      </c>
    </row>
    <row r="53">
      <c r="A53" s="65">
        <v>50.0</v>
      </c>
      <c r="B53" s="60" t="s">
        <v>841</v>
      </c>
      <c r="C53" s="60" t="s">
        <v>834</v>
      </c>
      <c r="D53" s="185">
        <v>0.774</v>
      </c>
      <c r="E53" s="68" t="s">
        <v>1128</v>
      </c>
      <c r="F53" s="189" t="s">
        <v>1189</v>
      </c>
    </row>
    <row r="54">
      <c r="A54" s="65">
        <v>51.0</v>
      </c>
      <c r="B54" s="64" t="s">
        <v>857</v>
      </c>
      <c r="C54" s="64" t="s">
        <v>851</v>
      </c>
      <c r="D54" s="68" t="s">
        <v>840</v>
      </c>
      <c r="E54" s="68" t="s">
        <v>840</v>
      </c>
      <c r="F54" s="190"/>
      <c r="G54" s="191" t="s">
        <v>1190</v>
      </c>
    </row>
    <row r="55">
      <c r="A55" s="65">
        <v>52.0</v>
      </c>
      <c r="B55" s="60" t="s">
        <v>875</v>
      </c>
      <c r="C55" s="60" t="s">
        <v>866</v>
      </c>
      <c r="D55" s="68" t="s">
        <v>840</v>
      </c>
      <c r="E55" s="192"/>
      <c r="F55" s="190"/>
      <c r="G55" s="193" t="s">
        <v>1138</v>
      </c>
    </row>
    <row r="56">
      <c r="A56" s="65">
        <v>53.0</v>
      </c>
      <c r="B56" s="60" t="s">
        <v>895</v>
      </c>
      <c r="C56" s="60" t="s">
        <v>886</v>
      </c>
      <c r="D56" s="68" t="s">
        <v>840</v>
      </c>
      <c r="E56" s="68" t="s">
        <v>840</v>
      </c>
      <c r="F56" s="190"/>
      <c r="G56" s="194" t="s">
        <v>1191</v>
      </c>
    </row>
    <row r="57">
      <c r="A57" s="65">
        <v>54.0</v>
      </c>
      <c r="B57" s="60" t="s">
        <v>912</v>
      </c>
      <c r="C57" s="60" t="s">
        <v>908</v>
      </c>
      <c r="D57" s="187">
        <v>0.75</v>
      </c>
      <c r="E57" s="185">
        <v>0.929</v>
      </c>
      <c r="F57" s="188" t="s">
        <v>1192</v>
      </c>
    </row>
    <row r="58">
      <c r="A58" s="65">
        <v>55.0</v>
      </c>
      <c r="B58" s="60" t="s">
        <v>924</v>
      </c>
      <c r="C58" s="60" t="s">
        <v>40</v>
      </c>
      <c r="D58" s="68" t="s">
        <v>856</v>
      </c>
      <c r="E58" s="68" t="s">
        <v>840</v>
      </c>
      <c r="F58" s="184" t="s">
        <v>840</v>
      </c>
    </row>
    <row r="59">
      <c r="A59" s="65">
        <v>56.0</v>
      </c>
      <c r="B59" s="60" t="s">
        <v>942</v>
      </c>
      <c r="C59" s="60" t="s">
        <v>934</v>
      </c>
      <c r="D59" s="185">
        <v>0.883</v>
      </c>
      <c r="E59" s="185">
        <v>0.924</v>
      </c>
      <c r="F59" s="188" t="s">
        <v>1193</v>
      </c>
    </row>
    <row r="60">
      <c r="A60" s="65">
        <v>57.0</v>
      </c>
      <c r="B60" s="60" t="s">
        <v>958</v>
      </c>
      <c r="C60" s="60" t="s">
        <v>950</v>
      </c>
      <c r="D60" s="68" t="s">
        <v>840</v>
      </c>
      <c r="E60" s="68" t="s">
        <v>840</v>
      </c>
      <c r="F60" s="184" t="s">
        <v>840</v>
      </c>
    </row>
    <row r="61">
      <c r="A61" s="65">
        <v>58.0</v>
      </c>
      <c r="B61" s="60" t="s">
        <v>973</v>
      </c>
      <c r="C61" s="60" t="s">
        <v>967</v>
      </c>
      <c r="D61" s="68" t="s">
        <v>840</v>
      </c>
      <c r="E61" s="68" t="s">
        <v>840</v>
      </c>
      <c r="F61" s="190"/>
    </row>
    <row r="62">
      <c r="A62" s="65">
        <v>59.0</v>
      </c>
      <c r="B62" s="60" t="s">
        <v>992</v>
      </c>
      <c r="C62" s="60" t="s">
        <v>983</v>
      </c>
      <c r="D62" s="187">
        <v>0.86</v>
      </c>
      <c r="E62" s="185">
        <v>0.772</v>
      </c>
      <c r="F62" s="188" t="s">
        <v>1194</v>
      </c>
    </row>
    <row r="63">
      <c r="A63" s="65">
        <v>60.0</v>
      </c>
      <c r="B63" s="60" t="s">
        <v>1015</v>
      </c>
      <c r="C63" s="60" t="s">
        <v>1195</v>
      </c>
      <c r="D63" s="68" t="s">
        <v>856</v>
      </c>
      <c r="E63" s="68" t="s">
        <v>856</v>
      </c>
      <c r="F63" s="195" t="s">
        <v>1196</v>
      </c>
    </row>
    <row r="64">
      <c r="A64" s="65">
        <v>61.0</v>
      </c>
      <c r="B64" s="60" t="s">
        <v>55</v>
      </c>
      <c r="C64" s="60" t="s">
        <v>1025</v>
      </c>
      <c r="D64" s="60" t="s">
        <v>55</v>
      </c>
      <c r="E64" s="60" t="s">
        <v>55</v>
      </c>
      <c r="F64" s="190"/>
    </row>
    <row r="65">
      <c r="A65" s="65">
        <v>62.0</v>
      </c>
      <c r="B65" s="60" t="s">
        <v>55</v>
      </c>
      <c r="C65" s="60" t="s">
        <v>1037</v>
      </c>
      <c r="D65" s="60" t="s">
        <v>55</v>
      </c>
      <c r="E65" s="60" t="s">
        <v>55</v>
      </c>
      <c r="F65" s="190"/>
    </row>
    <row r="66">
      <c r="A66" s="65">
        <v>63.0</v>
      </c>
      <c r="B66" s="60" t="s">
        <v>55</v>
      </c>
      <c r="C66" s="60" t="s">
        <v>1050</v>
      </c>
      <c r="D66" s="60" t="s">
        <v>55</v>
      </c>
      <c r="E66" s="60" t="s">
        <v>55</v>
      </c>
      <c r="F66" s="190"/>
    </row>
    <row r="67">
      <c r="A67" s="65">
        <v>64.0</v>
      </c>
      <c r="B67" s="60" t="s">
        <v>1067</v>
      </c>
      <c r="C67" s="60" t="s">
        <v>75</v>
      </c>
      <c r="D67" s="185">
        <v>0.667</v>
      </c>
      <c r="E67" s="185">
        <v>0.778</v>
      </c>
      <c r="F67" s="188" t="s">
        <v>1197</v>
      </c>
    </row>
    <row r="68">
      <c r="A68" s="65">
        <v>65.0</v>
      </c>
      <c r="B68" s="60" t="s">
        <v>1085</v>
      </c>
      <c r="C68" s="60" t="s">
        <v>1077</v>
      </c>
      <c r="D68" s="185">
        <v>0.9465</v>
      </c>
      <c r="E68" s="185">
        <v>0.881</v>
      </c>
      <c r="F68" s="188" t="s">
        <v>1198</v>
      </c>
    </row>
    <row r="69">
      <c r="A69" s="66">
        <v>66.0</v>
      </c>
      <c r="B69" s="60" t="s">
        <v>1099</v>
      </c>
      <c r="C69" s="66" t="s">
        <v>1095</v>
      </c>
      <c r="D69" s="185">
        <v>0.833</v>
      </c>
      <c r="E69" s="68" t="s">
        <v>1128</v>
      </c>
      <c r="F69" s="188" t="s">
        <v>1199</v>
      </c>
    </row>
    <row r="70">
      <c r="A70" s="66">
        <v>67.0</v>
      </c>
      <c r="B70" s="66" t="s">
        <v>1112</v>
      </c>
      <c r="C70" s="66" t="s">
        <v>543</v>
      </c>
      <c r="D70" s="185">
        <v>0.84</v>
      </c>
      <c r="E70" s="68" t="s">
        <v>1128</v>
      </c>
      <c r="F70" s="196" t="s">
        <v>1200</v>
      </c>
    </row>
  </sheetData>
  <mergeCells count="4">
    <mergeCell ref="N3:O3"/>
    <mergeCell ref="S3:T3"/>
    <mergeCell ref="N29:O29"/>
    <mergeCell ref="S29:T29"/>
  </mergeCells>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46.13"/>
    <col customWidth="1" min="3" max="3" width="127.88"/>
    <col customWidth="1" min="4" max="4" width="41.13"/>
    <col customWidth="1" min="5" max="5" width="46.38"/>
    <col customWidth="1" min="6" max="6" width="73.88"/>
    <col customWidth="1" min="7" max="7" width="79.63"/>
    <col customWidth="1" min="10" max="10" width="70.63"/>
    <col customWidth="1" min="11" max="11" width="47.13"/>
    <col customWidth="1" min="14" max="14" width="67.63"/>
    <col customWidth="1" min="18" max="18" width="96.13"/>
    <col customWidth="1" min="19" max="19" width="74.63"/>
  </cols>
  <sheetData>
    <row r="1">
      <c r="A1" s="8" t="s">
        <v>6</v>
      </c>
      <c r="B1" s="9" t="s">
        <v>20</v>
      </c>
      <c r="C1" s="8" t="s">
        <v>21</v>
      </c>
      <c r="D1" s="9" t="s">
        <v>1201</v>
      </c>
      <c r="E1" s="9" t="s">
        <v>1202</v>
      </c>
      <c r="F1" s="96" t="s">
        <v>1203</v>
      </c>
      <c r="G1" s="96" t="s">
        <v>1117</v>
      </c>
      <c r="H1" s="192"/>
      <c r="J1" s="197" t="s">
        <v>1204</v>
      </c>
      <c r="R1" s="60" t="s">
        <v>1205</v>
      </c>
    </row>
    <row r="2">
      <c r="A2" s="12">
        <v>1.0</v>
      </c>
      <c r="B2" s="12" t="s">
        <v>1206</v>
      </c>
      <c r="C2" s="12" t="s">
        <v>44</v>
      </c>
      <c r="D2" s="12" t="s">
        <v>856</v>
      </c>
      <c r="E2" s="12" t="s">
        <v>856</v>
      </c>
      <c r="F2" s="12" t="s">
        <v>856</v>
      </c>
      <c r="G2" s="12" t="s">
        <v>856</v>
      </c>
      <c r="H2" s="192"/>
    </row>
    <row r="3">
      <c r="A3" s="19">
        <v>2.0</v>
      </c>
      <c r="B3" s="19" t="s">
        <v>55</v>
      </c>
      <c r="C3" s="19" t="s">
        <v>55</v>
      </c>
      <c r="D3" s="19" t="s">
        <v>856</v>
      </c>
      <c r="E3" s="19" t="s">
        <v>856</v>
      </c>
      <c r="F3" s="19" t="s">
        <v>856</v>
      </c>
      <c r="G3" s="19" t="s">
        <v>856</v>
      </c>
      <c r="H3" s="192"/>
    </row>
    <row r="4">
      <c r="A4" s="19">
        <v>3.0</v>
      </c>
      <c r="B4" s="19" t="s">
        <v>1207</v>
      </c>
      <c r="C4" s="19" t="s">
        <v>1208</v>
      </c>
      <c r="D4" s="19" t="s">
        <v>856</v>
      </c>
      <c r="E4" s="19" t="s">
        <v>856</v>
      </c>
      <c r="F4" s="19" t="s">
        <v>856</v>
      </c>
      <c r="G4" s="19" t="s">
        <v>856</v>
      </c>
      <c r="H4" s="192"/>
      <c r="J4" s="197"/>
    </row>
    <row r="5">
      <c r="A5" s="19">
        <v>4.0</v>
      </c>
      <c r="B5" s="19" t="s">
        <v>55</v>
      </c>
      <c r="C5" s="19" t="s">
        <v>55</v>
      </c>
      <c r="D5" s="19" t="s">
        <v>856</v>
      </c>
      <c r="E5" s="19" t="s">
        <v>856</v>
      </c>
      <c r="F5" s="19" t="s">
        <v>856</v>
      </c>
      <c r="G5" s="19" t="s">
        <v>856</v>
      </c>
      <c r="H5" s="192"/>
      <c r="J5" s="198"/>
      <c r="N5" s="199" t="s">
        <v>1209</v>
      </c>
      <c r="R5" s="60"/>
    </row>
    <row r="6">
      <c r="A6" s="27">
        <v>5.0</v>
      </c>
      <c r="B6" s="19" t="s">
        <v>55</v>
      </c>
      <c r="C6" s="19" t="s">
        <v>55</v>
      </c>
      <c r="D6" s="19" t="s">
        <v>856</v>
      </c>
      <c r="E6" s="19" t="s">
        <v>856</v>
      </c>
      <c r="F6" s="19" t="s">
        <v>856</v>
      </c>
      <c r="G6" s="19" t="s">
        <v>856</v>
      </c>
      <c r="H6" s="192"/>
      <c r="J6" s="102" t="s">
        <v>1210</v>
      </c>
      <c r="K6" s="4"/>
      <c r="R6" s="200" t="s">
        <v>1211</v>
      </c>
      <c r="S6" s="4"/>
    </row>
    <row r="7">
      <c r="A7" s="27">
        <v>6.0</v>
      </c>
      <c r="B7" s="28" t="s">
        <v>99</v>
      </c>
      <c r="C7" s="26" t="s">
        <v>99</v>
      </c>
      <c r="D7" s="201">
        <v>0.955</v>
      </c>
      <c r="E7" s="201">
        <v>0.955</v>
      </c>
      <c r="F7" s="202" t="s">
        <v>1212</v>
      </c>
      <c r="G7" s="203"/>
      <c r="H7" s="192"/>
      <c r="J7" s="9" t="s">
        <v>1213</v>
      </c>
      <c r="K7" s="9" t="s">
        <v>1214</v>
      </c>
      <c r="R7" s="9" t="s">
        <v>1215</v>
      </c>
      <c r="S7" s="9" t="s">
        <v>1216</v>
      </c>
    </row>
    <row r="8">
      <c r="A8" s="19">
        <v>7.0</v>
      </c>
      <c r="B8" s="19" t="s">
        <v>110</v>
      </c>
      <c r="C8" s="19" t="s">
        <v>111</v>
      </c>
      <c r="D8" s="112"/>
      <c r="E8" s="112"/>
      <c r="F8" s="19"/>
      <c r="G8" s="19" t="s">
        <v>1217</v>
      </c>
      <c r="H8" s="192"/>
      <c r="J8" s="204">
        <v>0.146</v>
      </c>
      <c r="K8" s="204">
        <v>0.127</v>
      </c>
      <c r="R8" s="205">
        <v>0.955</v>
      </c>
      <c r="S8" s="205">
        <v>0.955</v>
      </c>
    </row>
    <row r="9">
      <c r="A9" s="19">
        <v>8.0</v>
      </c>
      <c r="B9" s="26" t="s">
        <v>126</v>
      </c>
      <c r="C9" s="19" t="s">
        <v>126</v>
      </c>
      <c r="D9" s="19" t="s">
        <v>856</v>
      </c>
      <c r="E9" s="12" t="s">
        <v>856</v>
      </c>
      <c r="F9" s="12" t="s">
        <v>856</v>
      </c>
      <c r="G9" s="12" t="s">
        <v>856</v>
      </c>
      <c r="H9" s="192"/>
      <c r="J9" s="206">
        <v>0.397</v>
      </c>
      <c r="K9" s="206">
        <v>0.368</v>
      </c>
      <c r="R9" s="206">
        <v>0.666</v>
      </c>
      <c r="S9" s="206">
        <v>0.533</v>
      </c>
    </row>
    <row r="10">
      <c r="A10" s="19">
        <v>9.0</v>
      </c>
      <c r="B10" s="26" t="s">
        <v>126</v>
      </c>
      <c r="C10" s="26" t="s">
        <v>126</v>
      </c>
      <c r="D10" s="207" t="s">
        <v>856</v>
      </c>
      <c r="E10" s="19" t="s">
        <v>856</v>
      </c>
      <c r="F10" s="19" t="s">
        <v>856</v>
      </c>
      <c r="G10" s="19" t="s">
        <v>856</v>
      </c>
      <c r="H10" s="192"/>
      <c r="J10" s="204">
        <v>0.074</v>
      </c>
      <c r="K10" s="204">
        <v>0.093</v>
      </c>
      <c r="R10" s="204">
        <v>0.855</v>
      </c>
      <c r="S10" s="208">
        <v>1.0</v>
      </c>
    </row>
    <row r="11">
      <c r="A11" s="19">
        <v>10.0</v>
      </c>
      <c r="B11" s="23" t="s">
        <v>1218</v>
      </c>
      <c r="C11" s="16" t="s">
        <v>156</v>
      </c>
      <c r="D11" s="19" t="s">
        <v>856</v>
      </c>
      <c r="E11" s="19" t="s">
        <v>855</v>
      </c>
      <c r="F11" s="19" t="s">
        <v>856</v>
      </c>
      <c r="G11" s="19" t="s">
        <v>856</v>
      </c>
      <c r="H11" s="192"/>
      <c r="J11" s="206">
        <v>0.416</v>
      </c>
      <c r="K11" s="206">
        <v>0.375</v>
      </c>
      <c r="R11" s="204">
        <v>0.861</v>
      </c>
      <c r="S11" s="204">
        <v>0.857</v>
      </c>
    </row>
    <row r="12">
      <c r="A12" s="19">
        <v>11.0</v>
      </c>
      <c r="B12" s="35" t="s">
        <v>1219</v>
      </c>
      <c r="C12" s="16" t="s">
        <v>175</v>
      </c>
      <c r="D12" s="126">
        <v>0.666</v>
      </c>
      <c r="E12" s="126">
        <v>0.533</v>
      </c>
      <c r="F12" s="19" t="s">
        <v>1220</v>
      </c>
      <c r="G12" s="112"/>
      <c r="H12" s="192"/>
      <c r="J12" s="206">
        <v>0.282</v>
      </c>
      <c r="K12" s="121" t="s">
        <v>1128</v>
      </c>
      <c r="R12" s="209">
        <v>0.6945</v>
      </c>
      <c r="S12" s="210" t="s">
        <v>1056</v>
      </c>
    </row>
    <row r="13">
      <c r="A13" s="19">
        <v>12.0</v>
      </c>
      <c r="B13" s="16" t="s">
        <v>116</v>
      </c>
      <c r="C13" s="16" t="s">
        <v>195</v>
      </c>
      <c r="D13" s="19" t="s">
        <v>856</v>
      </c>
      <c r="E13" s="12" t="s">
        <v>856</v>
      </c>
      <c r="F13" s="12" t="s">
        <v>856</v>
      </c>
      <c r="G13" s="12" t="s">
        <v>856</v>
      </c>
      <c r="H13" s="192"/>
      <c r="J13" s="206">
        <v>0.098</v>
      </c>
      <c r="K13" s="206">
        <v>0.062</v>
      </c>
      <c r="R13" s="204">
        <v>0.404</v>
      </c>
      <c r="S13" s="204">
        <v>0.6</v>
      </c>
    </row>
    <row r="14">
      <c r="A14" s="19">
        <v>13.0</v>
      </c>
      <c r="B14" s="34" t="s">
        <v>208</v>
      </c>
      <c r="C14" s="34" t="s">
        <v>209</v>
      </c>
      <c r="D14" s="132">
        <v>0.855</v>
      </c>
      <c r="E14" s="177">
        <v>1.0</v>
      </c>
      <c r="F14" s="211" t="s">
        <v>1221</v>
      </c>
      <c r="G14" s="134"/>
      <c r="H14" s="192"/>
      <c r="J14" s="212">
        <v>0.1</v>
      </c>
      <c r="K14" s="212">
        <v>0.08</v>
      </c>
      <c r="R14" s="204">
        <v>0.964</v>
      </c>
      <c r="S14" s="210" t="s">
        <v>1128</v>
      </c>
    </row>
    <row r="15">
      <c r="A15" s="19">
        <v>14.0</v>
      </c>
      <c r="B15" s="16" t="s">
        <v>223</v>
      </c>
      <c r="C15" s="16" t="s">
        <v>223</v>
      </c>
      <c r="D15" s="19" t="s">
        <v>840</v>
      </c>
      <c r="E15" s="19" t="s">
        <v>840</v>
      </c>
      <c r="F15" s="19" t="s">
        <v>856</v>
      </c>
      <c r="G15" s="19" t="s">
        <v>840</v>
      </c>
      <c r="H15" s="192"/>
      <c r="J15" s="208">
        <v>0.25</v>
      </c>
      <c r="K15" s="204">
        <v>0.209</v>
      </c>
      <c r="R15" s="206">
        <v>0.846</v>
      </c>
      <c r="S15" s="212">
        <v>1.0</v>
      </c>
    </row>
    <row r="16">
      <c r="A16" s="19">
        <v>15.0</v>
      </c>
      <c r="B16" s="34" t="s">
        <v>237</v>
      </c>
      <c r="C16" s="34" t="s">
        <v>238</v>
      </c>
      <c r="D16" s="132">
        <v>0.861</v>
      </c>
      <c r="E16" s="132">
        <v>0.857</v>
      </c>
      <c r="F16" s="211" t="s">
        <v>1222</v>
      </c>
      <c r="G16" s="134"/>
      <c r="H16" s="192"/>
      <c r="J16" s="210" t="s">
        <v>678</v>
      </c>
      <c r="K16" s="210" t="s">
        <v>679</v>
      </c>
      <c r="R16" s="212">
        <v>0.86</v>
      </c>
      <c r="S16" s="212">
        <v>1.0</v>
      </c>
    </row>
    <row r="17">
      <c r="A17" s="19">
        <v>16.0</v>
      </c>
      <c r="B17" s="16" t="s">
        <v>256</v>
      </c>
      <c r="C17" s="16" t="s">
        <v>257</v>
      </c>
      <c r="D17" s="19" t="s">
        <v>1133</v>
      </c>
      <c r="E17" s="19" t="s">
        <v>1133</v>
      </c>
      <c r="F17" s="19" t="s">
        <v>1133</v>
      </c>
      <c r="G17" s="19" t="s">
        <v>1133</v>
      </c>
      <c r="H17" s="192"/>
      <c r="J17" s="204">
        <v>0.124</v>
      </c>
      <c r="K17" s="204">
        <v>0.114</v>
      </c>
      <c r="R17" s="212">
        <v>0.96</v>
      </c>
      <c r="S17" s="212">
        <v>0.93</v>
      </c>
    </row>
    <row r="18">
      <c r="A18" s="19">
        <v>17.0</v>
      </c>
      <c r="B18" s="16" t="s">
        <v>258</v>
      </c>
      <c r="C18" s="16" t="s">
        <v>258</v>
      </c>
      <c r="D18" s="19" t="s">
        <v>856</v>
      </c>
      <c r="E18" s="12" t="s">
        <v>856</v>
      </c>
      <c r="F18" s="12" t="s">
        <v>856</v>
      </c>
      <c r="G18" s="12" t="s">
        <v>856</v>
      </c>
      <c r="H18" s="192"/>
      <c r="J18" s="204">
        <v>0.435</v>
      </c>
      <c r="K18" s="213">
        <v>0.367</v>
      </c>
      <c r="R18" s="206">
        <v>0.5</v>
      </c>
      <c r="S18" s="206">
        <v>0.51</v>
      </c>
    </row>
    <row r="19">
      <c r="A19" s="19">
        <v>18.0</v>
      </c>
      <c r="B19" s="16" t="s">
        <v>258</v>
      </c>
      <c r="C19" s="16" t="s">
        <v>258</v>
      </c>
      <c r="D19" s="207" t="s">
        <v>856</v>
      </c>
      <c r="E19" s="19" t="s">
        <v>856</v>
      </c>
      <c r="F19" s="19" t="s">
        <v>856</v>
      </c>
      <c r="G19" s="19" t="s">
        <v>856</v>
      </c>
      <c r="H19" s="192"/>
      <c r="J19" s="204">
        <v>0.171</v>
      </c>
      <c r="K19" s="213">
        <v>0.045</v>
      </c>
      <c r="R19" s="206">
        <v>0.291</v>
      </c>
      <c r="S19" s="206">
        <v>0.394</v>
      </c>
    </row>
    <row r="20">
      <c r="A20" s="19">
        <v>19.0</v>
      </c>
      <c r="B20" s="43">
        <v>0.146</v>
      </c>
      <c r="C20" s="43">
        <v>0.127</v>
      </c>
      <c r="D20" s="43">
        <v>0.146</v>
      </c>
      <c r="E20" s="43">
        <v>0.127</v>
      </c>
      <c r="F20" s="214" t="s">
        <v>1223</v>
      </c>
      <c r="G20" s="147"/>
      <c r="H20" s="192"/>
      <c r="J20" s="204">
        <v>0.237</v>
      </c>
      <c r="K20" s="204">
        <v>0.179</v>
      </c>
      <c r="R20" s="215">
        <v>0.839</v>
      </c>
      <c r="S20" s="204">
        <v>0.871</v>
      </c>
    </row>
    <row r="21">
      <c r="A21" s="19">
        <v>20.0</v>
      </c>
      <c r="B21" s="42" t="s">
        <v>322</v>
      </c>
      <c r="C21" s="42" t="s">
        <v>323</v>
      </c>
      <c r="D21" s="216" t="s">
        <v>1224</v>
      </c>
      <c r="E21" s="42" t="s">
        <v>1225</v>
      </c>
      <c r="F21" s="42" t="s">
        <v>1226</v>
      </c>
      <c r="G21" s="147"/>
      <c r="H21" s="192"/>
      <c r="J21" s="204">
        <v>0.153</v>
      </c>
      <c r="K21" s="204">
        <v>0.135</v>
      </c>
      <c r="R21" s="204">
        <v>0.747</v>
      </c>
      <c r="S21" s="204">
        <v>0.704</v>
      </c>
    </row>
    <row r="22">
      <c r="A22" s="19">
        <v>21.0</v>
      </c>
      <c r="B22" s="42" t="s">
        <v>345</v>
      </c>
      <c r="C22" s="42" t="s">
        <v>346</v>
      </c>
      <c r="D22" s="43">
        <v>0.404</v>
      </c>
      <c r="E22" s="43">
        <v>0.6</v>
      </c>
      <c r="F22" s="42" t="s">
        <v>1227</v>
      </c>
      <c r="G22" s="147"/>
      <c r="H22" s="192"/>
      <c r="J22" s="213">
        <v>0.294</v>
      </c>
      <c r="K22" s="213">
        <v>0.239</v>
      </c>
      <c r="R22" s="204">
        <v>0.687</v>
      </c>
      <c r="S22" s="204">
        <v>0.714</v>
      </c>
    </row>
    <row r="23">
      <c r="A23" s="19">
        <v>22.0</v>
      </c>
      <c r="B23" s="42" t="s">
        <v>361</v>
      </c>
      <c r="C23" s="42" t="s">
        <v>258</v>
      </c>
      <c r="D23" s="43">
        <v>0.964</v>
      </c>
      <c r="E23" s="42" t="s">
        <v>1128</v>
      </c>
      <c r="F23" s="42" t="s">
        <v>1228</v>
      </c>
      <c r="G23" s="147"/>
      <c r="H23" s="192"/>
      <c r="R23" s="208">
        <v>0.95</v>
      </c>
      <c r="S23" s="208">
        <v>0.95</v>
      </c>
    </row>
    <row r="24">
      <c r="A24" s="19">
        <v>23.0</v>
      </c>
      <c r="B24" s="40" t="s">
        <v>379</v>
      </c>
      <c r="C24" s="40" t="s">
        <v>380</v>
      </c>
      <c r="D24" s="157">
        <v>0.846</v>
      </c>
      <c r="E24" s="158">
        <v>1.0</v>
      </c>
      <c r="F24" s="202" t="s">
        <v>1229</v>
      </c>
      <c r="G24" s="160"/>
      <c r="H24" s="192"/>
    </row>
    <row r="25">
      <c r="A25" s="19">
        <v>24.0</v>
      </c>
      <c r="B25" s="40" t="s">
        <v>397</v>
      </c>
      <c r="C25" s="50" t="s">
        <v>398</v>
      </c>
      <c r="D25" s="217">
        <v>0.397</v>
      </c>
      <c r="E25" s="217">
        <v>0.368</v>
      </c>
      <c r="F25" s="218" t="s">
        <v>1230</v>
      </c>
      <c r="G25" s="219"/>
      <c r="H25" s="192"/>
    </row>
    <row r="26">
      <c r="A26" s="19">
        <v>25.0</v>
      </c>
      <c r="B26" s="40" t="s">
        <v>415</v>
      </c>
      <c r="C26" s="46" t="s">
        <v>416</v>
      </c>
      <c r="D26" s="43">
        <v>0.074</v>
      </c>
      <c r="E26" s="43">
        <v>0.093</v>
      </c>
      <c r="F26" s="218" t="s">
        <v>1230</v>
      </c>
      <c r="G26" s="147"/>
      <c r="H26" s="192"/>
    </row>
    <row r="27">
      <c r="A27" s="19">
        <v>26.0</v>
      </c>
      <c r="B27" s="40" t="s">
        <v>1231</v>
      </c>
      <c r="C27" s="40" t="s">
        <v>1232</v>
      </c>
      <c r="D27" s="157">
        <v>0.416</v>
      </c>
      <c r="E27" s="157">
        <v>0.375</v>
      </c>
      <c r="F27" s="40" t="s">
        <v>1233</v>
      </c>
      <c r="G27" s="160"/>
      <c r="H27" s="192"/>
      <c r="N27" s="197" t="s">
        <v>1234</v>
      </c>
    </row>
    <row r="28">
      <c r="A28" s="19">
        <v>27.0</v>
      </c>
      <c r="B28" s="40" t="s">
        <v>453</v>
      </c>
      <c r="C28" s="40" t="s">
        <v>453</v>
      </c>
      <c r="D28" s="40" t="s">
        <v>856</v>
      </c>
      <c r="E28" s="40" t="s">
        <v>856</v>
      </c>
      <c r="F28" s="40" t="s">
        <v>856</v>
      </c>
      <c r="G28" s="40" t="s">
        <v>856</v>
      </c>
      <c r="H28" s="192"/>
    </row>
    <row r="29">
      <c r="A29" s="19">
        <v>28.0</v>
      </c>
      <c r="B29" s="53">
        <v>0.86</v>
      </c>
      <c r="C29" s="54">
        <v>1.0</v>
      </c>
      <c r="D29" s="54">
        <v>0.86</v>
      </c>
      <c r="E29" s="54">
        <v>1.0</v>
      </c>
      <c r="F29" s="19" t="s">
        <v>1235</v>
      </c>
      <c r="G29" s="112"/>
      <c r="H29" s="192"/>
    </row>
    <row r="30">
      <c r="A30" s="19">
        <v>29.0</v>
      </c>
      <c r="B30" s="19" t="s">
        <v>55</v>
      </c>
      <c r="C30" s="19" t="s">
        <v>55</v>
      </c>
      <c r="D30" s="19" t="s">
        <v>856</v>
      </c>
      <c r="E30" s="19" t="s">
        <v>856</v>
      </c>
      <c r="F30" s="19" t="s">
        <v>856</v>
      </c>
      <c r="G30" s="19" t="s">
        <v>856</v>
      </c>
      <c r="H30" s="192"/>
    </row>
    <row r="31">
      <c r="A31" s="19">
        <v>30.0</v>
      </c>
      <c r="B31" s="20" t="s">
        <v>1236</v>
      </c>
      <c r="C31" s="19" t="s">
        <v>55</v>
      </c>
      <c r="D31" s="126">
        <v>0.282</v>
      </c>
      <c r="E31" s="19" t="s">
        <v>1128</v>
      </c>
      <c r="F31" s="220" t="s">
        <v>1237</v>
      </c>
      <c r="G31" s="112"/>
      <c r="H31" s="192"/>
      <c r="J31" s="102" t="s">
        <v>1238</v>
      </c>
      <c r="K31" s="4"/>
      <c r="R31" s="200" t="s">
        <v>1239</v>
      </c>
      <c r="S31" s="4"/>
    </row>
    <row r="32">
      <c r="A32" s="19">
        <v>31.0</v>
      </c>
      <c r="B32" s="55">
        <v>0.294</v>
      </c>
      <c r="C32" s="19" t="s">
        <v>55</v>
      </c>
      <c r="D32" s="19" t="s">
        <v>1133</v>
      </c>
      <c r="E32" s="19" t="s">
        <v>1133</v>
      </c>
      <c r="F32" s="19" t="s">
        <v>1133</v>
      </c>
      <c r="G32" s="19" t="s">
        <v>1133</v>
      </c>
      <c r="H32" s="192"/>
      <c r="J32" s="9" t="s">
        <v>1213</v>
      </c>
      <c r="K32" s="9" t="s">
        <v>1214</v>
      </c>
      <c r="R32" s="9" t="s">
        <v>1215</v>
      </c>
      <c r="S32" s="9" t="s">
        <v>1216</v>
      </c>
    </row>
    <row r="33">
      <c r="A33" s="19">
        <v>32.0</v>
      </c>
      <c r="B33" s="19" t="s">
        <v>523</v>
      </c>
      <c r="C33" s="19" t="s">
        <v>524</v>
      </c>
      <c r="D33" s="54">
        <v>0.96</v>
      </c>
      <c r="E33" s="54">
        <v>0.93</v>
      </c>
      <c r="F33" s="202" t="s">
        <v>1240</v>
      </c>
      <c r="G33" s="112"/>
      <c r="H33" s="192"/>
      <c r="J33" s="204">
        <v>0.146</v>
      </c>
      <c r="K33" s="204">
        <v>0.127</v>
      </c>
      <c r="R33" s="205">
        <v>0.955</v>
      </c>
      <c r="S33" s="205">
        <v>0.955</v>
      </c>
    </row>
    <row r="34">
      <c r="A34" s="19">
        <v>33.0</v>
      </c>
      <c r="B34" s="19" t="s">
        <v>462</v>
      </c>
      <c r="C34" s="19" t="s">
        <v>462</v>
      </c>
      <c r="D34" s="19" t="s">
        <v>856</v>
      </c>
      <c r="E34" s="19" t="s">
        <v>856</v>
      </c>
      <c r="F34" s="19" t="s">
        <v>856</v>
      </c>
      <c r="G34" s="19" t="s">
        <v>856</v>
      </c>
      <c r="H34" s="192"/>
      <c r="J34" s="206">
        <v>0.397</v>
      </c>
      <c r="K34" s="206">
        <v>0.368</v>
      </c>
      <c r="R34" s="206">
        <v>0.666</v>
      </c>
      <c r="S34" s="206">
        <v>0.533</v>
      </c>
    </row>
    <row r="35">
      <c r="A35" s="19">
        <v>34.0</v>
      </c>
      <c r="B35" s="19" t="s">
        <v>546</v>
      </c>
      <c r="C35" s="19" t="s">
        <v>547</v>
      </c>
      <c r="D35" s="19" t="s">
        <v>856</v>
      </c>
      <c r="E35" s="19" t="s">
        <v>856</v>
      </c>
      <c r="F35" s="19" t="s">
        <v>856</v>
      </c>
      <c r="G35" s="19" t="s">
        <v>856</v>
      </c>
      <c r="H35" s="192"/>
      <c r="J35" s="204">
        <v>0.074</v>
      </c>
      <c r="K35" s="204">
        <v>0.093</v>
      </c>
      <c r="R35" s="204">
        <v>0.855</v>
      </c>
      <c r="S35" s="208">
        <v>1.0</v>
      </c>
    </row>
    <row r="36">
      <c r="A36" s="19">
        <v>35.0</v>
      </c>
      <c r="B36" s="56">
        <v>0.5</v>
      </c>
      <c r="C36" s="56">
        <v>0.51</v>
      </c>
      <c r="D36" s="56">
        <v>0.5</v>
      </c>
      <c r="E36" s="56">
        <v>0.51</v>
      </c>
      <c r="F36" s="8" t="s">
        <v>1241</v>
      </c>
      <c r="G36" s="221"/>
      <c r="H36" s="192"/>
      <c r="J36" s="206">
        <v>0.416</v>
      </c>
      <c r="K36" s="206">
        <v>0.375</v>
      </c>
      <c r="R36" s="204">
        <v>0.861</v>
      </c>
      <c r="S36" s="204">
        <v>0.857</v>
      </c>
    </row>
    <row r="37">
      <c r="A37" s="19">
        <v>36.0</v>
      </c>
      <c r="B37" s="16" t="s">
        <v>582</v>
      </c>
      <c r="C37" s="16" t="s">
        <v>583</v>
      </c>
      <c r="D37" s="126">
        <v>0.098</v>
      </c>
      <c r="E37" s="126">
        <v>0.062</v>
      </c>
      <c r="F37" s="214" t="s">
        <v>1223</v>
      </c>
      <c r="G37" s="112"/>
      <c r="H37" s="192"/>
      <c r="J37" s="222">
        <v>0.098</v>
      </c>
      <c r="K37" s="222">
        <v>0.062</v>
      </c>
      <c r="R37" s="223">
        <v>0.404</v>
      </c>
      <c r="S37" s="223">
        <v>0.6</v>
      </c>
    </row>
    <row r="38">
      <c r="A38" s="27">
        <v>37.0</v>
      </c>
      <c r="B38" s="56">
        <v>0.291</v>
      </c>
      <c r="C38" s="56">
        <v>0.394</v>
      </c>
      <c r="D38" s="56">
        <v>0.291</v>
      </c>
      <c r="E38" s="56">
        <v>0.394</v>
      </c>
      <c r="F38" s="8" t="s">
        <v>1242</v>
      </c>
      <c r="G38" s="221"/>
      <c r="H38" s="192"/>
      <c r="J38" s="224">
        <v>0.1</v>
      </c>
      <c r="K38" s="224">
        <v>0.08</v>
      </c>
      <c r="R38" s="222">
        <v>0.846</v>
      </c>
      <c r="S38" s="224">
        <v>1.0</v>
      </c>
    </row>
    <row r="39">
      <c r="A39" s="19">
        <v>38.0</v>
      </c>
      <c r="B39" s="19" t="s">
        <v>620</v>
      </c>
      <c r="C39" s="19" t="s">
        <v>621</v>
      </c>
      <c r="D39" s="54">
        <v>0.1</v>
      </c>
      <c r="E39" s="54">
        <v>0.08</v>
      </c>
      <c r="F39" s="214" t="s">
        <v>1223</v>
      </c>
      <c r="G39" s="112"/>
      <c r="H39" s="192"/>
      <c r="J39" s="225">
        <v>0.25</v>
      </c>
      <c r="K39" s="223">
        <v>0.209</v>
      </c>
      <c r="R39" s="224">
        <v>0.86</v>
      </c>
      <c r="S39" s="224">
        <v>1.0</v>
      </c>
    </row>
    <row r="40">
      <c r="A40" s="19">
        <v>39.0</v>
      </c>
      <c r="B40" s="42" t="s">
        <v>640</v>
      </c>
      <c r="C40" s="46" t="s">
        <v>641</v>
      </c>
      <c r="D40" s="148">
        <v>0.25</v>
      </c>
      <c r="E40" s="43">
        <v>0.209</v>
      </c>
      <c r="F40" s="214" t="s">
        <v>1223</v>
      </c>
      <c r="G40" s="147"/>
      <c r="H40" s="192"/>
      <c r="J40" s="225" t="s">
        <v>678</v>
      </c>
      <c r="K40" s="223" t="s">
        <v>679</v>
      </c>
      <c r="R40" s="224">
        <v>0.96</v>
      </c>
      <c r="S40" s="224">
        <v>0.93</v>
      </c>
    </row>
    <row r="41">
      <c r="A41" s="19">
        <v>40.0</v>
      </c>
      <c r="B41" s="42" t="s">
        <v>1243</v>
      </c>
      <c r="C41" s="42" t="s">
        <v>661</v>
      </c>
      <c r="D41" s="57" t="s">
        <v>1244</v>
      </c>
      <c r="E41" s="43">
        <v>0.871</v>
      </c>
      <c r="F41" s="19" t="s">
        <v>1245</v>
      </c>
      <c r="G41" s="147"/>
      <c r="H41" s="192"/>
      <c r="J41" s="223">
        <v>0.124</v>
      </c>
      <c r="K41" s="223">
        <v>0.114</v>
      </c>
      <c r="R41" s="222">
        <v>0.5</v>
      </c>
      <c r="S41" s="222">
        <v>0.51</v>
      </c>
    </row>
    <row r="42">
      <c r="A42" s="19">
        <v>41.0</v>
      </c>
      <c r="B42" s="42" t="s">
        <v>678</v>
      </c>
      <c r="C42" s="42" t="s">
        <v>679</v>
      </c>
      <c r="D42" s="42" t="s">
        <v>678</v>
      </c>
      <c r="E42" s="42" t="s">
        <v>679</v>
      </c>
      <c r="F42" s="214" t="s">
        <v>1223</v>
      </c>
      <c r="G42" s="147"/>
      <c r="H42" s="192"/>
      <c r="J42" s="223">
        <v>0.435</v>
      </c>
      <c r="K42" s="226">
        <v>0.367</v>
      </c>
      <c r="R42" s="222">
        <v>0.291</v>
      </c>
      <c r="S42" s="222">
        <v>0.394</v>
      </c>
    </row>
    <row r="43">
      <c r="A43" s="19">
        <v>42.0</v>
      </c>
      <c r="B43" s="57" t="s">
        <v>1246</v>
      </c>
      <c r="C43" s="42" t="s">
        <v>696</v>
      </c>
      <c r="D43" s="42" t="s">
        <v>856</v>
      </c>
      <c r="E43" s="42" t="s">
        <v>856</v>
      </c>
      <c r="F43" s="42" t="s">
        <v>856</v>
      </c>
      <c r="G43" s="42" t="s">
        <v>856</v>
      </c>
      <c r="H43" s="192"/>
      <c r="J43" s="223">
        <v>0.171</v>
      </c>
      <c r="K43" s="226">
        <v>0.045</v>
      </c>
      <c r="R43" s="227">
        <v>0.839</v>
      </c>
      <c r="S43" s="223">
        <v>0.871</v>
      </c>
    </row>
    <row r="44">
      <c r="A44" s="19">
        <v>43.0</v>
      </c>
      <c r="B44" s="42" t="s">
        <v>713</v>
      </c>
      <c r="C44" s="42" t="s">
        <v>714</v>
      </c>
      <c r="D44" s="43">
        <v>0.747</v>
      </c>
      <c r="E44" s="43">
        <v>0.704</v>
      </c>
      <c r="F44" s="19" t="s">
        <v>1247</v>
      </c>
      <c r="G44" s="147"/>
      <c r="H44" s="192"/>
      <c r="J44" s="223">
        <v>0.237</v>
      </c>
      <c r="K44" s="223">
        <v>0.179</v>
      </c>
      <c r="R44" s="223">
        <v>0.747</v>
      </c>
      <c r="S44" s="223">
        <v>0.704</v>
      </c>
    </row>
    <row r="45">
      <c r="A45" s="19">
        <v>44.0</v>
      </c>
      <c r="B45" s="42" t="s">
        <v>1248</v>
      </c>
      <c r="C45" s="42" t="s">
        <v>1249</v>
      </c>
      <c r="D45" s="43">
        <v>0.687</v>
      </c>
      <c r="E45" s="43">
        <v>0.714</v>
      </c>
      <c r="F45" s="202" t="s">
        <v>1250</v>
      </c>
      <c r="G45" s="147"/>
      <c r="H45" s="192"/>
      <c r="J45" s="223">
        <v>0.153</v>
      </c>
      <c r="K45" s="223">
        <v>0.135</v>
      </c>
      <c r="R45" s="223">
        <v>0.687</v>
      </c>
      <c r="S45" s="223">
        <v>0.714</v>
      </c>
    </row>
    <row r="46">
      <c r="A46" s="60">
        <v>45.0</v>
      </c>
      <c r="B46" s="60" t="s">
        <v>55</v>
      </c>
      <c r="C46" s="60" t="s">
        <v>55</v>
      </c>
      <c r="D46" s="60" t="s">
        <v>856</v>
      </c>
      <c r="E46" s="60" t="s">
        <v>856</v>
      </c>
      <c r="F46" s="60" t="s">
        <v>856</v>
      </c>
      <c r="G46" s="60" t="s">
        <v>856</v>
      </c>
      <c r="H46" s="192"/>
      <c r="J46" s="226">
        <v>0.294</v>
      </c>
      <c r="K46" s="226">
        <v>0.239</v>
      </c>
      <c r="R46" s="225">
        <v>0.95</v>
      </c>
      <c r="S46" s="225">
        <v>0.95</v>
      </c>
    </row>
    <row r="47">
      <c r="A47" s="60">
        <v>46.0</v>
      </c>
      <c r="B47" s="60" t="s">
        <v>767</v>
      </c>
      <c r="C47" s="60" t="s">
        <v>767</v>
      </c>
      <c r="D47" s="60" t="s">
        <v>856</v>
      </c>
      <c r="E47" s="60" t="s">
        <v>856</v>
      </c>
      <c r="F47" s="60" t="s">
        <v>856</v>
      </c>
      <c r="G47" s="60" t="s">
        <v>856</v>
      </c>
      <c r="H47" s="192"/>
      <c r="J47" s="213"/>
      <c r="K47" s="213"/>
      <c r="R47" s="204"/>
      <c r="S47" s="204"/>
    </row>
    <row r="48">
      <c r="A48" s="60">
        <v>47.0</v>
      </c>
      <c r="B48" s="60" t="s">
        <v>783</v>
      </c>
      <c r="C48" s="60" t="s">
        <v>783</v>
      </c>
      <c r="D48" s="60" t="s">
        <v>856</v>
      </c>
      <c r="E48" s="60" t="s">
        <v>856</v>
      </c>
      <c r="F48" s="60" t="s">
        <v>856</v>
      </c>
      <c r="G48" s="60" t="s">
        <v>856</v>
      </c>
      <c r="H48" s="192"/>
      <c r="R48" s="208"/>
      <c r="S48" s="208"/>
    </row>
    <row r="49">
      <c r="A49" s="65">
        <v>48.0</v>
      </c>
      <c r="B49" s="60" t="s">
        <v>801</v>
      </c>
      <c r="C49" s="60" t="s">
        <v>802</v>
      </c>
      <c r="D49" s="60" t="s">
        <v>856</v>
      </c>
      <c r="E49" s="60" t="s">
        <v>856</v>
      </c>
      <c r="F49" s="60" t="s">
        <v>856</v>
      </c>
      <c r="G49" s="60" t="s">
        <v>856</v>
      </c>
      <c r="H49" s="192"/>
    </row>
    <row r="50">
      <c r="A50" s="65">
        <v>49.0</v>
      </c>
      <c r="B50" s="60" t="s">
        <v>820</v>
      </c>
      <c r="C50" s="66" t="s">
        <v>821</v>
      </c>
      <c r="D50" s="228">
        <v>0.124</v>
      </c>
      <c r="E50" s="228">
        <v>0.114</v>
      </c>
      <c r="F50" s="229" t="s">
        <v>1223</v>
      </c>
      <c r="G50" s="230"/>
      <c r="H50" s="192"/>
    </row>
    <row r="51">
      <c r="A51" s="65">
        <v>50.0</v>
      </c>
      <c r="B51" s="69">
        <v>0.435</v>
      </c>
      <c r="C51" s="70">
        <v>0.367</v>
      </c>
      <c r="D51" s="69">
        <v>0.435</v>
      </c>
      <c r="E51" s="70">
        <v>0.367</v>
      </c>
      <c r="F51" s="229" t="s">
        <v>1251</v>
      </c>
      <c r="G51" s="230"/>
      <c r="H51" s="192"/>
    </row>
    <row r="52">
      <c r="A52" s="65">
        <v>51.0</v>
      </c>
      <c r="B52" s="64" t="s">
        <v>55</v>
      </c>
      <c r="C52" s="64" t="s">
        <v>55</v>
      </c>
      <c r="D52" s="62" t="s">
        <v>840</v>
      </c>
      <c r="E52" s="231" t="s">
        <v>856</v>
      </c>
      <c r="F52" s="229" t="s">
        <v>856</v>
      </c>
      <c r="G52" s="60" t="s">
        <v>856</v>
      </c>
      <c r="H52" s="192"/>
    </row>
    <row r="53">
      <c r="A53" s="65">
        <v>52.0</v>
      </c>
      <c r="B53" s="60" t="s">
        <v>871</v>
      </c>
      <c r="C53" s="66" t="s">
        <v>872</v>
      </c>
      <c r="D53" s="69">
        <v>0.171</v>
      </c>
      <c r="E53" s="232">
        <v>0.045</v>
      </c>
      <c r="F53" s="229" t="s">
        <v>1223</v>
      </c>
      <c r="G53" s="230"/>
      <c r="H53" s="192"/>
    </row>
    <row r="54">
      <c r="A54" s="65">
        <v>53.0</v>
      </c>
      <c r="B54" s="60" t="s">
        <v>891</v>
      </c>
      <c r="C54" s="60" t="s">
        <v>892</v>
      </c>
      <c r="D54" s="62" t="s">
        <v>856</v>
      </c>
      <c r="E54" s="231" t="s">
        <v>856</v>
      </c>
      <c r="F54" s="229" t="s">
        <v>856</v>
      </c>
      <c r="G54" s="60" t="s">
        <v>856</v>
      </c>
      <c r="H54" s="192"/>
    </row>
    <row r="55">
      <c r="A55" s="65">
        <v>54.0</v>
      </c>
      <c r="B55" s="60">
        <v>0.7</v>
      </c>
      <c r="C55" s="60">
        <v>0.5</v>
      </c>
      <c r="D55" s="62" t="s">
        <v>1133</v>
      </c>
      <c r="E55" s="231" t="s">
        <v>1133</v>
      </c>
      <c r="F55" s="229" t="s">
        <v>1133</v>
      </c>
      <c r="G55" s="60" t="s">
        <v>1133</v>
      </c>
      <c r="H55" s="192"/>
    </row>
    <row r="56">
      <c r="A56" s="65">
        <v>55.0</v>
      </c>
      <c r="B56" s="60" t="s">
        <v>55</v>
      </c>
      <c r="C56" s="60" t="s">
        <v>55</v>
      </c>
      <c r="D56" s="60" t="s">
        <v>856</v>
      </c>
      <c r="E56" s="60" t="s">
        <v>856</v>
      </c>
      <c r="F56" s="60" t="s">
        <v>856</v>
      </c>
      <c r="G56" s="60" t="s">
        <v>856</v>
      </c>
      <c r="H56" s="192"/>
    </row>
    <row r="57">
      <c r="A57" s="65">
        <v>56.0</v>
      </c>
      <c r="B57" s="74"/>
      <c r="C57" s="60"/>
      <c r="D57" s="60" t="s">
        <v>856</v>
      </c>
      <c r="E57" s="60" t="s">
        <v>856</v>
      </c>
      <c r="F57" s="60" t="s">
        <v>856</v>
      </c>
      <c r="G57" s="60" t="s">
        <v>856</v>
      </c>
      <c r="H57" s="192"/>
    </row>
    <row r="58">
      <c r="A58" s="65">
        <v>57.0</v>
      </c>
      <c r="B58" s="60" t="s">
        <v>956</v>
      </c>
      <c r="C58" s="60" t="s">
        <v>957</v>
      </c>
      <c r="D58" s="228">
        <v>0.237</v>
      </c>
      <c r="E58" s="228">
        <v>0.179</v>
      </c>
      <c r="F58" s="229" t="s">
        <v>1252</v>
      </c>
      <c r="G58" s="230"/>
      <c r="H58" s="192"/>
    </row>
    <row r="59">
      <c r="A59" s="65">
        <v>58.0</v>
      </c>
      <c r="B59" s="60" t="s">
        <v>970</v>
      </c>
      <c r="C59" s="60" t="s">
        <v>971</v>
      </c>
      <c r="D59" s="233">
        <v>0.95</v>
      </c>
      <c r="E59" s="233">
        <v>0.95</v>
      </c>
      <c r="F59" s="234" t="s">
        <v>1253</v>
      </c>
      <c r="G59" s="60"/>
      <c r="H59" s="192"/>
    </row>
    <row r="60">
      <c r="A60" s="65">
        <v>59.0</v>
      </c>
      <c r="B60" s="60" t="s">
        <v>988</v>
      </c>
      <c r="C60" s="60" t="s">
        <v>989</v>
      </c>
      <c r="D60" s="228">
        <v>0.153</v>
      </c>
      <c r="E60" s="228">
        <v>0.135</v>
      </c>
      <c r="F60" s="229" t="s">
        <v>1252</v>
      </c>
      <c r="G60" s="230"/>
      <c r="H60" s="192"/>
    </row>
    <row r="61">
      <c r="A61" s="65">
        <v>60.0</v>
      </c>
      <c r="B61" s="60" t="s">
        <v>1011</v>
      </c>
      <c r="C61" s="60" t="s">
        <v>1012</v>
      </c>
      <c r="D61" s="60" t="s">
        <v>856</v>
      </c>
      <c r="E61" s="60" t="s">
        <v>856</v>
      </c>
      <c r="F61" s="229" t="s">
        <v>856</v>
      </c>
      <c r="G61" s="60" t="s">
        <v>856</v>
      </c>
      <c r="H61" s="192"/>
    </row>
    <row r="62">
      <c r="A62" s="65">
        <v>61.0</v>
      </c>
      <c r="B62" s="60" t="s">
        <v>55</v>
      </c>
      <c r="C62" s="60" t="s">
        <v>55</v>
      </c>
      <c r="D62" s="60" t="s">
        <v>856</v>
      </c>
      <c r="E62" s="60" t="s">
        <v>856</v>
      </c>
      <c r="F62" s="60" t="s">
        <v>856</v>
      </c>
      <c r="G62" s="60" t="s">
        <v>856</v>
      </c>
      <c r="H62" s="192"/>
    </row>
    <row r="63">
      <c r="A63" s="65">
        <v>62.0</v>
      </c>
      <c r="B63" s="60" t="s">
        <v>1041</v>
      </c>
      <c r="C63" s="61" t="s">
        <v>1041</v>
      </c>
      <c r="D63" s="60" t="s">
        <v>856</v>
      </c>
      <c r="E63" s="60" t="s">
        <v>856</v>
      </c>
      <c r="F63" s="60" t="s">
        <v>856</v>
      </c>
      <c r="G63" s="60" t="s">
        <v>856</v>
      </c>
      <c r="H63" s="192"/>
    </row>
    <row r="64">
      <c r="A64" s="65">
        <v>63.0</v>
      </c>
      <c r="B64" s="60" t="s">
        <v>1055</v>
      </c>
      <c r="C64" s="60" t="s">
        <v>1056</v>
      </c>
      <c r="D64" s="60" t="s">
        <v>856</v>
      </c>
      <c r="E64" s="60" t="s">
        <v>856</v>
      </c>
      <c r="F64" s="60" t="s">
        <v>856</v>
      </c>
      <c r="G64" s="60" t="s">
        <v>856</v>
      </c>
      <c r="H64" s="192"/>
    </row>
    <row r="65">
      <c r="A65" s="65">
        <v>64.0</v>
      </c>
      <c r="B65" s="60" t="s">
        <v>55</v>
      </c>
      <c r="C65" s="60" t="s">
        <v>55</v>
      </c>
      <c r="D65" s="60" t="s">
        <v>856</v>
      </c>
      <c r="E65" s="60" t="s">
        <v>856</v>
      </c>
      <c r="F65" s="60" t="s">
        <v>856</v>
      </c>
      <c r="G65" s="60" t="s">
        <v>856</v>
      </c>
      <c r="H65" s="192"/>
    </row>
    <row r="66">
      <c r="A66" s="65">
        <v>65.0</v>
      </c>
      <c r="B66" s="60" t="s">
        <v>1081</v>
      </c>
      <c r="C66" s="60" t="s">
        <v>1082</v>
      </c>
      <c r="D66" s="60" t="s">
        <v>856</v>
      </c>
      <c r="E66" s="60" t="s">
        <v>856</v>
      </c>
      <c r="F66" s="60" t="s">
        <v>856</v>
      </c>
      <c r="G66" s="60" t="s">
        <v>856</v>
      </c>
      <c r="H66" s="192"/>
    </row>
    <row r="67">
      <c r="A67" s="66">
        <v>66.0</v>
      </c>
      <c r="B67" s="60" t="s">
        <v>1098</v>
      </c>
      <c r="C67" s="77" t="s">
        <v>1098</v>
      </c>
      <c r="D67" s="66" t="s">
        <v>856</v>
      </c>
      <c r="E67" s="66" t="s">
        <v>856</v>
      </c>
      <c r="F67" s="66" t="s">
        <v>856</v>
      </c>
      <c r="G67" s="66" t="s">
        <v>856</v>
      </c>
      <c r="H67" s="192"/>
    </row>
    <row r="68">
      <c r="A68" s="66">
        <v>67.0</v>
      </c>
      <c r="B68" s="66" t="s">
        <v>1110</v>
      </c>
      <c r="C68" s="66" t="s">
        <v>1111</v>
      </c>
      <c r="D68" s="235">
        <v>0.294</v>
      </c>
      <c r="E68" s="235">
        <v>0.239</v>
      </c>
      <c r="F68" s="229" t="s">
        <v>1254</v>
      </c>
      <c r="G68" s="192"/>
      <c r="H68" s="192"/>
    </row>
  </sheetData>
  <mergeCells count="4">
    <mergeCell ref="J6:K6"/>
    <mergeCell ref="R6:S6"/>
    <mergeCell ref="J31:K31"/>
    <mergeCell ref="R31:S31"/>
  </mergeCells>
  <drawing r:id="rId1"/>
  <tableParts count="6">
    <tablePart r:id="rId8"/>
    <tablePart r:id="rId9"/>
    <tablePart r:id="rId10"/>
    <tablePart r:id="rId11"/>
    <tablePart r:id="rId12"/>
    <tablePart r:id="rId13"/>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88"/>
    <col customWidth="1" min="2" max="2" width="41.38"/>
    <col customWidth="1" min="3" max="3" width="35.38"/>
    <col customWidth="1" min="4" max="4" width="17.0"/>
    <col customWidth="1" min="5" max="5" width="20.75"/>
    <col customWidth="1" min="8" max="8" width="27.88"/>
    <col customWidth="1" min="9" max="9" width="18.38"/>
    <col customWidth="1" min="10" max="10" width="22.38"/>
  </cols>
  <sheetData>
    <row r="1">
      <c r="B1" s="236" t="s">
        <v>1255</v>
      </c>
      <c r="C1" s="4"/>
      <c r="I1" s="237" t="s">
        <v>1256</v>
      </c>
      <c r="J1" s="4"/>
      <c r="L1" s="237" t="s">
        <v>1257</v>
      </c>
      <c r="M1" s="4"/>
      <c r="R1" s="238" t="s">
        <v>1258</v>
      </c>
    </row>
    <row r="2">
      <c r="A2" s="66" t="s">
        <v>1259</v>
      </c>
      <c r="B2" s="66" t="s">
        <v>1260</v>
      </c>
      <c r="C2" s="66" t="s">
        <v>1261</v>
      </c>
      <c r="D2" s="239"/>
      <c r="H2" s="66" t="s">
        <v>1259</v>
      </c>
      <c r="I2" s="77" t="s">
        <v>1262</v>
      </c>
      <c r="J2" s="77" t="s">
        <v>1263</v>
      </c>
      <c r="L2" s="77" t="s">
        <v>1262</v>
      </c>
      <c r="M2" s="77" t="s">
        <v>1261</v>
      </c>
      <c r="R2" s="239" t="s">
        <v>1264</v>
      </c>
    </row>
    <row r="3">
      <c r="A3" s="66">
        <v>2.0</v>
      </c>
      <c r="B3" s="240">
        <v>84.0</v>
      </c>
      <c r="C3" s="240">
        <v>86.0</v>
      </c>
      <c r="D3" s="241" t="s">
        <v>49</v>
      </c>
      <c r="H3" s="66">
        <v>8.0</v>
      </c>
      <c r="I3" s="66" t="s">
        <v>1265</v>
      </c>
      <c r="J3" s="66" t="s">
        <v>1266</v>
      </c>
      <c r="K3" s="242" t="s">
        <v>133</v>
      </c>
      <c r="L3" s="66">
        <v>18.0</v>
      </c>
      <c r="M3" s="66">
        <v>39.8</v>
      </c>
    </row>
    <row r="4">
      <c r="A4" s="66">
        <v>8.0</v>
      </c>
      <c r="B4" s="240">
        <v>59.3</v>
      </c>
      <c r="C4" s="240">
        <v>82.1</v>
      </c>
      <c r="D4" s="242" t="s">
        <v>133</v>
      </c>
      <c r="H4" s="66" t="s">
        <v>1267</v>
      </c>
      <c r="I4" s="66">
        <v>14.3</v>
      </c>
      <c r="J4" s="66">
        <v>19.6</v>
      </c>
      <c r="K4" s="242" t="s">
        <v>228</v>
      </c>
      <c r="L4" s="66">
        <v>14.3</v>
      </c>
      <c r="M4" s="66">
        <v>19.6</v>
      </c>
      <c r="Q4" s="239" t="s">
        <v>1268</v>
      </c>
      <c r="R4" s="239" t="s">
        <v>1269</v>
      </c>
    </row>
    <row r="5">
      <c r="A5" s="68">
        <v>17.0</v>
      </c>
      <c r="B5" s="240">
        <v>72.2</v>
      </c>
      <c r="C5" s="240">
        <v>80.6</v>
      </c>
      <c r="D5" s="242" t="s">
        <v>277</v>
      </c>
      <c r="H5" s="66" t="s">
        <v>1270</v>
      </c>
      <c r="I5" s="66">
        <v>10.4</v>
      </c>
      <c r="J5" s="66">
        <v>16.1</v>
      </c>
      <c r="L5" s="66">
        <v>10.4</v>
      </c>
      <c r="M5" s="66">
        <v>16.1</v>
      </c>
    </row>
    <row r="6">
      <c r="A6" s="66"/>
      <c r="B6" s="243"/>
      <c r="C6" s="67"/>
      <c r="H6" s="66"/>
      <c r="I6" s="66"/>
      <c r="J6" s="66"/>
      <c r="L6" s="66">
        <v>26.5</v>
      </c>
      <c r="M6" s="66">
        <v>26.0</v>
      </c>
      <c r="R6" s="239" t="s">
        <v>1271</v>
      </c>
    </row>
    <row r="7">
      <c r="A7" s="66"/>
      <c r="B7" s="243"/>
      <c r="C7" s="67"/>
      <c r="D7" s="197"/>
      <c r="H7" s="66"/>
      <c r="I7" s="66"/>
      <c r="J7" s="66"/>
      <c r="L7" s="66">
        <v>22.2</v>
      </c>
      <c r="M7" s="66">
        <v>15.6</v>
      </c>
      <c r="Q7" s="239" t="s">
        <v>1259</v>
      </c>
      <c r="R7" s="239" t="s">
        <v>1272</v>
      </c>
      <c r="S7" s="239" t="s">
        <v>1261</v>
      </c>
    </row>
    <row r="8">
      <c r="A8" s="66"/>
      <c r="B8" s="240"/>
      <c r="C8" s="67"/>
      <c r="H8" s="66"/>
      <c r="I8" s="66"/>
      <c r="J8" s="66"/>
      <c r="L8" s="66">
        <v>38.5</v>
      </c>
      <c r="M8" s="66">
        <v>28.6</v>
      </c>
      <c r="Q8" s="239">
        <v>6.0</v>
      </c>
      <c r="R8" s="239">
        <v>29.0</v>
      </c>
      <c r="S8" s="239">
        <v>11.9</v>
      </c>
      <c r="T8" s="242" t="s">
        <v>105</v>
      </c>
    </row>
    <row r="9">
      <c r="A9" s="244"/>
      <c r="B9" s="240"/>
      <c r="C9" s="67"/>
      <c r="D9" s="239"/>
      <c r="H9" s="66">
        <v>34.0</v>
      </c>
      <c r="I9" s="66">
        <v>26.5</v>
      </c>
      <c r="J9" s="66">
        <v>26.0</v>
      </c>
      <c r="K9" s="242" t="s">
        <v>554</v>
      </c>
      <c r="L9" s="66">
        <v>8.8</v>
      </c>
      <c r="M9" s="66">
        <v>10.6</v>
      </c>
      <c r="Q9" s="239">
        <v>11.0</v>
      </c>
      <c r="R9" s="239">
        <v>57.0</v>
      </c>
      <c r="S9" s="239">
        <v>41.0</v>
      </c>
      <c r="T9" s="242" t="s">
        <v>185</v>
      </c>
      <c r="U9" s="239" t="s">
        <v>1273</v>
      </c>
    </row>
    <row r="10">
      <c r="A10" s="244" t="s">
        <v>1274</v>
      </c>
      <c r="B10" s="240">
        <v>74.5</v>
      </c>
      <c r="C10" s="240">
        <v>77.0</v>
      </c>
      <c r="D10" s="242" t="s">
        <v>483</v>
      </c>
      <c r="H10" s="245"/>
      <c r="I10" s="245"/>
      <c r="J10" s="66"/>
      <c r="L10" s="66">
        <v>100.0</v>
      </c>
      <c r="M10" s="66">
        <v>100.0</v>
      </c>
      <c r="Q10" s="239" t="s">
        <v>1275</v>
      </c>
      <c r="R10" s="239">
        <v>51.0</v>
      </c>
      <c r="S10" s="239">
        <v>19.0</v>
      </c>
      <c r="T10" s="239" t="s">
        <v>216</v>
      </c>
      <c r="U10" s="239" t="s">
        <v>1276</v>
      </c>
    </row>
    <row r="11">
      <c r="A11" s="244"/>
      <c r="B11" s="240"/>
      <c r="C11" s="67"/>
      <c r="H11" s="66">
        <v>51.0</v>
      </c>
      <c r="I11" s="66">
        <v>22.2</v>
      </c>
      <c r="J11" s="66">
        <v>15.6</v>
      </c>
      <c r="K11" s="246" t="s">
        <v>862</v>
      </c>
      <c r="L11" s="247">
        <v>80.0</v>
      </c>
      <c r="M11" s="247">
        <v>76.5</v>
      </c>
      <c r="Q11" s="239">
        <v>16.0</v>
      </c>
      <c r="R11" s="239">
        <v>88.0</v>
      </c>
      <c r="S11" s="239">
        <v>22.0</v>
      </c>
      <c r="T11" s="242" t="s">
        <v>265</v>
      </c>
      <c r="V11" s="239" t="s">
        <v>1277</v>
      </c>
    </row>
    <row r="12">
      <c r="A12" s="66"/>
      <c r="B12" s="240"/>
      <c r="C12" s="67"/>
      <c r="H12" s="66">
        <v>53.0</v>
      </c>
      <c r="I12" s="66">
        <v>38.5</v>
      </c>
      <c r="J12" s="66">
        <v>28.6</v>
      </c>
      <c r="K12" s="248" t="s">
        <v>903</v>
      </c>
      <c r="L12" s="249">
        <v>34.5</v>
      </c>
      <c r="M12" s="249">
        <v>38.6</v>
      </c>
      <c r="Q12" s="239">
        <v>23.0</v>
      </c>
      <c r="R12" s="239">
        <v>65.6</v>
      </c>
      <c r="S12" s="239">
        <v>34.4</v>
      </c>
      <c r="T12" s="242" t="s">
        <v>386</v>
      </c>
    </row>
    <row r="13">
      <c r="A13" s="66">
        <v>48.0</v>
      </c>
      <c r="B13" s="240">
        <v>91.1</v>
      </c>
      <c r="C13" s="240">
        <v>92.2</v>
      </c>
      <c r="D13" s="248" t="s">
        <v>811</v>
      </c>
      <c r="H13" s="66">
        <v>55.0</v>
      </c>
      <c r="I13" s="66">
        <v>8.8</v>
      </c>
      <c r="J13" s="66">
        <v>10.6</v>
      </c>
      <c r="K13" s="248" t="s">
        <v>930</v>
      </c>
      <c r="L13" s="249">
        <v>10.9</v>
      </c>
      <c r="M13" s="249">
        <v>10.8</v>
      </c>
      <c r="Q13" s="239">
        <v>27.0</v>
      </c>
      <c r="R13" s="239">
        <v>90.0</v>
      </c>
      <c r="S13" s="239">
        <v>10.0</v>
      </c>
      <c r="T13" s="242" t="s">
        <v>459</v>
      </c>
    </row>
    <row r="14">
      <c r="A14" s="66"/>
      <c r="B14" s="240"/>
      <c r="C14" s="67"/>
      <c r="D14" s="239"/>
      <c r="H14" s="66" t="s">
        <v>1278</v>
      </c>
      <c r="I14" s="66">
        <v>100.0</v>
      </c>
      <c r="J14" s="66">
        <v>100.0</v>
      </c>
      <c r="K14" s="248" t="s">
        <v>1061</v>
      </c>
      <c r="L14" s="250">
        <v>40.7</v>
      </c>
      <c r="M14" s="251">
        <v>48.1</v>
      </c>
      <c r="Q14" s="239" t="s">
        <v>1279</v>
      </c>
      <c r="R14" s="239">
        <v>36.0</v>
      </c>
      <c r="S14" s="239">
        <v>64.0</v>
      </c>
      <c r="T14" s="242" t="s">
        <v>483</v>
      </c>
    </row>
    <row r="15">
      <c r="A15" s="244"/>
      <c r="B15" s="240"/>
      <c r="C15" s="67"/>
      <c r="D15" s="239"/>
      <c r="E15" s="239"/>
      <c r="H15" s="66"/>
      <c r="I15" s="252"/>
      <c r="J15" s="66"/>
      <c r="L15" s="247">
        <v>16.5</v>
      </c>
      <c r="M15" s="247">
        <v>19.0</v>
      </c>
      <c r="Q15" s="239">
        <v>36.0</v>
      </c>
      <c r="R15" s="239">
        <v>58.8</v>
      </c>
      <c r="S15" s="239">
        <v>42.2</v>
      </c>
      <c r="T15" s="242" t="s">
        <v>593</v>
      </c>
      <c r="U15" s="253" t="s">
        <v>1280</v>
      </c>
    </row>
    <row r="16">
      <c r="A16" s="66">
        <v>63.0</v>
      </c>
      <c r="B16" s="240">
        <v>100.0</v>
      </c>
      <c r="C16" s="240">
        <v>100.0</v>
      </c>
      <c r="D16" s="248" t="s">
        <v>1061</v>
      </c>
      <c r="E16" s="239"/>
      <c r="F16" s="239"/>
      <c r="H16" s="66"/>
      <c r="I16" s="252"/>
      <c r="J16" s="66"/>
      <c r="L16" s="247">
        <v>27.8</v>
      </c>
      <c r="M16" s="247">
        <v>44.9</v>
      </c>
      <c r="Q16" s="239">
        <v>37.0</v>
      </c>
      <c r="R16" s="239">
        <v>62.8</v>
      </c>
      <c r="S16" s="239">
        <v>37.2</v>
      </c>
      <c r="T16" s="242" t="s">
        <v>609</v>
      </c>
    </row>
    <row r="17">
      <c r="A17" s="66">
        <v>64.0</v>
      </c>
      <c r="B17" s="240">
        <v>77.5</v>
      </c>
      <c r="C17" s="240">
        <v>86.9</v>
      </c>
      <c r="D17" s="248" t="s">
        <v>1073</v>
      </c>
      <c r="E17" s="239"/>
      <c r="F17" s="239"/>
      <c r="H17" s="66"/>
      <c r="I17" s="66"/>
      <c r="J17" s="66"/>
      <c r="L17" s="249">
        <v>10.7</v>
      </c>
      <c r="M17" s="249">
        <v>12.2</v>
      </c>
      <c r="Q17" s="239">
        <v>39.0</v>
      </c>
      <c r="R17" s="239">
        <v>87.0</v>
      </c>
      <c r="S17" s="239">
        <v>13.0</v>
      </c>
      <c r="T17" s="248" t="s">
        <v>650</v>
      </c>
    </row>
    <row r="18">
      <c r="A18" s="66"/>
      <c r="B18" s="67"/>
      <c r="C18" s="240"/>
      <c r="D18" s="239"/>
      <c r="E18" s="239"/>
      <c r="F18" s="239"/>
      <c r="H18" s="66"/>
      <c r="I18" s="66"/>
      <c r="J18" s="66"/>
      <c r="L18" s="66"/>
      <c r="M18" s="66"/>
      <c r="Q18" s="239">
        <v>45.0</v>
      </c>
      <c r="R18" s="239">
        <v>82.0</v>
      </c>
      <c r="S18" s="239">
        <v>18.0</v>
      </c>
      <c r="T18" s="248" t="s">
        <v>757</v>
      </c>
      <c r="V18" s="239" t="s">
        <v>1281</v>
      </c>
    </row>
    <row r="19">
      <c r="A19" s="66"/>
      <c r="B19" s="240"/>
      <c r="C19" s="67"/>
      <c r="D19" s="254"/>
      <c r="E19" s="239"/>
      <c r="F19" s="254"/>
      <c r="H19" s="251"/>
      <c r="I19" s="247"/>
      <c r="J19" s="255"/>
      <c r="L19" s="247"/>
      <c r="M19" s="255"/>
      <c r="Q19" s="239">
        <v>48.0</v>
      </c>
      <c r="R19" s="239">
        <v>96.3</v>
      </c>
      <c r="S19" s="239">
        <v>3.7</v>
      </c>
      <c r="T19" s="248" t="s">
        <v>811</v>
      </c>
    </row>
    <row r="20">
      <c r="B20" s="239"/>
      <c r="C20" s="239"/>
      <c r="D20" s="239"/>
      <c r="E20" s="239"/>
      <c r="F20" s="239"/>
      <c r="H20" s="256">
        <v>7.0</v>
      </c>
      <c r="I20" s="247">
        <v>80.0</v>
      </c>
      <c r="J20" s="247">
        <v>76.5</v>
      </c>
      <c r="K20" s="242" t="s">
        <v>119</v>
      </c>
      <c r="L20" s="247"/>
      <c r="M20" s="247"/>
      <c r="Q20" s="239">
        <v>49.0</v>
      </c>
      <c r="R20" s="239">
        <v>82.0</v>
      </c>
      <c r="S20" s="239">
        <v>18.0</v>
      </c>
      <c r="T20" s="246" t="s">
        <v>830</v>
      </c>
    </row>
    <row r="21">
      <c r="A21" s="66" t="s">
        <v>1260</v>
      </c>
      <c r="B21" s="66" t="s">
        <v>1261</v>
      </c>
      <c r="C21" s="239"/>
      <c r="D21" s="239"/>
      <c r="E21" s="239"/>
      <c r="F21" s="239"/>
      <c r="H21" s="251" t="s">
        <v>1282</v>
      </c>
      <c r="I21" s="249">
        <v>34.5</v>
      </c>
      <c r="J21" s="249">
        <v>38.6</v>
      </c>
      <c r="K21" s="242" t="s">
        <v>334</v>
      </c>
      <c r="L21" s="249"/>
      <c r="M21" s="249"/>
      <c r="Q21" s="239">
        <v>54.0</v>
      </c>
      <c r="R21" s="239">
        <v>80.2</v>
      </c>
      <c r="S21" s="239">
        <v>19.8</v>
      </c>
      <c r="T21" s="248" t="s">
        <v>918</v>
      </c>
    </row>
    <row r="22">
      <c r="A22" s="240">
        <v>84.0</v>
      </c>
      <c r="B22" s="240">
        <v>86.0</v>
      </c>
      <c r="C22" s="239"/>
      <c r="D22" s="239"/>
      <c r="E22" s="257"/>
      <c r="F22" s="239"/>
      <c r="H22" s="251" t="s">
        <v>1283</v>
      </c>
      <c r="I22" s="249">
        <v>10.9</v>
      </c>
      <c r="J22" s="249">
        <v>10.8</v>
      </c>
      <c r="L22" s="249"/>
      <c r="M22" s="249"/>
      <c r="Q22" s="239">
        <v>59.0</v>
      </c>
      <c r="R22" s="239">
        <v>57.7</v>
      </c>
      <c r="S22" s="239">
        <v>42.3</v>
      </c>
      <c r="T22" s="248" t="s">
        <v>1001</v>
      </c>
    </row>
    <row r="23">
      <c r="A23" s="240">
        <v>59.3</v>
      </c>
      <c r="B23" s="240">
        <v>82.1</v>
      </c>
      <c r="C23" s="239"/>
      <c r="D23" s="254"/>
      <c r="E23" s="238"/>
      <c r="F23" s="239"/>
      <c r="H23" s="250">
        <v>22.0</v>
      </c>
      <c r="I23" s="250">
        <v>40.7</v>
      </c>
      <c r="J23" s="251">
        <v>48.1</v>
      </c>
      <c r="K23" s="242" t="s">
        <v>371</v>
      </c>
      <c r="L23" s="250"/>
      <c r="M23" s="251"/>
      <c r="Q23" s="239">
        <v>63.0</v>
      </c>
      <c r="R23" s="239">
        <v>5.0</v>
      </c>
      <c r="S23" s="239">
        <v>95.0</v>
      </c>
      <c r="T23" s="248" t="s">
        <v>1061</v>
      </c>
    </row>
    <row r="24">
      <c r="A24" s="240">
        <v>72.2</v>
      </c>
      <c r="B24" s="240">
        <v>80.6</v>
      </c>
      <c r="C24" s="239"/>
      <c r="D24" s="239"/>
      <c r="E24" s="238"/>
      <c r="F24" s="238"/>
      <c r="H24" s="251"/>
      <c r="I24" s="247"/>
      <c r="J24" s="255"/>
      <c r="L24" s="247"/>
      <c r="M24" s="255"/>
    </row>
    <row r="25">
      <c r="A25" s="240">
        <v>74.5</v>
      </c>
      <c r="B25" s="240">
        <v>77.0</v>
      </c>
      <c r="D25" s="239"/>
      <c r="E25" s="239"/>
      <c r="F25" s="258"/>
      <c r="G25" s="258"/>
      <c r="H25" s="259" t="s">
        <v>1284</v>
      </c>
      <c r="I25" s="247">
        <v>16.5</v>
      </c>
      <c r="J25" s="247">
        <v>19.0</v>
      </c>
      <c r="K25" s="242" t="s">
        <v>483</v>
      </c>
      <c r="L25" s="247"/>
      <c r="M25" s="247"/>
    </row>
    <row r="26">
      <c r="A26" s="240">
        <v>91.1</v>
      </c>
      <c r="B26" s="240">
        <v>92.2</v>
      </c>
      <c r="D26" s="239"/>
      <c r="E26" s="239"/>
      <c r="F26" s="239"/>
      <c r="G26" s="239"/>
      <c r="H26" s="256"/>
      <c r="I26" s="247"/>
      <c r="J26" s="255"/>
      <c r="L26" s="247"/>
      <c r="M26" s="255"/>
    </row>
    <row r="27">
      <c r="A27" s="240">
        <v>100.0</v>
      </c>
      <c r="B27" s="240">
        <v>100.0</v>
      </c>
      <c r="D27" s="239"/>
      <c r="E27" s="239"/>
      <c r="F27" s="239"/>
      <c r="G27" s="239"/>
      <c r="H27" s="256">
        <v>36.0</v>
      </c>
      <c r="I27" s="247">
        <v>27.8</v>
      </c>
      <c r="J27" s="247">
        <v>44.9</v>
      </c>
      <c r="K27" s="242" t="s">
        <v>593</v>
      </c>
      <c r="L27" s="247"/>
      <c r="M27" s="247"/>
    </row>
    <row r="28">
      <c r="A28" s="240">
        <v>77.5</v>
      </c>
      <c r="B28" s="240">
        <v>86.9</v>
      </c>
      <c r="D28" s="239"/>
      <c r="E28" s="239"/>
      <c r="F28" s="253"/>
      <c r="G28" s="253"/>
      <c r="H28" s="256">
        <v>46.0</v>
      </c>
      <c r="I28" s="249">
        <v>10.7</v>
      </c>
      <c r="J28" s="249">
        <v>12.2</v>
      </c>
      <c r="K28" s="248" t="s">
        <v>775</v>
      </c>
      <c r="L28" s="249"/>
      <c r="M28" s="249"/>
    </row>
    <row r="29">
      <c r="A29" s="67"/>
      <c r="B29" s="240"/>
      <c r="D29" s="239"/>
      <c r="E29" s="239"/>
      <c r="F29" s="253"/>
      <c r="G29" s="253"/>
    </row>
    <row r="30">
      <c r="A30" s="240"/>
      <c r="B30" s="67"/>
      <c r="D30" s="239"/>
      <c r="E30" s="248"/>
      <c r="F30" s="248"/>
      <c r="G30" s="239"/>
    </row>
    <row r="31">
      <c r="A31" s="240"/>
      <c r="B31" s="67"/>
      <c r="D31" s="239"/>
      <c r="E31" s="239"/>
      <c r="F31" s="239"/>
      <c r="G31" s="239"/>
    </row>
    <row r="32">
      <c r="A32" s="240"/>
      <c r="B32" s="240"/>
      <c r="E32" s="254"/>
      <c r="F32" s="239"/>
      <c r="G32" s="239"/>
    </row>
    <row r="33">
      <c r="A33" s="240"/>
      <c r="B33" s="67"/>
      <c r="E33" s="239"/>
      <c r="F33" s="239"/>
      <c r="G33" s="239"/>
      <c r="K33" s="260"/>
    </row>
    <row r="34">
      <c r="A34" s="240"/>
      <c r="B34" s="67"/>
      <c r="E34" s="239"/>
      <c r="F34" s="239"/>
      <c r="G34" s="239"/>
      <c r="K34" s="260"/>
    </row>
    <row r="35">
      <c r="A35" s="240"/>
      <c r="B35" s="240"/>
      <c r="E35" s="239"/>
      <c r="F35" s="253"/>
      <c r="G35" s="253"/>
    </row>
    <row r="36">
      <c r="A36" s="240"/>
      <c r="B36" s="240"/>
    </row>
    <row r="37">
      <c r="A37" s="261"/>
      <c r="B37" s="240"/>
    </row>
    <row r="38">
      <c r="A38" s="240"/>
      <c r="B38" s="67"/>
    </row>
    <row r="40">
      <c r="B40" s="262" t="s">
        <v>1285</v>
      </c>
      <c r="C40" s="4"/>
      <c r="E40" s="238"/>
      <c r="F40" s="238"/>
      <c r="H40" s="263"/>
      <c r="I40" s="264"/>
    </row>
    <row r="41">
      <c r="A41" s="66" t="s">
        <v>1286</v>
      </c>
      <c r="B41" s="66" t="s">
        <v>1287</v>
      </c>
      <c r="C41" s="66" t="s">
        <v>1288</v>
      </c>
      <c r="E41" s="239"/>
      <c r="F41" s="258"/>
      <c r="G41" s="258"/>
      <c r="H41" s="263"/>
      <c r="I41" s="265"/>
      <c r="J41" s="265"/>
    </row>
    <row r="42">
      <c r="A42" s="66">
        <v>7.0</v>
      </c>
      <c r="B42" s="66">
        <v>31.0</v>
      </c>
      <c r="C42" s="66">
        <v>31.1</v>
      </c>
      <c r="D42" s="242" t="s">
        <v>119</v>
      </c>
      <c r="E42" s="239"/>
      <c r="F42" s="239"/>
      <c r="G42" s="239"/>
      <c r="H42" s="263"/>
      <c r="I42" s="266"/>
      <c r="J42" s="263"/>
      <c r="R42" s="239" t="s">
        <v>1289</v>
      </c>
      <c r="V42" s="239" t="s">
        <v>1290</v>
      </c>
      <c r="W42" s="239" t="s">
        <v>1291</v>
      </c>
      <c r="X42" s="239" t="s">
        <v>1292</v>
      </c>
    </row>
    <row r="43">
      <c r="A43" s="66">
        <v>12.0</v>
      </c>
      <c r="B43" s="66">
        <v>48.1</v>
      </c>
      <c r="C43" s="66">
        <v>49.0</v>
      </c>
      <c r="D43" s="242" t="s">
        <v>200</v>
      </c>
      <c r="E43" s="239"/>
      <c r="F43" s="239"/>
      <c r="G43" s="239"/>
      <c r="H43" s="266"/>
      <c r="I43" s="266"/>
      <c r="J43" s="266"/>
      <c r="R43" s="239" t="s">
        <v>1290</v>
      </c>
      <c r="S43" s="239" t="s">
        <v>1291</v>
      </c>
      <c r="T43" s="239" t="s">
        <v>1292</v>
      </c>
      <c r="V43" s="239">
        <v>1.0</v>
      </c>
      <c r="W43" s="239">
        <v>29.0</v>
      </c>
      <c r="X43" s="267">
        <f t="shared" ref="X43:X57" si="1">(W43+W44)/2*(V44-V43)</f>
        <v>43</v>
      </c>
    </row>
    <row r="44">
      <c r="A44" s="66" t="s">
        <v>1267</v>
      </c>
      <c r="B44" s="66">
        <v>66.9</v>
      </c>
      <c r="C44" s="66">
        <v>74.3</v>
      </c>
      <c r="D44" s="242" t="s">
        <v>228</v>
      </c>
      <c r="E44" s="239"/>
      <c r="F44" s="253"/>
      <c r="G44" s="253"/>
      <c r="H44" s="263"/>
      <c r="I44" s="268"/>
      <c r="J44" s="268"/>
      <c r="R44" s="239">
        <v>1.0</v>
      </c>
      <c r="S44" s="239">
        <v>11.9</v>
      </c>
      <c r="T44" s="267">
        <f t="shared" ref="T44:T58" si="2">(S44+S45)/2*(R45-R44)</f>
        <v>26.45</v>
      </c>
      <c r="V44" s="239">
        <v>2.0</v>
      </c>
      <c r="W44" s="239">
        <v>57.0</v>
      </c>
      <c r="X44" s="267">
        <f t="shared" si="1"/>
        <v>54</v>
      </c>
    </row>
    <row r="45">
      <c r="A45" s="66" t="s">
        <v>1270</v>
      </c>
      <c r="B45" s="66">
        <v>65.6</v>
      </c>
      <c r="C45" s="66">
        <v>79.0</v>
      </c>
      <c r="E45" s="239"/>
      <c r="F45" s="253"/>
      <c r="G45" s="253"/>
      <c r="H45" s="263"/>
      <c r="I45" s="268"/>
      <c r="J45" s="268"/>
      <c r="R45" s="239">
        <v>2.0</v>
      </c>
      <c r="S45" s="239">
        <v>41.0</v>
      </c>
      <c r="T45" s="267">
        <f t="shared" si="2"/>
        <v>30</v>
      </c>
      <c r="V45" s="239">
        <v>3.0</v>
      </c>
      <c r="W45" s="239">
        <v>51.0</v>
      </c>
      <c r="X45" s="267">
        <f t="shared" si="1"/>
        <v>69.5</v>
      </c>
    </row>
    <row r="46">
      <c r="A46" s="244"/>
      <c r="B46" s="66"/>
      <c r="C46" s="66"/>
      <c r="E46" s="248"/>
      <c r="F46" s="248"/>
      <c r="G46" s="239"/>
      <c r="H46" s="269"/>
      <c r="I46" s="269"/>
      <c r="J46" s="263"/>
      <c r="R46" s="239">
        <v>3.0</v>
      </c>
      <c r="S46" s="239">
        <v>19.0</v>
      </c>
      <c r="T46" s="267">
        <f t="shared" si="2"/>
        <v>20.5</v>
      </c>
      <c r="V46" s="239">
        <v>4.0</v>
      </c>
      <c r="W46" s="239">
        <v>88.0</v>
      </c>
      <c r="X46" s="267">
        <f t="shared" si="1"/>
        <v>76.8</v>
      </c>
    </row>
    <row r="47">
      <c r="A47" s="66" t="s">
        <v>1293</v>
      </c>
      <c r="B47" s="66">
        <v>65.4</v>
      </c>
      <c r="C47" s="66">
        <v>51.0</v>
      </c>
      <c r="D47" s="242" t="s">
        <v>334</v>
      </c>
      <c r="E47" s="239"/>
      <c r="F47" s="239"/>
      <c r="G47" s="239"/>
      <c r="H47" s="263"/>
      <c r="I47" s="266"/>
      <c r="J47" s="263"/>
      <c r="R47" s="239">
        <v>4.0</v>
      </c>
      <c r="S47" s="239">
        <v>22.0</v>
      </c>
      <c r="T47" s="267">
        <f t="shared" si="2"/>
        <v>28.2</v>
      </c>
      <c r="V47" s="239">
        <v>5.0</v>
      </c>
      <c r="W47" s="239">
        <v>65.6</v>
      </c>
      <c r="X47" s="267">
        <f t="shared" si="1"/>
        <v>77.8</v>
      </c>
    </row>
    <row r="48">
      <c r="A48" s="66" t="s">
        <v>1294</v>
      </c>
      <c r="B48" s="66">
        <v>61.4</v>
      </c>
      <c r="C48" s="66">
        <v>41.7</v>
      </c>
      <c r="E48" s="254"/>
      <c r="F48" s="239"/>
      <c r="G48" s="239"/>
      <c r="H48" s="270" t="s">
        <v>1295</v>
      </c>
      <c r="I48" s="266"/>
      <c r="J48" s="266"/>
      <c r="R48" s="239">
        <v>5.0</v>
      </c>
      <c r="S48" s="239">
        <v>34.4</v>
      </c>
      <c r="T48" s="267">
        <f t="shared" si="2"/>
        <v>22.2</v>
      </c>
      <c r="V48" s="239">
        <v>6.0</v>
      </c>
      <c r="W48" s="239">
        <v>90.0</v>
      </c>
      <c r="X48" s="267">
        <f t="shared" si="1"/>
        <v>63</v>
      </c>
    </row>
    <row r="49">
      <c r="A49" s="66" t="s">
        <v>1296</v>
      </c>
      <c r="B49" s="271" t="s">
        <v>1297</v>
      </c>
      <c r="C49" s="66" t="s">
        <v>1298</v>
      </c>
      <c r="D49" s="242" t="s">
        <v>371</v>
      </c>
      <c r="E49" s="239"/>
      <c r="F49" s="239"/>
      <c r="G49" s="239"/>
      <c r="H49" s="266"/>
      <c r="I49" s="266"/>
      <c r="J49" s="263"/>
      <c r="R49" s="239">
        <v>6.0</v>
      </c>
      <c r="S49" s="239">
        <v>10.0</v>
      </c>
      <c r="T49" s="267">
        <f t="shared" si="2"/>
        <v>37</v>
      </c>
      <c r="V49" s="239">
        <v>7.0</v>
      </c>
      <c r="W49" s="239">
        <v>36.0</v>
      </c>
      <c r="X49" s="267">
        <f t="shared" si="1"/>
        <v>47.4</v>
      </c>
    </row>
    <row r="50">
      <c r="A50" s="244" t="s">
        <v>1299</v>
      </c>
      <c r="B50" s="272">
        <v>62.5</v>
      </c>
      <c r="C50" s="66">
        <v>61.0</v>
      </c>
      <c r="D50" s="242" t="s">
        <v>483</v>
      </c>
      <c r="E50" s="239"/>
      <c r="F50" s="239"/>
      <c r="G50" s="239"/>
      <c r="H50" s="266"/>
      <c r="I50" s="266"/>
      <c r="J50" s="266"/>
      <c r="R50" s="239">
        <v>7.0</v>
      </c>
      <c r="S50" s="239">
        <v>64.0</v>
      </c>
      <c r="T50" s="267">
        <f t="shared" si="2"/>
        <v>53.1</v>
      </c>
      <c r="V50" s="239">
        <v>8.0</v>
      </c>
      <c r="W50" s="239">
        <v>58.8</v>
      </c>
      <c r="X50" s="267">
        <f t="shared" si="1"/>
        <v>60.8</v>
      </c>
    </row>
    <row r="51">
      <c r="A51" s="66"/>
      <c r="B51" s="272"/>
      <c r="C51" s="66"/>
      <c r="E51" s="239"/>
      <c r="F51" s="253"/>
      <c r="G51" s="253"/>
      <c r="H51" s="266"/>
      <c r="I51" s="268"/>
      <c r="J51" s="268"/>
      <c r="R51" s="239">
        <v>8.0</v>
      </c>
      <c r="S51" s="239">
        <v>42.2</v>
      </c>
      <c r="T51" s="267">
        <f t="shared" si="2"/>
        <v>39.7</v>
      </c>
      <c r="V51" s="239">
        <v>9.0</v>
      </c>
      <c r="W51" s="239">
        <v>62.8</v>
      </c>
      <c r="X51" s="267">
        <f t="shared" si="1"/>
        <v>74.9</v>
      </c>
    </row>
    <row r="52">
      <c r="A52" s="66"/>
      <c r="B52" s="66"/>
      <c r="C52" s="66"/>
      <c r="R52" s="239">
        <v>9.0</v>
      </c>
      <c r="S52" s="239">
        <v>37.2</v>
      </c>
      <c r="T52" s="267">
        <f t="shared" si="2"/>
        <v>25.1</v>
      </c>
      <c r="V52" s="239">
        <v>10.0</v>
      </c>
      <c r="W52" s="239">
        <v>87.0</v>
      </c>
      <c r="X52" s="267">
        <f t="shared" si="1"/>
        <v>84.5</v>
      </c>
    </row>
    <row r="53">
      <c r="A53" s="66">
        <v>34.0</v>
      </c>
      <c r="B53" s="66">
        <v>58.1</v>
      </c>
      <c r="C53" s="66">
        <v>57.0</v>
      </c>
      <c r="D53" s="242" t="s">
        <v>554</v>
      </c>
      <c r="H53" s="66" t="s">
        <v>1300</v>
      </c>
      <c r="I53" s="66" t="s">
        <v>1301</v>
      </c>
      <c r="R53" s="239">
        <v>10.0</v>
      </c>
      <c r="S53" s="239">
        <v>13.0</v>
      </c>
      <c r="T53" s="267">
        <f t="shared" si="2"/>
        <v>15.5</v>
      </c>
      <c r="V53" s="239">
        <v>11.0</v>
      </c>
      <c r="W53" s="239">
        <v>82.0</v>
      </c>
      <c r="X53" s="267">
        <f t="shared" si="1"/>
        <v>89.15</v>
      </c>
    </row>
    <row r="54">
      <c r="A54" s="66">
        <v>36.0</v>
      </c>
      <c r="B54" s="66">
        <v>71.7</v>
      </c>
      <c r="C54" s="66">
        <v>71.3</v>
      </c>
      <c r="D54" s="242" t="s">
        <v>593</v>
      </c>
      <c r="H54" s="66">
        <v>44.0</v>
      </c>
      <c r="I54" s="66">
        <v>2.0</v>
      </c>
      <c r="R54" s="239">
        <v>11.0</v>
      </c>
      <c r="S54" s="239">
        <v>18.0</v>
      </c>
      <c r="T54" s="267">
        <f t="shared" si="2"/>
        <v>10.85</v>
      </c>
      <c r="V54" s="239">
        <v>12.0</v>
      </c>
      <c r="W54" s="239">
        <v>96.3</v>
      </c>
      <c r="X54" s="267">
        <f t="shared" si="1"/>
        <v>89.15</v>
      </c>
    </row>
    <row r="55">
      <c r="A55" s="66" t="s">
        <v>1302</v>
      </c>
      <c r="B55" s="66">
        <v>35.0</v>
      </c>
      <c r="C55" s="66">
        <v>33.0</v>
      </c>
      <c r="D55" s="248" t="s">
        <v>723</v>
      </c>
      <c r="H55" s="66" t="s">
        <v>1303</v>
      </c>
      <c r="I55" s="66" t="s">
        <v>1304</v>
      </c>
      <c r="R55" s="239">
        <v>12.0</v>
      </c>
      <c r="S55" s="239">
        <v>3.7</v>
      </c>
      <c r="T55" s="267">
        <f t="shared" si="2"/>
        <v>10.85</v>
      </c>
      <c r="V55" s="239">
        <v>13.0</v>
      </c>
      <c r="W55" s="239">
        <v>82.0</v>
      </c>
      <c r="X55" s="267">
        <f t="shared" si="1"/>
        <v>81.1</v>
      </c>
    </row>
    <row r="56">
      <c r="A56" s="66" t="s">
        <v>1305</v>
      </c>
      <c r="B56" s="66">
        <v>43.0</v>
      </c>
      <c r="C56" s="66">
        <v>39.0</v>
      </c>
      <c r="H56" s="66" t="s">
        <v>1306</v>
      </c>
      <c r="I56" s="244" t="s">
        <v>1307</v>
      </c>
      <c r="R56" s="239">
        <v>13.0</v>
      </c>
      <c r="S56" s="239">
        <v>18.0</v>
      </c>
      <c r="T56" s="267">
        <f t="shared" si="2"/>
        <v>18.9</v>
      </c>
      <c r="V56" s="239">
        <v>14.0</v>
      </c>
      <c r="W56" s="239">
        <v>80.2</v>
      </c>
      <c r="X56" s="267">
        <f t="shared" si="1"/>
        <v>68.95</v>
      </c>
    </row>
    <row r="57">
      <c r="A57" s="273" t="s">
        <v>1308</v>
      </c>
      <c r="B57" s="93" t="s">
        <v>1309</v>
      </c>
      <c r="C57" s="93" t="s">
        <v>1310</v>
      </c>
      <c r="D57" s="248" t="s">
        <v>775</v>
      </c>
      <c r="H57" s="274"/>
      <c r="R57" s="239">
        <v>14.0</v>
      </c>
      <c r="S57" s="239">
        <v>19.8</v>
      </c>
      <c r="T57" s="267">
        <f t="shared" si="2"/>
        <v>31.05</v>
      </c>
      <c r="V57" s="239">
        <v>15.0</v>
      </c>
      <c r="W57" s="239">
        <v>57.7</v>
      </c>
      <c r="X57" s="267">
        <f t="shared" si="1"/>
        <v>31.35</v>
      </c>
    </row>
    <row r="58">
      <c r="A58" s="66">
        <v>64.0</v>
      </c>
      <c r="B58" s="66">
        <v>44.0</v>
      </c>
      <c r="C58" s="66">
        <v>59.7</v>
      </c>
      <c r="D58" s="248" t="s">
        <v>1073</v>
      </c>
      <c r="R58" s="239">
        <v>15.0</v>
      </c>
      <c r="S58" s="239">
        <v>42.3</v>
      </c>
      <c r="T58" s="267">
        <f t="shared" si="2"/>
        <v>68.65</v>
      </c>
      <c r="V58" s="239">
        <v>16.0</v>
      </c>
      <c r="W58" s="239">
        <v>5.0</v>
      </c>
    </row>
    <row r="59">
      <c r="H59" s="239" t="s">
        <v>1311</v>
      </c>
      <c r="I59" s="239" t="s">
        <v>1312</v>
      </c>
      <c r="J59" s="239" t="s">
        <v>1292</v>
      </c>
      <c r="L59" s="239" t="s">
        <v>1311</v>
      </c>
      <c r="M59" s="239" t="s">
        <v>1312</v>
      </c>
      <c r="N59" s="239" t="s">
        <v>1292</v>
      </c>
      <c r="R59" s="239">
        <v>16.0</v>
      </c>
      <c r="S59" s="239">
        <v>95.0</v>
      </c>
      <c r="W59" s="239" t="s">
        <v>1313</v>
      </c>
      <c r="X59" s="267">
        <f>SUM(X43:X58)</f>
        <v>1011.4</v>
      </c>
    </row>
    <row r="60">
      <c r="A60" s="66" t="s">
        <v>1272</v>
      </c>
      <c r="B60" s="66" t="s">
        <v>1261</v>
      </c>
      <c r="H60" s="239">
        <v>1.0</v>
      </c>
      <c r="I60" s="66">
        <v>39.8</v>
      </c>
      <c r="J60" s="267">
        <f t="shared" ref="J60:J73" si="3">(I60+I61)/2*(H61-H60)</f>
        <v>29.7</v>
      </c>
      <c r="L60" s="239">
        <v>1.0</v>
      </c>
      <c r="M60" s="66">
        <v>18.0</v>
      </c>
      <c r="N60" s="267">
        <f t="shared" ref="N60:N73" si="4">(M60+M61)/2*(L61-L60)</f>
        <v>16.15</v>
      </c>
      <c r="S60" s="239" t="s">
        <v>1314</v>
      </c>
      <c r="T60" s="267">
        <f>SUM(T44:T58)</f>
        <v>438.05</v>
      </c>
    </row>
    <row r="61">
      <c r="A61" s="66">
        <v>31.0</v>
      </c>
      <c r="B61" s="66">
        <v>31.1</v>
      </c>
      <c r="H61" s="239">
        <v>2.0</v>
      </c>
      <c r="I61" s="66">
        <v>19.6</v>
      </c>
      <c r="J61" s="267">
        <f t="shared" si="3"/>
        <v>17.85</v>
      </c>
      <c r="L61" s="239">
        <v>2.0</v>
      </c>
      <c r="M61" s="66">
        <v>14.3</v>
      </c>
      <c r="N61" s="267">
        <f t="shared" si="4"/>
        <v>12.35</v>
      </c>
    </row>
    <row r="62">
      <c r="A62" s="66">
        <v>48.1</v>
      </c>
      <c r="B62" s="66">
        <v>49.0</v>
      </c>
      <c r="H62" s="239">
        <v>3.0</v>
      </c>
      <c r="I62" s="66">
        <v>16.1</v>
      </c>
      <c r="J62" s="267">
        <f t="shared" si="3"/>
        <v>21.05</v>
      </c>
      <c r="L62" s="239">
        <v>3.0</v>
      </c>
      <c r="M62" s="66">
        <v>10.4</v>
      </c>
      <c r="N62" s="267">
        <f t="shared" si="4"/>
        <v>18.45</v>
      </c>
    </row>
    <row r="63">
      <c r="A63" s="66">
        <v>66.9</v>
      </c>
      <c r="B63" s="66">
        <v>74.3</v>
      </c>
      <c r="H63" s="239">
        <v>4.0</v>
      </c>
      <c r="I63" s="66">
        <v>26.0</v>
      </c>
      <c r="J63" s="267">
        <f t="shared" si="3"/>
        <v>20.8</v>
      </c>
      <c r="L63" s="239">
        <v>4.0</v>
      </c>
      <c r="M63" s="66">
        <v>26.5</v>
      </c>
      <c r="N63" s="267">
        <f t="shared" si="4"/>
        <v>24.35</v>
      </c>
    </row>
    <row r="64">
      <c r="A64" s="66">
        <v>65.6</v>
      </c>
      <c r="B64" s="66">
        <v>79.0</v>
      </c>
      <c r="H64" s="239">
        <v>5.0</v>
      </c>
      <c r="I64" s="66">
        <v>15.6</v>
      </c>
      <c r="J64" s="267">
        <f t="shared" si="3"/>
        <v>22.1</v>
      </c>
      <c r="L64" s="239">
        <v>5.0</v>
      </c>
      <c r="M64" s="66">
        <v>22.2</v>
      </c>
      <c r="N64" s="267">
        <f t="shared" si="4"/>
        <v>30.35</v>
      </c>
    </row>
    <row r="65">
      <c r="A65" s="66">
        <v>65.4</v>
      </c>
      <c r="B65" s="66">
        <v>51.0</v>
      </c>
      <c r="H65" s="239">
        <v>6.0</v>
      </c>
      <c r="I65" s="66">
        <v>28.6</v>
      </c>
      <c r="J65" s="267">
        <f t="shared" si="3"/>
        <v>19.6</v>
      </c>
      <c r="L65" s="239">
        <v>6.0</v>
      </c>
      <c r="M65" s="66">
        <v>38.5</v>
      </c>
      <c r="N65" s="267">
        <f t="shared" si="4"/>
        <v>23.65</v>
      </c>
    </row>
    <row r="66">
      <c r="A66" s="66">
        <v>61.4</v>
      </c>
      <c r="B66" s="66">
        <v>41.7</v>
      </c>
      <c r="H66" s="239">
        <v>7.0</v>
      </c>
      <c r="I66" s="66">
        <v>10.6</v>
      </c>
      <c r="J66" s="267">
        <f t="shared" si="3"/>
        <v>55.3</v>
      </c>
      <c r="L66" s="239">
        <v>7.0</v>
      </c>
      <c r="M66" s="66">
        <v>8.8</v>
      </c>
      <c r="N66" s="267">
        <f t="shared" si="4"/>
        <v>54.4</v>
      </c>
    </row>
    <row r="67">
      <c r="A67" s="275">
        <v>68.0</v>
      </c>
      <c r="B67" s="66">
        <v>72.0</v>
      </c>
      <c r="H67" s="239">
        <v>8.0</v>
      </c>
      <c r="I67" s="66">
        <v>100.0</v>
      </c>
      <c r="J67" s="267">
        <f t="shared" si="3"/>
        <v>88.25</v>
      </c>
      <c r="L67" s="239">
        <v>8.0</v>
      </c>
      <c r="M67" s="66">
        <v>100.0</v>
      </c>
      <c r="N67" s="267">
        <f t="shared" si="4"/>
        <v>90</v>
      </c>
    </row>
    <row r="68">
      <c r="A68" s="276">
        <v>62.5</v>
      </c>
      <c r="B68" s="66">
        <v>61.0</v>
      </c>
      <c r="H68" s="239">
        <v>9.0</v>
      </c>
      <c r="I68" s="247">
        <v>76.5</v>
      </c>
      <c r="J68" s="267">
        <f t="shared" si="3"/>
        <v>57.55</v>
      </c>
      <c r="L68" s="239">
        <v>9.0</v>
      </c>
      <c r="M68" s="247">
        <v>80.0</v>
      </c>
      <c r="N68" s="267">
        <f t="shared" si="4"/>
        <v>57.25</v>
      </c>
    </row>
    <row r="69">
      <c r="A69" s="66">
        <v>58.1</v>
      </c>
      <c r="B69" s="66">
        <v>57.0</v>
      </c>
      <c r="H69" s="239">
        <v>10.0</v>
      </c>
      <c r="I69" s="249">
        <v>38.6</v>
      </c>
      <c r="J69" s="267">
        <f t="shared" si="3"/>
        <v>24.7</v>
      </c>
      <c r="L69" s="239">
        <v>10.0</v>
      </c>
      <c r="M69" s="249">
        <v>34.5</v>
      </c>
      <c r="N69" s="267">
        <f t="shared" si="4"/>
        <v>22.7</v>
      </c>
    </row>
    <row r="70">
      <c r="A70" s="66">
        <v>71.7</v>
      </c>
      <c r="B70" s="66">
        <v>71.3</v>
      </c>
      <c r="H70" s="239">
        <v>11.0</v>
      </c>
      <c r="I70" s="249">
        <v>10.8</v>
      </c>
      <c r="J70" s="267">
        <f t="shared" si="3"/>
        <v>29.45</v>
      </c>
      <c r="L70" s="239">
        <v>11.0</v>
      </c>
      <c r="M70" s="249">
        <v>10.9</v>
      </c>
      <c r="N70" s="267">
        <f t="shared" si="4"/>
        <v>25.8</v>
      </c>
    </row>
    <row r="71">
      <c r="A71" s="66">
        <v>35.0</v>
      </c>
      <c r="B71" s="66">
        <v>33.0</v>
      </c>
      <c r="H71" s="239">
        <v>12.0</v>
      </c>
      <c r="I71" s="251">
        <v>48.1</v>
      </c>
      <c r="J71" s="267">
        <f t="shared" si="3"/>
        <v>33.55</v>
      </c>
      <c r="L71" s="239">
        <v>12.0</v>
      </c>
      <c r="M71" s="250">
        <v>40.7</v>
      </c>
      <c r="N71" s="267">
        <f t="shared" si="4"/>
        <v>28.6</v>
      </c>
    </row>
    <row r="72">
      <c r="A72" s="66">
        <v>43.0</v>
      </c>
      <c r="B72" s="66">
        <v>39.0</v>
      </c>
      <c r="H72" s="239">
        <v>13.0</v>
      </c>
      <c r="I72" s="247">
        <v>19.0</v>
      </c>
      <c r="J72" s="267">
        <f t="shared" si="3"/>
        <v>31.95</v>
      </c>
      <c r="L72" s="239">
        <v>13.0</v>
      </c>
      <c r="M72" s="247">
        <v>16.5</v>
      </c>
      <c r="N72" s="267">
        <f t="shared" si="4"/>
        <v>22.15</v>
      </c>
    </row>
    <row r="73">
      <c r="A73" s="277">
        <v>60.1</v>
      </c>
      <c r="B73" s="277">
        <v>68.4</v>
      </c>
      <c r="H73" s="239">
        <v>14.0</v>
      </c>
      <c r="I73" s="247">
        <v>44.9</v>
      </c>
      <c r="J73" s="267">
        <f t="shared" si="3"/>
        <v>28.55</v>
      </c>
      <c r="L73" s="239">
        <v>14.0</v>
      </c>
      <c r="M73" s="247">
        <v>27.8</v>
      </c>
      <c r="N73" s="267">
        <f t="shared" si="4"/>
        <v>19.25</v>
      </c>
    </row>
    <row r="74">
      <c r="A74" s="66">
        <v>44.0</v>
      </c>
      <c r="B74" s="66">
        <v>59.7</v>
      </c>
      <c r="H74" s="239">
        <v>15.0</v>
      </c>
      <c r="I74" s="249">
        <v>12.2</v>
      </c>
      <c r="L74" s="239">
        <v>15.0</v>
      </c>
      <c r="M74" s="249">
        <v>10.7</v>
      </c>
    </row>
    <row r="75">
      <c r="A75" s="66"/>
      <c r="B75" s="66"/>
      <c r="I75" s="239" t="s">
        <v>1315</v>
      </c>
      <c r="J75" s="267">
        <f>SUM(J60:J74)</f>
        <v>480.4</v>
      </c>
      <c r="M75" s="239" t="s">
        <v>1316</v>
      </c>
      <c r="N75" s="267">
        <f>sum(N60:N73)</f>
        <v>445.45</v>
      </c>
    </row>
    <row r="76">
      <c r="A76" s="93"/>
      <c r="B76" s="93"/>
    </row>
    <row r="77">
      <c r="A77" s="66"/>
      <c r="B77" s="66"/>
    </row>
    <row r="80">
      <c r="A80" s="66" t="s">
        <v>1300</v>
      </c>
      <c r="B80" s="278" t="s">
        <v>1301</v>
      </c>
      <c r="C80" s="239"/>
      <c r="D80" s="239"/>
    </row>
    <row r="81">
      <c r="A81" s="279">
        <v>26.0</v>
      </c>
      <c r="B81" s="278">
        <v>12.0</v>
      </c>
      <c r="C81" s="239"/>
      <c r="D81" s="239"/>
    </row>
    <row r="82">
      <c r="A82" s="279" t="s">
        <v>1303</v>
      </c>
      <c r="B82" s="278" t="s">
        <v>1304</v>
      </c>
      <c r="C82" s="239"/>
      <c r="D82" s="239"/>
    </row>
    <row r="83">
      <c r="A83" s="279" t="s">
        <v>1317</v>
      </c>
      <c r="B83" s="278" t="s">
        <v>1318</v>
      </c>
      <c r="C83" s="239"/>
      <c r="D83" s="239"/>
    </row>
    <row r="85">
      <c r="A85" s="197" t="s">
        <v>1319</v>
      </c>
      <c r="C85" s="197"/>
    </row>
    <row r="86">
      <c r="A86" s="239" t="s">
        <v>1320</v>
      </c>
    </row>
    <row r="87">
      <c r="A87" s="279" t="s">
        <v>1321</v>
      </c>
      <c r="C87" s="239"/>
    </row>
    <row r="88">
      <c r="A88" s="279" t="s">
        <v>1322</v>
      </c>
      <c r="C88" s="239"/>
    </row>
    <row r="89">
      <c r="B89" s="239" t="s">
        <v>1311</v>
      </c>
      <c r="C89" s="239" t="s">
        <v>1312</v>
      </c>
      <c r="D89" s="239" t="s">
        <v>1292</v>
      </c>
      <c r="G89" s="239" t="s">
        <v>1311</v>
      </c>
      <c r="H89" s="239" t="s">
        <v>1312</v>
      </c>
      <c r="I89" s="239" t="s">
        <v>1292</v>
      </c>
    </row>
    <row r="90">
      <c r="B90" s="239">
        <v>1.0</v>
      </c>
      <c r="C90" s="66">
        <v>31.0</v>
      </c>
      <c r="D90" s="267">
        <f t="shared" ref="D90:D102" si="5">(C90+C91)/2*(B91-B90)</f>
        <v>39.55</v>
      </c>
      <c r="G90" s="239">
        <v>1.0</v>
      </c>
      <c r="H90" s="240">
        <v>84.0</v>
      </c>
      <c r="I90" s="267">
        <f t="shared" ref="I90:I95" si="6">(H90+H91)/2*(G91-G90)</f>
        <v>71.65</v>
      </c>
    </row>
    <row r="91">
      <c r="B91" s="239">
        <v>2.0</v>
      </c>
      <c r="C91" s="66">
        <v>48.1</v>
      </c>
      <c r="D91" s="267">
        <f t="shared" si="5"/>
        <v>57.5</v>
      </c>
      <c r="G91" s="239">
        <v>2.0</v>
      </c>
      <c r="H91" s="240">
        <v>59.3</v>
      </c>
      <c r="I91" s="267">
        <f t="shared" si="6"/>
        <v>65.75</v>
      </c>
    </row>
    <row r="92">
      <c r="B92" s="239">
        <v>3.0</v>
      </c>
      <c r="C92" s="66">
        <v>66.9</v>
      </c>
      <c r="D92" s="267">
        <f t="shared" si="5"/>
        <v>66.25</v>
      </c>
      <c r="G92" s="239">
        <v>3.0</v>
      </c>
      <c r="H92" s="240">
        <v>72.2</v>
      </c>
      <c r="I92" s="267">
        <f t="shared" si="6"/>
        <v>73.35</v>
      </c>
    </row>
    <row r="93">
      <c r="B93" s="239">
        <v>4.0</v>
      </c>
      <c r="C93" s="66">
        <v>65.6</v>
      </c>
      <c r="D93" s="267">
        <f t="shared" si="5"/>
        <v>65.5</v>
      </c>
      <c r="G93" s="239">
        <v>4.0</v>
      </c>
      <c r="H93" s="240">
        <v>74.5</v>
      </c>
      <c r="I93" s="267">
        <f t="shared" si="6"/>
        <v>82.8</v>
      </c>
    </row>
    <row r="94">
      <c r="B94" s="239">
        <v>5.0</v>
      </c>
      <c r="C94" s="66">
        <v>65.4</v>
      </c>
      <c r="D94" s="267">
        <f t="shared" si="5"/>
        <v>63.4</v>
      </c>
      <c r="G94" s="239">
        <v>5.0</v>
      </c>
      <c r="H94" s="240">
        <v>91.1</v>
      </c>
      <c r="I94" s="267">
        <f t="shared" si="6"/>
        <v>95.55</v>
      </c>
    </row>
    <row r="95">
      <c r="B95" s="239">
        <v>6.0</v>
      </c>
      <c r="C95" s="66">
        <v>61.4</v>
      </c>
      <c r="D95" s="267">
        <f t="shared" si="5"/>
        <v>64.7</v>
      </c>
      <c r="G95" s="239">
        <v>6.0</v>
      </c>
      <c r="H95" s="240">
        <v>100.0</v>
      </c>
      <c r="I95" s="267">
        <f t="shared" si="6"/>
        <v>88.75</v>
      </c>
    </row>
    <row r="96">
      <c r="B96" s="239">
        <v>7.0</v>
      </c>
      <c r="C96" s="280">
        <v>68.0</v>
      </c>
      <c r="D96" s="267">
        <f t="shared" si="5"/>
        <v>65.25</v>
      </c>
      <c r="G96" s="239">
        <v>7.0</v>
      </c>
      <c r="H96" s="240">
        <v>77.5</v>
      </c>
    </row>
    <row r="97">
      <c r="B97" s="239">
        <v>8.0</v>
      </c>
      <c r="C97" s="272">
        <v>62.5</v>
      </c>
      <c r="D97" s="267">
        <f t="shared" si="5"/>
        <v>60.3</v>
      </c>
      <c r="H97" s="239" t="s">
        <v>1323</v>
      </c>
      <c r="I97" s="267">
        <f>SUM(I90:I96)</f>
        <v>477.85</v>
      </c>
    </row>
    <row r="98">
      <c r="B98" s="239">
        <v>9.0</v>
      </c>
      <c r="C98" s="66">
        <v>58.1</v>
      </c>
      <c r="D98" s="267">
        <f t="shared" si="5"/>
        <v>64.9</v>
      </c>
    </row>
    <row r="99">
      <c r="B99" s="239">
        <v>10.0</v>
      </c>
      <c r="C99" s="66">
        <v>71.7</v>
      </c>
      <c r="D99" s="267">
        <f t="shared" si="5"/>
        <v>53.35</v>
      </c>
    </row>
    <row r="100">
      <c r="B100" s="239">
        <v>11.0</v>
      </c>
      <c r="C100" s="66">
        <v>35.0</v>
      </c>
      <c r="D100" s="267">
        <f t="shared" si="5"/>
        <v>39</v>
      </c>
      <c r="G100" s="239" t="s">
        <v>1311</v>
      </c>
      <c r="H100" s="239" t="s">
        <v>1312</v>
      </c>
      <c r="I100" s="239" t="s">
        <v>1292</v>
      </c>
    </row>
    <row r="101">
      <c r="B101" s="239">
        <v>12.0</v>
      </c>
      <c r="C101" s="66">
        <v>43.0</v>
      </c>
      <c r="D101" s="267">
        <f t="shared" si="5"/>
        <v>51.55</v>
      </c>
      <c r="G101" s="239">
        <v>1.0</v>
      </c>
      <c r="H101" s="240">
        <v>86.0</v>
      </c>
      <c r="I101" s="267">
        <f t="shared" ref="I101:I106" si="7">(H101+H102)/2*(G102-G101)</f>
        <v>84.05</v>
      </c>
    </row>
    <row r="102">
      <c r="B102" s="239">
        <v>13.0</v>
      </c>
      <c r="C102" s="281">
        <v>60.1</v>
      </c>
      <c r="D102" s="267">
        <f t="shared" si="5"/>
        <v>52.05</v>
      </c>
      <c r="G102" s="239">
        <v>2.0</v>
      </c>
      <c r="H102" s="240">
        <v>82.1</v>
      </c>
      <c r="I102" s="267">
        <f t="shared" si="7"/>
        <v>81.35</v>
      </c>
    </row>
    <row r="103">
      <c r="B103" s="239">
        <v>14.0</v>
      </c>
      <c r="C103" s="66">
        <v>44.0</v>
      </c>
      <c r="G103" s="239">
        <v>3.0</v>
      </c>
      <c r="H103" s="240">
        <v>80.6</v>
      </c>
      <c r="I103" s="267">
        <f t="shared" si="7"/>
        <v>78.8</v>
      </c>
    </row>
    <row r="104">
      <c r="C104" s="239" t="s">
        <v>1324</v>
      </c>
      <c r="D104" s="267">
        <f>SUM(D90:D103)</f>
        <v>743.3</v>
      </c>
      <c r="G104" s="239">
        <v>4.0</v>
      </c>
      <c r="H104" s="240">
        <v>77.0</v>
      </c>
      <c r="I104" s="267">
        <f t="shared" si="7"/>
        <v>84.6</v>
      </c>
    </row>
    <row r="105">
      <c r="G105" s="239">
        <v>5.0</v>
      </c>
      <c r="H105" s="240">
        <v>92.2</v>
      </c>
      <c r="I105" s="267">
        <f t="shared" si="7"/>
        <v>96.1</v>
      </c>
    </row>
    <row r="106">
      <c r="G106" s="239">
        <v>6.0</v>
      </c>
      <c r="H106" s="240">
        <v>100.0</v>
      </c>
      <c r="I106" s="267">
        <f t="shared" si="7"/>
        <v>93.45</v>
      </c>
    </row>
    <row r="107">
      <c r="B107" s="239" t="s">
        <v>1311</v>
      </c>
      <c r="C107" s="239" t="s">
        <v>1312</v>
      </c>
      <c r="D107" s="239" t="s">
        <v>1292</v>
      </c>
      <c r="G107" s="239">
        <v>7.0</v>
      </c>
      <c r="H107" s="240">
        <v>86.9</v>
      </c>
    </row>
    <row r="108">
      <c r="B108" s="239">
        <v>1.0</v>
      </c>
      <c r="C108" s="66">
        <v>31.1</v>
      </c>
      <c r="D108" s="267">
        <f t="shared" ref="D108:D120" si="8">(C108+C109)/2*(B109-B108)</f>
        <v>40.05</v>
      </c>
      <c r="H108" s="239" t="s">
        <v>1325</v>
      </c>
      <c r="I108" s="267">
        <f>SUM(I101:I107)</f>
        <v>518.35</v>
      </c>
    </row>
    <row r="109">
      <c r="B109" s="239">
        <v>2.0</v>
      </c>
      <c r="C109" s="66">
        <v>49.0</v>
      </c>
      <c r="D109" s="267">
        <f t="shared" si="8"/>
        <v>61.65</v>
      </c>
    </row>
    <row r="110">
      <c r="B110" s="239">
        <v>3.0</v>
      </c>
      <c r="C110" s="66">
        <v>74.3</v>
      </c>
      <c r="D110" s="267">
        <f t="shared" si="8"/>
        <v>76.65</v>
      </c>
    </row>
    <row r="111">
      <c r="B111" s="239">
        <v>4.0</v>
      </c>
      <c r="C111" s="66">
        <v>79.0</v>
      </c>
      <c r="D111" s="267">
        <f t="shared" si="8"/>
        <v>65</v>
      </c>
    </row>
    <row r="112">
      <c r="B112" s="239">
        <v>5.0</v>
      </c>
      <c r="C112" s="66">
        <v>51.0</v>
      </c>
      <c r="D112" s="267">
        <f t="shared" si="8"/>
        <v>46.35</v>
      </c>
    </row>
    <row r="113">
      <c r="B113" s="239">
        <v>6.0</v>
      </c>
      <c r="C113" s="66">
        <v>41.7</v>
      </c>
      <c r="D113" s="267">
        <f t="shared" si="8"/>
        <v>56.85</v>
      </c>
    </row>
    <row r="114">
      <c r="B114" s="239">
        <v>7.0</v>
      </c>
      <c r="C114" s="66">
        <v>72.0</v>
      </c>
      <c r="D114" s="267">
        <f t="shared" si="8"/>
        <v>66.5</v>
      </c>
    </row>
    <row r="115">
      <c r="B115" s="239">
        <v>8.0</v>
      </c>
      <c r="C115" s="66">
        <v>61.0</v>
      </c>
      <c r="D115" s="267">
        <f t="shared" si="8"/>
        <v>59</v>
      </c>
    </row>
    <row r="116">
      <c r="B116" s="239">
        <v>9.0</v>
      </c>
      <c r="C116" s="66">
        <v>57.0</v>
      </c>
      <c r="D116" s="267">
        <f t="shared" si="8"/>
        <v>64.15</v>
      </c>
    </row>
    <row r="117">
      <c r="B117" s="239">
        <v>10.0</v>
      </c>
      <c r="C117" s="66">
        <v>71.3</v>
      </c>
      <c r="D117" s="267">
        <f t="shared" si="8"/>
        <v>52.15</v>
      </c>
    </row>
    <row r="118">
      <c r="B118" s="239">
        <v>11.0</v>
      </c>
      <c r="C118" s="66">
        <v>33.0</v>
      </c>
      <c r="D118" s="267">
        <f t="shared" si="8"/>
        <v>36</v>
      </c>
    </row>
    <row r="119">
      <c r="B119" s="239">
        <v>12.0</v>
      </c>
      <c r="C119" s="66">
        <v>39.0</v>
      </c>
      <c r="D119" s="267">
        <f t="shared" si="8"/>
        <v>53.7</v>
      </c>
    </row>
    <row r="120">
      <c r="B120" s="239">
        <v>13.0</v>
      </c>
      <c r="C120" s="281">
        <v>68.4</v>
      </c>
      <c r="D120" s="267">
        <f t="shared" si="8"/>
        <v>64.05</v>
      </c>
    </row>
    <row r="121">
      <c r="B121" s="239">
        <v>14.0</v>
      </c>
      <c r="C121" s="66">
        <v>59.7</v>
      </c>
    </row>
    <row r="122">
      <c r="C122" s="239" t="s">
        <v>1326</v>
      </c>
      <c r="D122" s="267">
        <f>SUM(D108:D121)</f>
        <v>742.1</v>
      </c>
    </row>
  </sheetData>
  <mergeCells count="9">
    <mergeCell ref="F40:G40"/>
    <mergeCell ref="I40:J40"/>
    <mergeCell ref="B1:C1"/>
    <mergeCell ref="I1:J1"/>
    <mergeCell ref="L1:M1"/>
    <mergeCell ref="R1:T1"/>
    <mergeCell ref="R6:T6"/>
    <mergeCell ref="F24:G24"/>
    <mergeCell ref="B40:C40"/>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7.75"/>
    <col customWidth="1" min="4" max="4" width="16.25"/>
    <col customWidth="1" min="11" max="11" width="22.38"/>
    <col customWidth="1" min="12" max="12" width="24.63"/>
    <col customWidth="1" min="13" max="13" width="17.13"/>
    <col customWidth="1" min="14" max="14" width="18.88"/>
    <col customWidth="1" min="15" max="15" width="17.88"/>
    <col customWidth="1" min="16" max="16" width="18.88"/>
    <col customWidth="1" min="17" max="17" width="19.63"/>
    <col customWidth="1" min="18" max="18" width="23.38"/>
  </cols>
  <sheetData>
    <row r="2">
      <c r="B2" s="238" t="s">
        <v>1327</v>
      </c>
      <c r="E2" s="239" t="s">
        <v>1328</v>
      </c>
      <c r="H2" s="238" t="s">
        <v>1329</v>
      </c>
      <c r="K2" s="238" t="s">
        <v>1330</v>
      </c>
      <c r="N2" s="239" t="s">
        <v>1331</v>
      </c>
    </row>
    <row r="3">
      <c r="B3" s="66" t="s">
        <v>1260</v>
      </c>
      <c r="C3" s="66" t="s">
        <v>1261</v>
      </c>
      <c r="E3" s="66" t="s">
        <v>1272</v>
      </c>
      <c r="F3" s="66" t="s">
        <v>1261</v>
      </c>
      <c r="H3" s="77" t="s">
        <v>1262</v>
      </c>
      <c r="I3" s="77" t="s">
        <v>1261</v>
      </c>
      <c r="K3" s="66" t="s">
        <v>1272</v>
      </c>
      <c r="L3" s="66" t="s">
        <v>1261</v>
      </c>
      <c r="N3" s="282" t="s">
        <v>1332</v>
      </c>
      <c r="O3" s="282" t="s">
        <v>1333</v>
      </c>
    </row>
    <row r="4">
      <c r="B4" s="240">
        <v>84.0</v>
      </c>
      <c r="C4" s="240">
        <v>86.0</v>
      </c>
      <c r="E4" s="66">
        <v>31.0</v>
      </c>
      <c r="F4" s="66">
        <v>31.1</v>
      </c>
      <c r="H4" s="66">
        <v>18.0</v>
      </c>
      <c r="I4" s="66">
        <v>39.8</v>
      </c>
      <c r="K4" s="66">
        <v>29.0</v>
      </c>
      <c r="L4" s="66">
        <v>11.9</v>
      </c>
      <c r="N4" s="283">
        <v>0.9908</v>
      </c>
      <c r="O4" s="283">
        <v>0.9917</v>
      </c>
    </row>
    <row r="5">
      <c r="B5" s="240">
        <v>59.3</v>
      </c>
      <c r="C5" s="240">
        <v>82.1</v>
      </c>
      <c r="E5" s="66">
        <v>48.1</v>
      </c>
      <c r="F5" s="66">
        <v>49.0</v>
      </c>
      <c r="H5" s="66">
        <v>14.3</v>
      </c>
      <c r="I5" s="66">
        <v>19.6</v>
      </c>
      <c r="K5" s="66">
        <v>57.0</v>
      </c>
      <c r="L5" s="66">
        <v>41.0</v>
      </c>
      <c r="N5" s="284">
        <v>0.643</v>
      </c>
      <c r="O5" s="284">
        <v>0.667</v>
      </c>
    </row>
    <row r="6">
      <c r="B6" s="240">
        <v>72.2</v>
      </c>
      <c r="C6" s="240">
        <v>80.6</v>
      </c>
      <c r="E6" s="66">
        <v>66.9</v>
      </c>
      <c r="F6" s="66">
        <v>74.3</v>
      </c>
      <c r="H6" s="66">
        <v>10.4</v>
      </c>
      <c r="I6" s="66">
        <v>16.1</v>
      </c>
      <c r="K6" s="66">
        <v>51.0</v>
      </c>
      <c r="L6" s="66">
        <v>19.0</v>
      </c>
      <c r="N6" s="283">
        <v>0.833</v>
      </c>
      <c r="O6" s="285">
        <v>1.0</v>
      </c>
    </row>
    <row r="7">
      <c r="B7" s="240">
        <v>74.5</v>
      </c>
      <c r="C7" s="240">
        <v>77.0</v>
      </c>
      <c r="E7" s="66">
        <v>65.6</v>
      </c>
      <c r="F7" s="66">
        <v>79.0</v>
      </c>
      <c r="H7" s="66">
        <v>26.5</v>
      </c>
      <c r="I7" s="66">
        <v>26.0</v>
      </c>
      <c r="K7" s="66">
        <v>88.0</v>
      </c>
      <c r="L7" s="66">
        <v>22.0</v>
      </c>
      <c r="N7" s="285">
        <v>0.99</v>
      </c>
      <c r="O7" s="285">
        <v>1.0</v>
      </c>
    </row>
    <row r="8">
      <c r="B8" s="240">
        <v>91.1</v>
      </c>
      <c r="C8" s="240">
        <v>92.2</v>
      </c>
      <c r="E8" s="66">
        <v>65.4</v>
      </c>
      <c r="F8" s="66">
        <v>51.0</v>
      </c>
      <c r="H8" s="66">
        <v>22.2</v>
      </c>
      <c r="I8" s="66">
        <v>15.6</v>
      </c>
      <c r="K8" s="66">
        <v>65.6</v>
      </c>
      <c r="L8" s="66">
        <v>34.4</v>
      </c>
      <c r="N8" s="285">
        <v>0.84</v>
      </c>
      <c r="O8" s="285">
        <v>1.0</v>
      </c>
    </row>
    <row r="9">
      <c r="B9" s="240">
        <v>100.0</v>
      </c>
      <c r="C9" s="240">
        <v>100.0</v>
      </c>
      <c r="E9" s="66">
        <v>61.4</v>
      </c>
      <c r="F9" s="66">
        <v>41.7</v>
      </c>
      <c r="H9" s="66">
        <v>38.5</v>
      </c>
      <c r="I9" s="66">
        <v>28.6</v>
      </c>
      <c r="K9" s="66">
        <v>90.0</v>
      </c>
      <c r="L9" s="66">
        <v>10.0</v>
      </c>
      <c r="N9" s="285">
        <v>0.79</v>
      </c>
      <c r="O9" s="286">
        <v>0.79</v>
      </c>
    </row>
    <row r="10">
      <c r="B10" s="240">
        <v>77.5</v>
      </c>
      <c r="C10" s="240">
        <v>86.9</v>
      </c>
      <c r="E10" s="275">
        <v>68.0</v>
      </c>
      <c r="F10" s="66">
        <v>72.0</v>
      </c>
      <c r="H10" s="66">
        <v>8.8</v>
      </c>
      <c r="I10" s="66">
        <v>10.6</v>
      </c>
      <c r="K10" s="66">
        <v>36.0</v>
      </c>
      <c r="L10" s="66">
        <v>64.0</v>
      </c>
      <c r="N10" s="284">
        <v>0.944</v>
      </c>
      <c r="O10" s="287">
        <v>1.0</v>
      </c>
    </row>
    <row r="11">
      <c r="E11" s="276">
        <v>62.5</v>
      </c>
      <c r="F11" s="66">
        <v>61.0</v>
      </c>
      <c r="H11" s="66">
        <v>100.0</v>
      </c>
      <c r="I11" s="66">
        <v>100.0</v>
      </c>
      <c r="K11" s="66">
        <v>58.8</v>
      </c>
      <c r="L11" s="66">
        <v>42.2</v>
      </c>
      <c r="N11" s="284">
        <v>0.651</v>
      </c>
      <c r="O11" s="284">
        <v>0.608</v>
      </c>
    </row>
    <row r="12">
      <c r="E12" s="66">
        <v>58.1</v>
      </c>
      <c r="F12" s="66">
        <v>57.0</v>
      </c>
      <c r="H12" s="247">
        <v>80.0</v>
      </c>
      <c r="I12" s="247">
        <v>76.5</v>
      </c>
      <c r="K12" s="66">
        <v>62.8</v>
      </c>
      <c r="L12" s="66">
        <v>37.2</v>
      </c>
      <c r="N12" s="285">
        <v>1.0</v>
      </c>
      <c r="O12" s="285">
        <v>1.0</v>
      </c>
    </row>
    <row r="13">
      <c r="E13" s="66">
        <v>71.7</v>
      </c>
      <c r="F13" s="66">
        <v>71.3</v>
      </c>
      <c r="H13" s="249">
        <v>34.5</v>
      </c>
      <c r="I13" s="249">
        <v>38.6</v>
      </c>
      <c r="K13" s="66">
        <v>87.0</v>
      </c>
      <c r="L13" s="66">
        <v>13.0</v>
      </c>
      <c r="N13" s="284">
        <v>0.868</v>
      </c>
      <c r="O13" s="284">
        <v>0.931</v>
      </c>
    </row>
    <row r="14">
      <c r="E14" s="66">
        <v>35.0</v>
      </c>
      <c r="F14" s="66">
        <v>33.0</v>
      </c>
      <c r="H14" s="249">
        <v>10.9</v>
      </c>
      <c r="I14" s="249">
        <v>10.8</v>
      </c>
      <c r="K14" s="66">
        <v>82.0</v>
      </c>
      <c r="L14" s="66">
        <v>18.0</v>
      </c>
      <c r="N14" s="288">
        <v>0.919</v>
      </c>
      <c r="O14" s="288">
        <v>0.917</v>
      </c>
    </row>
    <row r="15">
      <c r="E15" s="66">
        <v>43.0</v>
      </c>
      <c r="F15" s="66">
        <v>39.0</v>
      </c>
      <c r="H15" s="250">
        <v>40.7</v>
      </c>
      <c r="I15" s="251">
        <v>48.1</v>
      </c>
      <c r="K15" s="66">
        <v>96.3</v>
      </c>
      <c r="L15" s="66">
        <v>3.7</v>
      </c>
      <c r="N15" s="289">
        <v>0.988</v>
      </c>
      <c r="O15" s="289">
        <v>0.984</v>
      </c>
    </row>
    <row r="16">
      <c r="E16" s="277">
        <v>60.1</v>
      </c>
      <c r="F16" s="277">
        <v>68.4</v>
      </c>
      <c r="H16" s="247">
        <v>16.5</v>
      </c>
      <c r="I16" s="247">
        <v>19.0</v>
      </c>
      <c r="K16" s="66">
        <v>82.0</v>
      </c>
      <c r="L16" s="66">
        <v>18.0</v>
      </c>
      <c r="N16" s="289">
        <v>0.591</v>
      </c>
      <c r="O16" s="289">
        <v>0.684</v>
      </c>
    </row>
    <row r="17">
      <c r="E17" s="66">
        <v>44.0</v>
      </c>
      <c r="F17" s="66">
        <v>59.7</v>
      </c>
      <c r="H17" s="247">
        <v>27.8</v>
      </c>
      <c r="I17" s="247">
        <v>44.9</v>
      </c>
      <c r="K17" s="66">
        <v>80.2</v>
      </c>
      <c r="L17" s="66">
        <v>19.8</v>
      </c>
    </row>
    <row r="18">
      <c r="H18" s="249">
        <v>10.7</v>
      </c>
      <c r="I18" s="249">
        <v>12.2</v>
      </c>
      <c r="K18" s="66">
        <v>57.7</v>
      </c>
      <c r="L18" s="66">
        <v>42.3</v>
      </c>
    </row>
    <row r="19">
      <c r="K19" s="66">
        <v>5.0</v>
      </c>
      <c r="L19" s="66">
        <v>95.0</v>
      </c>
    </row>
    <row r="24">
      <c r="A24" s="290" t="s">
        <v>1334</v>
      </c>
      <c r="B24" s="291"/>
      <c r="C24" s="291"/>
      <c r="D24" s="291"/>
      <c r="E24" s="291"/>
      <c r="F24" s="291"/>
      <c r="G24" s="291"/>
      <c r="H24" s="291"/>
    </row>
    <row r="25">
      <c r="A25" s="292" t="s">
        <v>1327</v>
      </c>
      <c r="B25" s="4"/>
      <c r="C25" s="292" t="s">
        <v>1328</v>
      </c>
      <c r="D25" s="4"/>
      <c r="E25" s="292" t="s">
        <v>1329</v>
      </c>
      <c r="F25" s="4"/>
      <c r="G25" s="292" t="s">
        <v>1331</v>
      </c>
      <c r="H25" s="4"/>
      <c r="I25" s="292" t="s">
        <v>1330</v>
      </c>
      <c r="J25" s="4"/>
      <c r="K25" s="293" t="s">
        <v>1335</v>
      </c>
      <c r="M25" s="293" t="s">
        <v>1336</v>
      </c>
      <c r="O25" s="293" t="s">
        <v>1337</v>
      </c>
      <c r="Q25" s="293" t="s">
        <v>1337</v>
      </c>
    </row>
    <row r="26">
      <c r="A26" s="68" t="s">
        <v>1260</v>
      </c>
      <c r="B26" s="68" t="s">
        <v>1261</v>
      </c>
      <c r="C26" s="68" t="s">
        <v>1272</v>
      </c>
      <c r="D26" s="68" t="s">
        <v>1261</v>
      </c>
      <c r="E26" s="294" t="s">
        <v>1262</v>
      </c>
      <c r="F26" s="294" t="s">
        <v>1261</v>
      </c>
      <c r="G26" s="295" t="s">
        <v>1332</v>
      </c>
      <c r="H26" s="295" t="s">
        <v>1333</v>
      </c>
      <c r="I26" s="68" t="s">
        <v>1272</v>
      </c>
      <c r="J26" s="68" t="s">
        <v>1261</v>
      </c>
      <c r="K26" s="68" t="s">
        <v>1260</v>
      </c>
      <c r="L26" s="68" t="s">
        <v>1261</v>
      </c>
      <c r="M26" s="68" t="s">
        <v>1260</v>
      </c>
      <c r="N26" s="68" t="s">
        <v>1261</v>
      </c>
      <c r="O26" s="68" t="s">
        <v>1260</v>
      </c>
      <c r="P26" s="68" t="s">
        <v>1261</v>
      </c>
      <c r="Q26" s="68" t="s">
        <v>1260</v>
      </c>
      <c r="R26" s="68" t="s">
        <v>1261</v>
      </c>
    </row>
    <row r="27">
      <c r="A27" s="240">
        <v>84.0</v>
      </c>
      <c r="B27" s="240">
        <v>86.0</v>
      </c>
      <c r="C27" s="68">
        <v>31.0</v>
      </c>
      <c r="D27" s="68">
        <v>31.1</v>
      </c>
      <c r="E27" s="68">
        <v>18.0</v>
      </c>
      <c r="F27" s="68">
        <v>39.8</v>
      </c>
      <c r="G27" s="296">
        <v>0.9908</v>
      </c>
      <c r="H27" s="296">
        <v>0.9917</v>
      </c>
      <c r="I27" s="68">
        <v>29.0</v>
      </c>
      <c r="J27" s="68">
        <v>11.9</v>
      </c>
      <c r="K27" s="109">
        <v>0.77</v>
      </c>
      <c r="L27" s="110">
        <v>0.93</v>
      </c>
      <c r="M27" s="111">
        <v>0.955</v>
      </c>
      <c r="N27" s="111">
        <v>0.955</v>
      </c>
      <c r="O27" s="204">
        <v>0.146</v>
      </c>
      <c r="P27" s="204">
        <v>0.127</v>
      </c>
      <c r="Q27" s="205">
        <v>0.955</v>
      </c>
      <c r="R27" s="205">
        <v>0.955</v>
      </c>
    </row>
    <row r="28">
      <c r="A28" s="240">
        <v>59.3</v>
      </c>
      <c r="B28" s="240">
        <v>82.1</v>
      </c>
      <c r="C28" s="68">
        <v>48.1</v>
      </c>
      <c r="D28" s="68">
        <v>49.0</v>
      </c>
      <c r="E28" s="68">
        <v>14.3</v>
      </c>
      <c r="F28" s="68">
        <v>19.6</v>
      </c>
      <c r="G28" s="297">
        <v>0.643</v>
      </c>
      <c r="H28" s="297">
        <v>0.667</v>
      </c>
      <c r="I28" s="68">
        <v>57.0</v>
      </c>
      <c r="J28" s="68">
        <v>41.0</v>
      </c>
      <c r="K28" s="111">
        <v>0.625</v>
      </c>
      <c r="L28" s="111">
        <v>0.828</v>
      </c>
      <c r="M28" s="164">
        <v>0.941</v>
      </c>
      <c r="N28" s="164">
        <v>0.9375</v>
      </c>
      <c r="O28" s="206">
        <v>0.397</v>
      </c>
      <c r="P28" s="206">
        <v>0.368</v>
      </c>
      <c r="Q28" s="206">
        <v>0.666</v>
      </c>
      <c r="R28" s="206">
        <v>0.533</v>
      </c>
    </row>
    <row r="29">
      <c r="A29" s="240">
        <v>72.2</v>
      </c>
      <c r="B29" s="240">
        <v>80.6</v>
      </c>
      <c r="C29" s="68">
        <v>66.9</v>
      </c>
      <c r="D29" s="68">
        <v>74.3</v>
      </c>
      <c r="E29" s="68">
        <v>10.4</v>
      </c>
      <c r="F29" s="68">
        <v>16.1</v>
      </c>
      <c r="G29" s="296">
        <v>0.833</v>
      </c>
      <c r="H29" s="298">
        <v>1.0</v>
      </c>
      <c r="I29" s="68">
        <v>51.0</v>
      </c>
      <c r="J29" s="68">
        <v>19.0</v>
      </c>
      <c r="K29" s="118">
        <v>0.953</v>
      </c>
      <c r="L29" s="118">
        <v>0.963</v>
      </c>
      <c r="M29" s="168">
        <v>0.855</v>
      </c>
      <c r="N29" s="169">
        <v>0.8175</v>
      </c>
      <c r="O29" s="204">
        <v>0.074</v>
      </c>
      <c r="P29" s="204">
        <v>0.093</v>
      </c>
      <c r="Q29" s="204">
        <v>0.855</v>
      </c>
      <c r="R29" s="208">
        <v>1.0</v>
      </c>
    </row>
    <row r="30">
      <c r="A30" s="240">
        <v>74.5</v>
      </c>
      <c r="B30" s="240">
        <v>77.0</v>
      </c>
      <c r="C30" s="68">
        <v>65.6</v>
      </c>
      <c r="D30" s="68">
        <v>79.0</v>
      </c>
      <c r="E30" s="68">
        <v>26.5</v>
      </c>
      <c r="F30" s="68">
        <v>26.0</v>
      </c>
      <c r="G30" s="298">
        <v>0.99</v>
      </c>
      <c r="H30" s="298">
        <v>1.0</v>
      </c>
      <c r="I30" s="68">
        <v>88.0</v>
      </c>
      <c r="J30" s="68">
        <v>22.0</v>
      </c>
      <c r="K30" s="109">
        <v>0.88</v>
      </c>
      <c r="L30" s="109">
        <v>0.94</v>
      </c>
      <c r="M30" s="169">
        <v>0.861</v>
      </c>
      <c r="N30" s="169">
        <v>0.857</v>
      </c>
      <c r="O30" s="206">
        <v>0.416</v>
      </c>
      <c r="P30" s="206">
        <v>0.375</v>
      </c>
      <c r="Q30" s="204">
        <v>0.861</v>
      </c>
      <c r="R30" s="204">
        <v>0.857</v>
      </c>
    </row>
    <row r="31">
      <c r="A31" s="240">
        <v>91.1</v>
      </c>
      <c r="B31" s="240">
        <v>92.2</v>
      </c>
      <c r="C31" s="68">
        <v>65.4</v>
      </c>
      <c r="D31" s="68">
        <v>51.0</v>
      </c>
      <c r="E31" s="68">
        <v>22.2</v>
      </c>
      <c r="F31" s="68">
        <v>15.6</v>
      </c>
      <c r="G31" s="298">
        <v>0.84</v>
      </c>
      <c r="H31" s="298">
        <v>1.0</v>
      </c>
      <c r="I31" s="68">
        <v>65.6</v>
      </c>
      <c r="J31" s="68">
        <v>34.4</v>
      </c>
      <c r="K31" s="171">
        <v>0.96</v>
      </c>
      <c r="L31" s="171">
        <v>1.0</v>
      </c>
      <c r="M31" s="168">
        <v>0.594</v>
      </c>
      <c r="N31" s="172">
        <v>1.0</v>
      </c>
      <c r="O31" s="222">
        <v>0.098</v>
      </c>
      <c r="P31" s="222">
        <v>0.062</v>
      </c>
      <c r="Q31" s="223">
        <v>0.404</v>
      </c>
      <c r="R31" s="223">
        <v>0.6</v>
      </c>
    </row>
    <row r="32">
      <c r="A32" s="240">
        <v>100.0</v>
      </c>
      <c r="B32" s="240">
        <v>100.0</v>
      </c>
      <c r="C32" s="68">
        <v>61.4</v>
      </c>
      <c r="D32" s="68">
        <v>41.7</v>
      </c>
      <c r="E32" s="68">
        <v>38.5</v>
      </c>
      <c r="F32" s="68">
        <v>28.6</v>
      </c>
      <c r="G32" s="298">
        <v>0.79</v>
      </c>
      <c r="H32" s="299">
        <v>0.79</v>
      </c>
      <c r="I32" s="68">
        <v>90.0</v>
      </c>
      <c r="J32" s="68">
        <v>10.0</v>
      </c>
      <c r="K32" s="174">
        <v>0.99</v>
      </c>
      <c r="L32" s="174">
        <v>0.99</v>
      </c>
      <c r="M32" s="169">
        <v>0.667</v>
      </c>
      <c r="N32" s="175">
        <v>1.0</v>
      </c>
      <c r="O32" s="224">
        <v>0.1</v>
      </c>
      <c r="P32" s="224">
        <v>0.08</v>
      </c>
      <c r="Q32" s="222">
        <v>0.846</v>
      </c>
      <c r="R32" s="224">
        <v>1.0</v>
      </c>
    </row>
    <row r="33">
      <c r="A33" s="240">
        <v>77.5</v>
      </c>
      <c r="B33" s="240">
        <v>86.9</v>
      </c>
      <c r="C33" s="300">
        <v>68.0</v>
      </c>
      <c r="D33" s="68">
        <v>72.0</v>
      </c>
      <c r="E33" s="68">
        <v>8.8</v>
      </c>
      <c r="F33" s="68">
        <v>10.6</v>
      </c>
      <c r="G33" s="297">
        <v>0.944</v>
      </c>
      <c r="H33" s="299">
        <v>1.0</v>
      </c>
      <c r="I33" s="68">
        <v>36.0</v>
      </c>
      <c r="J33" s="68">
        <v>64.0</v>
      </c>
      <c r="K33" s="174">
        <v>0.82</v>
      </c>
      <c r="L33" s="174">
        <v>0.91</v>
      </c>
      <c r="M33" s="169">
        <v>0.928</v>
      </c>
      <c r="N33" s="169">
        <v>0.928</v>
      </c>
      <c r="O33" s="225">
        <v>0.25</v>
      </c>
      <c r="P33" s="223">
        <v>0.209</v>
      </c>
      <c r="Q33" s="224">
        <v>0.86</v>
      </c>
      <c r="R33" s="224">
        <v>1.0</v>
      </c>
    </row>
    <row r="34">
      <c r="A34" s="301"/>
      <c r="B34" s="301"/>
      <c r="C34" s="302">
        <v>62.5</v>
      </c>
      <c r="D34" s="68">
        <v>61.0</v>
      </c>
      <c r="E34" s="68">
        <v>100.0</v>
      </c>
      <c r="F34" s="68">
        <v>100.0</v>
      </c>
      <c r="G34" s="297">
        <v>0.651</v>
      </c>
      <c r="H34" s="297">
        <v>0.608</v>
      </c>
      <c r="I34" s="68">
        <v>58.8</v>
      </c>
      <c r="J34" s="68">
        <v>42.2</v>
      </c>
      <c r="K34" s="174">
        <v>0.79</v>
      </c>
      <c r="L34" s="174">
        <v>0.94</v>
      </c>
      <c r="M34" s="178">
        <v>0.846</v>
      </c>
      <c r="N34" s="174">
        <v>1.0</v>
      </c>
      <c r="O34" s="225" t="s">
        <v>678</v>
      </c>
      <c r="P34" s="223" t="s">
        <v>679</v>
      </c>
      <c r="Q34" s="224">
        <v>0.96</v>
      </c>
      <c r="R34" s="224">
        <v>0.93</v>
      </c>
    </row>
    <row r="35">
      <c r="A35" s="301"/>
      <c r="B35" s="301"/>
      <c r="C35" s="68">
        <v>58.1</v>
      </c>
      <c r="D35" s="68">
        <v>57.0</v>
      </c>
      <c r="E35" s="303">
        <v>80.0</v>
      </c>
      <c r="F35" s="303">
        <v>76.5</v>
      </c>
      <c r="G35" s="298">
        <v>1.0</v>
      </c>
      <c r="H35" s="298">
        <v>1.0</v>
      </c>
      <c r="I35" s="68">
        <v>62.8</v>
      </c>
      <c r="J35" s="68">
        <v>37.2</v>
      </c>
      <c r="K35" s="181">
        <v>1.0</v>
      </c>
      <c r="L35" s="181">
        <v>1.0</v>
      </c>
      <c r="M35" s="114">
        <v>0.815</v>
      </c>
      <c r="N35" s="171">
        <v>0.93</v>
      </c>
      <c r="O35" s="223">
        <v>0.124</v>
      </c>
      <c r="P35" s="223">
        <v>0.114</v>
      </c>
      <c r="Q35" s="222">
        <v>0.5</v>
      </c>
      <c r="R35" s="222">
        <v>0.51</v>
      </c>
    </row>
    <row r="36">
      <c r="A36" s="301"/>
      <c r="B36" s="301"/>
      <c r="C36" s="68">
        <v>71.7</v>
      </c>
      <c r="D36" s="68">
        <v>71.3</v>
      </c>
      <c r="E36" s="304">
        <v>34.5</v>
      </c>
      <c r="F36" s="304">
        <v>38.6</v>
      </c>
      <c r="G36" s="297">
        <v>0.868</v>
      </c>
      <c r="H36" s="297">
        <v>0.931</v>
      </c>
      <c r="I36" s="68">
        <v>87.0</v>
      </c>
      <c r="J36" s="68">
        <v>13.0</v>
      </c>
      <c r="K36" s="181">
        <v>0.75</v>
      </c>
      <c r="L36" s="182">
        <v>0.929</v>
      </c>
      <c r="M36" s="172">
        <v>1.0</v>
      </c>
      <c r="N36" s="172">
        <v>1.0</v>
      </c>
      <c r="O36" s="223">
        <v>0.435</v>
      </c>
      <c r="P36" s="226">
        <v>0.367</v>
      </c>
      <c r="Q36" s="222">
        <v>0.291</v>
      </c>
      <c r="R36" s="222">
        <v>0.394</v>
      </c>
    </row>
    <row r="37">
      <c r="A37" s="301"/>
      <c r="B37" s="301"/>
      <c r="C37" s="68">
        <v>35.0</v>
      </c>
      <c r="D37" s="68">
        <v>33.0</v>
      </c>
      <c r="E37" s="304">
        <v>10.9</v>
      </c>
      <c r="F37" s="304">
        <v>10.8</v>
      </c>
      <c r="G37" s="305">
        <v>0.919</v>
      </c>
      <c r="H37" s="305">
        <v>0.917</v>
      </c>
      <c r="I37" s="68">
        <v>82.0</v>
      </c>
      <c r="J37" s="68">
        <v>18.0</v>
      </c>
      <c r="K37" s="182">
        <v>0.883</v>
      </c>
      <c r="L37" s="182">
        <v>0.924</v>
      </c>
      <c r="M37" s="114">
        <v>0.5</v>
      </c>
      <c r="N37" s="114">
        <v>0.815</v>
      </c>
      <c r="O37" s="223">
        <v>0.171</v>
      </c>
      <c r="P37" s="226">
        <v>0.045</v>
      </c>
      <c r="Q37" s="227">
        <v>0.839</v>
      </c>
      <c r="R37" s="223">
        <v>0.871</v>
      </c>
    </row>
    <row r="38">
      <c r="A38" s="301"/>
      <c r="B38" s="301"/>
      <c r="C38" s="68">
        <v>43.0</v>
      </c>
      <c r="D38" s="68">
        <v>39.0</v>
      </c>
      <c r="E38" s="306">
        <v>40.7</v>
      </c>
      <c r="F38" s="307">
        <v>48.1</v>
      </c>
      <c r="G38" s="308">
        <v>0.988</v>
      </c>
      <c r="H38" s="308">
        <v>0.984</v>
      </c>
      <c r="I38" s="68">
        <v>96.3</v>
      </c>
      <c r="J38" s="68">
        <v>3.7</v>
      </c>
      <c r="K38" s="181">
        <v>0.86</v>
      </c>
      <c r="L38" s="182">
        <v>0.772</v>
      </c>
      <c r="M38" s="169">
        <v>0.878</v>
      </c>
      <c r="N38" s="169">
        <v>0.9363</v>
      </c>
      <c r="O38" s="223">
        <v>0.237</v>
      </c>
      <c r="P38" s="223">
        <v>0.179</v>
      </c>
      <c r="Q38" s="223">
        <v>0.747</v>
      </c>
      <c r="R38" s="223">
        <v>0.704</v>
      </c>
    </row>
    <row r="39">
      <c r="A39" s="301"/>
      <c r="B39" s="301"/>
      <c r="C39" s="309">
        <v>60.1</v>
      </c>
      <c r="D39" s="309">
        <v>68.4</v>
      </c>
      <c r="E39" s="303">
        <v>16.5</v>
      </c>
      <c r="F39" s="303">
        <v>19.0</v>
      </c>
      <c r="G39" s="308">
        <v>0.591</v>
      </c>
      <c r="H39" s="308">
        <v>0.684</v>
      </c>
      <c r="I39" s="68">
        <v>82.0</v>
      </c>
      <c r="J39" s="68">
        <v>18.0</v>
      </c>
      <c r="K39" s="182">
        <v>0.667</v>
      </c>
      <c r="L39" s="182">
        <v>0.778</v>
      </c>
      <c r="M39" s="169">
        <v>0.918</v>
      </c>
      <c r="N39" s="169">
        <v>0.902</v>
      </c>
      <c r="O39" s="223">
        <v>0.153</v>
      </c>
      <c r="P39" s="223">
        <v>0.135</v>
      </c>
      <c r="Q39" s="223">
        <v>0.687</v>
      </c>
      <c r="R39" s="223">
        <v>0.714</v>
      </c>
    </row>
    <row r="40">
      <c r="A40" s="301"/>
      <c r="B40" s="301"/>
      <c r="C40" s="68">
        <v>44.0</v>
      </c>
      <c r="D40" s="68">
        <v>59.7</v>
      </c>
      <c r="E40" s="303">
        <v>27.8</v>
      </c>
      <c r="F40" s="303">
        <v>44.9</v>
      </c>
      <c r="G40" s="301"/>
      <c r="H40" s="301"/>
      <c r="I40" s="68">
        <v>80.2</v>
      </c>
      <c r="J40" s="68">
        <v>19.8</v>
      </c>
      <c r="K40" s="182">
        <v>0.9465</v>
      </c>
      <c r="L40" s="182">
        <v>0.881</v>
      </c>
      <c r="M40" s="169">
        <v>0.975</v>
      </c>
      <c r="N40" s="169">
        <v>0.975</v>
      </c>
      <c r="O40" s="226">
        <v>0.294</v>
      </c>
      <c r="P40" s="226">
        <v>0.239</v>
      </c>
      <c r="Q40" s="225">
        <v>0.95</v>
      </c>
      <c r="R40" s="225">
        <v>0.95</v>
      </c>
    </row>
    <row r="41">
      <c r="A41" s="301"/>
      <c r="B41" s="301"/>
      <c r="C41" s="301"/>
      <c r="D41" s="301"/>
      <c r="E41" s="304">
        <v>10.7</v>
      </c>
      <c r="F41" s="304">
        <v>12.2</v>
      </c>
      <c r="G41" s="301"/>
      <c r="H41" s="301"/>
      <c r="I41" s="68">
        <v>57.7</v>
      </c>
      <c r="J41" s="68">
        <v>42.3</v>
      </c>
      <c r="M41" s="182">
        <v>0.867</v>
      </c>
      <c r="N41" s="182">
        <v>0.9663</v>
      </c>
    </row>
    <row r="42">
      <c r="A42" s="301"/>
      <c r="B42" s="301"/>
      <c r="C42" s="301"/>
      <c r="D42" s="301"/>
      <c r="E42" s="301"/>
      <c r="F42" s="301"/>
      <c r="G42" s="301"/>
      <c r="H42" s="301"/>
      <c r="I42" s="68">
        <v>5.0</v>
      </c>
      <c r="J42" s="68">
        <v>95.0</v>
      </c>
    </row>
  </sheetData>
  <mergeCells count="13">
    <mergeCell ref="G25:H25"/>
    <mergeCell ref="I25:J25"/>
    <mergeCell ref="M25:N25"/>
    <mergeCell ref="O25:P25"/>
    <mergeCell ref="Q25:R25"/>
    <mergeCell ref="B2:C2"/>
    <mergeCell ref="E2:F2"/>
    <mergeCell ref="H2:I2"/>
    <mergeCell ref="K2:L2"/>
    <mergeCell ref="A25:B25"/>
    <mergeCell ref="C25:D25"/>
    <mergeCell ref="E25:F25"/>
    <mergeCell ref="K25:L25"/>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71.63"/>
    <col customWidth="1" min="3" max="3" width="76.38"/>
    <col customWidth="1" min="4" max="4" width="85.63"/>
  </cols>
  <sheetData>
    <row r="1">
      <c r="A1" s="8" t="s">
        <v>6</v>
      </c>
      <c r="B1" s="8" t="s">
        <v>14</v>
      </c>
      <c r="C1" s="310" t="s">
        <v>22</v>
      </c>
      <c r="D1" s="311" t="s">
        <v>23</v>
      </c>
      <c r="F1" s="197" t="s">
        <v>1338</v>
      </c>
      <c r="G1" s="197" t="s">
        <v>1339</v>
      </c>
      <c r="J1" s="197" t="s">
        <v>1340</v>
      </c>
    </row>
    <row r="2">
      <c r="A2" s="12">
        <v>1.0</v>
      </c>
      <c r="B2" s="12" t="s">
        <v>39</v>
      </c>
      <c r="C2" s="312" t="s">
        <v>38</v>
      </c>
      <c r="D2" s="313" t="s">
        <v>45</v>
      </c>
      <c r="F2" s="314">
        <v>0.62</v>
      </c>
      <c r="J2" s="314" t="s">
        <v>1341</v>
      </c>
    </row>
    <row r="3">
      <c r="A3" s="19">
        <v>2.0</v>
      </c>
      <c r="B3" s="22" t="s">
        <v>52</v>
      </c>
      <c r="C3" s="312" t="s">
        <v>56</v>
      </c>
      <c r="D3" s="313" t="s">
        <v>57</v>
      </c>
      <c r="F3" s="314">
        <v>0.52</v>
      </c>
      <c r="J3" s="314" t="s">
        <v>1342</v>
      </c>
    </row>
    <row r="4">
      <c r="A4" s="19">
        <v>3.0</v>
      </c>
      <c r="B4" s="19" t="s">
        <v>69</v>
      </c>
      <c r="C4" s="312" t="s">
        <v>55</v>
      </c>
      <c r="D4" s="313" t="s">
        <v>57</v>
      </c>
      <c r="F4" s="314">
        <v>0.801</v>
      </c>
      <c r="J4" s="314" t="s">
        <v>1343</v>
      </c>
    </row>
    <row r="5">
      <c r="A5" s="27">
        <v>4.0</v>
      </c>
      <c r="B5" s="19" t="s">
        <v>84</v>
      </c>
      <c r="C5" s="312" t="s">
        <v>38</v>
      </c>
      <c r="D5" s="313" t="s">
        <v>88</v>
      </c>
      <c r="F5" s="314">
        <v>0.753</v>
      </c>
      <c r="J5" s="314" t="s">
        <v>1344</v>
      </c>
    </row>
    <row r="6">
      <c r="A6" s="27">
        <v>5.0</v>
      </c>
      <c r="B6" s="19" t="s">
        <v>71</v>
      </c>
      <c r="C6" s="312" t="s">
        <v>38</v>
      </c>
      <c r="D6" s="313" t="s">
        <v>88</v>
      </c>
      <c r="F6" s="314">
        <v>0.568</v>
      </c>
      <c r="J6" s="314" t="s">
        <v>1345</v>
      </c>
    </row>
    <row r="7">
      <c r="A7" s="19">
        <v>6.0</v>
      </c>
      <c r="B7" s="19" t="s">
        <v>71</v>
      </c>
      <c r="C7" s="312" t="s">
        <v>112</v>
      </c>
      <c r="D7" s="313" t="s">
        <v>88</v>
      </c>
      <c r="F7" s="314">
        <v>0.646</v>
      </c>
      <c r="J7" s="314" t="s">
        <v>1346</v>
      </c>
    </row>
    <row r="8">
      <c r="A8" s="19">
        <v>7.0</v>
      </c>
      <c r="B8" s="19" t="s">
        <v>121</v>
      </c>
      <c r="C8" s="312" t="s">
        <v>127</v>
      </c>
      <c r="D8" s="313" t="s">
        <v>128</v>
      </c>
      <c r="F8" s="314">
        <v>0.82</v>
      </c>
      <c r="J8" s="314" t="s">
        <v>1347</v>
      </c>
    </row>
    <row r="9">
      <c r="A9" s="19">
        <v>8.0</v>
      </c>
      <c r="B9" s="19" t="s">
        <v>138</v>
      </c>
      <c r="C9" s="312" t="s">
        <v>38</v>
      </c>
      <c r="D9" s="313" t="s">
        <v>57</v>
      </c>
      <c r="F9" s="314">
        <v>0.58</v>
      </c>
      <c r="J9" s="314" t="s">
        <v>1348</v>
      </c>
    </row>
    <row r="10">
      <c r="A10" s="19">
        <v>9.0</v>
      </c>
      <c r="B10" s="16" t="s">
        <v>150</v>
      </c>
      <c r="C10" s="312" t="s">
        <v>157</v>
      </c>
      <c r="D10" s="313" t="s">
        <v>158</v>
      </c>
      <c r="F10" s="314">
        <v>0.74</v>
      </c>
      <c r="J10" s="314" t="s">
        <v>1349</v>
      </c>
    </row>
    <row r="11">
      <c r="A11" s="19">
        <v>10.0</v>
      </c>
      <c r="B11" s="16" t="s">
        <v>169</v>
      </c>
      <c r="C11" s="312" t="s">
        <v>176</v>
      </c>
      <c r="D11" s="313" t="s">
        <v>177</v>
      </c>
      <c r="F11" s="314">
        <v>0.69</v>
      </c>
      <c r="J11" s="314" t="s">
        <v>1350</v>
      </c>
    </row>
    <row r="12">
      <c r="A12" s="19">
        <v>11.0</v>
      </c>
      <c r="B12" s="34" t="s">
        <v>189</v>
      </c>
      <c r="C12" s="312" t="s">
        <v>127</v>
      </c>
      <c r="D12" s="313" t="s">
        <v>127</v>
      </c>
      <c r="F12" s="314">
        <v>0.86</v>
      </c>
      <c r="J12" s="314" t="s">
        <v>1351</v>
      </c>
    </row>
    <row r="13">
      <c r="A13" s="19">
        <v>12.0</v>
      </c>
      <c r="B13" s="16" t="s">
        <v>204</v>
      </c>
      <c r="C13" s="312" t="s">
        <v>127</v>
      </c>
      <c r="D13" s="315" t="s">
        <v>210</v>
      </c>
      <c r="F13" s="314">
        <v>0.83</v>
      </c>
      <c r="J13" s="314" t="s">
        <v>1352</v>
      </c>
    </row>
    <row r="14">
      <c r="A14" s="19">
        <v>13.0</v>
      </c>
      <c r="B14" s="34" t="s">
        <v>220</v>
      </c>
      <c r="C14" s="312" t="s">
        <v>213</v>
      </c>
      <c r="D14" s="315" t="s">
        <v>224</v>
      </c>
      <c r="F14" s="314">
        <v>0.73</v>
      </c>
      <c r="J14" s="314" t="s">
        <v>1353</v>
      </c>
    </row>
    <row r="15">
      <c r="A15" s="19">
        <v>14.0</v>
      </c>
      <c r="B15" s="34" t="s">
        <v>232</v>
      </c>
      <c r="C15" s="312" t="s">
        <v>239</v>
      </c>
      <c r="D15" s="313" t="s">
        <v>240</v>
      </c>
      <c r="F15" s="314">
        <v>0.68</v>
      </c>
      <c r="J15" s="314" t="s">
        <v>1354</v>
      </c>
    </row>
    <row r="16">
      <c r="A16" s="19">
        <v>15.0</v>
      </c>
      <c r="B16" s="34" t="s">
        <v>250</v>
      </c>
      <c r="C16" s="312" t="s">
        <v>258</v>
      </c>
      <c r="D16" s="313" t="s">
        <v>259</v>
      </c>
      <c r="F16" s="314">
        <v>0.76</v>
      </c>
      <c r="J16" s="314" t="s">
        <v>1355</v>
      </c>
    </row>
    <row r="17">
      <c r="A17" s="19">
        <v>16.0</v>
      </c>
      <c r="B17" s="34" t="s">
        <v>270</v>
      </c>
      <c r="C17" s="312" t="s">
        <v>258</v>
      </c>
      <c r="D17" s="313" t="s">
        <v>258</v>
      </c>
      <c r="F17" s="314">
        <v>0.81</v>
      </c>
      <c r="J17" s="314" t="s">
        <v>1356</v>
      </c>
    </row>
    <row r="18">
      <c r="A18" s="19">
        <v>17.0</v>
      </c>
      <c r="B18" s="34" t="s">
        <v>281</v>
      </c>
      <c r="C18" s="312" t="s">
        <v>286</v>
      </c>
      <c r="D18" s="313" t="s">
        <v>287</v>
      </c>
      <c r="F18" s="314">
        <v>0.66</v>
      </c>
      <c r="J18" s="314" t="s">
        <v>1357</v>
      </c>
    </row>
    <row r="19">
      <c r="A19" s="19">
        <v>18.0</v>
      </c>
      <c r="B19" s="42" t="s">
        <v>298</v>
      </c>
      <c r="C19" s="312" t="s">
        <v>303</v>
      </c>
      <c r="D19" s="313" t="s">
        <v>304</v>
      </c>
      <c r="F19" s="314">
        <v>0.68</v>
      </c>
      <c r="J19" s="314" t="s">
        <v>1358</v>
      </c>
    </row>
    <row r="20">
      <c r="A20" s="19">
        <v>19.0</v>
      </c>
      <c r="B20" s="42" t="s">
        <v>317</v>
      </c>
      <c r="C20" s="312" t="s">
        <v>324</v>
      </c>
      <c r="D20" s="313" t="s">
        <v>325</v>
      </c>
      <c r="F20" s="314">
        <v>0.82</v>
      </c>
      <c r="J20" s="314" t="s">
        <v>1359</v>
      </c>
    </row>
    <row r="21">
      <c r="A21" s="19">
        <v>20.0</v>
      </c>
      <c r="B21" s="42" t="s">
        <v>339</v>
      </c>
      <c r="C21" s="312" t="s">
        <v>127</v>
      </c>
      <c r="D21" s="313" t="s">
        <v>347</v>
      </c>
      <c r="F21" s="314">
        <v>0.72</v>
      </c>
      <c r="J21" s="314" t="s">
        <v>1360</v>
      </c>
    </row>
    <row r="22">
      <c r="A22" s="19">
        <v>21.0</v>
      </c>
      <c r="B22" s="42" t="s">
        <v>357</v>
      </c>
      <c r="C22" s="312" t="s">
        <v>362</v>
      </c>
      <c r="D22" s="313" t="s">
        <v>363</v>
      </c>
      <c r="F22" s="314">
        <v>0.5</v>
      </c>
      <c r="J22" s="314" t="s">
        <v>1361</v>
      </c>
    </row>
    <row r="23">
      <c r="A23" s="19">
        <v>22.0</v>
      </c>
      <c r="B23" s="40" t="s">
        <v>374</v>
      </c>
      <c r="C23" s="312" t="s">
        <v>381</v>
      </c>
      <c r="D23" s="313" t="s">
        <v>258</v>
      </c>
      <c r="F23" s="314">
        <v>0.54</v>
      </c>
      <c r="J23" s="314" t="s">
        <v>1362</v>
      </c>
    </row>
    <row r="24">
      <c r="A24" s="19">
        <v>23.0</v>
      </c>
      <c r="B24" s="40" t="s">
        <v>391</v>
      </c>
      <c r="C24" s="312" t="s">
        <v>399</v>
      </c>
      <c r="D24" s="315" t="s">
        <v>400</v>
      </c>
      <c r="F24" s="314">
        <v>0.47</v>
      </c>
      <c r="J24" s="314" t="s">
        <v>1363</v>
      </c>
    </row>
    <row r="25">
      <c r="A25" s="19">
        <v>24.0</v>
      </c>
      <c r="B25" s="40" t="s">
        <v>411</v>
      </c>
      <c r="C25" s="312" t="s">
        <v>417</v>
      </c>
      <c r="D25" s="313" t="s">
        <v>418</v>
      </c>
      <c r="F25" s="314">
        <v>0.43</v>
      </c>
      <c r="J25" s="314" t="s">
        <v>1364</v>
      </c>
    </row>
    <row r="26">
      <c r="A26" s="19">
        <v>25.0</v>
      </c>
      <c r="B26" s="46" t="s">
        <v>427</v>
      </c>
      <c r="C26" s="312" t="s">
        <v>434</v>
      </c>
      <c r="D26" s="315" t="s">
        <v>435</v>
      </c>
      <c r="F26" s="314">
        <v>0.76</v>
      </c>
      <c r="J26" s="314" t="s">
        <v>1365</v>
      </c>
    </row>
    <row r="27">
      <c r="A27" s="19">
        <v>26.0</v>
      </c>
      <c r="B27" s="40" t="s">
        <v>447</v>
      </c>
      <c r="C27" s="312" t="s">
        <v>453</v>
      </c>
      <c r="D27" s="315" t="s">
        <v>258</v>
      </c>
      <c r="F27" s="314">
        <v>0.82</v>
      </c>
      <c r="J27" s="314" t="s">
        <v>1366</v>
      </c>
    </row>
    <row r="28">
      <c r="A28" s="19">
        <v>27.0</v>
      </c>
      <c r="B28" s="19" t="s">
        <v>462</v>
      </c>
      <c r="C28" s="312" t="s">
        <v>453</v>
      </c>
      <c r="D28" s="313" t="s">
        <v>466</v>
      </c>
      <c r="F28" s="314">
        <v>0.77</v>
      </c>
      <c r="J28" s="314" t="s">
        <v>1367</v>
      </c>
    </row>
    <row r="29">
      <c r="A29" s="19">
        <v>28.0</v>
      </c>
      <c r="B29" s="19" t="s">
        <v>474</v>
      </c>
      <c r="C29" s="312" t="s">
        <v>453</v>
      </c>
      <c r="D29" s="313" t="s">
        <v>477</v>
      </c>
      <c r="F29" s="314">
        <v>0.74</v>
      </c>
      <c r="J29" s="314" t="s">
        <v>1368</v>
      </c>
    </row>
    <row r="30">
      <c r="A30" s="19">
        <v>29.0</v>
      </c>
      <c r="B30" s="19" t="s">
        <v>487</v>
      </c>
      <c r="C30" s="312" t="s">
        <v>453</v>
      </c>
      <c r="D30" s="313" t="s">
        <v>492</v>
      </c>
      <c r="F30" s="314">
        <v>0.81</v>
      </c>
      <c r="J30" s="314" t="s">
        <v>1369</v>
      </c>
    </row>
    <row r="31">
      <c r="A31" s="19">
        <v>30.0</v>
      </c>
      <c r="B31" s="19" t="s">
        <v>503</v>
      </c>
      <c r="C31" s="312" t="s">
        <v>507</v>
      </c>
      <c r="D31" s="313" t="s">
        <v>508</v>
      </c>
      <c r="F31" s="314">
        <v>0.82</v>
      </c>
      <c r="J31" s="314" t="s">
        <v>1370</v>
      </c>
    </row>
    <row r="32">
      <c r="A32" s="19">
        <v>31.0</v>
      </c>
      <c r="B32" s="16" t="s">
        <v>518</v>
      </c>
      <c r="C32" s="312" t="s">
        <v>453</v>
      </c>
      <c r="D32" s="313" t="s">
        <v>258</v>
      </c>
      <c r="F32" s="314">
        <v>0.77</v>
      </c>
      <c r="J32" s="314" t="s">
        <v>1371</v>
      </c>
    </row>
    <row r="33">
      <c r="A33" s="19">
        <v>32.0</v>
      </c>
      <c r="B33" s="19" t="s">
        <v>532</v>
      </c>
      <c r="C33" s="312" t="s">
        <v>453</v>
      </c>
      <c r="D33" s="313" t="s">
        <v>536</v>
      </c>
      <c r="F33" s="314">
        <v>0.74</v>
      </c>
      <c r="J33" s="314" t="s">
        <v>1372</v>
      </c>
    </row>
    <row r="34">
      <c r="A34" s="19">
        <v>33.0</v>
      </c>
      <c r="B34" s="19" t="s">
        <v>543</v>
      </c>
      <c r="C34" s="312" t="s">
        <v>543</v>
      </c>
      <c r="D34" s="313" t="s">
        <v>543</v>
      </c>
      <c r="F34" s="314">
        <v>0.73</v>
      </c>
      <c r="J34" s="314" t="s">
        <v>1373</v>
      </c>
    </row>
    <row r="35">
      <c r="A35" s="19">
        <v>34.0</v>
      </c>
      <c r="B35" s="34" t="s">
        <v>558</v>
      </c>
      <c r="C35" s="312" t="s">
        <v>562</v>
      </c>
      <c r="D35" s="313" t="s">
        <v>563</v>
      </c>
      <c r="F35" s="314">
        <v>0.72</v>
      </c>
      <c r="J35" s="314" t="s">
        <v>1374</v>
      </c>
    </row>
    <row r="36">
      <c r="A36" s="19">
        <v>35.0</v>
      </c>
      <c r="B36" s="16" t="s">
        <v>577</v>
      </c>
      <c r="C36" s="312" t="s">
        <v>584</v>
      </c>
      <c r="D36" s="313" t="s">
        <v>585</v>
      </c>
      <c r="F36" s="314">
        <v>0.88</v>
      </c>
      <c r="J36" s="314" t="s">
        <v>1375</v>
      </c>
    </row>
    <row r="37">
      <c r="A37" s="27">
        <v>36.0</v>
      </c>
      <c r="B37" s="16" t="s">
        <v>597</v>
      </c>
      <c r="C37" s="312" t="s">
        <v>601</v>
      </c>
      <c r="D37" s="313" t="s">
        <v>602</v>
      </c>
      <c r="F37" s="314">
        <v>0.67</v>
      </c>
      <c r="J37" s="314" t="s">
        <v>1376</v>
      </c>
    </row>
    <row r="38">
      <c r="A38" s="19">
        <v>37.0</v>
      </c>
      <c r="B38" s="19" t="s">
        <v>614</v>
      </c>
      <c r="C38" s="312" t="s">
        <v>622</v>
      </c>
      <c r="D38" s="313" t="s">
        <v>623</v>
      </c>
      <c r="F38" s="314">
        <v>0.63</v>
      </c>
      <c r="J38" s="314" t="s">
        <v>1377</v>
      </c>
    </row>
    <row r="39">
      <c r="A39" s="19">
        <v>38.0</v>
      </c>
      <c r="B39" s="46" t="s">
        <v>634</v>
      </c>
      <c r="C39" s="312" t="s">
        <v>642</v>
      </c>
      <c r="D39" s="315" t="s">
        <v>643</v>
      </c>
      <c r="F39" s="314">
        <v>0.54</v>
      </c>
      <c r="J39" s="314" t="s">
        <v>1378</v>
      </c>
    </row>
    <row r="40">
      <c r="A40" s="19">
        <v>39.0</v>
      </c>
      <c r="B40" s="46" t="s">
        <v>655</v>
      </c>
      <c r="C40" s="312" t="s">
        <v>1379</v>
      </c>
      <c r="D40" s="316" t="s">
        <v>1380</v>
      </c>
      <c r="J40" s="314" t="s">
        <v>1381</v>
      </c>
    </row>
    <row r="41">
      <c r="A41" s="19">
        <v>40.0</v>
      </c>
      <c r="B41" s="42" t="s">
        <v>673</v>
      </c>
      <c r="C41" s="312" t="s">
        <v>680</v>
      </c>
      <c r="D41" s="313" t="s">
        <v>71</v>
      </c>
      <c r="J41" s="314" t="s">
        <v>1382</v>
      </c>
    </row>
    <row r="42">
      <c r="A42" s="19">
        <v>41.0</v>
      </c>
      <c r="B42" s="42" t="s">
        <v>40</v>
      </c>
      <c r="C42" s="312" t="s">
        <v>697</v>
      </c>
      <c r="D42" s="313" t="s">
        <v>698</v>
      </c>
    </row>
    <row r="43">
      <c r="A43" s="19">
        <v>42.0</v>
      </c>
      <c r="B43" s="46" t="s">
        <v>707</v>
      </c>
      <c r="C43" s="312" t="s">
        <v>715</v>
      </c>
      <c r="D43" s="313" t="s">
        <v>716</v>
      </c>
    </row>
    <row r="44">
      <c r="A44" s="19">
        <v>43.0</v>
      </c>
      <c r="B44" s="46" t="s">
        <v>727</v>
      </c>
      <c r="C44" s="317" t="s">
        <v>1383</v>
      </c>
      <c r="D44" s="318" t="s">
        <v>735</v>
      </c>
    </row>
    <row r="45">
      <c r="A45" s="60">
        <v>44.0</v>
      </c>
      <c r="B45" s="60" t="s">
        <v>746</v>
      </c>
      <c r="C45" s="319" t="s">
        <v>750</v>
      </c>
      <c r="D45" s="319" t="s">
        <v>751</v>
      </c>
    </row>
    <row r="46">
      <c r="A46" s="60">
        <v>45.0</v>
      </c>
      <c r="B46" s="60" t="s">
        <v>762</v>
      </c>
      <c r="C46" s="319" t="s">
        <v>768</v>
      </c>
      <c r="D46" s="319" t="s">
        <v>769</v>
      </c>
    </row>
    <row r="47">
      <c r="A47" s="60">
        <v>46.0</v>
      </c>
      <c r="B47" s="60" t="s">
        <v>779</v>
      </c>
      <c r="C47" s="319" t="s">
        <v>784</v>
      </c>
      <c r="D47" s="319" t="s">
        <v>785</v>
      </c>
    </row>
    <row r="48">
      <c r="A48" s="65">
        <v>47.0</v>
      </c>
      <c r="B48" s="60" t="s">
        <v>796</v>
      </c>
      <c r="C48" s="319" t="s">
        <v>803</v>
      </c>
      <c r="D48" s="319" t="s">
        <v>804</v>
      </c>
    </row>
    <row r="49">
      <c r="A49" s="65">
        <v>48.0</v>
      </c>
      <c r="B49" s="66" t="s">
        <v>814</v>
      </c>
      <c r="C49" s="319" t="s">
        <v>822</v>
      </c>
      <c r="D49" s="319" t="s">
        <v>823</v>
      </c>
    </row>
    <row r="50">
      <c r="A50" s="65">
        <v>49.0</v>
      </c>
      <c r="B50" s="60" t="s">
        <v>834</v>
      </c>
      <c r="C50" s="319" t="s">
        <v>839</v>
      </c>
      <c r="D50" s="319" t="s">
        <v>840</v>
      </c>
    </row>
    <row r="51">
      <c r="A51" s="65">
        <v>50.0</v>
      </c>
      <c r="B51" s="64" t="s">
        <v>851</v>
      </c>
      <c r="C51" s="320" t="s">
        <v>855</v>
      </c>
      <c r="D51" s="320" t="s">
        <v>856</v>
      </c>
    </row>
    <row r="52">
      <c r="A52" s="65">
        <v>51.0</v>
      </c>
      <c r="B52" s="60" t="s">
        <v>866</v>
      </c>
      <c r="C52" s="319" t="s">
        <v>873</v>
      </c>
      <c r="D52" s="319" t="s">
        <v>874</v>
      </c>
    </row>
    <row r="53">
      <c r="A53" s="65">
        <v>52.0</v>
      </c>
      <c r="B53" s="60" t="s">
        <v>886</v>
      </c>
      <c r="C53" s="319" t="s">
        <v>893</v>
      </c>
      <c r="D53" s="319" t="s">
        <v>894</v>
      </c>
    </row>
    <row r="54">
      <c r="A54" s="65">
        <v>53.0</v>
      </c>
      <c r="B54" s="60" t="s">
        <v>908</v>
      </c>
      <c r="C54" s="319" t="s">
        <v>911</v>
      </c>
      <c r="D54" s="255"/>
    </row>
    <row r="55">
      <c r="A55" s="65">
        <v>54.0</v>
      </c>
      <c r="B55" s="60" t="s">
        <v>40</v>
      </c>
      <c r="C55" s="319" t="s">
        <v>453</v>
      </c>
      <c r="D55" s="319" t="s">
        <v>453</v>
      </c>
    </row>
    <row r="56">
      <c r="A56" s="65">
        <v>55.0</v>
      </c>
      <c r="B56" s="60" t="s">
        <v>934</v>
      </c>
      <c r="C56" s="319" t="s">
        <v>940</v>
      </c>
      <c r="D56" s="319" t="s">
        <v>941</v>
      </c>
    </row>
    <row r="57">
      <c r="A57" s="65">
        <v>56.0</v>
      </c>
      <c r="B57" s="60" t="s">
        <v>950</v>
      </c>
      <c r="C57" s="319" t="s">
        <v>855</v>
      </c>
      <c r="D57" s="319" t="s">
        <v>856</v>
      </c>
    </row>
    <row r="58">
      <c r="A58" s="65">
        <v>57.0</v>
      </c>
      <c r="B58" s="60" t="s">
        <v>967</v>
      </c>
      <c r="C58" s="319" t="s">
        <v>972</v>
      </c>
      <c r="D58" s="319" t="s">
        <v>856</v>
      </c>
    </row>
    <row r="59">
      <c r="A59" s="65">
        <v>58.0</v>
      </c>
      <c r="B59" s="60" t="s">
        <v>983</v>
      </c>
      <c r="C59" s="319" t="s">
        <v>990</v>
      </c>
      <c r="D59" s="319" t="s">
        <v>991</v>
      </c>
    </row>
    <row r="60">
      <c r="A60" s="65">
        <v>59.0</v>
      </c>
      <c r="B60" s="60" t="s">
        <v>1384</v>
      </c>
      <c r="C60" s="319" t="s">
        <v>1013</v>
      </c>
      <c r="D60" s="319" t="s">
        <v>1014</v>
      </c>
    </row>
    <row r="61">
      <c r="A61" s="65">
        <v>60.0</v>
      </c>
      <c r="B61" s="60" t="s">
        <v>1025</v>
      </c>
      <c r="C61" s="319" t="s">
        <v>55</v>
      </c>
      <c r="D61" s="319" t="s">
        <v>1029</v>
      </c>
    </row>
    <row r="62">
      <c r="A62" s="65">
        <v>61.0</v>
      </c>
      <c r="B62" s="60" t="s">
        <v>1037</v>
      </c>
      <c r="C62" s="319" t="s">
        <v>1042</v>
      </c>
      <c r="D62" s="319" t="s">
        <v>1043</v>
      </c>
    </row>
    <row r="63">
      <c r="A63" s="65">
        <v>62.0</v>
      </c>
      <c r="B63" s="60" t="s">
        <v>1050</v>
      </c>
      <c r="C63" s="319" t="s">
        <v>1057</v>
      </c>
      <c r="D63" s="319" t="s">
        <v>1056</v>
      </c>
    </row>
    <row r="64">
      <c r="A64" s="65">
        <v>63.0</v>
      </c>
      <c r="B64" s="60" t="s">
        <v>75</v>
      </c>
      <c r="C64" s="319" t="s">
        <v>55</v>
      </c>
      <c r="D64" s="319" t="s">
        <v>1066</v>
      </c>
    </row>
    <row r="65">
      <c r="A65" s="65">
        <v>64.0</v>
      </c>
      <c r="B65" s="60" t="s">
        <v>1077</v>
      </c>
      <c r="C65" s="319" t="s">
        <v>1083</v>
      </c>
      <c r="D65" s="319" t="s">
        <v>1084</v>
      </c>
    </row>
    <row r="66">
      <c r="A66" s="66">
        <v>65.0</v>
      </c>
      <c r="B66" s="66" t="s">
        <v>1095</v>
      </c>
      <c r="C66" s="319" t="s">
        <v>55</v>
      </c>
      <c r="D66" s="319" t="s">
        <v>1066</v>
      </c>
    </row>
    <row r="67">
      <c r="A67" s="66">
        <v>66.0</v>
      </c>
      <c r="B67" s="66" t="s">
        <v>543</v>
      </c>
      <c r="C67" s="255" t="s">
        <v>55</v>
      </c>
      <c r="D67" s="319" t="s">
        <v>1066</v>
      </c>
    </row>
    <row r="68">
      <c r="C68" s="263"/>
      <c r="D68" s="263"/>
    </row>
    <row r="69">
      <c r="C69" s="263"/>
      <c r="D69" s="263"/>
    </row>
  </sheetData>
  <drawing r:id="rId1"/>
  <tableParts count="2">
    <tablePart r:id="rId4"/>
    <tablePart r:id="rId5"/>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8.25"/>
    <col customWidth="1" min="3" max="3" width="17.13"/>
    <col customWidth="1" min="4" max="4" width="15.38"/>
    <col customWidth="1" min="8" max="8" width="17.13"/>
    <col customWidth="1" min="9" max="9" width="15.38"/>
    <col customWidth="1" min="15" max="15" width="17.13"/>
    <col customWidth="1" min="16" max="16" width="14.88"/>
  </cols>
  <sheetData>
    <row r="1">
      <c r="A1" s="66" t="s">
        <v>1385</v>
      </c>
      <c r="B1" s="66" t="s">
        <v>1386</v>
      </c>
      <c r="C1" s="66" t="s">
        <v>1332</v>
      </c>
      <c r="D1" s="66" t="s">
        <v>1387</v>
      </c>
      <c r="G1" s="239" t="s">
        <v>1388</v>
      </c>
      <c r="H1" s="66" t="s">
        <v>1332</v>
      </c>
      <c r="I1" s="66" t="s">
        <v>1387</v>
      </c>
      <c r="K1" s="282" t="s">
        <v>1332</v>
      </c>
      <c r="L1" s="282" t="s">
        <v>1333</v>
      </c>
      <c r="O1" s="282" t="s">
        <v>1332</v>
      </c>
      <c r="P1" s="282" t="s">
        <v>1333</v>
      </c>
      <c r="Q1" s="239" t="s">
        <v>1389</v>
      </c>
      <c r="R1" s="239" t="s">
        <v>1390</v>
      </c>
      <c r="S1" s="239" t="s">
        <v>1292</v>
      </c>
      <c r="U1" s="282"/>
      <c r="V1" s="282"/>
      <c r="W1" s="239" t="s">
        <v>1389</v>
      </c>
      <c r="X1" s="239" t="s">
        <v>1391</v>
      </c>
      <c r="Y1" s="239" t="s">
        <v>1292</v>
      </c>
    </row>
    <row r="2">
      <c r="A2" s="321">
        <v>1.0</v>
      </c>
      <c r="B2" s="322" t="s">
        <v>38</v>
      </c>
      <c r="C2" s="322" t="s">
        <v>38</v>
      </c>
      <c r="D2" s="322" t="s">
        <v>38</v>
      </c>
      <c r="H2" s="323">
        <v>0.9908</v>
      </c>
      <c r="I2" s="324">
        <v>99.17</v>
      </c>
      <c r="K2" s="325">
        <v>99.08</v>
      </c>
      <c r="L2" s="325">
        <v>99.17</v>
      </c>
      <c r="O2" s="283">
        <v>0.9908</v>
      </c>
      <c r="P2" s="283">
        <v>0.9917</v>
      </c>
      <c r="Q2" s="239">
        <v>1.0</v>
      </c>
      <c r="R2" s="326">
        <v>99.08</v>
      </c>
      <c r="S2" s="327">
        <f t="shared" ref="S2:S13" si="1">(R2+R3)/2 * (Q3-Q2)</f>
        <v>81.69</v>
      </c>
      <c r="T2" s="326"/>
      <c r="U2" s="328"/>
      <c r="V2" s="283"/>
      <c r="W2" s="239">
        <v>1.0</v>
      </c>
      <c r="X2" s="326">
        <v>99.17</v>
      </c>
      <c r="Y2" s="327">
        <f t="shared" ref="Y2:Y13" si="2">(X2+X3)/2 * (W3-W2)</f>
        <v>82.935</v>
      </c>
    </row>
    <row r="3">
      <c r="A3" s="329">
        <v>2.0</v>
      </c>
      <c r="B3" s="330" t="s">
        <v>38</v>
      </c>
      <c r="C3" s="322" t="s">
        <v>38</v>
      </c>
      <c r="D3" s="322" t="s">
        <v>38</v>
      </c>
      <c r="H3" s="331">
        <v>0.643</v>
      </c>
      <c r="I3" s="332">
        <v>66.7</v>
      </c>
      <c r="K3" s="333">
        <v>64.3</v>
      </c>
      <c r="L3" s="333">
        <v>66.7</v>
      </c>
      <c r="O3" s="284">
        <v>0.643</v>
      </c>
      <c r="P3" s="284">
        <v>0.667</v>
      </c>
      <c r="Q3" s="239">
        <v>2.0</v>
      </c>
      <c r="R3" s="334">
        <v>64.3</v>
      </c>
      <c r="S3" s="327">
        <f t="shared" si="1"/>
        <v>73.8</v>
      </c>
      <c r="T3" s="334"/>
      <c r="U3" s="328"/>
      <c r="V3" s="284"/>
      <c r="W3" s="239">
        <v>2.0</v>
      </c>
      <c r="X3" s="334">
        <v>66.7</v>
      </c>
      <c r="Y3" s="327">
        <f t="shared" si="2"/>
        <v>83.35</v>
      </c>
    </row>
    <row r="4">
      <c r="A4" s="329">
        <v>3.0</v>
      </c>
      <c r="B4" s="330" t="s">
        <v>38</v>
      </c>
      <c r="C4" s="322" t="s">
        <v>38</v>
      </c>
      <c r="D4" s="322" t="s">
        <v>38</v>
      </c>
      <c r="H4" s="335">
        <v>0.833</v>
      </c>
      <c r="I4" s="336">
        <v>100.0</v>
      </c>
      <c r="K4" s="326">
        <v>83.3</v>
      </c>
      <c r="L4" s="337">
        <v>100.0</v>
      </c>
      <c r="O4" s="283">
        <v>0.833</v>
      </c>
      <c r="P4" s="285">
        <v>1.0</v>
      </c>
      <c r="Q4" s="239">
        <v>3.0</v>
      </c>
      <c r="R4" s="326">
        <v>83.3</v>
      </c>
      <c r="S4" s="327">
        <f t="shared" si="1"/>
        <v>91.15</v>
      </c>
      <c r="T4" s="326"/>
      <c r="U4" s="328"/>
      <c r="V4" s="285"/>
      <c r="W4" s="239">
        <v>3.0</v>
      </c>
      <c r="X4" s="337">
        <v>100.0</v>
      </c>
      <c r="Y4" s="327">
        <f t="shared" si="2"/>
        <v>100</v>
      </c>
    </row>
    <row r="5">
      <c r="A5" s="329">
        <v>4.0</v>
      </c>
      <c r="B5" s="330" t="s">
        <v>38</v>
      </c>
      <c r="C5" s="322" t="s">
        <v>38</v>
      </c>
      <c r="D5" s="322" t="s">
        <v>38</v>
      </c>
      <c r="H5" s="338">
        <v>0.99</v>
      </c>
      <c r="I5" s="336">
        <v>100.0</v>
      </c>
      <c r="K5" s="339">
        <v>99.0</v>
      </c>
      <c r="L5" s="339">
        <v>100.0</v>
      </c>
      <c r="O5" s="285">
        <v>0.99</v>
      </c>
      <c r="P5" s="285">
        <v>1.0</v>
      </c>
      <c r="Q5" s="239">
        <v>4.0</v>
      </c>
      <c r="R5" s="337">
        <v>99.0</v>
      </c>
      <c r="S5" s="327">
        <f t="shared" si="1"/>
        <v>91.5</v>
      </c>
      <c r="T5" s="337"/>
      <c r="U5" s="328"/>
      <c r="V5" s="285"/>
      <c r="W5" s="239">
        <v>4.0</v>
      </c>
      <c r="X5" s="337">
        <v>100.0</v>
      </c>
      <c r="Y5" s="327">
        <f t="shared" si="2"/>
        <v>100</v>
      </c>
    </row>
    <row r="6">
      <c r="A6" s="340">
        <v>5.0</v>
      </c>
      <c r="B6" s="330" t="s">
        <v>55</v>
      </c>
      <c r="C6" s="322" t="s">
        <v>38</v>
      </c>
      <c r="D6" s="322" t="s">
        <v>38</v>
      </c>
      <c r="H6" s="338">
        <v>0.84</v>
      </c>
      <c r="I6" s="336">
        <v>100.0</v>
      </c>
      <c r="K6" s="337">
        <v>84.0</v>
      </c>
      <c r="L6" s="337">
        <v>100.0</v>
      </c>
      <c r="O6" s="285">
        <v>0.84</v>
      </c>
      <c r="P6" s="285">
        <v>1.0</v>
      </c>
      <c r="Q6" s="239">
        <v>5.0</v>
      </c>
      <c r="R6" s="337">
        <v>84.0</v>
      </c>
      <c r="S6" s="327">
        <f t="shared" si="1"/>
        <v>81.5</v>
      </c>
      <c r="T6" s="337"/>
      <c r="U6" s="328"/>
      <c r="V6" s="285"/>
      <c r="W6" s="239">
        <v>5.0</v>
      </c>
      <c r="X6" s="337">
        <v>100.0</v>
      </c>
      <c r="Y6" s="327">
        <f t="shared" si="2"/>
        <v>89.5</v>
      </c>
    </row>
    <row r="7">
      <c r="A7" s="341">
        <v>6.0</v>
      </c>
      <c r="B7" s="342" t="s">
        <v>101</v>
      </c>
      <c r="C7" s="324">
        <v>99.08</v>
      </c>
      <c r="D7" s="324">
        <v>99.17</v>
      </c>
      <c r="H7" s="338">
        <v>0.79</v>
      </c>
      <c r="I7" s="343">
        <v>79.0</v>
      </c>
      <c r="K7" s="344">
        <v>79.0</v>
      </c>
      <c r="L7" s="345">
        <v>79.0</v>
      </c>
      <c r="O7" s="285">
        <v>0.79</v>
      </c>
      <c r="P7" s="286">
        <v>0.79</v>
      </c>
      <c r="Q7" s="239">
        <v>6.0</v>
      </c>
      <c r="R7" s="337">
        <v>79.0</v>
      </c>
      <c r="S7" s="327">
        <f t="shared" si="1"/>
        <v>86.7</v>
      </c>
      <c r="T7" s="337"/>
      <c r="U7" s="328"/>
      <c r="V7" s="284"/>
      <c r="W7" s="239">
        <v>6.0</v>
      </c>
      <c r="X7" s="346">
        <v>79.0</v>
      </c>
      <c r="Y7" s="327">
        <f t="shared" si="2"/>
        <v>89.5</v>
      </c>
    </row>
    <row r="8">
      <c r="A8" s="329">
        <v>7.0</v>
      </c>
      <c r="B8" s="330" t="s">
        <v>114</v>
      </c>
      <c r="C8" s="332" t="s">
        <v>55</v>
      </c>
      <c r="D8" s="332" t="s">
        <v>55</v>
      </c>
      <c r="H8" s="331">
        <v>0.944</v>
      </c>
      <c r="I8" s="332">
        <v>100.0</v>
      </c>
      <c r="K8" s="334">
        <v>94.4</v>
      </c>
      <c r="L8" s="334">
        <v>100.0</v>
      </c>
      <c r="O8" s="284">
        <v>0.944</v>
      </c>
      <c r="P8" s="287">
        <v>1.0</v>
      </c>
      <c r="Q8" s="239">
        <v>7.0</v>
      </c>
      <c r="R8" s="334">
        <v>94.4</v>
      </c>
      <c r="S8" s="327">
        <f t="shared" si="1"/>
        <v>79.75</v>
      </c>
      <c r="T8" s="334"/>
      <c r="U8" s="328"/>
      <c r="V8" s="285"/>
      <c r="W8" s="239">
        <v>7.0</v>
      </c>
      <c r="X8" s="334">
        <v>100.0</v>
      </c>
      <c r="Y8" s="327">
        <f t="shared" si="2"/>
        <v>80.4</v>
      </c>
    </row>
    <row r="9">
      <c r="A9" s="347">
        <v>8.0</v>
      </c>
      <c r="B9" s="330" t="s">
        <v>130</v>
      </c>
      <c r="C9" s="332">
        <v>64.3</v>
      </c>
      <c r="D9" s="332">
        <v>66.7</v>
      </c>
      <c r="H9" s="331">
        <v>0.925</v>
      </c>
      <c r="I9" s="322" t="s">
        <v>38</v>
      </c>
      <c r="K9" s="348">
        <v>65.1</v>
      </c>
      <c r="L9" s="348">
        <v>60.8</v>
      </c>
      <c r="O9" s="284">
        <v>0.651</v>
      </c>
      <c r="P9" s="284">
        <v>0.608</v>
      </c>
      <c r="Q9" s="239">
        <v>8.0</v>
      </c>
      <c r="R9" s="334">
        <v>65.1</v>
      </c>
      <c r="S9" s="327">
        <f t="shared" si="1"/>
        <v>82.55</v>
      </c>
      <c r="T9" s="334"/>
      <c r="U9" s="328"/>
      <c r="V9" s="284"/>
      <c r="W9" s="239">
        <v>8.0</v>
      </c>
      <c r="X9" s="334">
        <v>60.8</v>
      </c>
      <c r="Y9" s="327">
        <f t="shared" si="2"/>
        <v>80.4</v>
      </c>
    </row>
    <row r="10">
      <c r="A10" s="329">
        <v>9.0</v>
      </c>
      <c r="B10" s="330" t="s">
        <v>141</v>
      </c>
      <c r="C10" s="332" t="s">
        <v>1392</v>
      </c>
      <c r="D10" s="332" t="s">
        <v>1393</v>
      </c>
      <c r="H10" s="349">
        <v>0.651</v>
      </c>
      <c r="I10" s="350">
        <v>60.8</v>
      </c>
      <c r="K10" s="344">
        <v>100.0</v>
      </c>
      <c r="L10" s="344">
        <v>100.0</v>
      </c>
      <c r="O10" s="285">
        <v>1.0</v>
      </c>
      <c r="P10" s="285">
        <v>1.0</v>
      </c>
      <c r="Q10" s="239">
        <v>9.0</v>
      </c>
      <c r="R10" s="337">
        <v>100.0</v>
      </c>
      <c r="S10" s="327">
        <f t="shared" si="1"/>
        <v>93.4</v>
      </c>
      <c r="T10" s="337"/>
      <c r="U10" s="328"/>
      <c r="V10" s="288"/>
      <c r="W10" s="239">
        <v>9.0</v>
      </c>
      <c r="X10" s="337">
        <v>100.0</v>
      </c>
      <c r="Y10" s="327">
        <f t="shared" si="2"/>
        <v>96.55</v>
      </c>
    </row>
    <row r="11">
      <c r="A11" s="329">
        <v>10.0</v>
      </c>
      <c r="B11" s="330" t="s">
        <v>160</v>
      </c>
      <c r="C11" s="322" t="s">
        <v>38</v>
      </c>
      <c r="D11" s="322" t="s">
        <v>38</v>
      </c>
      <c r="H11" s="338">
        <v>1.0</v>
      </c>
      <c r="I11" s="336">
        <v>100.0</v>
      </c>
      <c r="K11" s="334">
        <v>86.8</v>
      </c>
      <c r="L11" s="334">
        <v>93.1</v>
      </c>
      <c r="O11" s="284">
        <v>0.868</v>
      </c>
      <c r="P11" s="284">
        <v>0.931</v>
      </c>
      <c r="Q11" s="239">
        <v>10.0</v>
      </c>
      <c r="R11" s="334">
        <v>86.8</v>
      </c>
      <c r="S11" s="327">
        <f t="shared" si="1"/>
        <v>89.35</v>
      </c>
      <c r="T11" s="334"/>
      <c r="U11" s="328"/>
      <c r="V11" s="289"/>
      <c r="W11" s="239">
        <v>10.0</v>
      </c>
      <c r="X11" s="334">
        <v>93.1</v>
      </c>
      <c r="Y11" s="327">
        <f t="shared" si="2"/>
        <v>92.4</v>
      </c>
    </row>
    <row r="12">
      <c r="A12" s="329">
        <v>11.0</v>
      </c>
      <c r="B12" s="330" t="s">
        <v>179</v>
      </c>
      <c r="C12" s="322" t="s">
        <v>38</v>
      </c>
      <c r="D12" s="322" t="s">
        <v>38</v>
      </c>
      <c r="H12" s="331">
        <v>0.868</v>
      </c>
      <c r="I12" s="332">
        <v>93.1</v>
      </c>
      <c r="K12" s="351">
        <v>91.9</v>
      </c>
      <c r="L12" s="351">
        <v>91.7</v>
      </c>
      <c r="O12" s="288">
        <v>0.919</v>
      </c>
      <c r="P12" s="288">
        <v>0.917</v>
      </c>
      <c r="Q12" s="239">
        <v>11.0</v>
      </c>
      <c r="R12" s="337">
        <v>91.9</v>
      </c>
      <c r="S12" s="327">
        <f t="shared" si="1"/>
        <v>95.35</v>
      </c>
      <c r="T12" s="337"/>
      <c r="U12" s="328"/>
      <c r="V12" s="289"/>
      <c r="W12" s="239">
        <v>11.0</v>
      </c>
      <c r="X12" s="337">
        <v>91.7</v>
      </c>
      <c r="Y12" s="327">
        <f t="shared" si="2"/>
        <v>95.05</v>
      </c>
    </row>
    <row r="13">
      <c r="A13" s="329">
        <v>12.0</v>
      </c>
      <c r="B13" s="330" t="s">
        <v>127</v>
      </c>
      <c r="C13" s="322" t="s">
        <v>38</v>
      </c>
      <c r="D13" s="322" t="s">
        <v>38</v>
      </c>
      <c r="H13" s="352">
        <v>0.919</v>
      </c>
      <c r="I13" s="353">
        <v>91.7</v>
      </c>
      <c r="K13" s="354">
        <v>98.8</v>
      </c>
      <c r="L13" s="354">
        <v>98.4</v>
      </c>
      <c r="O13" s="289">
        <v>0.988</v>
      </c>
      <c r="P13" s="289">
        <v>0.984</v>
      </c>
      <c r="Q13" s="239">
        <v>12.0</v>
      </c>
      <c r="R13" s="355">
        <v>98.8</v>
      </c>
      <c r="S13" s="327">
        <f t="shared" si="1"/>
        <v>78.95</v>
      </c>
      <c r="T13" s="355"/>
      <c r="U13" s="328"/>
      <c r="V13" s="286"/>
      <c r="W13" s="239">
        <v>12.0</v>
      </c>
      <c r="X13" s="355">
        <v>98.4</v>
      </c>
      <c r="Y13" s="327">
        <f t="shared" si="2"/>
        <v>83.4</v>
      </c>
    </row>
    <row r="14">
      <c r="A14" s="356">
        <v>13.0</v>
      </c>
      <c r="B14" s="357" t="s">
        <v>212</v>
      </c>
      <c r="C14" s="77">
        <v>83.3</v>
      </c>
      <c r="D14" s="336">
        <v>100.0</v>
      </c>
      <c r="H14" s="358">
        <v>0.988</v>
      </c>
      <c r="I14" s="359">
        <v>98.4</v>
      </c>
      <c r="K14" s="355">
        <v>59.1</v>
      </c>
      <c r="L14" s="355">
        <v>68.4</v>
      </c>
      <c r="O14" s="289">
        <v>0.591</v>
      </c>
      <c r="P14" s="289">
        <v>0.684</v>
      </c>
      <c r="Q14" s="239">
        <v>13.0</v>
      </c>
      <c r="R14" s="355">
        <v>59.1</v>
      </c>
      <c r="S14" s="327"/>
      <c r="T14" s="355"/>
      <c r="U14" s="328"/>
      <c r="V14" s="287"/>
      <c r="W14" s="239">
        <v>13.0</v>
      </c>
      <c r="X14" s="355">
        <v>68.4</v>
      </c>
      <c r="Y14" s="327"/>
    </row>
    <row r="15">
      <c r="A15" s="329">
        <v>14.0</v>
      </c>
      <c r="B15" s="330" t="s">
        <v>213</v>
      </c>
      <c r="C15" s="322" t="s">
        <v>38</v>
      </c>
      <c r="D15" s="322" t="s">
        <v>38</v>
      </c>
      <c r="H15" s="235">
        <v>0.846</v>
      </c>
      <c r="I15" s="66" t="s">
        <v>38</v>
      </c>
      <c r="N15" s="239" t="s">
        <v>1394</v>
      </c>
      <c r="O15" s="360">
        <f t="shared" ref="O15:P15" si="3">AVERAGE(O2:O14)</f>
        <v>0.8498307692</v>
      </c>
      <c r="P15" s="360">
        <f t="shared" si="3"/>
        <v>0.8902076923</v>
      </c>
      <c r="R15" s="361" t="s">
        <v>1395</v>
      </c>
      <c r="S15" s="327">
        <f>SUM(S2:S13)</f>
        <v>1025.69</v>
      </c>
      <c r="X15" s="362" t="s">
        <v>1395</v>
      </c>
      <c r="Y15" s="327">
        <f>SUM(Y2:Y13)</f>
        <v>1073.485</v>
      </c>
    </row>
    <row r="16">
      <c r="A16" s="347">
        <v>15.0</v>
      </c>
      <c r="B16" s="357" t="s">
        <v>242</v>
      </c>
      <c r="C16" s="336">
        <v>99.0</v>
      </c>
      <c r="D16" s="336">
        <v>100.0</v>
      </c>
      <c r="H16" s="235">
        <v>0.591</v>
      </c>
      <c r="I16" s="66">
        <v>68.4</v>
      </c>
    </row>
    <row r="17">
      <c r="A17" s="329">
        <v>16.0</v>
      </c>
      <c r="B17" s="330" t="s">
        <v>213</v>
      </c>
      <c r="C17" s="322" t="s">
        <v>38</v>
      </c>
      <c r="D17" s="322" t="s">
        <v>38</v>
      </c>
      <c r="G17" s="239" t="s">
        <v>1396</v>
      </c>
      <c r="H17" s="363">
        <f>AVERAGE(H2:H16)</f>
        <v>0.8545866667</v>
      </c>
      <c r="I17" s="364">
        <f>AVERAGE(K2:K14)</f>
        <v>84.98307692</v>
      </c>
    </row>
    <row r="18">
      <c r="A18" s="329">
        <v>17.0</v>
      </c>
      <c r="B18" s="330" t="s">
        <v>258</v>
      </c>
      <c r="C18" s="322" t="s">
        <v>38</v>
      </c>
      <c r="D18" s="322" t="s">
        <v>38</v>
      </c>
    </row>
    <row r="19">
      <c r="A19" s="329">
        <v>18.0</v>
      </c>
      <c r="B19" s="330" t="s">
        <v>258</v>
      </c>
      <c r="C19" s="322" t="s">
        <v>38</v>
      </c>
      <c r="D19" s="322" t="s">
        <v>38</v>
      </c>
      <c r="G19" s="239" t="s">
        <v>1397</v>
      </c>
    </row>
    <row r="20">
      <c r="A20" s="329">
        <v>19.0</v>
      </c>
      <c r="B20" s="357" t="s">
        <v>306</v>
      </c>
      <c r="C20" s="322" t="s">
        <v>38</v>
      </c>
      <c r="D20" s="322" t="s">
        <v>38</v>
      </c>
      <c r="M20" s="239" t="s">
        <v>1398</v>
      </c>
      <c r="S20" s="239" t="s">
        <v>1399</v>
      </c>
    </row>
    <row r="21">
      <c r="A21" s="329">
        <v>20.0</v>
      </c>
      <c r="B21" s="357" t="s">
        <v>38</v>
      </c>
      <c r="C21" s="322" t="s">
        <v>38</v>
      </c>
      <c r="D21" s="322" t="s">
        <v>38</v>
      </c>
    </row>
    <row r="22">
      <c r="A22" s="356">
        <v>21.0</v>
      </c>
      <c r="B22" s="357" t="s">
        <v>349</v>
      </c>
      <c r="C22" s="336">
        <v>84.0</v>
      </c>
      <c r="D22" s="336">
        <v>100.0</v>
      </c>
    </row>
    <row r="23">
      <c r="A23" s="365">
        <v>22.0</v>
      </c>
      <c r="B23" s="357" t="s">
        <v>365</v>
      </c>
      <c r="C23" s="336">
        <v>79.0</v>
      </c>
      <c r="D23" s="343">
        <v>79.0</v>
      </c>
    </row>
    <row r="24">
      <c r="A24" s="356">
        <v>23.0</v>
      </c>
      <c r="B24" s="330" t="s">
        <v>383</v>
      </c>
      <c r="C24" s="332">
        <v>94.4</v>
      </c>
      <c r="D24" s="332">
        <v>100.0</v>
      </c>
    </row>
    <row r="25">
      <c r="A25" s="329">
        <v>24.0</v>
      </c>
      <c r="B25" s="330" t="s">
        <v>402</v>
      </c>
      <c r="C25" s="332">
        <v>92.5</v>
      </c>
      <c r="D25" s="322" t="s">
        <v>38</v>
      </c>
    </row>
    <row r="26">
      <c r="A26" s="329">
        <v>25.0</v>
      </c>
      <c r="B26" s="330" t="s">
        <v>38</v>
      </c>
      <c r="C26" s="322" t="s">
        <v>38</v>
      </c>
      <c r="D26" s="322" t="s">
        <v>38</v>
      </c>
    </row>
    <row r="27">
      <c r="A27" s="329">
        <v>26.0</v>
      </c>
      <c r="B27" s="330" t="s">
        <v>437</v>
      </c>
      <c r="C27" s="322" t="s">
        <v>38</v>
      </c>
      <c r="D27" s="322" t="s">
        <v>38</v>
      </c>
    </row>
    <row r="28">
      <c r="A28" s="329">
        <v>27.0</v>
      </c>
      <c r="B28" s="330" t="s">
        <v>455</v>
      </c>
      <c r="C28" s="322" t="s">
        <v>38</v>
      </c>
      <c r="D28" s="322" t="s">
        <v>38</v>
      </c>
    </row>
    <row r="29">
      <c r="A29" s="329">
        <v>28.0</v>
      </c>
      <c r="B29" s="330" t="s">
        <v>38</v>
      </c>
      <c r="C29" s="322" t="s">
        <v>38</v>
      </c>
      <c r="D29" s="322" t="s">
        <v>38</v>
      </c>
    </row>
    <row r="30">
      <c r="A30" s="329">
        <v>29.0</v>
      </c>
      <c r="B30" s="330" t="s">
        <v>55</v>
      </c>
      <c r="C30" s="322" t="s">
        <v>38</v>
      </c>
      <c r="D30" s="322" t="s">
        <v>38</v>
      </c>
    </row>
    <row r="31">
      <c r="A31" s="329">
        <v>30.0</v>
      </c>
      <c r="B31" s="330" t="s">
        <v>494</v>
      </c>
      <c r="C31" s="322" t="s">
        <v>38</v>
      </c>
      <c r="D31" s="322" t="s">
        <v>38</v>
      </c>
    </row>
    <row r="32">
      <c r="A32" s="366">
        <v>31.0</v>
      </c>
      <c r="B32" s="330" t="s">
        <v>510</v>
      </c>
      <c r="C32" s="332">
        <v>65.1</v>
      </c>
      <c r="D32" s="332">
        <v>60.8</v>
      </c>
    </row>
    <row r="33">
      <c r="A33" s="329">
        <v>32.0</v>
      </c>
      <c r="B33" s="330" t="s">
        <v>55</v>
      </c>
      <c r="C33" s="322" t="s">
        <v>38</v>
      </c>
      <c r="D33" s="322" t="s">
        <v>38</v>
      </c>
    </row>
    <row r="34">
      <c r="A34" s="329">
        <v>33.0</v>
      </c>
      <c r="B34" s="330" t="s">
        <v>538</v>
      </c>
      <c r="C34" s="322" t="s">
        <v>38</v>
      </c>
      <c r="D34" s="322" t="s">
        <v>38</v>
      </c>
    </row>
    <row r="35">
      <c r="A35" s="329">
        <v>34.0</v>
      </c>
      <c r="B35" s="330" t="s">
        <v>543</v>
      </c>
      <c r="C35" s="322" t="s">
        <v>38</v>
      </c>
      <c r="D35" s="322" t="s">
        <v>38</v>
      </c>
    </row>
    <row r="36">
      <c r="A36" s="365">
        <v>35.0</v>
      </c>
      <c r="B36" s="357" t="s">
        <v>565</v>
      </c>
      <c r="C36" s="367">
        <v>100.0</v>
      </c>
      <c r="D36" s="367">
        <v>100.0</v>
      </c>
    </row>
    <row r="37">
      <c r="A37" s="329">
        <v>36.0</v>
      </c>
      <c r="B37" s="330" t="s">
        <v>587</v>
      </c>
      <c r="C37" s="322" t="s">
        <v>38</v>
      </c>
      <c r="D37" s="322" t="s">
        <v>38</v>
      </c>
    </row>
    <row r="38">
      <c r="A38" s="368">
        <v>37.0</v>
      </c>
      <c r="B38" s="330" t="s">
        <v>604</v>
      </c>
      <c r="C38" s="332">
        <v>86.8</v>
      </c>
      <c r="D38" s="332">
        <v>93.1</v>
      </c>
    </row>
    <row r="39">
      <c r="A39" s="329">
        <v>38.0</v>
      </c>
      <c r="B39" s="330" t="s">
        <v>625</v>
      </c>
      <c r="C39" s="322" t="s">
        <v>38</v>
      </c>
      <c r="D39" s="322" t="s">
        <v>38</v>
      </c>
    </row>
    <row r="40">
      <c r="A40" s="329">
        <v>39.0</v>
      </c>
      <c r="B40" s="357" t="s">
        <v>38</v>
      </c>
      <c r="C40" s="322" t="s">
        <v>38</v>
      </c>
      <c r="D40" s="322" t="s">
        <v>38</v>
      </c>
    </row>
    <row r="41">
      <c r="A41" s="329">
        <v>40.0</v>
      </c>
      <c r="B41" s="357" t="s">
        <v>55</v>
      </c>
      <c r="C41" s="322" t="s">
        <v>38</v>
      </c>
      <c r="D41" s="322" t="s">
        <v>38</v>
      </c>
    </row>
    <row r="42">
      <c r="A42" s="329">
        <v>41.0</v>
      </c>
      <c r="B42" s="357" t="s">
        <v>682</v>
      </c>
      <c r="C42" s="322" t="s">
        <v>38</v>
      </c>
      <c r="D42" s="322" t="s">
        <v>38</v>
      </c>
    </row>
    <row r="43">
      <c r="A43" s="329">
        <v>42.0</v>
      </c>
      <c r="B43" s="357" t="s">
        <v>55</v>
      </c>
      <c r="C43" s="322" t="s">
        <v>38</v>
      </c>
      <c r="D43" s="322" t="s">
        <v>38</v>
      </c>
    </row>
    <row r="44">
      <c r="A44" s="366">
        <v>43.0</v>
      </c>
      <c r="B44" s="357" t="s">
        <v>718</v>
      </c>
      <c r="C44" s="336">
        <v>91.9</v>
      </c>
      <c r="D44" s="336">
        <v>91.7</v>
      </c>
    </row>
    <row r="45">
      <c r="A45" s="329">
        <v>44.0</v>
      </c>
      <c r="B45" s="357" t="s">
        <v>682</v>
      </c>
      <c r="C45" s="322" t="s">
        <v>38</v>
      </c>
      <c r="D45" s="322" t="s">
        <v>38</v>
      </c>
    </row>
    <row r="46">
      <c r="A46" s="369">
        <v>45.0</v>
      </c>
      <c r="B46" s="319" t="s">
        <v>55</v>
      </c>
      <c r="C46" s="322" t="s">
        <v>38</v>
      </c>
      <c r="D46" s="322" t="s">
        <v>38</v>
      </c>
    </row>
    <row r="47">
      <c r="A47" s="369">
        <v>46.0</v>
      </c>
      <c r="B47" s="319" t="s">
        <v>55</v>
      </c>
      <c r="C47" s="322" t="s">
        <v>38</v>
      </c>
      <c r="D47" s="322" t="s">
        <v>38</v>
      </c>
    </row>
    <row r="48">
      <c r="A48" s="370">
        <v>47.0</v>
      </c>
      <c r="B48" s="319" t="s">
        <v>787</v>
      </c>
      <c r="C48" s="66">
        <v>98.8</v>
      </c>
      <c r="D48" s="66">
        <v>98.4</v>
      </c>
    </row>
    <row r="49">
      <c r="A49" s="303">
        <v>48.0</v>
      </c>
      <c r="B49" s="319" t="s">
        <v>806</v>
      </c>
      <c r="C49" s="66">
        <v>84.6</v>
      </c>
      <c r="D49" s="66" t="s">
        <v>38</v>
      </c>
    </row>
    <row r="50">
      <c r="A50" s="303">
        <v>49.0</v>
      </c>
      <c r="B50" s="319" t="s">
        <v>825</v>
      </c>
      <c r="C50" s="322" t="s">
        <v>38</v>
      </c>
      <c r="D50" s="322" t="s">
        <v>38</v>
      </c>
      <c r="H50" s="371"/>
    </row>
    <row r="51">
      <c r="A51" s="303">
        <v>50.0</v>
      </c>
      <c r="B51" s="319" t="s">
        <v>842</v>
      </c>
      <c r="C51" s="322" t="s">
        <v>38</v>
      </c>
      <c r="D51" s="322" t="s">
        <v>38</v>
      </c>
    </row>
    <row r="52">
      <c r="A52" s="303">
        <v>51.0</v>
      </c>
      <c r="B52" s="320" t="s">
        <v>856</v>
      </c>
      <c r="C52" s="322" t="s">
        <v>38</v>
      </c>
      <c r="D52" s="322" t="s">
        <v>38</v>
      </c>
    </row>
    <row r="53">
      <c r="A53" s="303">
        <v>52.0</v>
      </c>
      <c r="B53" s="319" t="s">
        <v>876</v>
      </c>
      <c r="C53" s="322" t="s">
        <v>38</v>
      </c>
      <c r="D53" s="322" t="s">
        <v>38</v>
      </c>
    </row>
    <row r="54">
      <c r="A54" s="303">
        <v>53.0</v>
      </c>
      <c r="B54" s="319" t="s">
        <v>896</v>
      </c>
      <c r="C54" s="322" t="s">
        <v>38</v>
      </c>
      <c r="D54" s="322" t="s">
        <v>38</v>
      </c>
    </row>
    <row r="55">
      <c r="A55" s="303">
        <v>54.0</v>
      </c>
      <c r="B55" s="319" t="s">
        <v>913</v>
      </c>
      <c r="C55" s="322" t="s">
        <v>38</v>
      </c>
      <c r="D55" s="322" t="s">
        <v>38</v>
      </c>
    </row>
    <row r="56">
      <c r="A56" s="303">
        <v>55.0</v>
      </c>
      <c r="B56" s="319" t="s">
        <v>924</v>
      </c>
      <c r="C56" s="322" t="s">
        <v>38</v>
      </c>
      <c r="D56" s="322" t="s">
        <v>38</v>
      </c>
    </row>
    <row r="57">
      <c r="A57" s="303">
        <v>56.0</v>
      </c>
      <c r="B57" s="319" t="s">
        <v>943</v>
      </c>
      <c r="C57" s="322" t="s">
        <v>38</v>
      </c>
      <c r="D57" s="322" t="s">
        <v>38</v>
      </c>
    </row>
    <row r="58">
      <c r="A58" s="303">
        <v>57.0</v>
      </c>
      <c r="B58" s="319" t="s">
        <v>55</v>
      </c>
      <c r="C58" s="322" t="s">
        <v>38</v>
      </c>
      <c r="D58" s="322" t="s">
        <v>38</v>
      </c>
    </row>
    <row r="59">
      <c r="A59" s="303">
        <v>58.0</v>
      </c>
      <c r="B59" s="319" t="s">
        <v>55</v>
      </c>
      <c r="C59" s="322" t="s">
        <v>38</v>
      </c>
      <c r="D59" s="322" t="s">
        <v>38</v>
      </c>
    </row>
    <row r="60">
      <c r="A60" s="303">
        <v>59.0</v>
      </c>
      <c r="B60" s="319" t="s">
        <v>993</v>
      </c>
      <c r="C60" s="322" t="s">
        <v>38</v>
      </c>
      <c r="D60" s="322" t="s">
        <v>38</v>
      </c>
    </row>
    <row r="61">
      <c r="A61" s="303">
        <v>60.0</v>
      </c>
      <c r="B61" s="319" t="s">
        <v>1016</v>
      </c>
      <c r="C61" s="322" t="s">
        <v>38</v>
      </c>
      <c r="D61" s="322" t="s">
        <v>38</v>
      </c>
    </row>
    <row r="62">
      <c r="A62" s="303">
        <v>61.0</v>
      </c>
      <c r="B62" s="319" t="s">
        <v>55</v>
      </c>
      <c r="C62" s="322" t="s">
        <v>38</v>
      </c>
      <c r="D62" s="322" t="s">
        <v>38</v>
      </c>
    </row>
    <row r="63">
      <c r="A63" s="303">
        <v>62.0</v>
      </c>
      <c r="B63" s="319" t="s">
        <v>55</v>
      </c>
      <c r="C63" s="322" t="s">
        <v>38</v>
      </c>
      <c r="D63" s="322" t="s">
        <v>38</v>
      </c>
    </row>
    <row r="64">
      <c r="A64" s="303">
        <v>63.0</v>
      </c>
      <c r="B64" s="319" t="s">
        <v>55</v>
      </c>
      <c r="C64" s="322" t="s">
        <v>38</v>
      </c>
      <c r="D64" s="322" t="s">
        <v>38</v>
      </c>
    </row>
    <row r="65">
      <c r="A65" s="372">
        <v>64.0</v>
      </c>
      <c r="B65" s="249" t="s">
        <v>1068</v>
      </c>
      <c r="C65" s="66">
        <v>59.1</v>
      </c>
      <c r="D65" s="66">
        <v>68.4</v>
      </c>
    </row>
    <row r="66">
      <c r="A66" s="303">
        <v>65.0</v>
      </c>
      <c r="B66" s="319" t="s">
        <v>55</v>
      </c>
      <c r="C66" s="322" t="s">
        <v>38</v>
      </c>
      <c r="D66" s="322" t="s">
        <v>38</v>
      </c>
    </row>
    <row r="67">
      <c r="A67" s="247">
        <v>66.0</v>
      </c>
      <c r="B67" s="319" t="s">
        <v>55</v>
      </c>
      <c r="C67" s="322" t="s">
        <v>38</v>
      </c>
      <c r="D67" s="322" t="s">
        <v>38</v>
      </c>
    </row>
    <row r="68">
      <c r="A68" s="247">
        <v>67.0</v>
      </c>
      <c r="B68" s="255" t="s">
        <v>55</v>
      </c>
      <c r="C68" s="322" t="s">
        <v>38</v>
      </c>
      <c r="D68" s="322" t="s">
        <v>38</v>
      </c>
    </row>
  </sheetData>
  <drawing r:id="rId1"/>
  <tableParts count="6">
    <tablePart r:id="rId8"/>
    <tablePart r:id="rId9"/>
    <tablePart r:id="rId10"/>
    <tablePart r:id="rId11"/>
    <tablePart r:id="rId12"/>
    <tablePart r:id="rId13"/>
  </tableParts>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5.25"/>
    <col customWidth="1" min="3" max="3" width="22.63"/>
    <col customWidth="1" min="4" max="4" width="27.38"/>
    <col customWidth="1" min="5" max="5" width="27.88"/>
    <col customWidth="1" min="6" max="6" width="44.38"/>
    <col customWidth="1" min="7" max="7" width="22.13"/>
  </cols>
  <sheetData>
    <row r="1">
      <c r="A1" s="373"/>
      <c r="B1" s="374"/>
      <c r="C1" s="375"/>
      <c r="D1" s="376"/>
      <c r="E1" s="376"/>
      <c r="F1" s="376"/>
      <c r="G1" s="376"/>
    </row>
    <row r="2">
      <c r="A2" s="221" t="s">
        <v>6</v>
      </c>
      <c r="B2" s="377" t="s">
        <v>8</v>
      </c>
      <c r="C2" s="9" t="s">
        <v>1400</v>
      </c>
      <c r="D2" s="8" t="s">
        <v>1401</v>
      </c>
      <c r="E2" s="8" t="s">
        <v>1402</v>
      </c>
      <c r="F2" s="8" t="s">
        <v>26</v>
      </c>
      <c r="G2" s="8" t="s">
        <v>27</v>
      </c>
    </row>
    <row r="3">
      <c r="A3" s="12">
        <v>1.0</v>
      </c>
      <c r="B3" s="378" t="s">
        <v>34</v>
      </c>
      <c r="C3" s="379" t="s">
        <v>43</v>
      </c>
      <c r="D3" s="380" t="s">
        <v>46</v>
      </c>
      <c r="E3" s="381" t="s">
        <v>38</v>
      </c>
      <c r="F3" s="382" t="s">
        <v>38</v>
      </c>
      <c r="G3" s="382" t="s">
        <v>38</v>
      </c>
    </row>
    <row r="4">
      <c r="A4" s="19">
        <v>2.0</v>
      </c>
      <c r="B4" s="383" t="s">
        <v>49</v>
      </c>
      <c r="C4" s="384" t="s">
        <v>55</v>
      </c>
      <c r="D4" s="385" t="s">
        <v>58</v>
      </c>
      <c r="E4" s="386" t="s">
        <v>59</v>
      </c>
      <c r="F4" s="385" t="s">
        <v>60</v>
      </c>
      <c r="G4" s="387" t="s">
        <v>38</v>
      </c>
    </row>
    <row r="5">
      <c r="A5" s="19">
        <v>3.0</v>
      </c>
      <c r="B5" s="383" t="s">
        <v>64</v>
      </c>
      <c r="C5" s="384" t="s">
        <v>55</v>
      </c>
      <c r="D5" s="387" t="s">
        <v>74</v>
      </c>
      <c r="E5" s="388" t="s">
        <v>38</v>
      </c>
      <c r="F5" s="387" t="s">
        <v>38</v>
      </c>
      <c r="G5" s="387" t="s">
        <v>55</v>
      </c>
    </row>
    <row r="6">
      <c r="A6" s="27">
        <v>4.0</v>
      </c>
      <c r="B6" s="383" t="s">
        <v>79</v>
      </c>
      <c r="C6" s="384" t="s">
        <v>55</v>
      </c>
      <c r="D6" s="385" t="s">
        <v>89</v>
      </c>
      <c r="E6" s="388" t="s">
        <v>55</v>
      </c>
      <c r="F6" s="385" t="s">
        <v>90</v>
      </c>
      <c r="G6" s="387" t="s">
        <v>38</v>
      </c>
    </row>
    <row r="7">
      <c r="A7" s="27">
        <v>5.0</v>
      </c>
      <c r="B7" s="383" t="s">
        <v>93</v>
      </c>
      <c r="C7" s="389" t="s">
        <v>99</v>
      </c>
      <c r="D7" s="385" t="s">
        <v>100</v>
      </c>
      <c r="E7" s="390" t="s">
        <v>101</v>
      </c>
      <c r="F7" s="387" t="s">
        <v>38</v>
      </c>
      <c r="G7" s="387" t="s">
        <v>38</v>
      </c>
    </row>
    <row r="8">
      <c r="A8" s="19">
        <v>6.0</v>
      </c>
      <c r="B8" s="383" t="s">
        <v>105</v>
      </c>
      <c r="C8" s="385" t="s">
        <v>110</v>
      </c>
      <c r="D8" s="385" t="s">
        <v>113</v>
      </c>
      <c r="E8" s="386" t="s">
        <v>114</v>
      </c>
      <c r="F8" s="385" t="s">
        <v>115</v>
      </c>
      <c r="G8" s="387" t="s">
        <v>38</v>
      </c>
    </row>
    <row r="9">
      <c r="A9" s="19">
        <v>7.0</v>
      </c>
      <c r="B9" s="383" t="s">
        <v>119</v>
      </c>
      <c r="C9" s="391" t="s">
        <v>126</v>
      </c>
      <c r="D9" s="392" t="s">
        <v>129</v>
      </c>
      <c r="E9" s="386" t="s">
        <v>130</v>
      </c>
      <c r="F9" s="387" t="s">
        <v>55</v>
      </c>
      <c r="G9" s="387" t="s">
        <v>55</v>
      </c>
    </row>
    <row r="10">
      <c r="A10" s="19">
        <v>8.0</v>
      </c>
      <c r="B10" s="383" t="s">
        <v>133</v>
      </c>
      <c r="C10" s="391" t="s">
        <v>126</v>
      </c>
      <c r="D10" s="385" t="s">
        <v>140</v>
      </c>
      <c r="E10" s="386" t="s">
        <v>141</v>
      </c>
      <c r="F10" s="387" t="s">
        <v>142</v>
      </c>
      <c r="G10" s="387" t="s">
        <v>55</v>
      </c>
    </row>
    <row r="11">
      <c r="A11" s="19">
        <v>9.0</v>
      </c>
      <c r="B11" s="383" t="s">
        <v>145</v>
      </c>
      <c r="C11" s="387" t="s">
        <v>155</v>
      </c>
      <c r="D11" s="385" t="s">
        <v>159</v>
      </c>
      <c r="E11" s="388" t="s">
        <v>160</v>
      </c>
      <c r="F11" s="387" t="s">
        <v>160</v>
      </c>
      <c r="G11" s="385" t="s">
        <v>161</v>
      </c>
    </row>
    <row r="12">
      <c r="A12" s="19">
        <v>10.0</v>
      </c>
      <c r="B12" s="383" t="s">
        <v>165</v>
      </c>
      <c r="C12" s="393" t="s">
        <v>174</v>
      </c>
      <c r="D12" s="385" t="s">
        <v>178</v>
      </c>
      <c r="E12" s="388" t="s">
        <v>179</v>
      </c>
      <c r="F12" s="387" t="s">
        <v>180</v>
      </c>
      <c r="G12" s="385" t="s">
        <v>181</v>
      </c>
    </row>
    <row r="13">
      <c r="A13" s="19">
        <v>11.0</v>
      </c>
      <c r="B13" s="383" t="s">
        <v>185</v>
      </c>
      <c r="C13" s="387" t="s">
        <v>116</v>
      </c>
      <c r="D13" s="387" t="s">
        <v>195</v>
      </c>
      <c r="E13" s="388" t="s">
        <v>127</v>
      </c>
      <c r="F13" s="393" t="s">
        <v>196</v>
      </c>
      <c r="G13" s="387" t="s">
        <v>127</v>
      </c>
    </row>
    <row r="14">
      <c r="A14" s="19">
        <v>12.0</v>
      </c>
      <c r="B14" s="383" t="s">
        <v>200</v>
      </c>
      <c r="C14" s="393" t="s">
        <v>208</v>
      </c>
      <c r="D14" s="393" t="s">
        <v>211</v>
      </c>
      <c r="E14" s="394" t="s">
        <v>212</v>
      </c>
      <c r="F14" s="387" t="s">
        <v>213</v>
      </c>
      <c r="G14" s="387" t="s">
        <v>213</v>
      </c>
    </row>
    <row r="15">
      <c r="A15" s="19">
        <v>13.0</v>
      </c>
      <c r="B15" s="383" t="s">
        <v>216</v>
      </c>
      <c r="C15" s="387" t="s">
        <v>223</v>
      </c>
      <c r="D15" s="387" t="s">
        <v>213</v>
      </c>
      <c r="E15" s="388" t="s">
        <v>213</v>
      </c>
      <c r="F15" s="393" t="s">
        <v>225</v>
      </c>
      <c r="G15" s="387" t="s">
        <v>213</v>
      </c>
    </row>
    <row r="16">
      <c r="A16" s="19">
        <v>14.0</v>
      </c>
      <c r="B16" s="383" t="s">
        <v>228</v>
      </c>
      <c r="C16" s="393" t="s">
        <v>237</v>
      </c>
      <c r="D16" s="393" t="s">
        <v>241</v>
      </c>
      <c r="E16" s="394" t="s">
        <v>242</v>
      </c>
      <c r="F16" s="387" t="s">
        <v>213</v>
      </c>
      <c r="G16" s="387" t="s">
        <v>213</v>
      </c>
    </row>
    <row r="17">
      <c r="A17" s="19">
        <v>15.0</v>
      </c>
      <c r="B17" s="383" t="s">
        <v>1403</v>
      </c>
      <c r="C17" s="385" t="s">
        <v>256</v>
      </c>
      <c r="D17" s="385" t="s">
        <v>260</v>
      </c>
      <c r="E17" s="388" t="s">
        <v>213</v>
      </c>
      <c r="F17" s="385" t="s">
        <v>261</v>
      </c>
      <c r="G17" s="385" t="s">
        <v>262</v>
      </c>
    </row>
    <row r="18">
      <c r="A18" s="19">
        <v>16.0</v>
      </c>
      <c r="B18" s="383" t="s">
        <v>265</v>
      </c>
      <c r="C18" s="387" t="s">
        <v>258</v>
      </c>
      <c r="D18" s="387" t="s">
        <v>258</v>
      </c>
      <c r="E18" s="388" t="s">
        <v>258</v>
      </c>
      <c r="F18" s="393" t="s">
        <v>274</v>
      </c>
      <c r="G18" s="387" t="s">
        <v>213</v>
      </c>
    </row>
    <row r="19">
      <c r="A19" s="19">
        <v>17.0</v>
      </c>
      <c r="B19" s="383" t="s">
        <v>277</v>
      </c>
      <c r="C19" s="387" t="s">
        <v>258</v>
      </c>
      <c r="D19" s="393" t="s">
        <v>288</v>
      </c>
      <c r="E19" s="388" t="s">
        <v>258</v>
      </c>
      <c r="F19" s="385" t="s">
        <v>289</v>
      </c>
      <c r="G19" s="393" t="s">
        <v>290</v>
      </c>
    </row>
    <row r="20">
      <c r="A20" s="19">
        <v>18.0</v>
      </c>
      <c r="B20" s="383" t="s">
        <v>293</v>
      </c>
      <c r="C20" s="395">
        <v>0.146</v>
      </c>
      <c r="D20" s="393" t="s">
        <v>305</v>
      </c>
      <c r="E20" s="396" t="s">
        <v>306</v>
      </c>
      <c r="F20" s="393" t="s">
        <v>307</v>
      </c>
      <c r="G20" s="397" t="s">
        <v>308</v>
      </c>
    </row>
    <row r="21">
      <c r="A21" s="19">
        <v>19.0</v>
      </c>
      <c r="B21" s="383" t="s">
        <v>312</v>
      </c>
      <c r="C21" s="393" t="s">
        <v>322</v>
      </c>
      <c r="D21" s="393" t="s">
        <v>1404</v>
      </c>
      <c r="E21" s="398" t="s">
        <v>38</v>
      </c>
      <c r="F21" s="393" t="s">
        <v>1405</v>
      </c>
      <c r="G21" s="397" t="s">
        <v>328</v>
      </c>
    </row>
    <row r="22">
      <c r="A22" s="19">
        <v>20.0</v>
      </c>
      <c r="B22" s="383" t="s">
        <v>334</v>
      </c>
      <c r="C22" s="393" t="s">
        <v>345</v>
      </c>
      <c r="D22" s="393" t="s">
        <v>348</v>
      </c>
      <c r="E22" s="396" t="s">
        <v>349</v>
      </c>
      <c r="F22" s="393" t="s">
        <v>350</v>
      </c>
      <c r="G22" s="397" t="s">
        <v>351</v>
      </c>
    </row>
    <row r="23">
      <c r="A23" s="19">
        <v>21.0</v>
      </c>
      <c r="B23" s="383" t="s">
        <v>354</v>
      </c>
      <c r="C23" s="393" t="s">
        <v>361</v>
      </c>
      <c r="D23" s="393" t="s">
        <v>364</v>
      </c>
      <c r="E23" s="396" t="s">
        <v>365</v>
      </c>
      <c r="F23" s="393" t="s">
        <v>366</v>
      </c>
      <c r="G23" s="393" t="s">
        <v>367</v>
      </c>
    </row>
    <row r="24">
      <c r="A24" s="19">
        <v>22.0</v>
      </c>
      <c r="B24" s="383" t="s">
        <v>371</v>
      </c>
      <c r="C24" s="385" t="s">
        <v>379</v>
      </c>
      <c r="D24" s="385" t="s">
        <v>382</v>
      </c>
      <c r="E24" s="399" t="s">
        <v>383</v>
      </c>
      <c r="F24" s="387" t="s">
        <v>160</v>
      </c>
      <c r="G24" s="387" t="s">
        <v>160</v>
      </c>
    </row>
    <row r="25">
      <c r="A25" s="19">
        <v>23.0</v>
      </c>
      <c r="B25" s="383" t="s">
        <v>386</v>
      </c>
      <c r="C25" s="385" t="s">
        <v>397</v>
      </c>
      <c r="D25" s="385" t="s">
        <v>401</v>
      </c>
      <c r="E25" s="399" t="s">
        <v>402</v>
      </c>
      <c r="F25" s="385" t="s">
        <v>403</v>
      </c>
      <c r="G25" s="385" t="s">
        <v>404</v>
      </c>
    </row>
    <row r="26">
      <c r="A26" s="19">
        <v>24.0</v>
      </c>
      <c r="B26" s="383" t="s">
        <v>407</v>
      </c>
      <c r="C26" s="385" t="s">
        <v>415</v>
      </c>
      <c r="D26" s="385" t="s">
        <v>419</v>
      </c>
      <c r="E26" s="400" t="s">
        <v>38</v>
      </c>
      <c r="F26" s="387" t="s">
        <v>55</v>
      </c>
      <c r="G26" s="387" t="s">
        <v>55</v>
      </c>
    </row>
    <row r="27">
      <c r="A27" s="19">
        <v>25.0</v>
      </c>
      <c r="B27" s="383" t="s">
        <v>423</v>
      </c>
      <c r="C27" s="385" t="s">
        <v>1406</v>
      </c>
      <c r="D27" s="385" t="s">
        <v>1407</v>
      </c>
      <c r="E27" s="400" t="s">
        <v>437</v>
      </c>
      <c r="F27" s="385" t="s">
        <v>438</v>
      </c>
      <c r="G27" s="387" t="s">
        <v>55</v>
      </c>
    </row>
    <row r="28">
      <c r="A28" s="19">
        <v>26.0</v>
      </c>
      <c r="B28" s="383" t="s">
        <v>442</v>
      </c>
      <c r="C28" s="387" t="s">
        <v>453</v>
      </c>
      <c r="D28" s="385" t="s">
        <v>454</v>
      </c>
      <c r="E28" s="399" t="s">
        <v>455</v>
      </c>
      <c r="F28" s="385" t="s">
        <v>456</v>
      </c>
      <c r="G28" s="387" t="s">
        <v>55</v>
      </c>
    </row>
    <row r="29">
      <c r="A29" s="19">
        <v>27.0</v>
      </c>
      <c r="B29" s="383" t="s">
        <v>459</v>
      </c>
      <c r="C29" s="401">
        <v>0.86</v>
      </c>
      <c r="D29" s="385" t="s">
        <v>467</v>
      </c>
      <c r="E29" s="388" t="s">
        <v>38</v>
      </c>
      <c r="F29" s="385" t="s">
        <v>468</v>
      </c>
      <c r="G29" s="387" t="s">
        <v>55</v>
      </c>
    </row>
    <row r="30">
      <c r="A30" s="19">
        <v>28.0</v>
      </c>
      <c r="B30" s="383" t="s">
        <v>471</v>
      </c>
      <c r="C30" s="387" t="s">
        <v>55</v>
      </c>
      <c r="D30" s="387" t="s">
        <v>55</v>
      </c>
      <c r="E30" s="388" t="s">
        <v>55</v>
      </c>
      <c r="F30" s="385" t="s">
        <v>478</v>
      </c>
      <c r="G30" s="385" t="s">
        <v>479</v>
      </c>
    </row>
    <row r="31">
      <c r="A31" s="19">
        <v>29.0</v>
      </c>
      <c r="B31" s="383" t="s">
        <v>483</v>
      </c>
      <c r="C31" s="385" t="s">
        <v>491</v>
      </c>
      <c r="D31" s="385" t="s">
        <v>493</v>
      </c>
      <c r="E31" s="386" t="s">
        <v>494</v>
      </c>
      <c r="F31" s="385" t="s">
        <v>1408</v>
      </c>
      <c r="G31" s="387" t="s">
        <v>55</v>
      </c>
    </row>
    <row r="32">
      <c r="A32" s="19">
        <v>30.0</v>
      </c>
      <c r="B32" s="383" t="s">
        <v>500</v>
      </c>
      <c r="C32" s="402">
        <v>0.294</v>
      </c>
      <c r="D32" s="385" t="s">
        <v>509</v>
      </c>
      <c r="E32" s="386" t="s">
        <v>510</v>
      </c>
      <c r="F32" s="387" t="s">
        <v>75</v>
      </c>
      <c r="G32" s="387" t="s">
        <v>75</v>
      </c>
    </row>
    <row r="33">
      <c r="A33" s="19">
        <v>31.0</v>
      </c>
      <c r="B33" s="383" t="s">
        <v>515</v>
      </c>
      <c r="C33" s="385" t="s">
        <v>523</v>
      </c>
      <c r="D33" s="385" t="s">
        <v>525</v>
      </c>
      <c r="E33" s="388" t="s">
        <v>55</v>
      </c>
      <c r="F33" s="387" t="s">
        <v>55</v>
      </c>
      <c r="G33" s="387" t="s">
        <v>55</v>
      </c>
    </row>
    <row r="34">
      <c r="A34" s="19">
        <v>32.0</v>
      </c>
      <c r="B34" s="383" t="s">
        <v>528</v>
      </c>
      <c r="C34" s="387" t="s">
        <v>462</v>
      </c>
      <c r="D34" s="385" t="s">
        <v>537</v>
      </c>
      <c r="E34" s="386" t="s">
        <v>538</v>
      </c>
      <c r="F34" s="387" t="s">
        <v>55</v>
      </c>
      <c r="G34" s="387" t="s">
        <v>75</v>
      </c>
    </row>
    <row r="35">
      <c r="A35" s="19">
        <v>33.0</v>
      </c>
      <c r="B35" s="383" t="s">
        <v>542</v>
      </c>
      <c r="C35" s="385" t="s">
        <v>546</v>
      </c>
      <c r="D35" s="385" t="s">
        <v>548</v>
      </c>
      <c r="E35" s="388" t="s">
        <v>543</v>
      </c>
      <c r="F35" s="387" t="s">
        <v>549</v>
      </c>
      <c r="G35" s="387" t="s">
        <v>543</v>
      </c>
    </row>
    <row r="36">
      <c r="A36" s="19">
        <v>34.0</v>
      </c>
      <c r="B36" s="383" t="s">
        <v>554</v>
      </c>
      <c r="C36" s="403">
        <v>0.5</v>
      </c>
      <c r="D36" s="393" t="s">
        <v>564</v>
      </c>
      <c r="E36" s="394" t="s">
        <v>565</v>
      </c>
      <c r="F36" s="385" t="s">
        <v>566</v>
      </c>
      <c r="G36" s="387" t="s">
        <v>567</v>
      </c>
    </row>
    <row r="37">
      <c r="A37" s="19">
        <v>35.0</v>
      </c>
      <c r="B37" s="383" t="s">
        <v>573</v>
      </c>
      <c r="C37" s="385" t="s">
        <v>582</v>
      </c>
      <c r="D37" s="385" t="s">
        <v>586</v>
      </c>
      <c r="E37" s="386" t="s">
        <v>587</v>
      </c>
      <c r="F37" s="387" t="s">
        <v>588</v>
      </c>
      <c r="G37" s="387" t="s">
        <v>437</v>
      </c>
    </row>
    <row r="38">
      <c r="A38" s="27">
        <v>36.0</v>
      </c>
      <c r="B38" s="383" t="s">
        <v>593</v>
      </c>
      <c r="C38" s="403">
        <v>0.291</v>
      </c>
      <c r="D38" s="385" t="s">
        <v>603</v>
      </c>
      <c r="E38" s="386" t="s">
        <v>604</v>
      </c>
      <c r="F38" s="385" t="s">
        <v>605</v>
      </c>
      <c r="G38" s="387" t="s">
        <v>437</v>
      </c>
    </row>
    <row r="39">
      <c r="A39" s="19">
        <v>37.0</v>
      </c>
      <c r="B39" s="383" t="s">
        <v>609</v>
      </c>
      <c r="C39" s="385" t="s">
        <v>620</v>
      </c>
      <c r="D39" s="387" t="s">
        <v>624</v>
      </c>
      <c r="E39" s="388" t="s">
        <v>625</v>
      </c>
      <c r="F39" s="385" t="s">
        <v>626</v>
      </c>
      <c r="G39" s="387" t="s">
        <v>627</v>
      </c>
    </row>
    <row r="40">
      <c r="A40" s="19">
        <v>38.0</v>
      </c>
      <c r="B40" s="404" t="s">
        <v>631</v>
      </c>
      <c r="C40" s="393" t="s">
        <v>640</v>
      </c>
      <c r="D40" s="393" t="s">
        <v>644</v>
      </c>
      <c r="E40" s="398" t="s">
        <v>38</v>
      </c>
      <c r="F40" s="393" t="s">
        <v>645</v>
      </c>
      <c r="G40" s="393" t="s">
        <v>646</v>
      </c>
    </row>
    <row r="41">
      <c r="A41" s="19">
        <v>39.0</v>
      </c>
      <c r="B41" s="404" t="s">
        <v>650</v>
      </c>
      <c r="C41" s="393" t="s">
        <v>1409</v>
      </c>
      <c r="D41" s="393" t="s">
        <v>1410</v>
      </c>
      <c r="E41" s="398" t="s">
        <v>55</v>
      </c>
      <c r="F41" s="393" t="s">
        <v>665</v>
      </c>
      <c r="G41" s="397" t="s">
        <v>666</v>
      </c>
    </row>
    <row r="42">
      <c r="A42" s="19">
        <v>40.0</v>
      </c>
      <c r="B42" s="404" t="s">
        <v>670</v>
      </c>
      <c r="C42" s="393" t="s">
        <v>678</v>
      </c>
      <c r="D42" s="397" t="s">
        <v>681</v>
      </c>
      <c r="E42" s="398" t="s">
        <v>682</v>
      </c>
      <c r="F42" s="393" t="s">
        <v>683</v>
      </c>
      <c r="G42" s="397" t="s">
        <v>682</v>
      </c>
    </row>
    <row r="43">
      <c r="A43" s="19">
        <v>41.0</v>
      </c>
      <c r="B43" s="404" t="s">
        <v>686</v>
      </c>
      <c r="C43" s="393" t="s">
        <v>695</v>
      </c>
      <c r="D43" s="397" t="s">
        <v>71</v>
      </c>
      <c r="E43" s="398" t="s">
        <v>55</v>
      </c>
      <c r="F43" s="393" t="s">
        <v>699</v>
      </c>
      <c r="G43" s="397" t="s">
        <v>55</v>
      </c>
    </row>
    <row r="44">
      <c r="A44" s="19">
        <v>42.0</v>
      </c>
      <c r="B44" s="404" t="s">
        <v>702</v>
      </c>
      <c r="C44" s="393" t="s">
        <v>713</v>
      </c>
      <c r="D44" s="393" t="s">
        <v>717</v>
      </c>
      <c r="E44" s="396" t="s">
        <v>718</v>
      </c>
      <c r="F44" s="397" t="s">
        <v>55</v>
      </c>
      <c r="G44" s="397" t="s">
        <v>55</v>
      </c>
    </row>
    <row r="45">
      <c r="A45" s="19">
        <v>43.0</v>
      </c>
      <c r="B45" s="404" t="s">
        <v>723</v>
      </c>
      <c r="C45" s="393" t="s">
        <v>1411</v>
      </c>
      <c r="D45" s="393" t="s">
        <v>1412</v>
      </c>
      <c r="E45" s="398" t="s">
        <v>682</v>
      </c>
      <c r="F45" s="393" t="s">
        <v>737</v>
      </c>
      <c r="G45" s="397" t="s">
        <v>55</v>
      </c>
    </row>
    <row r="46">
      <c r="A46" s="60">
        <v>44.0</v>
      </c>
      <c r="B46" s="319" t="s">
        <v>742</v>
      </c>
      <c r="C46" s="405" t="s">
        <v>55</v>
      </c>
      <c r="D46" s="405" t="s">
        <v>55</v>
      </c>
      <c r="E46" s="406" t="s">
        <v>55</v>
      </c>
      <c r="F46" s="407" t="s">
        <v>752</v>
      </c>
      <c r="G46" s="405" t="s">
        <v>55</v>
      </c>
    </row>
    <row r="47">
      <c r="A47" s="60">
        <v>45.0</v>
      </c>
      <c r="B47" s="319" t="s">
        <v>757</v>
      </c>
      <c r="C47" s="405" t="s">
        <v>767</v>
      </c>
      <c r="D47" s="405" t="s">
        <v>55</v>
      </c>
      <c r="E47" s="406" t="s">
        <v>55</v>
      </c>
      <c r="F47" s="407" t="s">
        <v>770</v>
      </c>
      <c r="G47" s="405" t="s">
        <v>771</v>
      </c>
    </row>
    <row r="48">
      <c r="A48" s="60">
        <v>46.0</v>
      </c>
      <c r="B48" s="319" t="s">
        <v>775</v>
      </c>
      <c r="C48" s="405" t="s">
        <v>783</v>
      </c>
      <c r="D48" s="407" t="s">
        <v>786</v>
      </c>
      <c r="E48" s="408" t="s">
        <v>787</v>
      </c>
      <c r="F48" s="407" t="s">
        <v>788</v>
      </c>
      <c r="G48" s="405" t="s">
        <v>55</v>
      </c>
    </row>
    <row r="49">
      <c r="A49" s="65">
        <v>47.0</v>
      </c>
      <c r="B49" s="255" t="s">
        <v>793</v>
      </c>
      <c r="C49" s="407" t="s">
        <v>801</v>
      </c>
      <c r="D49" s="407" t="s">
        <v>805</v>
      </c>
      <c r="E49" s="408" t="s">
        <v>806</v>
      </c>
      <c r="F49" s="407" t="s">
        <v>807</v>
      </c>
      <c r="G49" s="405" t="s">
        <v>437</v>
      </c>
    </row>
    <row r="50">
      <c r="A50" s="65">
        <v>48.0</v>
      </c>
      <c r="B50" s="319" t="s">
        <v>811</v>
      </c>
      <c r="C50" s="407" t="s">
        <v>820</v>
      </c>
      <c r="D50" s="407" t="s">
        <v>824</v>
      </c>
      <c r="E50" s="408" t="s">
        <v>825</v>
      </c>
      <c r="F50" s="407" t="s">
        <v>826</v>
      </c>
      <c r="G50" s="405" t="s">
        <v>437</v>
      </c>
    </row>
    <row r="51">
      <c r="A51" s="65">
        <v>49.0</v>
      </c>
      <c r="B51" s="255" t="s">
        <v>830</v>
      </c>
      <c r="C51" s="409">
        <v>0.435</v>
      </c>
      <c r="D51" s="407" t="s">
        <v>841</v>
      </c>
      <c r="E51" s="408" t="s">
        <v>842</v>
      </c>
      <c r="F51" s="407" t="s">
        <v>843</v>
      </c>
      <c r="G51" s="405" t="s">
        <v>437</v>
      </c>
    </row>
    <row r="52">
      <c r="A52" s="65">
        <v>50.0</v>
      </c>
      <c r="B52" s="410" t="s">
        <v>847</v>
      </c>
      <c r="C52" s="411" t="s">
        <v>55</v>
      </c>
      <c r="D52" s="412" t="s">
        <v>857</v>
      </c>
      <c r="E52" s="413" t="s">
        <v>856</v>
      </c>
      <c r="F52" s="411" t="s">
        <v>856</v>
      </c>
      <c r="G52" s="411" t="s">
        <v>856</v>
      </c>
    </row>
    <row r="53">
      <c r="A53" s="65">
        <v>51.0</v>
      </c>
      <c r="B53" s="255" t="s">
        <v>862</v>
      </c>
      <c r="C53" s="407" t="s">
        <v>871</v>
      </c>
      <c r="D53" s="405" t="s">
        <v>875</v>
      </c>
      <c r="E53" s="408" t="s">
        <v>876</v>
      </c>
      <c r="F53" s="407" t="s">
        <v>877</v>
      </c>
      <c r="G53" s="407" t="s">
        <v>878</v>
      </c>
      <c r="H53" s="239" t="s">
        <v>549</v>
      </c>
    </row>
    <row r="54">
      <c r="A54" s="65">
        <v>52.0</v>
      </c>
      <c r="B54" s="319" t="s">
        <v>883</v>
      </c>
      <c r="C54" s="407" t="s">
        <v>891</v>
      </c>
      <c r="D54" s="405" t="s">
        <v>895</v>
      </c>
      <c r="E54" s="406" t="s">
        <v>896</v>
      </c>
      <c r="F54" s="405" t="s">
        <v>897</v>
      </c>
      <c r="G54" s="405" t="s">
        <v>898</v>
      </c>
    </row>
    <row r="55">
      <c r="A55" s="65">
        <v>53.0</v>
      </c>
      <c r="B55" s="319" t="s">
        <v>903</v>
      </c>
      <c r="C55" s="370">
        <v>0.7</v>
      </c>
      <c r="D55" s="407" t="s">
        <v>912</v>
      </c>
      <c r="E55" s="408" t="s">
        <v>913</v>
      </c>
      <c r="F55" s="405" t="s">
        <v>897</v>
      </c>
      <c r="G55" s="405" t="s">
        <v>437</v>
      </c>
    </row>
    <row r="56">
      <c r="A56" s="65">
        <v>54.0</v>
      </c>
      <c r="B56" s="319" t="s">
        <v>918</v>
      </c>
      <c r="C56" s="405" t="s">
        <v>55</v>
      </c>
      <c r="D56" s="405" t="s">
        <v>924</v>
      </c>
      <c r="E56" s="406" t="s">
        <v>924</v>
      </c>
      <c r="F56" s="407" t="s">
        <v>925</v>
      </c>
      <c r="G56" s="414" t="s">
        <v>549</v>
      </c>
    </row>
    <row r="57">
      <c r="A57" s="65">
        <v>55.0</v>
      </c>
      <c r="B57" s="319" t="s">
        <v>930</v>
      </c>
      <c r="C57" s="414" t="s">
        <v>549</v>
      </c>
      <c r="D57" s="407" t="s">
        <v>942</v>
      </c>
      <c r="E57" s="408" t="s">
        <v>943</v>
      </c>
      <c r="F57" s="405" t="s">
        <v>55</v>
      </c>
      <c r="G57" s="405" t="s">
        <v>55</v>
      </c>
    </row>
    <row r="58">
      <c r="A58" s="65">
        <v>56.0</v>
      </c>
      <c r="B58" s="319" t="s">
        <v>946</v>
      </c>
      <c r="C58" s="407" t="s">
        <v>956</v>
      </c>
      <c r="D58" s="405" t="s">
        <v>958</v>
      </c>
      <c r="E58" s="406" t="s">
        <v>55</v>
      </c>
      <c r="F58" s="405" t="s">
        <v>55</v>
      </c>
      <c r="G58" s="405" t="s">
        <v>55</v>
      </c>
    </row>
    <row r="59">
      <c r="A59" s="65">
        <v>57.0</v>
      </c>
      <c r="B59" s="319" t="s">
        <v>962</v>
      </c>
      <c r="C59" s="407" t="s">
        <v>970</v>
      </c>
      <c r="D59" s="405" t="s">
        <v>973</v>
      </c>
      <c r="E59" s="406" t="s">
        <v>55</v>
      </c>
      <c r="F59" s="405" t="s">
        <v>55</v>
      </c>
      <c r="G59" s="405" t="s">
        <v>55</v>
      </c>
    </row>
    <row r="60">
      <c r="A60" s="65">
        <v>58.0</v>
      </c>
      <c r="B60" s="255" t="s">
        <v>978</v>
      </c>
      <c r="C60" s="407" t="s">
        <v>988</v>
      </c>
      <c r="D60" s="407" t="s">
        <v>992</v>
      </c>
      <c r="E60" s="406" t="s">
        <v>993</v>
      </c>
      <c r="F60" s="407" t="s">
        <v>994</v>
      </c>
      <c r="G60" s="405" t="s">
        <v>995</v>
      </c>
      <c r="H60" s="239" t="s">
        <v>549</v>
      </c>
    </row>
    <row r="61">
      <c r="A61" s="65">
        <v>59.0</v>
      </c>
      <c r="B61" s="319" t="s">
        <v>1001</v>
      </c>
      <c r="C61" s="407" t="s">
        <v>1011</v>
      </c>
      <c r="D61" s="407" t="s">
        <v>1015</v>
      </c>
      <c r="E61" s="406" t="s">
        <v>1016</v>
      </c>
      <c r="F61" s="407" t="s">
        <v>1017</v>
      </c>
      <c r="G61" s="405" t="s">
        <v>342</v>
      </c>
    </row>
    <row r="62">
      <c r="A62" s="65">
        <v>60.0</v>
      </c>
      <c r="B62" s="319" t="s">
        <v>1022</v>
      </c>
      <c r="C62" s="405" t="s">
        <v>55</v>
      </c>
      <c r="D62" s="405" t="s">
        <v>55</v>
      </c>
      <c r="E62" s="406" t="s">
        <v>55</v>
      </c>
      <c r="F62" s="405" t="s">
        <v>55</v>
      </c>
      <c r="G62" s="407" t="s">
        <v>1030</v>
      </c>
      <c r="H62" s="239" t="s">
        <v>549</v>
      </c>
    </row>
    <row r="63">
      <c r="A63" s="65">
        <v>61.0</v>
      </c>
      <c r="B63" s="319" t="s">
        <v>1034</v>
      </c>
      <c r="C63" s="405" t="s">
        <v>1041</v>
      </c>
      <c r="D63" s="405" t="s">
        <v>55</v>
      </c>
      <c r="E63" s="406" t="s">
        <v>55</v>
      </c>
      <c r="F63" s="407" t="s">
        <v>1044</v>
      </c>
      <c r="G63" s="405" t="s">
        <v>342</v>
      </c>
    </row>
    <row r="64">
      <c r="A64" s="65">
        <v>62.0</v>
      </c>
      <c r="B64" s="319" t="s">
        <v>1047</v>
      </c>
      <c r="C64" s="407" t="s">
        <v>1055</v>
      </c>
      <c r="D64" s="405" t="s">
        <v>55</v>
      </c>
      <c r="E64" s="406" t="s">
        <v>55</v>
      </c>
      <c r="F64" s="407" t="s">
        <v>1058</v>
      </c>
      <c r="G64" s="405" t="s">
        <v>342</v>
      </c>
    </row>
    <row r="65">
      <c r="A65" s="65">
        <v>63.0</v>
      </c>
      <c r="B65" s="319" t="s">
        <v>1061</v>
      </c>
      <c r="C65" s="405" t="s">
        <v>55</v>
      </c>
      <c r="D65" s="407" t="s">
        <v>1067</v>
      </c>
      <c r="E65" s="408" t="s">
        <v>1413</v>
      </c>
      <c r="F65" s="407" t="s">
        <v>1069</v>
      </c>
      <c r="G65" s="405" t="s">
        <v>1070</v>
      </c>
    </row>
    <row r="66">
      <c r="A66" s="65">
        <v>64.0</v>
      </c>
      <c r="B66" s="319" t="s">
        <v>1073</v>
      </c>
      <c r="C66" s="407" t="s">
        <v>1081</v>
      </c>
      <c r="D66" s="407" t="s">
        <v>1085</v>
      </c>
      <c r="E66" s="406" t="s">
        <v>55</v>
      </c>
      <c r="F66" s="405" t="s">
        <v>1086</v>
      </c>
      <c r="G66" s="405" t="s">
        <v>1087</v>
      </c>
      <c r="H66" s="239" t="s">
        <v>549</v>
      </c>
    </row>
    <row r="67">
      <c r="A67" s="66">
        <v>65.0</v>
      </c>
      <c r="B67" s="255" t="s">
        <v>1091</v>
      </c>
      <c r="C67" s="405" t="s">
        <v>1098</v>
      </c>
      <c r="D67" s="407" t="s">
        <v>1099</v>
      </c>
      <c r="E67" s="406" t="s">
        <v>55</v>
      </c>
      <c r="F67" s="407" t="s">
        <v>1414</v>
      </c>
      <c r="G67" s="405" t="s">
        <v>1101</v>
      </c>
    </row>
    <row r="68">
      <c r="A68" s="66">
        <v>66.0</v>
      </c>
      <c r="B68" s="255" t="s">
        <v>1105</v>
      </c>
      <c r="C68" s="415" t="s">
        <v>1110</v>
      </c>
      <c r="D68" s="415" t="s">
        <v>1112</v>
      </c>
      <c r="E68" s="416" t="s">
        <v>55</v>
      </c>
      <c r="F68" s="417" t="s">
        <v>55</v>
      </c>
      <c r="G68" s="417" t="s">
        <v>1101</v>
      </c>
    </row>
    <row r="69">
      <c r="C69" s="418" t="s">
        <v>1415</v>
      </c>
      <c r="D69" s="418" t="s">
        <v>1416</v>
      </c>
      <c r="E69" s="418" t="s">
        <v>1417</v>
      </c>
      <c r="F69" s="418" t="s">
        <v>1418</v>
      </c>
      <c r="G69" s="418" t="s">
        <v>1419</v>
      </c>
    </row>
    <row r="70">
      <c r="C70" s="418" t="s">
        <v>1420</v>
      </c>
      <c r="D70" s="418" t="s">
        <v>1421</v>
      </c>
      <c r="E70" s="418" t="s">
        <v>1422</v>
      </c>
      <c r="F70" s="418" t="s">
        <v>1423</v>
      </c>
      <c r="G70" s="418" t="s">
        <v>1424</v>
      </c>
    </row>
    <row r="75">
      <c r="B75" s="419" t="s">
        <v>1425</v>
      </c>
      <c r="C75" s="239">
        <v>43.0</v>
      </c>
    </row>
    <row r="76">
      <c r="B76" s="420" t="s">
        <v>1426</v>
      </c>
      <c r="C76" s="239">
        <v>48.0</v>
      </c>
    </row>
    <row r="77">
      <c r="B77" s="420" t="s">
        <v>1402</v>
      </c>
      <c r="C77" s="239">
        <v>28.0</v>
      </c>
    </row>
    <row r="78">
      <c r="B78" s="420" t="s">
        <v>1427</v>
      </c>
      <c r="C78" s="239">
        <v>40.0</v>
      </c>
    </row>
    <row r="79">
      <c r="B79" s="420" t="s">
        <v>27</v>
      </c>
      <c r="C79" s="239">
        <v>10.0</v>
      </c>
    </row>
    <row r="80">
      <c r="B80" s="371"/>
    </row>
  </sheetData>
  <drawing r:id="rId1"/>
  <tableParts count="1">
    <tablePart r:id="rId3"/>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I1" s="421">
        <v>300.0</v>
      </c>
    </row>
    <row r="2">
      <c r="C2" s="234">
        <v>300.0</v>
      </c>
      <c r="I2" s="421">
        <v>245.0</v>
      </c>
    </row>
    <row r="3">
      <c r="C3" s="234">
        <v>245.0</v>
      </c>
      <c r="I3" s="421">
        <v>232.0</v>
      </c>
    </row>
    <row r="4">
      <c r="C4" s="234">
        <v>232.0</v>
      </c>
      <c r="I4" s="421">
        <v>1620.0</v>
      </c>
    </row>
    <row r="5">
      <c r="C5" s="234">
        <v>1620.0</v>
      </c>
      <c r="I5" s="422">
        <v>100000.0</v>
      </c>
    </row>
    <row r="6">
      <c r="C6" s="423">
        <v>100000.0</v>
      </c>
      <c r="I6" s="421">
        <v>30.0</v>
      </c>
    </row>
    <row r="7">
      <c r="C7" s="66">
        <v>30.0</v>
      </c>
      <c r="I7" s="421">
        <v>515.0</v>
      </c>
    </row>
    <row r="8">
      <c r="C8" s="66">
        <v>515.0</v>
      </c>
      <c r="I8" s="421">
        <v>209.0</v>
      </c>
    </row>
    <row r="9">
      <c r="C9" s="66">
        <v>209.0</v>
      </c>
      <c r="I9" s="421">
        <v>227.0</v>
      </c>
    </row>
    <row r="10">
      <c r="C10" s="66">
        <v>227.0</v>
      </c>
      <c r="I10" s="421">
        <v>188.0</v>
      </c>
    </row>
    <row r="11">
      <c r="C11" s="66">
        <v>188.0</v>
      </c>
      <c r="I11" s="421">
        <v>1521.0</v>
      </c>
    </row>
    <row r="12">
      <c r="C12" s="424">
        <v>1521.0</v>
      </c>
      <c r="I12" s="425">
        <v>649.0</v>
      </c>
    </row>
    <row r="13">
      <c r="C13" s="60">
        <v>649.0</v>
      </c>
      <c r="I13" s="425">
        <v>600.0</v>
      </c>
    </row>
    <row r="14">
      <c r="C14" s="60">
        <v>600.0</v>
      </c>
      <c r="I14" s="425">
        <v>159.0</v>
      </c>
    </row>
    <row r="15">
      <c r="C15" s="61">
        <v>159.0</v>
      </c>
      <c r="I15" s="425">
        <v>218.0</v>
      </c>
    </row>
    <row r="16">
      <c r="C16" s="60">
        <v>218.0</v>
      </c>
      <c r="I16" s="425">
        <v>63.0</v>
      </c>
    </row>
    <row r="17">
      <c r="C17" s="426">
        <v>63.0</v>
      </c>
      <c r="I17" s="425">
        <v>68.0</v>
      </c>
    </row>
    <row r="18">
      <c r="C18" s="426">
        <v>68.0</v>
      </c>
      <c r="I18" s="427">
        <v>487015.0</v>
      </c>
    </row>
    <row r="19">
      <c r="C19" s="428">
        <v>487015.0</v>
      </c>
      <c r="I19" s="425">
        <v>120.0</v>
      </c>
    </row>
    <row r="20">
      <c r="C20" s="426">
        <v>120.0</v>
      </c>
      <c r="I20" s="425">
        <v>773.0</v>
      </c>
    </row>
    <row r="21">
      <c r="C21" s="426">
        <v>773.0</v>
      </c>
      <c r="I21" s="421">
        <v>203.0</v>
      </c>
    </row>
    <row r="22">
      <c r="C22" s="234">
        <v>203.0</v>
      </c>
      <c r="I22" s="421">
        <v>46.0</v>
      </c>
    </row>
    <row r="23">
      <c r="C23" s="234">
        <v>46.0</v>
      </c>
      <c r="I23" s="421">
        <v>400.0</v>
      </c>
    </row>
    <row r="24">
      <c r="C24" s="234">
        <v>400.0</v>
      </c>
      <c r="I24" s="421">
        <v>1014.0</v>
      </c>
    </row>
    <row r="25">
      <c r="C25" s="234">
        <v>1014.0</v>
      </c>
      <c r="I25" s="421">
        <v>13925.0</v>
      </c>
    </row>
    <row r="26">
      <c r="C26" s="234">
        <v>13925.0</v>
      </c>
      <c r="I26" s="422">
        <v>10027.0</v>
      </c>
    </row>
    <row r="27">
      <c r="C27" s="429">
        <v>10027.0</v>
      </c>
      <c r="I27" s="421">
        <v>208.0</v>
      </c>
    </row>
    <row r="28">
      <c r="C28" s="234">
        <v>208.0</v>
      </c>
      <c r="I28" s="421">
        <v>100.0</v>
      </c>
    </row>
    <row r="29">
      <c r="C29" s="66">
        <v>100.0</v>
      </c>
      <c r="I29" s="421">
        <v>194.0</v>
      </c>
    </row>
    <row r="30">
      <c r="C30" s="66">
        <v>194.0</v>
      </c>
      <c r="I30" s="421">
        <v>171.0</v>
      </c>
    </row>
    <row r="31">
      <c r="C31" s="66">
        <v>171.0</v>
      </c>
      <c r="I31" s="421">
        <v>2049.0</v>
      </c>
    </row>
    <row r="32">
      <c r="C32" s="234">
        <v>2049.0</v>
      </c>
      <c r="I32" s="425">
        <v>722.0</v>
      </c>
    </row>
    <row r="33">
      <c r="C33" s="61">
        <v>722.0</v>
      </c>
      <c r="I33" s="425">
        <v>310.0</v>
      </c>
    </row>
    <row r="34">
      <c r="C34" s="60">
        <v>310.0</v>
      </c>
      <c r="I34" s="425">
        <v>400.0</v>
      </c>
    </row>
    <row r="35">
      <c r="C35" s="60">
        <v>400.0</v>
      </c>
      <c r="I35" s="425">
        <v>732.0</v>
      </c>
    </row>
    <row r="36">
      <c r="C36" s="60">
        <v>732.0</v>
      </c>
      <c r="I36" s="425">
        <v>494.0</v>
      </c>
    </row>
    <row r="37">
      <c r="C37" s="60">
        <v>494.0</v>
      </c>
      <c r="I37" s="425">
        <v>91.0</v>
      </c>
    </row>
    <row r="38">
      <c r="C38" s="60">
        <v>91.0</v>
      </c>
      <c r="I38" s="369">
        <v>518.0</v>
      </c>
    </row>
    <row r="39">
      <c r="C39" s="60">
        <v>518.0</v>
      </c>
      <c r="I39" s="369">
        <v>158.0</v>
      </c>
    </row>
    <row r="40">
      <c r="C40" s="60">
        <v>158.0</v>
      </c>
      <c r="I40" s="369">
        <v>580.0</v>
      </c>
    </row>
    <row r="41">
      <c r="C41" s="60">
        <v>580.0</v>
      </c>
      <c r="I41" s="247">
        <v>70.0</v>
      </c>
    </row>
    <row r="42">
      <c r="C42" s="66">
        <v>70.0</v>
      </c>
      <c r="I42" s="247">
        <v>193.0</v>
      </c>
    </row>
    <row r="43">
      <c r="C43" s="66">
        <v>193.0</v>
      </c>
      <c r="I43" s="247">
        <v>325.0</v>
      </c>
    </row>
    <row r="44">
      <c r="C44" s="66">
        <v>325.0</v>
      </c>
      <c r="I44" s="430">
        <v>450.0</v>
      </c>
    </row>
    <row r="45">
      <c r="C45" s="64">
        <v>450.0</v>
      </c>
      <c r="I45" s="431">
        <v>29604.0</v>
      </c>
    </row>
    <row r="46">
      <c r="C46" s="432">
        <v>29604.0</v>
      </c>
      <c r="I46" s="431">
        <v>17997.0</v>
      </c>
    </row>
    <row r="47">
      <c r="C47" s="432">
        <v>17997.0</v>
      </c>
      <c r="I47" s="431">
        <v>15109.0</v>
      </c>
    </row>
    <row r="48">
      <c r="C48" s="432">
        <v>15109.0</v>
      </c>
      <c r="I48" s="433">
        <v>202.0</v>
      </c>
    </row>
    <row r="49">
      <c r="C49" s="78">
        <v>202.0</v>
      </c>
      <c r="I49" s="369">
        <v>1845.0</v>
      </c>
    </row>
    <row r="50">
      <c r="C50" s="60">
        <v>1845.0</v>
      </c>
      <c r="I50" s="369">
        <v>667.0</v>
      </c>
    </row>
    <row r="51">
      <c r="C51" s="60">
        <v>667.0</v>
      </c>
      <c r="I51" s="369">
        <v>20.0</v>
      </c>
    </row>
    <row r="52">
      <c r="C52" s="61">
        <v>20.0</v>
      </c>
      <c r="I52" s="369">
        <v>174.0</v>
      </c>
    </row>
    <row r="53">
      <c r="C53" s="60">
        <v>174.0</v>
      </c>
      <c r="I53" s="369">
        <v>194.0</v>
      </c>
    </row>
    <row r="54">
      <c r="C54" s="60">
        <v>194.0</v>
      </c>
      <c r="I54" s="431">
        <v>5998.0</v>
      </c>
    </row>
    <row r="55">
      <c r="C55" s="432">
        <v>5998.0</v>
      </c>
      <c r="I55" s="369">
        <v>110.0</v>
      </c>
    </row>
    <row r="56">
      <c r="C56" s="60">
        <v>110.0</v>
      </c>
      <c r="I56" s="369">
        <v>493.0</v>
      </c>
    </row>
    <row r="57">
      <c r="C57" s="60">
        <v>493.0</v>
      </c>
      <c r="I57" s="430">
        <v>42.0</v>
      </c>
    </row>
    <row r="58">
      <c r="C58" s="64">
        <v>42.0</v>
      </c>
      <c r="I58" s="431">
        <v>1121.0</v>
      </c>
    </row>
    <row r="59">
      <c r="C59" s="432">
        <v>1121.0</v>
      </c>
      <c r="I59" s="247">
        <v>83.0</v>
      </c>
    </row>
    <row r="60">
      <c r="C60" s="66">
        <v>83.0</v>
      </c>
      <c r="I60" s="247">
        <v>994.0</v>
      </c>
    </row>
    <row r="61">
      <c r="C61" s="66">
        <v>994.0</v>
      </c>
    </row>
    <row r="62">
      <c r="C62" s="267">
        <f>SUM(C2:C61)</f>
        <v>702785</v>
      </c>
    </row>
  </sheetData>
  <drawing r:id="rId1"/>
  <tableParts count="2">
    <tablePart r:id="rId4"/>
    <tablePart r:id="rId5"/>
  </tableParts>
</worksheet>
</file>