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antos\Documents\2025\Papers\Xavier Alvarez URG\Scenedesmus\17mar25\drive-download-20250317T190736Z-001\"/>
    </mc:Choice>
  </mc:AlternateContent>
  <xr:revisionPtr revIDLastSave="0" documentId="13_ncr:1_{9B451881-29B1-4E36-B0F2-497C035FCEAA}" xr6:coauthVersionLast="47" xr6:coauthVersionMax="47" xr10:uidLastSave="{00000000-0000-0000-0000-000000000000}"/>
  <bookViews>
    <workbookView xWindow="-120" yWindow="-120" windowWidth="24240" windowHeight="13020" xr2:uid="{7EAA7215-A0D5-4B45-B73E-E6E389B9FEF9}"/>
  </bookViews>
  <sheets>
    <sheet name="Cell density" sheetId="1" r:id="rId1"/>
    <sheet name="Dry weight" sheetId="2" r:id="rId2"/>
    <sheet name="Nutrient removal" sheetId="3" r:id="rId3"/>
    <sheet name="CHO" sheetId="4" r:id="rId4"/>
    <sheet name="Protein" sheetId="5" r:id="rId5"/>
    <sheet name="Lipid" sheetId="6" r:id="rId6"/>
    <sheet name="Soil" sheetId="7" r:id="rId7"/>
    <sheet name="Germination index" sheetId="10" r:id="rId8"/>
    <sheet name="Percentage Germination" sheetId="12" r:id="rId9"/>
    <sheet name="Plant height" sheetId="11" r:id="rId10"/>
    <sheet name="Leaves number" sheetId="14" r:id="rId11"/>
    <sheet name="Floral buds" sheetId="15" r:id="rId12"/>
    <sheet name="Flowers number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F21" i="1"/>
  <c r="G21" i="1"/>
  <c r="H21" i="1"/>
  <c r="I21" i="1"/>
  <c r="J21" i="1"/>
  <c r="K21" i="1"/>
  <c r="L21" i="1"/>
  <c r="E21" i="1"/>
  <c r="F20" i="1"/>
  <c r="G20" i="1"/>
  <c r="H20" i="1"/>
  <c r="I20" i="1"/>
  <c r="J20" i="1"/>
  <c r="K20" i="1"/>
  <c r="L20" i="1"/>
  <c r="E20" i="1"/>
  <c r="H21" i="2"/>
  <c r="I21" i="2"/>
  <c r="J21" i="2"/>
  <c r="K21" i="2"/>
  <c r="K23" i="2"/>
  <c r="D21" i="2"/>
  <c r="E21" i="2"/>
  <c r="F21" i="2"/>
  <c r="G21" i="2"/>
  <c r="G23" i="2"/>
  <c r="J23" i="2"/>
  <c r="F23" i="2"/>
  <c r="H25" i="2"/>
  <c r="I25" i="2"/>
  <c r="J25" i="2"/>
  <c r="K25" i="2"/>
  <c r="K27" i="2"/>
  <c r="J27" i="2"/>
  <c r="D25" i="2"/>
  <c r="E25" i="2"/>
  <c r="F25" i="2"/>
  <c r="G25" i="2"/>
  <c r="G27" i="2"/>
  <c r="F27" i="2"/>
  <c r="R8" i="1"/>
  <c r="R9" i="1"/>
  <c r="R10" i="1"/>
  <c r="R11" i="1"/>
  <c r="R12" i="1"/>
  <c r="R13" i="1"/>
  <c r="R14" i="1"/>
  <c r="R15" i="1"/>
  <c r="R16" i="1"/>
  <c r="R17" i="1"/>
  <c r="R7" i="1"/>
  <c r="Q7" i="1"/>
  <c r="Q8" i="1"/>
  <c r="Q9" i="1"/>
  <c r="Q10" i="1"/>
  <c r="Q11" i="1"/>
  <c r="Q12" i="1"/>
  <c r="Q13" i="1"/>
  <c r="Q14" i="1"/>
  <c r="Q15" i="1"/>
  <c r="Q16" i="1"/>
  <c r="Q17" i="1"/>
  <c r="O7" i="1"/>
  <c r="O8" i="1"/>
  <c r="O9" i="1"/>
  <c r="O10" i="1"/>
  <c r="O11" i="1"/>
  <c r="O12" i="1"/>
  <c r="O13" i="1"/>
  <c r="O14" i="1"/>
  <c r="O15" i="1"/>
  <c r="O16" i="1"/>
  <c r="O17" i="1"/>
  <c r="O6" i="1"/>
  <c r="N7" i="1"/>
  <c r="N8" i="1"/>
  <c r="N9" i="1"/>
  <c r="N10" i="1"/>
  <c r="N11" i="1"/>
  <c r="N12" i="1"/>
  <c r="N13" i="1"/>
  <c r="N14" i="1"/>
  <c r="N15" i="1"/>
  <c r="N16" i="1"/>
  <c r="N17" i="1"/>
  <c r="N6" i="1"/>
  <c r="P42" i="14"/>
  <c r="AT35" i="7"/>
  <c r="AS35" i="7"/>
  <c r="AR35" i="7"/>
  <c r="AI35" i="7"/>
  <c r="AH35" i="7"/>
  <c r="AG35" i="7"/>
  <c r="X35" i="7"/>
  <c r="W35" i="7"/>
  <c r="V35" i="7"/>
  <c r="AT28" i="7"/>
  <c r="AS28" i="7"/>
  <c r="AR28" i="7"/>
  <c r="AI28" i="7"/>
  <c r="AH28" i="7"/>
  <c r="AG28" i="7"/>
  <c r="X28" i="7"/>
  <c r="W28" i="7"/>
  <c r="V28" i="7"/>
  <c r="X21" i="7"/>
  <c r="W21" i="7"/>
  <c r="V21" i="7"/>
  <c r="AI21" i="7"/>
  <c r="AH21" i="7"/>
  <c r="AG21" i="7"/>
  <c r="AT21" i="7"/>
  <c r="AS21" i="7"/>
  <c r="AR21" i="7"/>
  <c r="AT14" i="7"/>
  <c r="AS14" i="7"/>
  <c r="AR14" i="7"/>
  <c r="AI14" i="7"/>
  <c r="AH14" i="7"/>
  <c r="AG14" i="7"/>
  <c r="X14" i="7"/>
  <c r="W14" i="7"/>
  <c r="V14" i="7"/>
  <c r="AT7" i="7"/>
  <c r="AS7" i="7"/>
  <c r="AR7" i="7"/>
  <c r="AI7" i="7"/>
  <c r="AH7" i="7"/>
  <c r="AG7" i="7"/>
  <c r="X7" i="7"/>
  <c r="W7" i="7"/>
  <c r="V7" i="7"/>
  <c r="M35" i="7"/>
  <c r="L35" i="7"/>
  <c r="K35" i="7"/>
  <c r="M28" i="7"/>
  <c r="L28" i="7"/>
  <c r="K28" i="7"/>
  <c r="M21" i="7"/>
  <c r="L21" i="7"/>
  <c r="K21" i="7"/>
  <c r="M14" i="7"/>
  <c r="L14" i="7"/>
  <c r="K14" i="7"/>
  <c r="M7" i="7"/>
  <c r="L7" i="7"/>
  <c r="K7" i="7"/>
  <c r="R38" i="10"/>
  <c r="F38" i="10"/>
  <c r="M50" i="10"/>
  <c r="W42" i="10"/>
  <c r="W41" i="10"/>
  <c r="V38" i="10"/>
  <c r="W38" i="10"/>
  <c r="E38" i="10"/>
  <c r="L52" i="10"/>
  <c r="X38" i="10"/>
  <c r="U38" i="10"/>
  <c r="Q42" i="10"/>
  <c r="Q41" i="10"/>
  <c r="P38" i="10"/>
  <c r="Q38" i="10"/>
  <c r="O38" i="10"/>
  <c r="K42" i="10"/>
  <c r="K41" i="10"/>
  <c r="J38" i="10"/>
  <c r="K38" i="10"/>
  <c r="L48" i="10"/>
  <c r="L38" i="10"/>
  <c r="M48" i="10"/>
  <c r="I38" i="10"/>
  <c r="E42" i="10"/>
  <c r="E41" i="10"/>
  <c r="D38" i="10"/>
  <c r="M52" i="10"/>
  <c r="C38" i="10"/>
  <c r="J52" i="10"/>
  <c r="G22" i="14"/>
  <c r="D19" i="14"/>
  <c r="G19" i="14"/>
  <c r="J19" i="14"/>
  <c r="K50" i="10"/>
  <c r="J50" i="10"/>
  <c r="K52" i="10"/>
  <c r="K48" i="10"/>
  <c r="L50" i="10"/>
  <c r="P50" i="10"/>
  <c r="J48" i="10"/>
  <c r="AT19" i="15"/>
  <c r="AT18" i="15"/>
  <c r="AQ22" i="16"/>
  <c r="AE22" i="16"/>
  <c r="S22" i="16"/>
  <c r="G22" i="16"/>
  <c r="AQ21" i="16"/>
  <c r="AE21" i="16"/>
  <c r="S21" i="16"/>
  <c r="G21" i="16"/>
  <c r="AT19" i="16"/>
  <c r="AQ19" i="16"/>
  <c r="AN19" i="16"/>
  <c r="AH19" i="16"/>
  <c r="AE19" i="16"/>
  <c r="AB19" i="16"/>
  <c r="V19" i="16"/>
  <c r="S19" i="16"/>
  <c r="P19" i="16"/>
  <c r="J19" i="16"/>
  <c r="G19" i="16"/>
  <c r="D19" i="16"/>
  <c r="AT18" i="16"/>
  <c r="AQ18" i="16"/>
  <c r="AN18" i="16"/>
  <c r="AH18" i="16"/>
  <c r="AE18" i="16"/>
  <c r="AB18" i="16"/>
  <c r="V18" i="16"/>
  <c r="S18" i="16"/>
  <c r="P18" i="16"/>
  <c r="J18" i="16"/>
  <c r="G18" i="16"/>
  <c r="D18" i="16"/>
  <c r="AQ22" i="15"/>
  <c r="AE22" i="15"/>
  <c r="S22" i="15"/>
  <c r="G22" i="15"/>
  <c r="AQ21" i="15"/>
  <c r="AE21" i="15"/>
  <c r="S21" i="15"/>
  <c r="G21" i="15"/>
  <c r="AQ19" i="15"/>
  <c r="AN19" i="15"/>
  <c r="AH19" i="15"/>
  <c r="AE19" i="15"/>
  <c r="AB19" i="15"/>
  <c r="V19" i="15"/>
  <c r="S19" i="15"/>
  <c r="P19" i="15"/>
  <c r="J19" i="15"/>
  <c r="G19" i="15"/>
  <c r="D19" i="15"/>
  <c r="AQ18" i="15"/>
  <c r="AN18" i="15"/>
  <c r="AH18" i="15"/>
  <c r="AE18" i="15"/>
  <c r="AB18" i="15"/>
  <c r="V18" i="15"/>
  <c r="S18" i="15"/>
  <c r="P18" i="15"/>
  <c r="J18" i="15"/>
  <c r="G18" i="15"/>
  <c r="D18" i="15"/>
  <c r="S23" i="14"/>
  <c r="AQ46" i="14"/>
  <c r="AE46" i="14"/>
  <c r="S46" i="14"/>
  <c r="G46" i="14"/>
  <c r="AQ45" i="14"/>
  <c r="AE45" i="14"/>
  <c r="S45" i="14"/>
  <c r="G45" i="14"/>
  <c r="AT43" i="14"/>
  <c r="AQ43" i="14"/>
  <c r="AN43" i="14"/>
  <c r="AH43" i="14"/>
  <c r="AE43" i="14"/>
  <c r="AB43" i="14"/>
  <c r="V43" i="14"/>
  <c r="S43" i="14"/>
  <c r="P43" i="14"/>
  <c r="J43" i="14"/>
  <c r="G43" i="14"/>
  <c r="D43" i="14"/>
  <c r="AT42" i="14"/>
  <c r="AQ42" i="14"/>
  <c r="AN42" i="14"/>
  <c r="AH42" i="14"/>
  <c r="AE42" i="14"/>
  <c r="AB42" i="14"/>
  <c r="V42" i="14"/>
  <c r="S42" i="14"/>
  <c r="J42" i="14"/>
  <c r="G42" i="14"/>
  <c r="D42" i="14"/>
  <c r="AQ23" i="14"/>
  <c r="AE23" i="14"/>
  <c r="G23" i="14"/>
  <c r="AQ22" i="14"/>
  <c r="AE22" i="14"/>
  <c r="S22" i="14"/>
  <c r="AT20" i="14"/>
  <c r="AQ20" i="14"/>
  <c r="AN20" i="14"/>
  <c r="AH20" i="14"/>
  <c r="AE20" i="14"/>
  <c r="AB20" i="14"/>
  <c r="V20" i="14"/>
  <c r="S20" i="14"/>
  <c r="P20" i="14"/>
  <c r="J20" i="14"/>
  <c r="G20" i="14"/>
  <c r="D20" i="14"/>
  <c r="AT19" i="14"/>
  <c r="AQ19" i="14"/>
  <c r="AN19" i="14"/>
  <c r="AH19" i="14"/>
  <c r="AE19" i="14"/>
  <c r="AB19" i="14"/>
  <c r="V19" i="14"/>
  <c r="S19" i="14"/>
  <c r="P19" i="14"/>
  <c r="AN44" i="11"/>
  <c r="AN43" i="11"/>
  <c r="AQ44" i="11"/>
  <c r="AQ43" i="11"/>
  <c r="AT44" i="11"/>
  <c r="AT43" i="11"/>
  <c r="AH44" i="11"/>
  <c r="AH43" i="11"/>
  <c r="AE44" i="11"/>
  <c r="AE43" i="11"/>
  <c r="AB44" i="11"/>
  <c r="AB43" i="11"/>
  <c r="V44" i="11"/>
  <c r="V43" i="11"/>
  <c r="S44" i="11"/>
  <c r="S43" i="11"/>
  <c r="P44" i="11"/>
  <c r="P43" i="11"/>
  <c r="G47" i="11"/>
  <c r="G46" i="11"/>
  <c r="J43" i="11"/>
  <c r="J44" i="11"/>
  <c r="G44" i="11"/>
  <c r="G43" i="11"/>
  <c r="D44" i="11"/>
  <c r="D43" i="11"/>
  <c r="G24" i="11"/>
  <c r="G23" i="11"/>
  <c r="J21" i="11"/>
  <c r="J20" i="11"/>
  <c r="G21" i="11"/>
  <c r="G20" i="11"/>
  <c r="D21" i="11"/>
  <c r="D20" i="11"/>
  <c r="B15" i="12"/>
  <c r="O8" i="12"/>
  <c r="O7" i="12"/>
  <c r="K8" i="12"/>
  <c r="K7" i="12"/>
  <c r="G8" i="12"/>
  <c r="G7" i="12"/>
  <c r="C7" i="12"/>
  <c r="V7" i="10"/>
  <c r="V8" i="10"/>
  <c r="P8" i="10"/>
  <c r="P7" i="10"/>
  <c r="J7" i="10"/>
  <c r="J8" i="10"/>
  <c r="D8" i="10"/>
  <c r="D7" i="10"/>
  <c r="X17" i="3"/>
  <c r="W17" i="3"/>
  <c r="AK7" i="3"/>
  <c r="AJ17" i="3"/>
  <c r="AI7" i="3"/>
  <c r="AH17" i="3"/>
  <c r="AG7" i="3"/>
  <c r="AF17" i="3"/>
  <c r="AE7" i="3"/>
  <c r="AD7" i="3"/>
  <c r="AB15" i="3"/>
  <c r="AD17" i="3"/>
  <c r="AC17" i="3"/>
  <c r="AA17" i="3"/>
  <c r="AA7" i="3"/>
  <c r="Z17" i="3"/>
  <c r="Z7" i="3"/>
  <c r="Y7" i="3"/>
  <c r="X7" i="3"/>
  <c r="W9" i="3"/>
  <c r="W8" i="3"/>
  <c r="W7" i="3"/>
  <c r="Y9" i="3"/>
  <c r="AQ47" i="11"/>
  <c r="AQ46" i="11"/>
  <c r="AE47" i="11"/>
  <c r="AE46" i="11"/>
  <c r="S47" i="11"/>
  <c r="S46" i="11"/>
  <c r="AQ24" i="11"/>
  <c r="AT21" i="11"/>
  <c r="AQ21" i="11"/>
  <c r="AN21" i="11"/>
  <c r="AQ23" i="11"/>
  <c r="AT20" i="11"/>
  <c r="AQ20" i="11"/>
  <c r="AN20" i="11"/>
  <c r="AE24" i="11"/>
  <c r="AH21" i="11"/>
  <c r="AE21" i="11"/>
  <c r="AB21" i="11"/>
  <c r="AE23" i="11"/>
  <c r="AH20" i="11"/>
  <c r="AE20" i="11"/>
  <c r="AB20" i="11"/>
  <c r="S24" i="11"/>
  <c r="V21" i="11"/>
  <c r="S21" i="11"/>
  <c r="P21" i="11"/>
  <c r="S23" i="11"/>
  <c r="V20" i="11"/>
  <c r="S20" i="11"/>
  <c r="P20" i="11"/>
  <c r="F15" i="12"/>
  <c r="J15" i="12"/>
  <c r="P15" i="12"/>
  <c r="C15" i="12"/>
  <c r="D15" i="12"/>
  <c r="G15" i="12"/>
  <c r="H15" i="12"/>
  <c r="K15" i="12"/>
  <c r="L15" i="12"/>
  <c r="N15" i="12"/>
  <c r="O15" i="12"/>
  <c r="C8" i="12"/>
  <c r="C17" i="12"/>
  <c r="C16" i="12"/>
  <c r="O17" i="12"/>
  <c r="O16" i="12"/>
  <c r="K17" i="12"/>
  <c r="K16" i="12"/>
  <c r="G17" i="12"/>
  <c r="G16" i="12"/>
  <c r="AG17" i="3"/>
  <c r="AE17" i="3"/>
  <c r="AI17" i="3"/>
  <c r="O52" i="10"/>
  <c r="O50" i="10"/>
  <c r="O48" i="10"/>
  <c r="P48" i="10"/>
  <c r="P52" i="10"/>
  <c r="AK8" i="3"/>
  <c r="AK9" i="3"/>
  <c r="AK10" i="3"/>
  <c r="AK11" i="3"/>
  <c r="AK12" i="3"/>
  <c r="AK13" i="3"/>
  <c r="AK14" i="3"/>
  <c r="AK15" i="3"/>
  <c r="AK16" i="3"/>
  <c r="AK17" i="3"/>
  <c r="AF8" i="3"/>
  <c r="AF9" i="3"/>
  <c r="AF10" i="3"/>
  <c r="AF11" i="3"/>
  <c r="AF12" i="3"/>
  <c r="AF13" i="3"/>
  <c r="AF14" i="3"/>
  <c r="AF15" i="3"/>
  <c r="AF16" i="3"/>
  <c r="AF7" i="3"/>
  <c r="AB8" i="3"/>
  <c r="AB9" i="3"/>
  <c r="AB10" i="3"/>
  <c r="AB11" i="3"/>
  <c r="AB12" i="3"/>
  <c r="AB13" i="3"/>
  <c r="AB14" i="3"/>
  <c r="AB16" i="3"/>
  <c r="AB17" i="3"/>
  <c r="AB7" i="3"/>
  <c r="X8" i="3"/>
  <c r="X9" i="3"/>
  <c r="X10" i="3"/>
  <c r="X11" i="3"/>
  <c r="X12" i="3"/>
  <c r="X13" i="3"/>
  <c r="X14" i="3"/>
  <c r="X15" i="3"/>
  <c r="X16" i="3"/>
  <c r="AL8" i="3"/>
  <c r="AL9" i="3"/>
  <c r="AL10" i="3"/>
  <c r="AL11" i="3"/>
  <c r="AL12" i="3"/>
  <c r="AL13" i="3"/>
  <c r="AL14" i="3"/>
  <c r="AL15" i="3"/>
  <c r="AL16" i="3"/>
  <c r="AL17" i="3"/>
  <c r="AJ8" i="3"/>
  <c r="AJ9" i="3"/>
  <c r="AJ10" i="3"/>
  <c r="AJ11" i="3"/>
  <c r="AJ12" i="3"/>
  <c r="AJ13" i="3"/>
  <c r="AJ14" i="3"/>
  <c r="AJ15" i="3"/>
  <c r="AJ16" i="3"/>
  <c r="AI8" i="3"/>
  <c r="AI9" i="3"/>
  <c r="AI10" i="3"/>
  <c r="AI11" i="3"/>
  <c r="AI12" i="3"/>
  <c r="AI13" i="3"/>
  <c r="AI14" i="3"/>
  <c r="AI15" i="3"/>
  <c r="AI16" i="3"/>
  <c r="AL7" i="3"/>
  <c r="AJ7" i="3"/>
  <c r="AH8" i="3"/>
  <c r="AH9" i="3"/>
  <c r="AH10" i="3"/>
  <c r="AH11" i="3"/>
  <c r="AH12" i="3"/>
  <c r="AH13" i="3"/>
  <c r="AH14" i="3"/>
  <c r="AH15" i="3"/>
  <c r="AH16" i="3"/>
  <c r="AG8" i="3"/>
  <c r="AG9" i="3"/>
  <c r="AG10" i="3"/>
  <c r="AG11" i="3"/>
  <c r="AG12" i="3"/>
  <c r="AG13" i="3"/>
  <c r="AG14" i="3"/>
  <c r="AG15" i="3"/>
  <c r="AG16" i="3"/>
  <c r="AE8" i="3"/>
  <c r="AE9" i="3"/>
  <c r="AE10" i="3"/>
  <c r="AE11" i="3"/>
  <c r="AE12" i="3"/>
  <c r="AE13" i="3"/>
  <c r="AE14" i="3"/>
  <c r="AE15" i="3"/>
  <c r="AE16" i="3"/>
  <c r="AH7" i="3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A8" i="3"/>
  <c r="AA9" i="3"/>
  <c r="AA10" i="3"/>
  <c r="AA11" i="3"/>
  <c r="AA12" i="3"/>
  <c r="AA13" i="3"/>
  <c r="AA14" i="3"/>
  <c r="AA15" i="3"/>
  <c r="AA16" i="3"/>
  <c r="AC7" i="3"/>
  <c r="Z11" i="3"/>
  <c r="Z12" i="3"/>
  <c r="Z13" i="3"/>
  <c r="Z14" i="3"/>
  <c r="Z15" i="3"/>
  <c r="Z16" i="3"/>
  <c r="Z10" i="3"/>
  <c r="Y11" i="3"/>
  <c r="Y12" i="3"/>
  <c r="Y13" i="3"/>
  <c r="Y14" i="3"/>
  <c r="Y15" i="3"/>
  <c r="Y16" i="3"/>
  <c r="Y10" i="3"/>
  <c r="W12" i="3"/>
  <c r="W13" i="3"/>
  <c r="W14" i="3"/>
  <c r="W15" i="3"/>
  <c r="W16" i="3"/>
  <c r="W11" i="3"/>
  <c r="W10" i="3"/>
  <c r="Y17" i="3"/>
  <c r="Z9" i="3"/>
  <c r="Y8" i="3"/>
  <c r="Z8" i="3"/>
</calcChain>
</file>

<file path=xl/sharedStrings.xml><?xml version="1.0" encoding="utf-8"?>
<sst xmlns="http://schemas.openxmlformats.org/spreadsheetml/2006/main" count="962" uniqueCount="90">
  <si>
    <t>BG11</t>
  </si>
  <si>
    <t>DIWW 80%</t>
  </si>
  <si>
    <t>BG11(N)</t>
  </si>
  <si>
    <t>%</t>
  </si>
  <si>
    <t>mM</t>
  </si>
  <si>
    <r>
      <t>PBR</t>
    </r>
    <r>
      <rPr>
        <b/>
        <vertAlign val="subscript"/>
        <sz val="14"/>
        <rFont val="Palatino Linotype"/>
        <family val="1"/>
      </rPr>
      <t>1</t>
    </r>
  </si>
  <si>
    <r>
      <t>PBR</t>
    </r>
    <r>
      <rPr>
        <b/>
        <vertAlign val="subscript"/>
        <sz val="14"/>
        <rFont val="Palatino Linotype"/>
        <family val="1"/>
      </rPr>
      <t>2</t>
    </r>
  </si>
  <si>
    <r>
      <t>PBR</t>
    </r>
    <r>
      <rPr>
        <b/>
        <vertAlign val="subscript"/>
        <sz val="14"/>
        <rFont val="Palatino Linotype"/>
        <family val="1"/>
      </rPr>
      <t>3</t>
    </r>
  </si>
  <si>
    <r>
      <t>PBR</t>
    </r>
    <r>
      <rPr>
        <b/>
        <vertAlign val="subscript"/>
        <sz val="14"/>
        <rFont val="Palatino Linotype"/>
        <family val="1"/>
      </rPr>
      <t>4</t>
    </r>
  </si>
  <si>
    <t>DAY</t>
  </si>
  <si>
    <t>BG11(TN)</t>
  </si>
  <si>
    <r>
      <t>DIWW 80%(</t>
    </r>
    <r>
      <rPr>
        <b/>
        <sz val="14"/>
        <rFont val="Palatino Linotype"/>
        <family val="1"/>
      </rPr>
      <t>TN)</t>
    </r>
  </si>
  <si>
    <r>
      <t>BG11(PO</t>
    </r>
    <r>
      <rPr>
        <b/>
        <vertAlign val="subscript"/>
        <sz val="14"/>
        <rFont val="Palatino Linotype"/>
        <family val="1"/>
      </rPr>
      <t>4</t>
    </r>
    <r>
      <rPr>
        <b/>
        <vertAlign val="superscript"/>
        <sz val="14"/>
        <rFont val="Palatino Linotype"/>
        <family val="1"/>
      </rPr>
      <t>3-</t>
    </r>
    <r>
      <rPr>
        <b/>
        <sz val="14"/>
        <rFont val="Palatino Linotype"/>
        <family val="1"/>
      </rPr>
      <t>)</t>
    </r>
  </si>
  <si>
    <r>
      <rPr>
        <b/>
        <i/>
        <sz val="14"/>
        <rFont val="Palatino Linotype"/>
        <family val="1"/>
      </rPr>
      <t>DIWW</t>
    </r>
    <r>
      <rPr>
        <b/>
        <sz val="14"/>
        <rFont val="Palatino Linotype"/>
        <family val="1"/>
      </rPr>
      <t xml:space="preserve"> 80%(PO</t>
    </r>
    <r>
      <rPr>
        <b/>
        <vertAlign val="subscript"/>
        <sz val="14"/>
        <rFont val="Palatino Linotype"/>
        <family val="1"/>
      </rPr>
      <t>4</t>
    </r>
    <r>
      <rPr>
        <b/>
        <vertAlign val="superscript"/>
        <sz val="14"/>
        <rFont val="Palatino Linotype"/>
        <family val="1"/>
      </rPr>
      <t>3-</t>
    </r>
    <r>
      <rPr>
        <b/>
        <sz val="14"/>
        <rFont val="Palatino Linotype"/>
        <family val="1"/>
      </rPr>
      <t>)</t>
    </r>
  </si>
  <si>
    <r>
      <t>DIWW 80%(</t>
    </r>
    <r>
      <rPr>
        <b/>
        <sz val="14"/>
        <rFont val="Palatino Linotype"/>
        <family val="1"/>
      </rPr>
      <t>N)</t>
    </r>
  </si>
  <si>
    <r>
      <t>PBR</t>
    </r>
    <r>
      <rPr>
        <b/>
        <vertAlign val="subscript"/>
        <sz val="14"/>
        <color theme="1"/>
        <rFont val="Palatino Linotype"/>
        <family val="1"/>
      </rPr>
      <t>1</t>
    </r>
  </si>
  <si>
    <r>
      <t>PBR</t>
    </r>
    <r>
      <rPr>
        <b/>
        <vertAlign val="subscript"/>
        <sz val="14"/>
        <color theme="1"/>
        <rFont val="Palatino Linotype"/>
        <family val="1"/>
      </rPr>
      <t>2</t>
    </r>
  </si>
  <si>
    <r>
      <t>PBR</t>
    </r>
    <r>
      <rPr>
        <b/>
        <vertAlign val="subscript"/>
        <sz val="14"/>
        <color theme="1"/>
        <rFont val="Palatino Linotype"/>
        <family val="1"/>
      </rPr>
      <t>3</t>
    </r>
  </si>
  <si>
    <r>
      <t>PBR</t>
    </r>
    <r>
      <rPr>
        <b/>
        <vertAlign val="subscript"/>
        <sz val="14"/>
        <color theme="1"/>
        <rFont val="Palatino Linotype"/>
        <family val="1"/>
      </rPr>
      <t>4</t>
    </r>
  </si>
  <si>
    <r>
      <t>R</t>
    </r>
    <r>
      <rPr>
        <vertAlign val="subscript"/>
        <sz val="14"/>
        <color theme="1"/>
        <rFont val="Palatino Linotype"/>
        <family val="1"/>
      </rPr>
      <t>1</t>
    </r>
  </si>
  <si>
    <r>
      <t>R</t>
    </r>
    <r>
      <rPr>
        <vertAlign val="subscript"/>
        <sz val="14"/>
        <color theme="1"/>
        <rFont val="Palatino Linotype"/>
        <family val="1"/>
      </rPr>
      <t>2</t>
    </r>
  </si>
  <si>
    <r>
      <t>R</t>
    </r>
    <r>
      <rPr>
        <vertAlign val="subscript"/>
        <sz val="14"/>
        <color theme="1"/>
        <rFont val="Palatino Linotype"/>
        <family val="1"/>
      </rPr>
      <t>3</t>
    </r>
  </si>
  <si>
    <r>
      <rPr>
        <b/>
        <i/>
        <sz val="14"/>
        <color theme="1"/>
        <rFont val="Palatino Linotype"/>
        <family val="1"/>
      </rPr>
      <t xml:space="preserve">DIWW </t>
    </r>
    <r>
      <rPr>
        <b/>
        <sz val="14"/>
        <color theme="1"/>
        <rFont val="Palatino Linotype"/>
        <family val="1"/>
      </rPr>
      <t>80%</t>
    </r>
  </si>
  <si>
    <r>
      <t>FCU g</t>
    </r>
    <r>
      <rPr>
        <b/>
        <vertAlign val="superscript"/>
        <sz val="14"/>
        <color theme="1"/>
        <rFont val="Palatino Linotype"/>
        <family val="1"/>
      </rPr>
      <t>-1</t>
    </r>
  </si>
  <si>
    <r>
      <t>R</t>
    </r>
    <r>
      <rPr>
        <b/>
        <vertAlign val="subscript"/>
        <sz val="14"/>
        <color theme="1"/>
        <rFont val="Palatino Linotype"/>
        <family val="1"/>
      </rPr>
      <t>1</t>
    </r>
  </si>
  <si>
    <r>
      <t>R</t>
    </r>
    <r>
      <rPr>
        <b/>
        <vertAlign val="subscript"/>
        <sz val="14"/>
        <color theme="1"/>
        <rFont val="Palatino Linotype"/>
        <family val="1"/>
      </rPr>
      <t>2</t>
    </r>
  </si>
  <si>
    <r>
      <t>R</t>
    </r>
    <r>
      <rPr>
        <b/>
        <vertAlign val="subscript"/>
        <sz val="14"/>
        <color theme="1"/>
        <rFont val="Palatino Linotype"/>
        <family val="1"/>
      </rPr>
      <t>3</t>
    </r>
  </si>
  <si>
    <r>
      <t>S</t>
    </r>
    <r>
      <rPr>
        <b/>
        <vertAlign val="subscript"/>
        <sz val="14"/>
        <color theme="1"/>
        <rFont val="Palatino Linotype"/>
        <family val="1"/>
      </rPr>
      <t>I</t>
    </r>
  </si>
  <si>
    <r>
      <t>NO</t>
    </r>
    <r>
      <rPr>
        <b/>
        <vertAlign val="subscript"/>
        <sz val="14"/>
        <color theme="1"/>
        <rFont val="Palatino Linotype"/>
        <family val="1"/>
      </rPr>
      <t>3</t>
    </r>
    <r>
      <rPr>
        <b/>
        <vertAlign val="superscript"/>
        <sz val="14"/>
        <color theme="1"/>
        <rFont val="Palatino Linotype"/>
        <family val="1"/>
      </rPr>
      <t>-</t>
    </r>
    <r>
      <rPr>
        <b/>
        <sz val="14"/>
        <color theme="1"/>
        <rFont val="Palatino Linotype"/>
        <family val="1"/>
      </rPr>
      <t xml:space="preserve"> mg g</t>
    </r>
    <r>
      <rPr>
        <b/>
        <vertAlign val="superscript"/>
        <sz val="14"/>
        <color theme="1"/>
        <rFont val="Palatino Linotype"/>
        <family val="1"/>
      </rPr>
      <t>-1</t>
    </r>
  </si>
  <si>
    <r>
      <t>PO</t>
    </r>
    <r>
      <rPr>
        <b/>
        <vertAlign val="subscript"/>
        <sz val="14"/>
        <color theme="1"/>
        <rFont val="Palatino Linotype"/>
        <family val="1"/>
      </rPr>
      <t>4</t>
    </r>
    <r>
      <rPr>
        <b/>
        <vertAlign val="superscript"/>
        <sz val="14"/>
        <color theme="1"/>
        <rFont val="Palatino Linotype"/>
        <family val="1"/>
      </rPr>
      <t xml:space="preserve">-3 </t>
    </r>
    <r>
      <rPr>
        <b/>
        <sz val="14"/>
        <color theme="1"/>
        <rFont val="Palatino Linotype"/>
        <family val="1"/>
      </rPr>
      <t>mg g</t>
    </r>
    <r>
      <rPr>
        <b/>
        <vertAlign val="superscript"/>
        <sz val="14"/>
        <color theme="1"/>
        <rFont val="Palatino Linotype"/>
        <family val="1"/>
      </rPr>
      <t>-1</t>
    </r>
  </si>
  <si>
    <t>MO %</t>
  </si>
  <si>
    <t>pH</t>
  </si>
  <si>
    <r>
      <t>NO</t>
    </r>
    <r>
      <rPr>
        <b/>
        <vertAlign val="subscript"/>
        <sz val="14"/>
        <color theme="1"/>
        <rFont val="Palatino Linotype"/>
        <family val="1"/>
      </rPr>
      <t>3</t>
    </r>
    <r>
      <rPr>
        <b/>
        <vertAlign val="superscript"/>
        <sz val="14"/>
        <color theme="1"/>
        <rFont val="Palatino Linotype"/>
        <family val="1"/>
      </rPr>
      <t xml:space="preserve">- </t>
    </r>
    <r>
      <rPr>
        <b/>
        <sz val="14"/>
        <color theme="1"/>
        <rFont val="Palatino Linotype"/>
        <family val="1"/>
      </rPr>
      <t>mg g</t>
    </r>
    <r>
      <rPr>
        <b/>
        <vertAlign val="superscript"/>
        <sz val="14"/>
        <color theme="1"/>
        <rFont val="Palatino Linotype"/>
        <family val="1"/>
      </rPr>
      <t>-1</t>
    </r>
  </si>
  <si>
    <r>
      <t>PO</t>
    </r>
    <r>
      <rPr>
        <b/>
        <vertAlign val="subscript"/>
        <sz val="14"/>
        <color theme="1"/>
        <rFont val="Palatino Linotype"/>
        <family val="1"/>
      </rPr>
      <t>4</t>
    </r>
    <r>
      <rPr>
        <b/>
        <vertAlign val="superscript"/>
        <sz val="14"/>
        <color theme="1"/>
        <rFont val="Palatino Linotype"/>
        <family val="1"/>
      </rPr>
      <t xml:space="preserve">3- </t>
    </r>
    <r>
      <rPr>
        <b/>
        <sz val="14"/>
        <color theme="1"/>
        <rFont val="Palatino Linotype"/>
        <family val="1"/>
      </rPr>
      <t>mg g</t>
    </r>
    <r>
      <rPr>
        <b/>
        <vertAlign val="superscript"/>
        <sz val="14"/>
        <color theme="1"/>
        <rFont val="Palatino Linotype"/>
        <family val="1"/>
      </rPr>
      <t>-1</t>
    </r>
  </si>
  <si>
    <r>
      <t>C- P</t>
    </r>
    <r>
      <rPr>
        <vertAlign val="subscript"/>
        <sz val="14"/>
        <color theme="1"/>
        <rFont val="Palatino Linotype"/>
        <family val="1"/>
      </rPr>
      <t>1</t>
    </r>
  </si>
  <si>
    <r>
      <t>C- P</t>
    </r>
    <r>
      <rPr>
        <vertAlign val="subscript"/>
        <sz val="14"/>
        <color theme="1"/>
        <rFont val="Palatino Linotype"/>
        <family val="1"/>
      </rPr>
      <t>2</t>
    </r>
  </si>
  <si>
    <r>
      <t>C- P</t>
    </r>
    <r>
      <rPr>
        <vertAlign val="subscript"/>
        <sz val="14"/>
        <color theme="1"/>
        <rFont val="Palatino Linotype"/>
        <family val="1"/>
      </rPr>
      <t>3</t>
    </r>
  </si>
  <si>
    <r>
      <t>C+ P</t>
    </r>
    <r>
      <rPr>
        <vertAlign val="subscript"/>
        <sz val="14"/>
        <color theme="1"/>
        <rFont val="Palatino Linotype"/>
        <family val="1"/>
      </rPr>
      <t>1</t>
    </r>
  </si>
  <si>
    <r>
      <t>C+ P</t>
    </r>
    <r>
      <rPr>
        <vertAlign val="subscript"/>
        <sz val="14"/>
        <color theme="1"/>
        <rFont val="Palatino Linotype"/>
        <family val="1"/>
      </rPr>
      <t>2</t>
    </r>
  </si>
  <si>
    <r>
      <t>C+ P</t>
    </r>
    <r>
      <rPr>
        <vertAlign val="subscript"/>
        <sz val="14"/>
        <color theme="1"/>
        <rFont val="Palatino Linotype"/>
        <family val="1"/>
      </rPr>
      <t>3</t>
    </r>
  </si>
  <si>
    <r>
      <t>T</t>
    </r>
    <r>
      <rPr>
        <vertAlign val="subscript"/>
        <sz val="14"/>
        <color theme="1"/>
        <rFont val="Palatino Linotype"/>
        <family val="1"/>
      </rPr>
      <t>1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1</t>
    </r>
  </si>
  <si>
    <r>
      <t>T</t>
    </r>
    <r>
      <rPr>
        <vertAlign val="subscript"/>
        <sz val="14"/>
        <color theme="1"/>
        <rFont val="Palatino Linotype"/>
        <family val="1"/>
      </rPr>
      <t>2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2</t>
    </r>
  </si>
  <si>
    <r>
      <t>T</t>
    </r>
    <r>
      <rPr>
        <vertAlign val="subscript"/>
        <sz val="14"/>
        <color theme="1"/>
        <rFont val="Palatino Linotype"/>
        <family val="1"/>
      </rPr>
      <t>1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2</t>
    </r>
  </si>
  <si>
    <r>
      <t>T</t>
    </r>
    <r>
      <rPr>
        <vertAlign val="subscript"/>
        <sz val="14"/>
        <color theme="1"/>
        <rFont val="Palatino Linotype"/>
        <family val="1"/>
      </rPr>
      <t>1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3</t>
    </r>
  </si>
  <si>
    <r>
      <t>T</t>
    </r>
    <r>
      <rPr>
        <vertAlign val="subscript"/>
        <sz val="14"/>
        <color theme="1"/>
        <rFont val="Palatino Linotype"/>
        <family val="1"/>
      </rPr>
      <t>2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1</t>
    </r>
  </si>
  <si>
    <r>
      <t>T</t>
    </r>
    <r>
      <rPr>
        <vertAlign val="subscript"/>
        <sz val="14"/>
        <color theme="1"/>
        <rFont val="Palatino Linotype"/>
        <family val="1"/>
      </rPr>
      <t>2</t>
    </r>
    <r>
      <rPr>
        <sz val="14"/>
        <color theme="1"/>
        <rFont val="Palatino Linotype"/>
        <family val="1"/>
      </rPr>
      <t xml:space="preserve"> P</t>
    </r>
    <r>
      <rPr>
        <vertAlign val="subscript"/>
        <sz val="14"/>
        <color theme="1"/>
        <rFont val="Palatino Linotype"/>
        <family val="1"/>
      </rPr>
      <t>3</t>
    </r>
  </si>
  <si>
    <t>C+</t>
  </si>
  <si>
    <t>Number of germinated seeds</t>
  </si>
  <si>
    <t>Length of germinated seeds (cm)</t>
  </si>
  <si>
    <r>
      <t>Petri dish</t>
    </r>
    <r>
      <rPr>
        <b/>
        <vertAlign val="subscript"/>
        <sz val="14"/>
        <color theme="1"/>
        <rFont val="Palatino Linotype"/>
        <family val="1"/>
      </rPr>
      <t>1</t>
    </r>
  </si>
  <si>
    <r>
      <t>Petri dish</t>
    </r>
    <r>
      <rPr>
        <b/>
        <vertAlign val="subscript"/>
        <sz val="14"/>
        <color theme="1"/>
        <rFont val="Palatino Linotype"/>
        <family val="1"/>
      </rPr>
      <t>2</t>
    </r>
  </si>
  <si>
    <r>
      <t>Petri dish</t>
    </r>
    <r>
      <rPr>
        <b/>
        <vertAlign val="subscript"/>
        <sz val="14"/>
        <color theme="1"/>
        <rFont val="Palatino Linotype"/>
        <family val="1"/>
      </rPr>
      <t>3</t>
    </r>
  </si>
  <si>
    <t>C- (distilled water)</t>
  </si>
  <si>
    <t> =</t>
  </si>
  <si>
    <t>SD =</t>
  </si>
  <si>
    <t>C+ (foliar fertilizer)</t>
  </si>
  <si>
    <r>
      <t>T</t>
    </r>
    <r>
      <rPr>
        <b/>
        <vertAlign val="subscript"/>
        <sz val="14"/>
        <color theme="1"/>
        <rFont val="Palatino Linotype"/>
        <family val="1"/>
      </rPr>
      <t>1</t>
    </r>
    <r>
      <rPr>
        <b/>
        <sz val="14"/>
        <color theme="1"/>
        <rFont val="Palatino Linotype"/>
        <family val="1"/>
      </rPr>
      <t xml:space="preserve"> (microalgae extracts)</t>
    </r>
  </si>
  <si>
    <r>
      <t>Petri dish</t>
    </r>
    <r>
      <rPr>
        <b/>
        <vertAlign val="subscript"/>
        <sz val="14"/>
        <color theme="1"/>
        <rFont val="Palatino Linotype"/>
        <family val="1"/>
      </rPr>
      <t>4</t>
    </r>
  </si>
  <si>
    <r>
      <rPr>
        <b/>
        <sz val="14"/>
        <color theme="1"/>
        <rFont val="MS Reference Sans Serif"/>
        <family val="2"/>
      </rPr>
      <t></t>
    </r>
    <r>
      <rPr>
        <b/>
        <sz val="7.85"/>
        <color theme="1"/>
        <rFont val="Palatino Linotype"/>
        <family val="1"/>
      </rPr>
      <t xml:space="preserve"> =</t>
    </r>
  </si>
  <si>
    <r>
      <rPr>
        <b/>
        <sz val="14"/>
        <color theme="1"/>
        <rFont val="MS Reference Sans Serif"/>
        <family val="2"/>
      </rPr>
      <t></t>
    </r>
    <r>
      <rPr>
        <b/>
        <sz val="10.1"/>
        <color theme="1"/>
        <rFont val="Palatino Linotype"/>
        <family val="1"/>
      </rPr>
      <t xml:space="preserve"> =</t>
    </r>
  </si>
  <si>
    <r>
      <t>T</t>
    </r>
    <r>
      <rPr>
        <b/>
        <vertAlign val="subscript"/>
        <sz val="14"/>
        <color theme="1"/>
        <rFont val="Palatino Linotype"/>
        <family val="1"/>
      </rPr>
      <t>2</t>
    </r>
    <r>
      <rPr>
        <b/>
        <sz val="14"/>
        <color theme="1"/>
        <rFont val="Palatino Linotype"/>
        <family val="1"/>
      </rPr>
      <t xml:space="preserve"> (microalgae culture)</t>
    </r>
  </si>
  <si>
    <r>
      <t>T</t>
    </r>
    <r>
      <rPr>
        <b/>
        <vertAlign val="subscript"/>
        <sz val="14"/>
        <color theme="1"/>
        <rFont val="Palatino Linotype"/>
        <family val="1"/>
      </rPr>
      <t>1</t>
    </r>
  </si>
  <si>
    <r>
      <t>T</t>
    </r>
    <r>
      <rPr>
        <b/>
        <vertAlign val="subscript"/>
        <sz val="14"/>
        <color theme="1"/>
        <rFont val="Palatino Linotype"/>
        <family val="1"/>
      </rPr>
      <t>2</t>
    </r>
  </si>
  <si>
    <r>
      <t xml:space="preserve">GI (%) </t>
    </r>
    <r>
      <rPr>
        <b/>
        <sz val="14"/>
        <color theme="1"/>
        <rFont val="Palatino Linotype"/>
        <family val="1"/>
      </rPr>
      <t>=</t>
    </r>
  </si>
  <si>
    <t>GI (%) =</t>
  </si>
  <si>
    <t></t>
  </si>
  <si>
    <t>SD</t>
  </si>
  <si>
    <r>
      <t>Plot</t>
    </r>
    <r>
      <rPr>
        <b/>
        <vertAlign val="subscript"/>
        <sz val="14"/>
        <color theme="1"/>
        <rFont val="Palatino Linotype"/>
        <family val="1"/>
      </rPr>
      <t>1</t>
    </r>
  </si>
  <si>
    <r>
      <t>Plot</t>
    </r>
    <r>
      <rPr>
        <b/>
        <vertAlign val="subscript"/>
        <sz val="14"/>
        <color theme="1"/>
        <rFont val="Palatino Linotype"/>
        <family val="1"/>
      </rPr>
      <t>2</t>
    </r>
  </si>
  <si>
    <r>
      <t>Plot</t>
    </r>
    <r>
      <rPr>
        <b/>
        <vertAlign val="subscript"/>
        <sz val="14"/>
        <color theme="1"/>
        <rFont val="Palatino Linotype"/>
        <family val="1"/>
      </rPr>
      <t>3</t>
    </r>
  </si>
  <si>
    <t>% germination</t>
  </si>
  <si>
    <t>n =</t>
  </si>
  <si>
    <t>Plant height (cm)</t>
  </si>
  <si>
    <t>WEEK 1</t>
  </si>
  <si>
    <t xml:space="preserve">SD = </t>
  </si>
  <si>
    <r>
      <rPr>
        <b/>
        <sz val="14"/>
        <color theme="1"/>
        <rFont val="MS Reference Sans Serif"/>
        <family val="2"/>
      </rPr>
      <t></t>
    </r>
    <r>
      <rPr>
        <b/>
        <sz val="4.9000000000000004"/>
        <color theme="1"/>
        <rFont val="Palatino Linotype"/>
        <family val="1"/>
      </rPr>
      <t xml:space="preserve"> =</t>
    </r>
  </si>
  <si>
    <r>
      <t>T</t>
    </r>
    <r>
      <rPr>
        <b/>
        <vertAlign val="subscript"/>
        <sz val="14"/>
        <color theme="1"/>
        <rFont val="Palatino Linotype"/>
        <family val="1"/>
      </rPr>
      <t>1</t>
    </r>
    <r>
      <rPr>
        <b/>
        <sz val="14"/>
        <color theme="1"/>
        <rFont val="Palatino Linotype"/>
        <family val="1"/>
      </rPr>
      <t xml:space="preserve"> (microalgae culture)</t>
    </r>
  </si>
  <si>
    <t>WEEK 5</t>
  </si>
  <si>
    <t xml:space="preserve"> </t>
  </si>
  <si>
    <t>WEEK 4 (day 30 onwards)</t>
  </si>
  <si>
    <t>Flowers number</t>
  </si>
  <si>
    <t>Floral buds number</t>
  </si>
  <si>
    <t>Leaves number</t>
  </si>
  <si>
    <t>T2 (microalgae culture)</t>
  </si>
  <si>
    <r>
      <rPr>
        <b/>
        <sz val="14"/>
        <color theme="1"/>
        <rFont val="MS Reference Sans Serif"/>
        <family val="2"/>
      </rPr>
      <t xml:space="preserve"> </t>
    </r>
    <r>
      <rPr>
        <b/>
        <sz val="6.7"/>
        <color theme="1"/>
        <rFont val="Palatino Linotype"/>
        <family val="1"/>
      </rPr>
      <t>=</t>
    </r>
  </si>
  <si>
    <r>
      <rPr>
        <b/>
        <sz val="14"/>
        <color theme="1"/>
        <rFont val="MS Reference Sans Serif"/>
        <family val="2"/>
      </rPr>
      <t></t>
    </r>
    <r>
      <rPr>
        <b/>
        <sz val="12.3"/>
        <color theme="1"/>
        <rFont val="Palatino Linotype"/>
        <family val="1"/>
      </rPr>
      <t xml:space="preserve"> =</t>
    </r>
  </si>
  <si>
    <t>DIWW 80% + SEAWATER 20%</t>
  </si>
  <si>
    <t>días 11-10</t>
  </si>
  <si>
    <t>días 4-3</t>
  </si>
  <si>
    <t>log2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</si>
</sst>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2"/>
      <color theme="1"/>
      <name val="Calibri"/>
      <family val="2"/>
      <scheme val="minor"/>
    </font>
    <font>
      <sz val="14"/>
      <color theme="1"/>
      <name val="Palatino Linotype"/>
      <family val="1"/>
    </font>
    <font>
      <sz val="14"/>
      <name val="Palatino Linotype"/>
      <family val="1"/>
    </font>
    <font>
      <b/>
      <sz val="14"/>
      <name val="Palatino Linotype"/>
      <family val="1"/>
    </font>
    <font>
      <b/>
      <i/>
      <sz val="14"/>
      <name val="Palatino Linotype"/>
      <family val="1"/>
    </font>
    <font>
      <b/>
      <sz val="14"/>
      <color theme="1"/>
      <name val="Palatino Linotype"/>
      <family val="1"/>
    </font>
    <font>
      <b/>
      <vertAlign val="subscript"/>
      <sz val="14"/>
      <name val="Palatino Linotype"/>
      <family val="1"/>
    </font>
    <font>
      <b/>
      <vertAlign val="superscript"/>
      <sz val="14"/>
      <name val="Palatino Linotype"/>
      <family val="1"/>
    </font>
    <font>
      <vertAlign val="subscript"/>
      <sz val="14"/>
      <color theme="1"/>
      <name val="Palatino Linotype"/>
      <family val="1"/>
    </font>
    <font>
      <b/>
      <vertAlign val="subscript"/>
      <sz val="14"/>
      <color theme="1"/>
      <name val="Palatino Linotype"/>
      <family val="1"/>
    </font>
    <font>
      <b/>
      <i/>
      <sz val="14"/>
      <color theme="1"/>
      <name val="Palatino Linotype"/>
      <family val="1"/>
    </font>
    <font>
      <b/>
      <vertAlign val="superscript"/>
      <sz val="14"/>
      <color theme="1"/>
      <name val="Palatino Linotype"/>
      <family val="1"/>
    </font>
    <font>
      <sz val="14"/>
      <color theme="1"/>
      <name val="Palatino Linotype"/>
      <family val="2"/>
    </font>
    <font>
      <b/>
      <sz val="14"/>
      <color theme="1"/>
      <name val="Palatino Linotype"/>
      <family val="2"/>
    </font>
    <font>
      <b/>
      <sz val="14"/>
      <color theme="1"/>
      <name val="MS Reference Sans Serif"/>
      <family val="2"/>
    </font>
    <font>
      <b/>
      <sz val="6.7"/>
      <color theme="1"/>
      <name val="Palatino Linotype"/>
      <family val="1"/>
    </font>
    <font>
      <b/>
      <sz val="7.85"/>
      <color theme="1"/>
      <name val="Palatino Linotype"/>
      <family val="1"/>
    </font>
    <font>
      <b/>
      <sz val="10.1"/>
      <color theme="1"/>
      <name val="Palatino Linotype"/>
      <family val="1"/>
    </font>
    <font>
      <b/>
      <sz val="4.9000000000000004"/>
      <color theme="1"/>
      <name val="Palatino Linotype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Palatino Linotype"/>
      <family val="1"/>
    </font>
    <font>
      <b/>
      <sz val="14"/>
      <color rgb="FF000000"/>
      <name val="Palatino Linotype"/>
      <family val="1"/>
    </font>
    <font>
      <b/>
      <sz val="12.3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11" fontId="2" fillId="0" borderId="2" xfId="0" applyNumberFormat="1" applyFont="1" applyBorder="1"/>
    <xf numFmtId="11" fontId="2" fillId="0" borderId="3" xfId="0" applyNumberFormat="1" applyFont="1" applyBorder="1"/>
    <xf numFmtId="11" fontId="2" fillId="0" borderId="5" xfId="0" applyNumberFormat="1" applyFont="1" applyBorder="1"/>
    <xf numFmtId="11" fontId="2" fillId="0" borderId="0" xfId="0" applyNumberFormat="1" applyFont="1"/>
    <xf numFmtId="11" fontId="2" fillId="0" borderId="7" xfId="0" applyNumberFormat="1" applyFont="1" applyBorder="1"/>
    <xf numFmtId="11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2" fontId="2" fillId="0" borderId="0" xfId="0" applyNumberFormat="1" applyFont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164" fontId="1" fillId="0" borderId="6" xfId="0" applyNumberFormat="1" applyFont="1" applyBorder="1"/>
    <xf numFmtId="164" fontId="2" fillId="0" borderId="9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0" borderId="0" xfId="0" applyNumberFormat="1" applyFont="1"/>
    <xf numFmtId="2" fontId="1" fillId="0" borderId="6" xfId="0" applyNumberFormat="1" applyFont="1" applyBorder="1"/>
    <xf numFmtId="0" fontId="3" fillId="0" borderId="5" xfId="0" applyFont="1" applyBorder="1"/>
    <xf numFmtId="0" fontId="3" fillId="0" borderId="7" xfId="0" applyFont="1" applyBorder="1"/>
    <xf numFmtId="11" fontId="1" fillId="0" borderId="0" xfId="0" applyNumberFormat="1" applyFont="1"/>
    <xf numFmtId="2" fontId="1" fillId="0" borderId="9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/>
    <xf numFmtId="11" fontId="2" fillId="0" borderId="13" xfId="0" applyNumberFormat="1" applyFont="1" applyBorder="1"/>
    <xf numFmtId="11" fontId="2" fillId="0" borderId="14" xfId="0" applyNumberFormat="1" applyFont="1" applyBorder="1"/>
    <xf numFmtId="11" fontId="2" fillId="0" borderId="15" xfId="0" applyNumberFormat="1" applyFont="1" applyBorder="1"/>
    <xf numFmtId="11" fontId="1" fillId="0" borderId="14" xfId="0" applyNumberFormat="1" applyFont="1" applyBorder="1"/>
    <xf numFmtId="11" fontId="1" fillId="0" borderId="15" xfId="0" applyNumberFormat="1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1" fillId="0" borderId="13" xfId="0" applyFont="1" applyBorder="1"/>
    <xf numFmtId="2" fontId="1" fillId="0" borderId="14" xfId="0" applyNumberFormat="1" applyFont="1" applyBorder="1"/>
    <xf numFmtId="2" fontId="1" fillId="0" borderId="15" xfId="0" applyNumberFormat="1" applyFont="1" applyBorder="1"/>
    <xf numFmtId="0" fontId="5" fillId="0" borderId="1" xfId="0" applyFont="1" applyBorder="1" applyAlignment="1">
      <alignment horizontal="center"/>
    </xf>
    <xf numFmtId="2" fontId="1" fillId="0" borderId="13" xfId="0" applyNumberFormat="1" applyFont="1" applyBorder="1"/>
    <xf numFmtId="164" fontId="1" fillId="0" borderId="4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2" fillId="0" borderId="15" xfId="0" applyNumberFormat="1" applyFont="1" applyBorder="1"/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5" fillId="0" borderId="15" xfId="0" applyNumberFormat="1" applyFont="1" applyBorder="1"/>
    <xf numFmtId="2" fontId="5" fillId="0" borderId="0" xfId="0" applyNumberFormat="1" applyFont="1"/>
    <xf numFmtId="2" fontId="5" fillId="0" borderId="15" xfId="0" applyNumberFormat="1" applyFont="1" applyBorder="1"/>
    <xf numFmtId="0" fontId="5" fillId="0" borderId="15" xfId="0" applyFont="1" applyBorder="1"/>
    <xf numFmtId="0" fontId="1" fillId="0" borderId="4" xfId="0" applyFont="1" applyBorder="1" applyAlignment="1">
      <alignment horizontal="center"/>
    </xf>
    <xf numFmtId="2" fontId="5" fillId="0" borderId="9" xfId="0" applyNumberFormat="1" applyFont="1" applyBorder="1"/>
    <xf numFmtId="2" fontId="3" fillId="0" borderId="15" xfId="0" applyNumberFormat="1" applyFont="1" applyBorder="1"/>
    <xf numFmtId="0" fontId="1" fillId="0" borderId="15" xfId="0" applyFont="1" applyBorder="1"/>
    <xf numFmtId="0" fontId="5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6" xfId="0" applyNumberFormat="1" applyFont="1" applyBorder="1"/>
    <xf numFmtId="0" fontId="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1" fontId="1" fillId="0" borderId="1" xfId="0" applyNumberFormat="1" applyFont="1" applyBorder="1"/>
    <xf numFmtId="0" fontId="14" fillId="0" borderId="2" xfId="0" applyFont="1" applyBorder="1" applyAlignment="1">
      <alignment horizontal="right"/>
    </xf>
    <xf numFmtId="2" fontId="5" fillId="0" borderId="4" xfId="0" applyNumberFormat="1" applyFont="1" applyBorder="1"/>
    <xf numFmtId="0" fontId="5" fillId="0" borderId="7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3" fillId="0" borderId="2" xfId="0" applyNumberFormat="1" applyFont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2" fontId="10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1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/>
    <xf numFmtId="0" fontId="1" fillId="0" borderId="5" xfId="0" applyFont="1" applyBorder="1"/>
    <xf numFmtId="0" fontId="1" fillId="0" borderId="6" xfId="0" applyFont="1" applyBorder="1"/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wrapText="1" shrinkToFit="1"/>
    </xf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4" xfId="0" applyFont="1" applyBorder="1"/>
    <xf numFmtId="2" fontId="1" fillId="0" borderId="5" xfId="0" applyNumberFormat="1" applyFont="1" applyBorder="1" applyAlignment="1">
      <alignment horizontal="right"/>
    </xf>
    <xf numFmtId="0" fontId="20" fillId="0" borderId="0" xfId="0" applyFont="1"/>
    <xf numFmtId="0" fontId="1" fillId="0" borderId="7" xfId="0" applyFont="1" applyBorder="1"/>
    <xf numFmtId="0" fontId="19" fillId="0" borderId="0" xfId="0" applyFont="1"/>
    <xf numFmtId="0" fontId="22" fillId="0" borderId="0" xfId="0" applyFont="1" applyAlignment="1">
      <alignment vertical="center"/>
    </xf>
    <xf numFmtId="0" fontId="0" fillId="0" borderId="16" xfId="0" applyBorder="1"/>
    <xf numFmtId="2" fontId="5" fillId="0" borderId="16" xfId="0" applyNumberFormat="1" applyFont="1" applyBorder="1"/>
    <xf numFmtId="0" fontId="1" fillId="0" borderId="19" xfId="0" applyFont="1" applyBorder="1"/>
    <xf numFmtId="2" fontId="1" fillId="0" borderId="20" xfId="0" applyNumberFormat="1" applyFont="1" applyBorder="1"/>
    <xf numFmtId="0" fontId="1" fillId="0" borderId="20" xfId="0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0" fontId="0" fillId="0" borderId="22" xfId="0" applyBorder="1"/>
    <xf numFmtId="2" fontId="1" fillId="0" borderId="24" xfId="0" applyNumberFormat="1" applyFont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2" fontId="1" fillId="0" borderId="27" xfId="0" applyNumberFormat="1" applyFont="1" applyBorder="1"/>
    <xf numFmtId="2" fontId="5" fillId="0" borderId="22" xfId="0" applyNumberFormat="1" applyFont="1" applyBorder="1"/>
    <xf numFmtId="2" fontId="5" fillId="0" borderId="23" xfId="0" applyNumberFormat="1" applyFont="1" applyBorder="1"/>
    <xf numFmtId="0" fontId="0" fillId="0" borderId="25" xfId="0" applyBorder="1"/>
    <xf numFmtId="0" fontId="13" fillId="0" borderId="1" xfId="0" applyFont="1" applyBorder="1" applyAlignment="1">
      <alignment horizontal="right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0" fontId="13" fillId="0" borderId="10" xfId="0" applyFont="1" applyBorder="1" applyAlignment="1">
      <alignment horizontal="right"/>
    </xf>
    <xf numFmtId="2" fontId="1" fillId="0" borderId="28" xfId="0" applyNumberFormat="1" applyFont="1" applyBorder="1"/>
    <xf numFmtId="0" fontId="0" fillId="0" borderId="29" xfId="0" applyBorder="1"/>
    <xf numFmtId="2" fontId="1" fillId="0" borderId="29" xfId="0" applyNumberFormat="1" applyFont="1" applyBorder="1"/>
    <xf numFmtId="2" fontId="1" fillId="0" borderId="30" xfId="0" applyNumberFormat="1" applyFont="1" applyBorder="1"/>
    <xf numFmtId="16" fontId="1" fillId="0" borderId="0" xfId="0" applyNumberFormat="1" applyFont="1" applyAlignment="1">
      <alignment horizontal="center"/>
    </xf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3" fillId="0" borderId="0" xfId="0" applyFont="1"/>
    <xf numFmtId="10" fontId="0" fillId="0" borderId="0" xfId="0" applyNumberFormat="1"/>
    <xf numFmtId="2" fontId="1" fillId="0" borderId="0" xfId="0" applyNumberFormat="1" applyFont="1" applyFill="1"/>
    <xf numFmtId="0" fontId="1" fillId="0" borderId="0" xfId="0" applyFont="1" applyFill="1"/>
    <xf numFmtId="2" fontId="21" fillId="0" borderId="0" xfId="0" applyNumberFormat="1" applyFont="1" applyFill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wrapText="1" shrinkToFit="1"/>
    </xf>
    <xf numFmtId="0" fontId="5" fillId="0" borderId="12" xfId="0" applyFont="1" applyBorder="1" applyAlignment="1">
      <alignment horizont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1A75-46C5-D24F-98A7-8C5453FEEB26}">
  <dimension ref="B1:R32"/>
  <sheetViews>
    <sheetView tabSelected="1" topLeftCell="C1" zoomScale="88" zoomScaleNormal="88" workbookViewId="0">
      <selection activeCell="Q21" sqref="Q21"/>
    </sheetView>
  </sheetViews>
  <sheetFormatPr baseColWidth="10" defaultRowHeight="15.75" x14ac:dyDescent="0.25"/>
  <cols>
    <col min="13" max="13" width="12.375" customWidth="1"/>
    <col min="14" max="14" width="13.5" bestFit="1" customWidth="1"/>
  </cols>
  <sheetData>
    <row r="1" spans="2:18" ht="2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8" ht="2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8" ht="21.75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8" ht="21.75" thickBot="1" x14ac:dyDescent="0.45">
      <c r="B4" s="1"/>
      <c r="C4" s="1"/>
      <c r="D4" s="31"/>
      <c r="E4" s="137" t="s">
        <v>0</v>
      </c>
      <c r="F4" s="138"/>
      <c r="G4" s="138"/>
      <c r="H4" s="139"/>
      <c r="I4" s="140" t="s">
        <v>86</v>
      </c>
      <c r="J4" s="141"/>
      <c r="K4" s="141"/>
      <c r="L4" s="142"/>
      <c r="M4" s="1"/>
      <c r="N4" s="1"/>
    </row>
    <row r="5" spans="2:18" ht="21.75" thickBot="1" x14ac:dyDescent="0.45">
      <c r="B5" s="1"/>
      <c r="C5" s="1"/>
      <c r="D5" s="8" t="s">
        <v>9</v>
      </c>
      <c r="E5" s="8" t="s">
        <v>5</v>
      </c>
      <c r="F5" s="8" t="s">
        <v>6</v>
      </c>
      <c r="G5" s="8" t="s">
        <v>7</v>
      </c>
      <c r="H5" s="29" t="s">
        <v>8</v>
      </c>
      <c r="I5" s="8" t="s">
        <v>5</v>
      </c>
      <c r="J5" s="29" t="s">
        <v>6</v>
      </c>
      <c r="K5" s="8" t="s">
        <v>7</v>
      </c>
      <c r="L5" s="32" t="s">
        <v>8</v>
      </c>
      <c r="M5" s="1"/>
      <c r="N5" s="1"/>
    </row>
    <row r="6" spans="2:18" ht="21" x14ac:dyDescent="0.4">
      <c r="B6" s="1"/>
      <c r="C6" s="1"/>
      <c r="D6" s="9">
        <v>0</v>
      </c>
      <c r="E6" s="34">
        <v>15000000</v>
      </c>
      <c r="F6" s="34">
        <v>15000000</v>
      </c>
      <c r="G6" s="34">
        <v>15000000</v>
      </c>
      <c r="H6" s="3">
        <v>15000000</v>
      </c>
      <c r="I6" s="34">
        <v>15000000</v>
      </c>
      <c r="J6" s="34">
        <v>15000000</v>
      </c>
      <c r="K6" s="2">
        <v>15000000</v>
      </c>
      <c r="L6" s="34">
        <v>15000000</v>
      </c>
      <c r="M6" s="1"/>
      <c r="N6" s="25">
        <f>AVERAGE(E6:H6)</f>
        <v>15000000</v>
      </c>
      <c r="O6" s="25">
        <f>AVERAGE(I6:L6)</f>
        <v>15000000</v>
      </c>
      <c r="Q6" s="25"/>
      <c r="R6" s="25"/>
    </row>
    <row r="7" spans="2:18" ht="21" x14ac:dyDescent="0.4">
      <c r="B7" s="1"/>
      <c r="C7" s="1"/>
      <c r="D7" s="9">
        <v>1</v>
      </c>
      <c r="E7" s="35">
        <v>10600000</v>
      </c>
      <c r="F7" s="35">
        <v>21850000</v>
      </c>
      <c r="G7" s="35">
        <v>17550000</v>
      </c>
      <c r="H7" s="5">
        <v>16700000</v>
      </c>
      <c r="I7" s="35">
        <v>26700000</v>
      </c>
      <c r="J7" s="35">
        <v>22000000</v>
      </c>
      <c r="K7" s="4">
        <v>28925000</v>
      </c>
      <c r="L7" s="37">
        <v>26066600</v>
      </c>
      <c r="M7" s="25"/>
      <c r="N7" s="25">
        <f t="shared" ref="N7:N17" si="0">AVERAGE(E7:H7)</f>
        <v>16675000</v>
      </c>
      <c r="O7" s="25">
        <f t="shared" ref="O7:O17" si="1">AVERAGE(I7:L7)</f>
        <v>25922900</v>
      </c>
      <c r="Q7" s="25">
        <f t="shared" ref="Q7:Q17" si="2">STDEVA(E7:H7)</f>
        <v>4635101.5810515592</v>
      </c>
      <c r="R7" s="25">
        <f>STDEVA(I7:L7)</f>
        <v>2888268.3924224679</v>
      </c>
    </row>
    <row r="8" spans="2:18" ht="21" x14ac:dyDescent="0.4">
      <c r="B8" s="1"/>
      <c r="C8" s="1"/>
      <c r="D8" s="9">
        <v>2</v>
      </c>
      <c r="E8" s="35">
        <v>20825000</v>
      </c>
      <c r="F8" s="35">
        <v>25700000</v>
      </c>
      <c r="G8" s="35">
        <v>27875000</v>
      </c>
      <c r="H8" s="5">
        <v>24900000</v>
      </c>
      <c r="I8" s="35">
        <v>25125000</v>
      </c>
      <c r="J8" s="35">
        <v>27925000</v>
      </c>
      <c r="K8" s="4">
        <v>23425000</v>
      </c>
      <c r="L8" s="37">
        <v>25199999</v>
      </c>
      <c r="M8" s="25"/>
      <c r="N8" s="25">
        <f t="shared" si="0"/>
        <v>24825000</v>
      </c>
      <c r="O8" s="25">
        <f t="shared" si="1"/>
        <v>25418749.75</v>
      </c>
      <c r="Q8" s="25">
        <f t="shared" si="2"/>
        <v>2948092.6037015864</v>
      </c>
      <c r="R8" s="25">
        <f t="shared" ref="R8:R17" si="3">STDEVA(I8:L8)</f>
        <v>1861045.3323782622</v>
      </c>
    </row>
    <row r="9" spans="2:18" ht="21" x14ac:dyDescent="0.4">
      <c r="B9" s="1"/>
      <c r="C9" s="1"/>
      <c r="D9" s="9">
        <v>3</v>
      </c>
      <c r="E9" s="35">
        <v>19350000</v>
      </c>
      <c r="F9" s="35">
        <v>23500000</v>
      </c>
      <c r="G9" s="35">
        <v>24800000</v>
      </c>
      <c r="H9" s="5">
        <v>22400000</v>
      </c>
      <c r="I9" s="35">
        <v>21500000</v>
      </c>
      <c r="J9" s="35">
        <v>23775000</v>
      </c>
      <c r="K9" s="4">
        <v>22250000</v>
      </c>
      <c r="L9" s="37">
        <v>22400000</v>
      </c>
      <c r="M9" s="25"/>
      <c r="N9" s="25">
        <f t="shared" si="0"/>
        <v>22512500</v>
      </c>
      <c r="O9" s="25">
        <f t="shared" si="1"/>
        <v>22481250</v>
      </c>
      <c r="Q9" s="25">
        <f t="shared" si="2"/>
        <v>2325358.3953160141</v>
      </c>
      <c r="R9" s="25">
        <f t="shared" si="3"/>
        <v>948106.66594007239</v>
      </c>
    </row>
    <row r="10" spans="2:18" ht="21" x14ac:dyDescent="0.4">
      <c r="B10" s="1"/>
      <c r="C10" s="1"/>
      <c r="D10" s="9">
        <v>4</v>
      </c>
      <c r="E10" s="35">
        <v>18350000</v>
      </c>
      <c r="F10" s="35">
        <v>23600000</v>
      </c>
      <c r="G10" s="35">
        <v>21450000</v>
      </c>
      <c r="H10" s="5">
        <v>21000000</v>
      </c>
      <c r="I10" s="35">
        <v>16850000</v>
      </c>
      <c r="J10" s="35">
        <v>22550000</v>
      </c>
      <c r="K10" s="4">
        <v>22100000</v>
      </c>
      <c r="L10" s="37">
        <v>20800000</v>
      </c>
      <c r="M10" s="25"/>
      <c r="N10" s="25">
        <f t="shared" si="0"/>
        <v>21100000</v>
      </c>
      <c r="O10" s="25">
        <f t="shared" si="1"/>
        <v>20575000</v>
      </c>
      <c r="Q10" s="25">
        <f t="shared" si="2"/>
        <v>2155999.3815707215</v>
      </c>
      <c r="R10" s="25">
        <f t="shared" si="3"/>
        <v>2591814.0365388873</v>
      </c>
    </row>
    <row r="11" spans="2:18" ht="21" x14ac:dyDescent="0.4">
      <c r="B11" s="1"/>
      <c r="C11" s="1"/>
      <c r="D11" s="9">
        <v>5</v>
      </c>
      <c r="E11" s="35">
        <v>31250000</v>
      </c>
      <c r="F11" s="35">
        <v>31110000</v>
      </c>
      <c r="G11" s="35">
        <v>31250000</v>
      </c>
      <c r="H11" s="5">
        <v>31200000</v>
      </c>
      <c r="I11" s="35">
        <v>22520000</v>
      </c>
      <c r="J11" s="35">
        <v>23500000</v>
      </c>
      <c r="K11" s="4">
        <v>19190000</v>
      </c>
      <c r="L11" s="37">
        <v>22000000</v>
      </c>
      <c r="M11" s="25"/>
      <c r="N11" s="25">
        <f t="shared" si="0"/>
        <v>31202500</v>
      </c>
      <c r="O11" s="25">
        <f t="shared" si="1"/>
        <v>21802500</v>
      </c>
      <c r="Q11" s="25">
        <f t="shared" si="2"/>
        <v>66017.674401127864</v>
      </c>
      <c r="R11" s="25">
        <f t="shared" si="3"/>
        <v>1849367.0088258127</v>
      </c>
    </row>
    <row r="12" spans="2:18" ht="21" x14ac:dyDescent="0.4">
      <c r="B12" s="1"/>
      <c r="C12" s="1"/>
      <c r="D12" s="9">
        <v>6</v>
      </c>
      <c r="E12" s="35">
        <v>20700000</v>
      </c>
      <c r="F12" s="35">
        <v>26450000</v>
      </c>
      <c r="G12" s="35">
        <v>24050000</v>
      </c>
      <c r="H12" s="5">
        <v>23600000</v>
      </c>
      <c r="I12" s="35">
        <v>25250000</v>
      </c>
      <c r="J12" s="35">
        <v>34550000</v>
      </c>
      <c r="K12" s="4">
        <v>26000000</v>
      </c>
      <c r="L12" s="37">
        <v>28500000</v>
      </c>
      <c r="M12" s="25"/>
      <c r="N12" s="25">
        <f t="shared" si="0"/>
        <v>23700000</v>
      </c>
      <c r="O12" s="25">
        <f t="shared" si="1"/>
        <v>28575000</v>
      </c>
      <c r="Q12" s="25">
        <f t="shared" si="2"/>
        <v>2359025.2224170896</v>
      </c>
      <c r="R12" s="25">
        <f t="shared" si="3"/>
        <v>4218708.3331275703</v>
      </c>
    </row>
    <row r="13" spans="2:18" ht="21" x14ac:dyDescent="0.4">
      <c r="B13" s="1"/>
      <c r="C13" s="1"/>
      <c r="D13" s="9">
        <v>7</v>
      </c>
      <c r="E13" s="35">
        <v>42375000</v>
      </c>
      <c r="F13" s="35">
        <v>26500000</v>
      </c>
      <c r="G13" s="35">
        <v>41575000</v>
      </c>
      <c r="H13" s="5">
        <v>36900000</v>
      </c>
      <c r="I13" s="35">
        <v>29300000</v>
      </c>
      <c r="J13" s="35">
        <v>36175000</v>
      </c>
      <c r="K13" s="4">
        <v>37275000</v>
      </c>
      <c r="L13" s="37">
        <v>34500000</v>
      </c>
      <c r="M13" s="25"/>
      <c r="N13" s="25">
        <f t="shared" si="0"/>
        <v>36837500</v>
      </c>
      <c r="O13" s="25">
        <f t="shared" si="1"/>
        <v>34312500</v>
      </c>
      <c r="Q13" s="25">
        <f t="shared" si="2"/>
        <v>7302411.131491662</v>
      </c>
      <c r="R13" s="25">
        <f t="shared" si="3"/>
        <v>3531082.2231529341</v>
      </c>
    </row>
    <row r="14" spans="2:18" ht="21" x14ac:dyDescent="0.4">
      <c r="B14" s="1"/>
      <c r="C14" s="1"/>
      <c r="D14" s="9">
        <v>8</v>
      </c>
      <c r="E14" s="35">
        <v>32600000</v>
      </c>
      <c r="F14" s="35">
        <v>42850000</v>
      </c>
      <c r="G14" s="35">
        <v>28550000</v>
      </c>
      <c r="H14" s="5">
        <v>34700000</v>
      </c>
      <c r="I14" s="35">
        <v>32200000</v>
      </c>
      <c r="J14" s="35">
        <v>38550000</v>
      </c>
      <c r="K14" s="4">
        <v>36600000</v>
      </c>
      <c r="L14" s="37">
        <v>35900000</v>
      </c>
      <c r="M14" s="25"/>
      <c r="N14" s="25">
        <f t="shared" si="0"/>
        <v>34675000</v>
      </c>
      <c r="O14" s="25">
        <f t="shared" si="1"/>
        <v>35812500</v>
      </c>
      <c r="Q14" s="25">
        <f t="shared" si="2"/>
        <v>6018097.7060862016</v>
      </c>
      <c r="R14" s="25">
        <f t="shared" si="3"/>
        <v>2656556.3548825136</v>
      </c>
    </row>
    <row r="15" spans="2:18" ht="21" x14ac:dyDescent="0.4">
      <c r="B15" s="1"/>
      <c r="C15" s="1"/>
      <c r="D15" s="9">
        <v>9</v>
      </c>
      <c r="E15" s="35">
        <v>38650000</v>
      </c>
      <c r="F15" s="35">
        <v>29000000</v>
      </c>
      <c r="G15" s="35">
        <v>30200000</v>
      </c>
      <c r="H15" s="5">
        <v>32520000</v>
      </c>
      <c r="I15" s="35">
        <v>39250000</v>
      </c>
      <c r="J15" s="35">
        <v>37750000</v>
      </c>
      <c r="K15" s="4">
        <v>42700000</v>
      </c>
      <c r="L15" s="37">
        <v>40000000</v>
      </c>
      <c r="M15" s="25"/>
      <c r="N15" s="25">
        <f t="shared" si="0"/>
        <v>32592500</v>
      </c>
      <c r="O15" s="25">
        <f t="shared" si="1"/>
        <v>39925000</v>
      </c>
      <c r="Q15" s="25">
        <f t="shared" si="2"/>
        <v>4294518.7933768164</v>
      </c>
      <c r="R15" s="25">
        <f t="shared" si="3"/>
        <v>2073041.2441627879</v>
      </c>
    </row>
    <row r="16" spans="2:18" ht="21" x14ac:dyDescent="0.4">
      <c r="B16" s="1"/>
      <c r="C16" s="1"/>
      <c r="D16" s="9">
        <v>10</v>
      </c>
      <c r="E16" s="35">
        <v>46700000</v>
      </c>
      <c r="F16" s="35">
        <v>43750000</v>
      </c>
      <c r="G16" s="35">
        <v>39900000</v>
      </c>
      <c r="H16" s="5">
        <v>43621000</v>
      </c>
      <c r="I16" s="35">
        <v>44350000</v>
      </c>
      <c r="J16" s="35">
        <v>46000000</v>
      </c>
      <c r="K16" s="4">
        <v>43200000</v>
      </c>
      <c r="L16" s="37">
        <v>44440000</v>
      </c>
      <c r="M16" s="25"/>
      <c r="N16" s="25">
        <f t="shared" si="0"/>
        <v>43492750</v>
      </c>
      <c r="O16" s="25">
        <f t="shared" si="1"/>
        <v>44497500</v>
      </c>
      <c r="Q16" s="25">
        <f t="shared" si="2"/>
        <v>2785494.0166273317</v>
      </c>
      <c r="R16" s="25">
        <f t="shared" si="3"/>
        <v>1149793.4597135261</v>
      </c>
    </row>
    <row r="17" spans="2:18" ht="21.75" thickBot="1" x14ac:dyDescent="0.45">
      <c r="B17" s="1"/>
      <c r="C17" s="1"/>
      <c r="D17" s="10">
        <v>11</v>
      </c>
      <c r="E17" s="36">
        <v>41000000</v>
      </c>
      <c r="F17" s="36">
        <v>50650000</v>
      </c>
      <c r="G17" s="36">
        <v>38150000</v>
      </c>
      <c r="H17" s="7">
        <v>43199999</v>
      </c>
      <c r="I17" s="36">
        <v>33900000</v>
      </c>
      <c r="J17" s="36">
        <v>42300000</v>
      </c>
      <c r="K17" s="6">
        <v>42700000</v>
      </c>
      <c r="L17" s="38">
        <v>38900000</v>
      </c>
      <c r="M17" s="25"/>
      <c r="N17" s="25">
        <f t="shared" si="0"/>
        <v>43249999.75</v>
      </c>
      <c r="O17" s="25">
        <f t="shared" si="1"/>
        <v>39450000</v>
      </c>
      <c r="Q17" s="25">
        <f t="shared" si="2"/>
        <v>5348987.4462369354</v>
      </c>
      <c r="R17" s="25">
        <f t="shared" si="3"/>
        <v>4073900.6697103782</v>
      </c>
    </row>
    <row r="18" spans="2:18" ht="21" x14ac:dyDescent="0.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8" ht="21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8" ht="21" x14ac:dyDescent="0.4">
      <c r="B20" s="1"/>
      <c r="C20" s="1"/>
      <c r="D20" s="1"/>
      <c r="E20" s="1">
        <f>LOG(E7/E6,2)</f>
        <v>-0.50089823593268168</v>
      </c>
      <c r="F20" s="1">
        <f t="shared" ref="F20:L20" si="4">LOG(F7/F6,2)</f>
        <v>0.54267077900471761</v>
      </c>
      <c r="G20" s="1">
        <f t="shared" si="4"/>
        <v>0.22650852980867975</v>
      </c>
      <c r="H20" s="1">
        <f t="shared" si="4"/>
        <v>0.15488560197817131</v>
      </c>
      <c r="I20" s="1">
        <f t="shared" si="4"/>
        <v>0.83187724119167306</v>
      </c>
      <c r="J20" s="1">
        <f t="shared" si="4"/>
        <v>0.55254102302877861</v>
      </c>
      <c r="K20" s="1">
        <f t="shared" si="4"/>
        <v>0.94735445861160905</v>
      </c>
      <c r="L20" s="1">
        <f t="shared" si="4"/>
        <v>0.79723991632845914</v>
      </c>
      <c r="M20" s="1"/>
      <c r="N20" s="1"/>
    </row>
    <row r="21" spans="2:18" ht="21" x14ac:dyDescent="0.4">
      <c r="B21" s="1"/>
      <c r="C21" s="1"/>
      <c r="D21" s="1"/>
      <c r="E21" s="1">
        <f>LOG(E8/E7,2)</f>
        <v>0.97425223080234846</v>
      </c>
      <c r="F21" s="1">
        <f t="shared" ref="F21:L21" si="5">LOG(F8/F7,2)</f>
        <v>0.23413507969327971</v>
      </c>
      <c r="G21" s="1">
        <f t="shared" si="5"/>
        <v>0.6675007745031063</v>
      </c>
      <c r="H21" s="1">
        <f t="shared" si="5"/>
        <v>0.5762976395940288</v>
      </c>
      <c r="I21" s="1">
        <f t="shared" si="5"/>
        <v>-8.7716145621262939E-2</v>
      </c>
      <c r="J21" s="1">
        <f t="shared" si="5"/>
        <v>0.3440537569586552</v>
      </c>
      <c r="K21" s="1">
        <f t="shared" si="5"/>
        <v>-0.30426791144830312</v>
      </c>
      <c r="L21" s="1">
        <f t="shared" si="5"/>
        <v>-4.8778740574227805E-2</v>
      </c>
      <c r="M21" s="1"/>
      <c r="N21" s="21"/>
      <c r="O21">
        <v>1000</v>
      </c>
      <c r="P21" s="133">
        <v>5.0000000000000001E-4</v>
      </c>
      <c r="Q21">
        <f>O21*P21</f>
        <v>0.5</v>
      </c>
    </row>
    <row r="22" spans="2:18" ht="21" x14ac:dyDescent="0.4">
      <c r="B22" s="1"/>
      <c r="C22" s="1"/>
      <c r="D22" s="1"/>
      <c r="E22" s="21"/>
      <c r="F22" s="21"/>
      <c r="G22" s="21"/>
      <c r="H22" s="21"/>
      <c r="I22" s="21"/>
      <c r="J22" s="21"/>
      <c r="K22" s="21"/>
      <c r="L22" s="21"/>
      <c r="M22" s="1"/>
      <c r="N22" s="1"/>
    </row>
    <row r="23" spans="2:18" ht="21" x14ac:dyDescent="0.4">
      <c r="B23" s="1"/>
      <c r="C23" s="1"/>
      <c r="D23" s="1"/>
      <c r="E23" s="21"/>
      <c r="F23" s="21"/>
      <c r="G23" s="21"/>
      <c r="H23" s="21"/>
      <c r="I23" s="21"/>
      <c r="J23" s="21"/>
      <c r="K23" s="21"/>
      <c r="L23" s="21"/>
      <c r="M23" s="1"/>
      <c r="N23" s="1"/>
    </row>
    <row r="24" spans="2:18" ht="21" x14ac:dyDescent="0.4">
      <c r="E24" s="1"/>
      <c r="F24" s="1"/>
      <c r="G24" s="1"/>
      <c r="H24" s="1"/>
      <c r="I24" s="1"/>
      <c r="J24" s="1"/>
      <c r="K24" s="1"/>
      <c r="L24" s="1"/>
    </row>
    <row r="25" spans="2:18" ht="21" x14ac:dyDescent="0.4">
      <c r="E25" s="21"/>
      <c r="F25" s="21"/>
      <c r="G25" s="21"/>
      <c r="H25" s="21"/>
      <c r="I25" s="21"/>
      <c r="J25" s="21"/>
      <c r="K25" s="21"/>
      <c r="L25" s="21"/>
    </row>
    <row r="26" spans="2:18" ht="21" x14ac:dyDescent="0.4">
      <c r="E26" s="1"/>
      <c r="F26" s="1"/>
      <c r="G26" s="1"/>
      <c r="H26" s="1"/>
      <c r="I26" s="1"/>
      <c r="J26" s="1"/>
      <c r="K26" s="1"/>
      <c r="L26" s="1"/>
    </row>
    <row r="27" spans="2:18" ht="21" x14ac:dyDescent="0.4">
      <c r="E27" s="1"/>
      <c r="F27" s="1"/>
      <c r="G27" s="1"/>
      <c r="H27" s="1"/>
      <c r="I27" s="1"/>
      <c r="J27" s="1"/>
      <c r="K27" s="1"/>
      <c r="L27" s="1"/>
    </row>
    <row r="28" spans="2:18" ht="21" x14ac:dyDescent="0.4">
      <c r="E28" s="1"/>
      <c r="F28" s="1"/>
      <c r="G28" s="1"/>
      <c r="H28" s="1"/>
      <c r="I28" s="1"/>
      <c r="J28" s="1"/>
      <c r="K28" s="1"/>
      <c r="L28" s="1"/>
    </row>
    <row r="29" spans="2:18" ht="21" x14ac:dyDescent="0.4">
      <c r="E29" s="1"/>
      <c r="F29" s="1"/>
      <c r="G29" s="1"/>
      <c r="H29" s="1"/>
      <c r="I29" s="1"/>
      <c r="J29" s="1"/>
      <c r="K29" s="1"/>
      <c r="L29" s="1"/>
    </row>
    <row r="30" spans="2:18" ht="21" x14ac:dyDescent="0.4">
      <c r="E30" s="1"/>
      <c r="F30" s="1"/>
      <c r="G30" s="1"/>
      <c r="H30" s="1"/>
      <c r="I30" s="1"/>
      <c r="J30" s="1"/>
      <c r="K30" s="1"/>
      <c r="L30" s="1"/>
    </row>
    <row r="31" spans="2:18" ht="21" x14ac:dyDescent="0.4">
      <c r="E31" s="1"/>
      <c r="F31" s="1"/>
      <c r="G31" s="1"/>
      <c r="H31" s="1"/>
      <c r="I31" s="1"/>
      <c r="J31" s="1"/>
      <c r="K31" s="1"/>
      <c r="L31" s="1"/>
    </row>
    <row r="32" spans="2:18" ht="21" x14ac:dyDescent="0.4">
      <c r="E32" s="1"/>
      <c r="F32" s="1"/>
      <c r="G32" s="1"/>
      <c r="H32" s="1"/>
      <c r="I32" s="1"/>
      <c r="J32" s="1"/>
      <c r="K32" s="1"/>
      <c r="L32" s="1"/>
    </row>
  </sheetData>
  <mergeCells count="2">
    <mergeCell ref="E4:H4"/>
    <mergeCell ref="I4:L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EF43-B7E6-4737-88BC-CCBCFD4B96DD}">
  <dimension ref="B2:AU66"/>
  <sheetViews>
    <sheetView topLeftCell="AD1" zoomScale="75" zoomScaleNormal="75" workbookViewId="0">
      <selection activeCell="AT43" sqref="AT43"/>
    </sheetView>
  </sheetViews>
  <sheetFormatPr baseColWidth="10" defaultRowHeight="15.75" x14ac:dyDescent="0.25"/>
  <cols>
    <col min="3" max="3" width="12.375" bestFit="1" customWidth="1"/>
    <col min="4" max="6" width="12.625" customWidth="1"/>
    <col min="12" max="12" width="11.125" customWidth="1"/>
    <col min="15" max="15" width="12.375" bestFit="1" customWidth="1"/>
    <col min="16" max="18" width="12.625" customWidth="1"/>
    <col min="27" max="27" width="12.375" bestFit="1" customWidth="1"/>
    <col min="28" max="30" width="12.625" customWidth="1"/>
    <col min="39" max="39" width="12.375" bestFit="1" customWidth="1"/>
    <col min="40" max="42" width="12.625" customWidth="1"/>
  </cols>
  <sheetData>
    <row r="2" spans="2:47" ht="21" x14ac:dyDescent="0.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3"/>
      <c r="O2" s="33"/>
      <c r="P2" s="33"/>
      <c r="AM2" s="102" t="s">
        <v>78</v>
      </c>
    </row>
    <row r="3" spans="2:47" ht="21.75" thickBot="1" x14ac:dyDescent="0.45">
      <c r="C3" s="1"/>
      <c r="E3" s="1"/>
      <c r="F3" s="1"/>
      <c r="G3" s="1"/>
      <c r="H3" s="1"/>
      <c r="I3" s="1"/>
      <c r="N3" s="92"/>
      <c r="O3" s="92"/>
      <c r="P3" s="92"/>
    </row>
    <row r="4" spans="2:47" ht="20.45" customHeight="1" thickBot="1" x14ac:dyDescent="0.45">
      <c r="C4" s="143" t="s">
        <v>52</v>
      </c>
      <c r="D4" s="144"/>
      <c r="E4" s="144"/>
      <c r="F4" s="144"/>
      <c r="G4" s="144"/>
      <c r="H4" s="144"/>
      <c r="I4" s="144"/>
      <c r="J4" s="144"/>
      <c r="K4" s="145"/>
      <c r="L4" s="67"/>
      <c r="N4" s="92"/>
      <c r="O4" s="143" t="s">
        <v>55</v>
      </c>
      <c r="P4" s="144"/>
      <c r="Q4" s="144"/>
      <c r="R4" s="144"/>
      <c r="S4" s="144"/>
      <c r="T4" s="144"/>
      <c r="U4" s="144"/>
      <c r="V4" s="144"/>
      <c r="W4" s="145"/>
      <c r="Z4" s="92"/>
      <c r="AA4" s="143" t="s">
        <v>56</v>
      </c>
      <c r="AB4" s="144"/>
      <c r="AC4" s="144"/>
      <c r="AD4" s="144"/>
      <c r="AE4" s="144"/>
      <c r="AF4" s="144"/>
      <c r="AG4" s="144"/>
      <c r="AH4" s="144"/>
      <c r="AI4" s="145"/>
      <c r="AL4" s="92"/>
      <c r="AM4" s="143" t="s">
        <v>83</v>
      </c>
      <c r="AN4" s="144"/>
      <c r="AO4" s="144"/>
      <c r="AP4" s="144"/>
      <c r="AQ4" s="144"/>
      <c r="AR4" s="144"/>
      <c r="AS4" s="144"/>
      <c r="AT4" s="144"/>
      <c r="AU4" s="145"/>
    </row>
    <row r="5" spans="2:47" ht="20.45" customHeight="1" thickBot="1" x14ac:dyDescent="0.45">
      <c r="C5" s="143" t="s">
        <v>72</v>
      </c>
      <c r="D5" s="144"/>
      <c r="E5" s="144"/>
      <c r="F5" s="144"/>
      <c r="G5" s="144"/>
      <c r="H5" s="144"/>
      <c r="I5" s="144"/>
      <c r="J5" s="144"/>
      <c r="K5" s="145"/>
      <c r="L5" s="67"/>
      <c r="N5" s="67"/>
      <c r="O5" s="143" t="s">
        <v>72</v>
      </c>
      <c r="P5" s="144"/>
      <c r="Q5" s="144"/>
      <c r="R5" s="144"/>
      <c r="S5" s="144"/>
      <c r="T5" s="144"/>
      <c r="U5" s="144"/>
      <c r="V5" s="144"/>
      <c r="W5" s="145"/>
      <c r="Z5" s="67"/>
      <c r="AA5" s="143" t="s">
        <v>72</v>
      </c>
      <c r="AB5" s="144"/>
      <c r="AC5" s="144"/>
      <c r="AD5" s="144"/>
      <c r="AE5" s="144"/>
      <c r="AF5" s="144"/>
      <c r="AG5" s="144"/>
      <c r="AH5" s="144"/>
      <c r="AI5" s="145"/>
      <c r="AL5" s="67"/>
      <c r="AM5" s="143" t="s">
        <v>72</v>
      </c>
      <c r="AN5" s="144"/>
      <c r="AO5" s="144"/>
      <c r="AP5" s="144"/>
      <c r="AQ5" s="144"/>
      <c r="AR5" s="144"/>
      <c r="AS5" s="144"/>
      <c r="AT5" s="144"/>
      <c r="AU5" s="145"/>
    </row>
    <row r="6" spans="2:47" ht="21.75" thickBot="1" x14ac:dyDescent="0.45">
      <c r="C6" s="143" t="s">
        <v>73</v>
      </c>
      <c r="D6" s="150"/>
      <c r="E6" s="150"/>
      <c r="F6" s="150"/>
      <c r="G6" s="150"/>
      <c r="H6" s="150"/>
      <c r="I6" s="150"/>
      <c r="J6" s="150"/>
      <c r="K6" s="151"/>
      <c r="L6" s="62"/>
      <c r="N6" s="1"/>
      <c r="O6" s="143" t="s">
        <v>73</v>
      </c>
      <c r="P6" s="150"/>
      <c r="Q6" s="150"/>
      <c r="R6" s="150"/>
      <c r="S6" s="150"/>
      <c r="T6" s="150"/>
      <c r="U6" s="150"/>
      <c r="V6" s="150"/>
      <c r="W6" s="151"/>
      <c r="Z6" s="1"/>
      <c r="AA6" s="143" t="s">
        <v>73</v>
      </c>
      <c r="AB6" s="150"/>
      <c r="AC6" s="150"/>
      <c r="AD6" s="150"/>
      <c r="AE6" s="150"/>
      <c r="AF6" s="150"/>
      <c r="AG6" s="150"/>
      <c r="AH6" s="150"/>
      <c r="AI6" s="151"/>
      <c r="AL6" s="1"/>
      <c r="AM6" s="143" t="s">
        <v>73</v>
      </c>
      <c r="AN6" s="150"/>
      <c r="AO6" s="150"/>
      <c r="AP6" s="150"/>
      <c r="AQ6" s="150"/>
      <c r="AR6" s="150"/>
      <c r="AS6" s="150"/>
      <c r="AT6" s="150"/>
      <c r="AU6" s="151"/>
    </row>
    <row r="7" spans="2:47" ht="21.75" thickBot="1" x14ac:dyDescent="0.45">
      <c r="C7" s="143" t="s">
        <v>67</v>
      </c>
      <c r="D7" s="144"/>
      <c r="E7" s="145"/>
      <c r="F7" s="143" t="s">
        <v>68</v>
      </c>
      <c r="G7" s="144"/>
      <c r="H7" s="145"/>
      <c r="I7" s="143" t="s">
        <v>69</v>
      </c>
      <c r="J7" s="144"/>
      <c r="K7" s="145"/>
      <c r="L7" s="67"/>
      <c r="N7" s="1"/>
      <c r="O7" s="143" t="s">
        <v>67</v>
      </c>
      <c r="P7" s="144"/>
      <c r="Q7" s="145"/>
      <c r="R7" s="143" t="s">
        <v>68</v>
      </c>
      <c r="S7" s="144"/>
      <c r="T7" s="145"/>
      <c r="U7" s="143" t="s">
        <v>69</v>
      </c>
      <c r="V7" s="144"/>
      <c r="W7" s="145"/>
      <c r="Z7" s="1"/>
      <c r="AA7" s="143" t="s">
        <v>67</v>
      </c>
      <c r="AB7" s="144"/>
      <c r="AC7" s="145"/>
      <c r="AD7" s="143" t="s">
        <v>68</v>
      </c>
      <c r="AE7" s="144"/>
      <c r="AF7" s="145"/>
      <c r="AG7" s="143" t="s">
        <v>69</v>
      </c>
      <c r="AH7" s="144"/>
      <c r="AI7" s="145"/>
      <c r="AL7" s="1"/>
      <c r="AM7" s="143" t="s">
        <v>67</v>
      </c>
      <c r="AN7" s="144"/>
      <c r="AO7" s="145"/>
      <c r="AP7" s="143" t="s">
        <v>68</v>
      </c>
      <c r="AQ7" s="144"/>
      <c r="AR7" s="145"/>
      <c r="AS7" s="143" t="s">
        <v>69</v>
      </c>
      <c r="AT7" s="144"/>
      <c r="AU7" s="145"/>
    </row>
    <row r="8" spans="2:47" ht="21" x14ac:dyDescent="0.4">
      <c r="B8" s="42">
        <v>1</v>
      </c>
      <c r="C8" s="94">
        <v>2.1800000000000002</v>
      </c>
      <c r="D8" s="95">
        <v>2.33</v>
      </c>
      <c r="E8" s="96">
        <v>2.1800000000000002</v>
      </c>
      <c r="F8" s="17">
        <v>2.11</v>
      </c>
      <c r="G8" s="18">
        <v>2</v>
      </c>
      <c r="H8" s="19">
        <v>2.19</v>
      </c>
      <c r="I8" s="17">
        <v>2.2200000000000002</v>
      </c>
      <c r="J8" s="18">
        <v>2.13</v>
      </c>
      <c r="K8" s="19">
        <v>2.0099999999999998</v>
      </c>
      <c r="L8" s="21"/>
      <c r="M8" s="1"/>
      <c r="N8" s="42">
        <v>1</v>
      </c>
      <c r="O8" s="94">
        <v>2.99</v>
      </c>
      <c r="P8" s="95">
        <v>3.01</v>
      </c>
      <c r="Q8" s="96">
        <v>3.33</v>
      </c>
      <c r="R8" s="17">
        <v>3.15</v>
      </c>
      <c r="S8" s="18">
        <v>3.33</v>
      </c>
      <c r="T8" s="19">
        <v>2.89</v>
      </c>
      <c r="U8" s="17">
        <v>3.21</v>
      </c>
      <c r="V8" s="18">
        <v>3</v>
      </c>
      <c r="W8" s="19">
        <v>3.14</v>
      </c>
      <c r="Z8" s="42">
        <v>1</v>
      </c>
      <c r="AA8" s="94">
        <v>4.3099999999999996</v>
      </c>
      <c r="AB8" s="95">
        <v>4.9800000000000004</v>
      </c>
      <c r="AC8" s="96">
        <v>4.7699999999999996</v>
      </c>
      <c r="AD8" s="17">
        <v>4.9000000000000004</v>
      </c>
      <c r="AE8" s="18">
        <v>5.0199999999999996</v>
      </c>
      <c r="AF8" s="19">
        <v>4.8600000000000003</v>
      </c>
      <c r="AG8" s="17">
        <v>5.15</v>
      </c>
      <c r="AH8" s="18">
        <v>3.09</v>
      </c>
      <c r="AI8" s="19">
        <v>4.91</v>
      </c>
      <c r="AL8" s="42">
        <v>1</v>
      </c>
      <c r="AM8" s="94">
        <v>4.05</v>
      </c>
      <c r="AN8" s="18">
        <v>4.0999999999999996</v>
      </c>
      <c r="AO8" s="96">
        <v>4.22</v>
      </c>
      <c r="AP8" s="17">
        <v>4</v>
      </c>
      <c r="AQ8" s="18">
        <v>3.9</v>
      </c>
      <c r="AR8" s="19">
        <v>4.1100000000000003</v>
      </c>
      <c r="AS8" s="17">
        <v>4.2300000000000004</v>
      </c>
      <c r="AT8" s="18">
        <v>4.1500000000000004</v>
      </c>
      <c r="AU8" s="19">
        <v>3.88</v>
      </c>
    </row>
    <row r="9" spans="2:47" ht="21" x14ac:dyDescent="0.4">
      <c r="B9" s="97">
        <v>2</v>
      </c>
      <c r="C9" s="84">
        <v>2.14</v>
      </c>
      <c r="D9" s="1">
        <v>2.21</v>
      </c>
      <c r="E9" s="22">
        <v>2</v>
      </c>
      <c r="F9" s="20">
        <v>1.9</v>
      </c>
      <c r="G9" s="21">
        <v>2.21</v>
      </c>
      <c r="H9" s="22">
        <v>1.79</v>
      </c>
      <c r="I9" s="20">
        <v>1.95</v>
      </c>
      <c r="J9" s="21">
        <v>2.06</v>
      </c>
      <c r="K9" s="22">
        <v>2</v>
      </c>
      <c r="L9" s="21"/>
      <c r="M9" s="1"/>
      <c r="N9" s="97">
        <v>2</v>
      </c>
      <c r="O9" s="84">
        <v>3.13</v>
      </c>
      <c r="P9" s="1">
        <v>3.21</v>
      </c>
      <c r="Q9" s="22">
        <v>3</v>
      </c>
      <c r="R9" s="20">
        <v>3.09</v>
      </c>
      <c r="S9" s="21">
        <v>3.14</v>
      </c>
      <c r="T9" s="22">
        <v>3.11</v>
      </c>
      <c r="U9" s="20">
        <v>3.04</v>
      </c>
      <c r="V9" s="21">
        <v>3.33</v>
      </c>
      <c r="W9" s="22">
        <v>2.95</v>
      </c>
      <c r="Z9" s="97">
        <v>2</v>
      </c>
      <c r="AA9" s="84">
        <v>4.99</v>
      </c>
      <c r="AB9" s="1">
        <v>5.1100000000000003</v>
      </c>
      <c r="AC9" s="22">
        <v>5.22</v>
      </c>
      <c r="AD9" s="20">
        <v>5.13</v>
      </c>
      <c r="AE9" s="21">
        <v>5.0199999999999996</v>
      </c>
      <c r="AF9" s="22">
        <v>5.14</v>
      </c>
      <c r="AG9" s="20">
        <v>4.9400000000000004</v>
      </c>
      <c r="AH9" s="21">
        <v>5.1100000000000003</v>
      </c>
      <c r="AI9" s="22">
        <v>5.04</v>
      </c>
      <c r="AL9" s="97">
        <v>2</v>
      </c>
      <c r="AM9" s="84">
        <v>4.2699999999999996</v>
      </c>
      <c r="AN9" s="1">
        <v>3.99</v>
      </c>
      <c r="AO9" s="22">
        <v>4.0599999999999996</v>
      </c>
      <c r="AP9" s="20">
        <v>4.3</v>
      </c>
      <c r="AQ9" s="21">
        <v>4.1900000000000004</v>
      </c>
      <c r="AR9" s="22">
        <v>4.05</v>
      </c>
      <c r="AS9" s="20">
        <v>4.2699999999999996</v>
      </c>
      <c r="AT9" s="21">
        <v>4.1100000000000003</v>
      </c>
      <c r="AU9" s="22">
        <v>3.83</v>
      </c>
    </row>
    <row r="10" spans="2:47" ht="21" x14ac:dyDescent="0.4">
      <c r="B10" s="97">
        <v>3</v>
      </c>
      <c r="C10" s="20">
        <v>2</v>
      </c>
      <c r="D10" s="21">
        <v>2.21</v>
      </c>
      <c r="E10" s="22">
        <v>2.0299999999999998</v>
      </c>
      <c r="F10" s="20">
        <v>1.88</v>
      </c>
      <c r="G10" s="21">
        <v>2.0099999999999998</v>
      </c>
      <c r="H10" s="22">
        <v>2.0699999999999998</v>
      </c>
      <c r="I10" s="20">
        <v>2.09</v>
      </c>
      <c r="J10" s="21">
        <v>2.44</v>
      </c>
      <c r="K10" s="22">
        <v>2.17</v>
      </c>
      <c r="L10" s="21"/>
      <c r="M10" s="1"/>
      <c r="N10" s="97">
        <v>3</v>
      </c>
      <c r="O10" s="20">
        <v>3.04</v>
      </c>
      <c r="P10" s="21">
        <v>3.2</v>
      </c>
      <c r="Q10" s="22">
        <v>3.15</v>
      </c>
      <c r="R10" s="20">
        <v>3.17</v>
      </c>
      <c r="S10" s="21">
        <v>2.86</v>
      </c>
      <c r="T10" s="22">
        <v>3.27</v>
      </c>
      <c r="U10" s="20">
        <v>3</v>
      </c>
      <c r="V10" s="21">
        <v>3.04</v>
      </c>
      <c r="W10" s="22">
        <v>3.15</v>
      </c>
      <c r="Z10" s="97">
        <v>3</v>
      </c>
      <c r="AA10" s="20">
        <v>5.14</v>
      </c>
      <c r="AB10" s="21">
        <v>5.05</v>
      </c>
      <c r="AC10" s="22">
        <v>5</v>
      </c>
      <c r="AD10" s="20">
        <v>5.21</v>
      </c>
      <c r="AE10" s="21">
        <v>5.32</v>
      </c>
      <c r="AF10" s="22">
        <v>5</v>
      </c>
      <c r="AG10" s="20">
        <v>5.25</v>
      </c>
      <c r="AH10" s="21">
        <v>5.07</v>
      </c>
      <c r="AI10" s="22">
        <v>5.33</v>
      </c>
      <c r="AL10" s="97">
        <v>3</v>
      </c>
      <c r="AM10" s="20">
        <v>4</v>
      </c>
      <c r="AN10" s="21">
        <v>3.77</v>
      </c>
      <c r="AO10" s="22">
        <v>4.32</v>
      </c>
      <c r="AP10" s="20">
        <v>4.16</v>
      </c>
      <c r="AQ10" s="21">
        <v>3.87</v>
      </c>
      <c r="AR10" s="22">
        <v>4.1500000000000004</v>
      </c>
      <c r="AS10" s="20">
        <v>4.16</v>
      </c>
      <c r="AT10" s="21">
        <v>4.05</v>
      </c>
      <c r="AU10" s="22">
        <v>4</v>
      </c>
    </row>
    <row r="11" spans="2:47" ht="21" x14ac:dyDescent="0.4">
      <c r="B11" s="97">
        <v>4</v>
      </c>
      <c r="C11" s="20">
        <v>2.21</v>
      </c>
      <c r="D11" s="21">
        <v>2.09</v>
      </c>
      <c r="E11" s="22">
        <v>2.0699999999999998</v>
      </c>
      <c r="F11" s="20">
        <v>2.11</v>
      </c>
      <c r="G11" s="21">
        <v>2</v>
      </c>
      <c r="H11" s="22">
        <v>1.8</v>
      </c>
      <c r="I11" s="20">
        <v>1.87</v>
      </c>
      <c r="J11" s="21">
        <v>2.31</v>
      </c>
      <c r="K11" s="22">
        <v>2.2000000000000002</v>
      </c>
      <c r="L11" s="21"/>
      <c r="M11" s="1"/>
      <c r="N11" s="97">
        <v>4</v>
      </c>
      <c r="O11" s="20">
        <v>3.33</v>
      </c>
      <c r="P11" s="21">
        <v>3.19</v>
      </c>
      <c r="Q11" s="22">
        <v>3.02</v>
      </c>
      <c r="R11" s="20">
        <v>3.4</v>
      </c>
      <c r="S11" s="21">
        <v>3.01</v>
      </c>
      <c r="T11" s="22">
        <v>3.1</v>
      </c>
      <c r="U11" s="20">
        <v>3.21</v>
      </c>
      <c r="V11" s="21">
        <v>1.0900000000000001</v>
      </c>
      <c r="W11" s="22">
        <v>3.03</v>
      </c>
      <c r="Z11" s="97">
        <v>4</v>
      </c>
      <c r="AA11" s="20">
        <v>5.5</v>
      </c>
      <c r="AB11" s="21">
        <v>5.14</v>
      </c>
      <c r="AC11" s="22">
        <v>4.88</v>
      </c>
      <c r="AD11" s="20">
        <v>5.1100000000000003</v>
      </c>
      <c r="AE11" s="21">
        <v>5.05</v>
      </c>
      <c r="AF11" s="22">
        <v>5.23</v>
      </c>
      <c r="AG11" s="20">
        <v>5.19</v>
      </c>
      <c r="AH11" s="21">
        <v>5.24</v>
      </c>
      <c r="AI11" s="22">
        <v>4.95</v>
      </c>
      <c r="AL11" s="97">
        <v>4</v>
      </c>
      <c r="AM11" s="20">
        <v>4.1500000000000004</v>
      </c>
      <c r="AN11" s="21">
        <v>4.16</v>
      </c>
      <c r="AO11" s="22">
        <v>4.09</v>
      </c>
      <c r="AP11" s="20">
        <v>4</v>
      </c>
      <c r="AQ11" s="21">
        <v>4.24</v>
      </c>
      <c r="AR11" s="22">
        <v>4.17</v>
      </c>
      <c r="AS11" s="20">
        <v>3.77</v>
      </c>
      <c r="AT11" s="21">
        <v>4.01</v>
      </c>
      <c r="AU11" s="22">
        <v>4.22</v>
      </c>
    </row>
    <row r="12" spans="2:47" ht="21" x14ac:dyDescent="0.4">
      <c r="B12" s="97">
        <v>5</v>
      </c>
      <c r="C12" s="20">
        <v>2.31</v>
      </c>
      <c r="D12" s="21">
        <v>2.2000000000000002</v>
      </c>
      <c r="E12" s="22">
        <v>2.11</v>
      </c>
      <c r="F12" s="20">
        <v>2.2999999999999998</v>
      </c>
      <c r="G12" s="21">
        <v>2.1800000000000002</v>
      </c>
      <c r="H12" s="22">
        <v>2.06</v>
      </c>
      <c r="I12" s="20">
        <v>2.21</v>
      </c>
      <c r="J12" s="21">
        <v>2.1</v>
      </c>
      <c r="K12" s="22">
        <v>2.17</v>
      </c>
      <c r="L12" s="21"/>
      <c r="M12" s="1"/>
      <c r="N12" s="97">
        <v>5</v>
      </c>
      <c r="O12" s="20">
        <v>1.68</v>
      </c>
      <c r="P12" s="21">
        <v>3.26</v>
      </c>
      <c r="Q12" s="22">
        <v>3.37</v>
      </c>
      <c r="R12" s="20">
        <v>2.94</v>
      </c>
      <c r="S12" s="21">
        <v>3.26</v>
      </c>
      <c r="T12" s="22">
        <v>3.28</v>
      </c>
      <c r="U12" s="20">
        <v>3.11</v>
      </c>
      <c r="V12" s="21">
        <v>2.92</v>
      </c>
      <c r="W12" s="22">
        <v>3.16</v>
      </c>
      <c r="Z12" s="97">
        <v>5</v>
      </c>
      <c r="AA12" s="20">
        <v>5.3</v>
      </c>
      <c r="AB12" s="21">
        <v>5.22</v>
      </c>
      <c r="AC12" s="22">
        <v>5.07</v>
      </c>
      <c r="AD12" s="20">
        <v>5.37</v>
      </c>
      <c r="AE12" s="21">
        <v>5.18</v>
      </c>
      <c r="AF12" s="22">
        <v>5.0599999999999996</v>
      </c>
      <c r="AG12" s="20">
        <v>4.79</v>
      </c>
      <c r="AH12" s="21">
        <v>5.3</v>
      </c>
      <c r="AI12" s="22">
        <v>5.16</v>
      </c>
      <c r="AL12" s="97">
        <v>5</v>
      </c>
      <c r="AM12" s="20">
        <v>4.25</v>
      </c>
      <c r="AN12" s="21">
        <v>4.0999999999999996</v>
      </c>
      <c r="AO12" s="22">
        <v>4.05</v>
      </c>
      <c r="AP12" s="20">
        <v>3.55</v>
      </c>
      <c r="AQ12" s="21">
        <v>4.4400000000000004</v>
      </c>
      <c r="AR12" s="22">
        <v>4</v>
      </c>
      <c r="AS12" s="20">
        <v>4.05</v>
      </c>
      <c r="AT12" s="21">
        <v>3.85</v>
      </c>
      <c r="AU12" s="22">
        <v>4.3099999999999996</v>
      </c>
    </row>
    <row r="13" spans="2:47" ht="21" x14ac:dyDescent="0.4">
      <c r="B13" s="97">
        <v>6</v>
      </c>
      <c r="C13" s="20">
        <v>2.14</v>
      </c>
      <c r="D13" s="21">
        <v>2.0099999999999998</v>
      </c>
      <c r="E13" s="22">
        <v>2</v>
      </c>
      <c r="F13" s="20">
        <v>2.0699999999999998</v>
      </c>
      <c r="G13" s="21">
        <v>1.83</v>
      </c>
      <c r="H13" s="22">
        <v>2</v>
      </c>
      <c r="I13" s="20">
        <v>1.77</v>
      </c>
      <c r="J13" s="21">
        <v>2.4</v>
      </c>
      <c r="K13" s="22">
        <v>2.11</v>
      </c>
      <c r="L13" s="21"/>
      <c r="M13" s="1"/>
      <c r="N13" s="97">
        <v>6</v>
      </c>
      <c r="O13" s="20">
        <v>3.08</v>
      </c>
      <c r="P13" s="21">
        <v>2.81</v>
      </c>
      <c r="Q13" s="22">
        <v>3</v>
      </c>
      <c r="R13" s="20">
        <v>3.15</v>
      </c>
      <c r="S13" s="21">
        <v>2.93</v>
      </c>
      <c r="T13" s="22">
        <v>3.04</v>
      </c>
      <c r="U13" s="20">
        <v>3</v>
      </c>
      <c r="V13" s="21">
        <v>3.12</v>
      </c>
      <c r="W13" s="22">
        <v>3.25</v>
      </c>
      <c r="Z13" s="97">
        <v>6</v>
      </c>
      <c r="AA13" s="20">
        <v>5.23</v>
      </c>
      <c r="AB13" s="21">
        <v>5.12</v>
      </c>
      <c r="AC13" s="22">
        <v>5.16</v>
      </c>
      <c r="AD13" s="20">
        <v>5.01</v>
      </c>
      <c r="AE13" s="21">
        <v>5.0999999999999996</v>
      </c>
      <c r="AF13" s="22">
        <v>5.19</v>
      </c>
      <c r="AG13" s="20">
        <v>5.13</v>
      </c>
      <c r="AH13" s="21">
        <v>5</v>
      </c>
      <c r="AI13" s="22">
        <v>5.2</v>
      </c>
      <c r="AL13" s="97">
        <v>6</v>
      </c>
      <c r="AM13" s="20">
        <v>4.33</v>
      </c>
      <c r="AN13" s="21">
        <v>4.0199999999999996</v>
      </c>
      <c r="AO13" s="22">
        <v>3.67</v>
      </c>
      <c r="AP13" s="20">
        <v>4.1100000000000003</v>
      </c>
      <c r="AQ13" s="21">
        <v>4.37</v>
      </c>
      <c r="AR13" s="22">
        <v>3.99</v>
      </c>
      <c r="AS13" s="20">
        <v>4.2300000000000004</v>
      </c>
      <c r="AT13" s="21">
        <v>4.16</v>
      </c>
      <c r="AU13" s="22">
        <v>4.24</v>
      </c>
    </row>
    <row r="14" spans="2:47" ht="21" x14ac:dyDescent="0.4">
      <c r="B14" s="97">
        <v>7</v>
      </c>
      <c r="C14" s="20">
        <v>2.2400000000000002</v>
      </c>
      <c r="D14" s="21">
        <v>2.19</v>
      </c>
      <c r="E14" s="22">
        <v>2.06</v>
      </c>
      <c r="F14" s="20">
        <v>2.2400000000000002</v>
      </c>
      <c r="G14" s="21">
        <v>2.2999999999999998</v>
      </c>
      <c r="H14" s="22">
        <v>2.0699999999999998</v>
      </c>
      <c r="I14" s="20">
        <v>1.9</v>
      </c>
      <c r="J14" s="21">
        <v>2.2200000000000002</v>
      </c>
      <c r="K14" s="22"/>
      <c r="L14" s="21"/>
      <c r="M14" s="1"/>
      <c r="N14" s="97">
        <v>7</v>
      </c>
      <c r="O14" s="20">
        <v>2.75</v>
      </c>
      <c r="P14" s="21">
        <v>3.16</v>
      </c>
      <c r="Q14" s="22">
        <v>3.05</v>
      </c>
      <c r="R14" s="20">
        <v>3.03</v>
      </c>
      <c r="S14" s="21">
        <v>3.1</v>
      </c>
      <c r="T14" s="22">
        <v>2.89</v>
      </c>
      <c r="U14" s="20">
        <v>3.21</v>
      </c>
      <c r="V14" s="21">
        <v>2.76</v>
      </c>
      <c r="W14" s="22">
        <v>3.04</v>
      </c>
      <c r="Z14" s="97">
        <v>7</v>
      </c>
      <c r="AA14" s="20">
        <v>5.05</v>
      </c>
      <c r="AB14" s="21">
        <v>5.16</v>
      </c>
      <c r="AC14" s="22">
        <v>5.44</v>
      </c>
      <c r="AD14" s="20">
        <v>5</v>
      </c>
      <c r="AE14" s="21">
        <v>5.28</v>
      </c>
      <c r="AF14" s="22">
        <v>5.1100000000000003</v>
      </c>
      <c r="AG14" s="20">
        <v>5.08</v>
      </c>
      <c r="AH14" s="21">
        <v>5.24</v>
      </c>
      <c r="AI14" s="22">
        <v>5.15</v>
      </c>
      <c r="AL14" s="97">
        <v>7</v>
      </c>
      <c r="AM14" s="20">
        <v>3.84</v>
      </c>
      <c r="AN14" s="21">
        <v>4.26</v>
      </c>
      <c r="AO14" s="22">
        <v>4.13</v>
      </c>
      <c r="AP14" s="20">
        <v>4.05</v>
      </c>
      <c r="AQ14" s="21">
        <v>4.3499999999999996</v>
      </c>
      <c r="AR14" s="22">
        <v>4.25</v>
      </c>
      <c r="AS14" s="20">
        <v>3.99</v>
      </c>
      <c r="AT14" s="21">
        <v>4.4400000000000004</v>
      </c>
      <c r="AU14" s="22">
        <v>4.26</v>
      </c>
    </row>
    <row r="15" spans="2:47" ht="21" x14ac:dyDescent="0.4">
      <c r="B15" s="97">
        <v>8</v>
      </c>
      <c r="C15" s="20">
        <v>2.2000000000000002</v>
      </c>
      <c r="D15" s="21"/>
      <c r="E15" s="22"/>
      <c r="F15" s="20">
        <v>1.84</v>
      </c>
      <c r="G15" s="21">
        <v>2.4</v>
      </c>
      <c r="H15" s="22"/>
      <c r="I15" s="20"/>
      <c r="J15" s="21"/>
      <c r="K15" s="22"/>
      <c r="L15" s="21"/>
      <c r="M15" s="1"/>
      <c r="N15" s="97">
        <v>8</v>
      </c>
      <c r="O15" s="20">
        <v>2.2200000000000002</v>
      </c>
      <c r="P15" s="21">
        <v>3.18</v>
      </c>
      <c r="Q15" s="22"/>
      <c r="R15" s="20">
        <v>3.9</v>
      </c>
      <c r="S15" s="21">
        <v>3.44</v>
      </c>
      <c r="T15" s="22"/>
      <c r="U15" s="20">
        <v>3.33</v>
      </c>
      <c r="V15" s="21">
        <v>3.14</v>
      </c>
      <c r="W15" s="22">
        <v>3</v>
      </c>
      <c r="Z15" s="97">
        <v>8</v>
      </c>
      <c r="AA15" s="20">
        <v>5.18</v>
      </c>
      <c r="AB15" s="21">
        <v>5.08</v>
      </c>
      <c r="AC15" s="22">
        <v>5.26</v>
      </c>
      <c r="AD15" s="20">
        <v>5.24</v>
      </c>
      <c r="AE15" s="21">
        <v>3.33</v>
      </c>
      <c r="AF15" s="22">
        <v>5.19</v>
      </c>
      <c r="AG15" s="20">
        <v>5.05</v>
      </c>
      <c r="AH15" s="21">
        <v>5.16</v>
      </c>
      <c r="AI15" s="22">
        <v>5.32</v>
      </c>
      <c r="AL15" s="97">
        <v>8</v>
      </c>
      <c r="AM15" s="20">
        <v>4</v>
      </c>
      <c r="AN15" s="21">
        <v>4.37</v>
      </c>
      <c r="AO15" s="22"/>
      <c r="AP15" s="20">
        <v>4.33</v>
      </c>
      <c r="AQ15" s="21">
        <v>4.08</v>
      </c>
      <c r="AR15" s="22">
        <v>3.55</v>
      </c>
      <c r="AS15" s="20">
        <v>4.17</v>
      </c>
      <c r="AT15" s="21">
        <v>4</v>
      </c>
      <c r="AU15" s="22"/>
    </row>
    <row r="16" spans="2:47" ht="21" x14ac:dyDescent="0.4">
      <c r="B16" s="97">
        <v>9</v>
      </c>
      <c r="C16" s="20"/>
      <c r="D16" s="21"/>
      <c r="E16" s="22"/>
      <c r="F16" s="20"/>
      <c r="G16" s="21"/>
      <c r="H16" s="22"/>
      <c r="I16" s="20"/>
      <c r="J16" s="21"/>
      <c r="K16" s="22"/>
      <c r="L16" s="21"/>
      <c r="M16" s="1"/>
      <c r="N16" s="97">
        <v>9</v>
      </c>
      <c r="O16" s="20"/>
      <c r="P16" s="21"/>
      <c r="Q16" s="22"/>
      <c r="R16" s="20"/>
      <c r="S16" s="21"/>
      <c r="T16" s="22"/>
      <c r="U16" s="20">
        <v>2.91</v>
      </c>
      <c r="V16" s="21"/>
      <c r="W16" s="22"/>
      <c r="Z16" s="97">
        <v>9</v>
      </c>
      <c r="AA16" s="20">
        <v>5.17</v>
      </c>
      <c r="AB16" s="21">
        <v>4.95</v>
      </c>
      <c r="AC16" s="22">
        <v>5.22</v>
      </c>
      <c r="AD16" s="20">
        <v>5.01</v>
      </c>
      <c r="AE16" s="21">
        <v>5.34</v>
      </c>
      <c r="AF16" s="22">
        <v>5.27</v>
      </c>
      <c r="AG16" s="20">
        <v>5.32</v>
      </c>
      <c r="AH16" s="21">
        <v>5.14</v>
      </c>
      <c r="AI16" s="22">
        <v>5.0999999999999996</v>
      </c>
      <c r="AL16" s="97">
        <v>9</v>
      </c>
      <c r="AM16" s="20"/>
      <c r="AN16" s="21"/>
      <c r="AO16" s="22"/>
      <c r="AP16" s="20"/>
      <c r="AQ16" s="21"/>
      <c r="AR16" s="22"/>
      <c r="AS16" s="20"/>
      <c r="AT16" s="21"/>
      <c r="AU16" s="22"/>
    </row>
    <row r="17" spans="2:47" ht="21.75" thickBot="1" x14ac:dyDescent="0.45">
      <c r="B17" s="60">
        <v>10</v>
      </c>
      <c r="C17" s="27"/>
      <c r="D17" s="28"/>
      <c r="E17" s="26"/>
      <c r="F17" s="27"/>
      <c r="G17" s="28"/>
      <c r="H17" s="26"/>
      <c r="I17" s="27"/>
      <c r="J17" s="28"/>
      <c r="K17" s="26"/>
      <c r="L17" s="21"/>
      <c r="M17" s="1"/>
      <c r="N17" s="60">
        <v>10</v>
      </c>
      <c r="O17" s="27"/>
      <c r="P17" s="28"/>
      <c r="Q17" s="26"/>
      <c r="R17" s="27"/>
      <c r="S17" s="28"/>
      <c r="T17" s="26"/>
      <c r="U17" s="27"/>
      <c r="V17" s="28"/>
      <c r="W17" s="26"/>
      <c r="Z17" s="60">
        <v>10</v>
      </c>
      <c r="AA17" s="27">
        <v>5.12</v>
      </c>
      <c r="AB17" s="28"/>
      <c r="AC17" s="26"/>
      <c r="AD17" s="27"/>
      <c r="AE17" s="28"/>
      <c r="AF17" s="26"/>
      <c r="AG17" s="27">
        <v>5.0599999999999996</v>
      </c>
      <c r="AH17" s="28">
        <v>5.2</v>
      </c>
      <c r="AI17" s="26"/>
      <c r="AL17" s="60">
        <v>10</v>
      </c>
      <c r="AM17" s="27"/>
      <c r="AN17" s="28"/>
      <c r="AO17" s="26"/>
      <c r="AP17" s="27"/>
      <c r="AQ17" s="28"/>
      <c r="AR17" s="26"/>
      <c r="AS17" s="27"/>
      <c r="AT17" s="28"/>
      <c r="AU17" s="26"/>
    </row>
    <row r="18" spans="2:47" ht="21" x14ac:dyDescent="0.4">
      <c r="B18" s="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"/>
      <c r="N18" s="1"/>
      <c r="O18" s="21"/>
      <c r="P18" s="21"/>
      <c r="Q18" s="21"/>
      <c r="R18" s="21"/>
      <c r="S18" s="21"/>
      <c r="T18" s="21"/>
      <c r="U18" s="21"/>
      <c r="V18" s="21"/>
      <c r="W18" s="21"/>
      <c r="Z18" s="1"/>
      <c r="AA18" s="21"/>
      <c r="AB18" s="21"/>
      <c r="AC18" s="21"/>
      <c r="AD18" s="21"/>
      <c r="AE18" s="21"/>
      <c r="AF18" s="21"/>
      <c r="AG18" s="21"/>
      <c r="AH18" s="21"/>
      <c r="AI18" s="21"/>
      <c r="AL18" s="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2:47" ht="21.75" thickBot="1" x14ac:dyDescent="0.45">
      <c r="C19" s="1"/>
      <c r="D19" s="1"/>
      <c r="E19" s="1"/>
      <c r="F19" s="1"/>
      <c r="G19" s="1"/>
      <c r="H19" s="1"/>
      <c r="I19" s="1"/>
      <c r="J19" s="1"/>
      <c r="K19" s="1"/>
      <c r="L19" s="21"/>
      <c r="M19" s="1"/>
      <c r="N19" s="1"/>
      <c r="O19" s="21"/>
      <c r="P19" s="21"/>
      <c r="Q19" s="21"/>
      <c r="R19" s="21"/>
      <c r="S19" s="21"/>
      <c r="T19" s="21"/>
      <c r="U19" s="21"/>
      <c r="V19" s="21"/>
      <c r="W19" s="21"/>
      <c r="Z19" s="1"/>
      <c r="AA19" s="21"/>
      <c r="AB19" s="21"/>
      <c r="AC19" s="21"/>
      <c r="AD19" s="21"/>
      <c r="AE19" s="21"/>
      <c r="AF19" s="21"/>
      <c r="AG19" s="21"/>
      <c r="AH19" s="21"/>
      <c r="AI19" s="21"/>
      <c r="AL19" s="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2:47" ht="21" x14ac:dyDescent="0.4">
      <c r="C20" s="73" t="s">
        <v>75</v>
      </c>
      <c r="D20" s="71">
        <f>AVERAGE(C8:E17)</f>
        <v>2.1413636363636366</v>
      </c>
      <c r="E20" s="1"/>
      <c r="F20" s="73" t="s">
        <v>75</v>
      </c>
      <c r="G20" s="71">
        <f>AVERAGE(F8:H17)</f>
        <v>2.0591304347826083</v>
      </c>
      <c r="H20" s="1"/>
      <c r="I20" s="73" t="s">
        <v>75</v>
      </c>
      <c r="J20" s="71">
        <f>AVERAGE(I8:K17)</f>
        <v>2.1164999999999998</v>
      </c>
      <c r="K20" s="1"/>
      <c r="L20" s="21"/>
      <c r="M20" s="1"/>
      <c r="N20" s="1"/>
      <c r="O20" s="73" t="s">
        <v>75</v>
      </c>
      <c r="P20" s="71">
        <f>AVERAGE(O8:Q17)</f>
        <v>3.0069565217391303</v>
      </c>
      <c r="Q20" s="1"/>
      <c r="R20" s="73" t="s">
        <v>75</v>
      </c>
      <c r="S20" s="71">
        <f>AVERAGE(R8:T17)</f>
        <v>3.1513043478260871</v>
      </c>
      <c r="T20" s="1"/>
      <c r="U20" s="73" t="s">
        <v>75</v>
      </c>
      <c r="V20" s="71">
        <f>AVERAGE(U8:W17)</f>
        <v>3.0055999999999998</v>
      </c>
      <c r="W20" s="21"/>
      <c r="Z20" s="1"/>
      <c r="AA20" s="73" t="s">
        <v>75</v>
      </c>
      <c r="AB20" s="71">
        <f>AVERAGE(AA8:AC17)</f>
        <v>5.1007142857142869</v>
      </c>
      <c r="AC20" s="1"/>
      <c r="AD20" s="73" t="s">
        <v>75</v>
      </c>
      <c r="AE20" s="71">
        <f>AVERAGE(AD8:AF17)</f>
        <v>5.0618518518518512</v>
      </c>
      <c r="AF20" s="1"/>
      <c r="AG20" s="73" t="s">
        <v>75</v>
      </c>
      <c r="AH20" s="71">
        <f>AVERAGE(AG8:AI17)</f>
        <v>5.0575862068965503</v>
      </c>
      <c r="AI20" s="21"/>
      <c r="AL20" s="1"/>
      <c r="AM20" s="73" t="s">
        <v>75</v>
      </c>
      <c r="AN20" s="71">
        <f>AVERAGE(AM8:AO17)</f>
        <v>4.0956521739130434</v>
      </c>
      <c r="AO20" s="1"/>
      <c r="AP20" s="73" t="s">
        <v>75</v>
      </c>
      <c r="AQ20" s="71">
        <f>AVERAGE(AP8:AR17)</f>
        <v>4.0920833333333331</v>
      </c>
      <c r="AR20" s="1"/>
      <c r="AS20" s="70" t="s">
        <v>65</v>
      </c>
      <c r="AT20" s="71">
        <f>AVERAGE(AS8:AU17)</f>
        <v>4.103478260869565</v>
      </c>
      <c r="AU20" s="21"/>
    </row>
    <row r="21" spans="2:47" ht="21.75" thickBot="1" x14ac:dyDescent="0.45">
      <c r="C21" s="72" t="s">
        <v>74</v>
      </c>
      <c r="D21" s="58">
        <f>STDEVA(C8:E17)</f>
        <v>9.8816590786763261E-2</v>
      </c>
      <c r="E21" s="1"/>
      <c r="F21" s="72" t="s">
        <v>74</v>
      </c>
      <c r="G21" s="58">
        <f>STDEVA(F8:H17)</f>
        <v>0.16994418986239038</v>
      </c>
      <c r="H21" s="1"/>
      <c r="I21" s="72" t="s">
        <v>74</v>
      </c>
      <c r="J21" s="58">
        <f>STDEVA(I8:K17)</f>
        <v>0.17014776859510894</v>
      </c>
      <c r="K21" s="1"/>
      <c r="L21" s="21"/>
      <c r="M21" s="1"/>
      <c r="N21" s="1"/>
      <c r="O21" s="72" t="s">
        <v>74</v>
      </c>
      <c r="P21" s="58">
        <f>STDEVA(O8:Q17)</f>
        <v>0.37533542311098095</v>
      </c>
      <c r="Q21" s="1"/>
      <c r="R21" s="72" t="s">
        <v>74</v>
      </c>
      <c r="S21" s="58">
        <f>STDEVA(R8:T17)</f>
        <v>0.22897606758281899</v>
      </c>
      <c r="T21" s="1"/>
      <c r="U21" s="72" t="s">
        <v>74</v>
      </c>
      <c r="V21" s="58">
        <f>STDEVA(U8:W17)</f>
        <v>0.42101148044520803</v>
      </c>
      <c r="W21" s="21"/>
      <c r="Z21" s="1"/>
      <c r="AA21" s="72" t="s">
        <v>74</v>
      </c>
      <c r="AB21" s="58">
        <f>STDEVA(AA8:AC17)</f>
        <v>0.21693024260976193</v>
      </c>
      <c r="AC21" s="1"/>
      <c r="AD21" s="72" t="s">
        <v>74</v>
      </c>
      <c r="AE21" s="58">
        <f>STDEVA(AD8:AF17)</f>
        <v>0.3699484063512416</v>
      </c>
      <c r="AF21" s="1"/>
      <c r="AG21" s="72" t="s">
        <v>74</v>
      </c>
      <c r="AH21" s="58">
        <f>STDEVA(AG8:AI17)</f>
        <v>0.40006834391508123</v>
      </c>
      <c r="AI21" s="21"/>
      <c r="AL21" s="1"/>
      <c r="AM21" s="72" t="s">
        <v>74</v>
      </c>
      <c r="AN21" s="58">
        <f>STDEVA(AM8:AO17)</f>
        <v>0.17565011934774616</v>
      </c>
      <c r="AO21" s="1"/>
      <c r="AP21" s="72" t="s">
        <v>74</v>
      </c>
      <c r="AQ21" s="58">
        <f>STDEVA(AP8:AR17)</f>
        <v>0.22352860271536637</v>
      </c>
      <c r="AR21" s="1"/>
      <c r="AS21" s="72" t="s">
        <v>74</v>
      </c>
      <c r="AT21" s="58">
        <f>STDEVA(AS8:AU17)</f>
        <v>0.16980225653421302</v>
      </c>
      <c r="AU21" s="21"/>
    </row>
    <row r="22" spans="2:47" ht="21.75" thickBot="1" x14ac:dyDescent="0.45">
      <c r="C22" s="1"/>
      <c r="D22" s="1"/>
      <c r="E22" s="1"/>
      <c r="F22" s="1"/>
      <c r="G22" s="1"/>
      <c r="H22" s="1"/>
      <c r="I22" s="1"/>
      <c r="J22" s="1"/>
      <c r="K22" s="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21"/>
      <c r="Z22" s="1"/>
      <c r="AA22" s="1"/>
      <c r="AB22" s="1"/>
      <c r="AC22" s="1"/>
      <c r="AD22" s="1"/>
      <c r="AE22" s="1"/>
      <c r="AF22" s="1"/>
      <c r="AG22" s="1"/>
      <c r="AH22" s="1"/>
      <c r="AI22" s="21"/>
      <c r="AL22" s="1"/>
      <c r="AM22" s="1"/>
      <c r="AN22" s="1"/>
      <c r="AO22" s="1"/>
      <c r="AP22" s="1"/>
      <c r="AQ22" s="1"/>
      <c r="AR22" s="1"/>
      <c r="AS22" s="1"/>
      <c r="AT22" s="1"/>
      <c r="AU22" s="21"/>
    </row>
    <row r="23" spans="2:47" ht="21" x14ac:dyDescent="0.4">
      <c r="C23" s="1"/>
      <c r="D23" s="1"/>
      <c r="E23" s="1"/>
      <c r="F23" s="73" t="s">
        <v>75</v>
      </c>
      <c r="G23" s="71">
        <f>AVERAGE(C8:K17)</f>
        <v>2.1046153846153843</v>
      </c>
      <c r="H23" s="1"/>
      <c r="I23" s="1"/>
      <c r="J23" s="1"/>
      <c r="K23" s="1"/>
      <c r="L23" s="21"/>
      <c r="M23" s="1"/>
      <c r="N23" s="1"/>
      <c r="O23" s="1"/>
      <c r="P23" s="1"/>
      <c r="Q23" s="1"/>
      <c r="R23" s="73" t="s">
        <v>75</v>
      </c>
      <c r="S23" s="71">
        <f>AVERAGE(O8:W17)</f>
        <v>3.0532394366197186</v>
      </c>
      <c r="T23" s="1"/>
      <c r="U23" s="1"/>
      <c r="V23" s="1"/>
      <c r="W23" s="21"/>
      <c r="Z23" s="1"/>
      <c r="AA23" s="1"/>
      <c r="AB23" s="1"/>
      <c r="AC23" s="1"/>
      <c r="AD23" s="73" t="s">
        <v>75</v>
      </c>
      <c r="AE23" s="71">
        <f>AVERAGE(AA8:AI17)</f>
        <v>5.0733333333333333</v>
      </c>
      <c r="AF23" s="1"/>
      <c r="AG23" s="1"/>
      <c r="AH23" s="1"/>
      <c r="AI23" s="21"/>
      <c r="AL23" s="1"/>
      <c r="AM23" s="1"/>
      <c r="AN23" s="1"/>
      <c r="AO23" s="1"/>
      <c r="AP23" s="73" t="s">
        <v>75</v>
      </c>
      <c r="AQ23" s="71">
        <f>AVERAGE(AM8:AU17)</f>
        <v>4.0970000000000004</v>
      </c>
      <c r="AR23" s="1"/>
      <c r="AS23" s="1"/>
      <c r="AT23" s="1"/>
      <c r="AU23" s="21"/>
    </row>
    <row r="24" spans="2:47" ht="21.75" thickBot="1" x14ac:dyDescent="0.45">
      <c r="C24" s="1"/>
      <c r="D24" s="1"/>
      <c r="E24" s="1"/>
      <c r="F24" s="72" t="s">
        <v>74</v>
      </c>
      <c r="G24" s="58">
        <f>STDEVA(C8:K17)</f>
        <v>0.15158616488524071</v>
      </c>
      <c r="H24" s="1"/>
      <c r="I24" s="1"/>
      <c r="J24" s="1"/>
      <c r="K24" s="1"/>
      <c r="L24" s="21"/>
      <c r="M24" s="1"/>
      <c r="N24" s="1"/>
      <c r="O24" s="1"/>
      <c r="P24" s="1"/>
      <c r="Q24" s="1"/>
      <c r="R24" s="72" t="s">
        <v>74</v>
      </c>
      <c r="S24" s="58">
        <f>STDEVA(O8:W17)</f>
        <v>0.35524548714490439</v>
      </c>
      <c r="T24" s="1"/>
      <c r="U24" s="1"/>
      <c r="V24" s="1"/>
      <c r="W24" s="21"/>
      <c r="Z24" s="1"/>
      <c r="AA24" s="1"/>
      <c r="AB24" s="1"/>
      <c r="AC24" s="1"/>
      <c r="AD24" s="72" t="s">
        <v>74</v>
      </c>
      <c r="AE24" s="58">
        <f>STDEVA(AA8:AI17)</f>
        <v>0.33549579687214487</v>
      </c>
      <c r="AF24" s="1"/>
      <c r="AG24" s="1"/>
      <c r="AH24" s="1"/>
      <c r="AI24" s="21"/>
      <c r="AL24" s="1"/>
      <c r="AM24" s="1"/>
      <c r="AN24" s="1"/>
      <c r="AO24" s="1"/>
      <c r="AP24" s="72" t="s">
        <v>74</v>
      </c>
      <c r="AQ24" s="58">
        <f>STDEVA(AM8:AU17)</f>
        <v>0.1889662955914764</v>
      </c>
      <c r="AR24" s="1"/>
      <c r="AS24" s="1"/>
      <c r="AT24" s="1"/>
      <c r="AU24" s="21"/>
    </row>
    <row r="25" spans="2:47" ht="21" x14ac:dyDescent="0.4">
      <c r="C25" s="1"/>
      <c r="D25" s="1"/>
      <c r="E25" s="1"/>
      <c r="F25" s="1"/>
      <c r="G25" s="1"/>
      <c r="H25" s="1"/>
      <c r="I25" s="1"/>
      <c r="J25" s="1"/>
      <c r="K25" s="1"/>
      <c r="L25" s="21"/>
      <c r="M25" s="1"/>
      <c r="N25" s="1"/>
      <c r="O25" s="21"/>
      <c r="P25" s="21"/>
      <c r="Q25" s="21"/>
      <c r="R25" s="21"/>
      <c r="S25" s="21"/>
      <c r="T25" s="21"/>
      <c r="U25" s="21"/>
      <c r="V25" s="21"/>
      <c r="W25" s="21"/>
      <c r="Z25" s="1"/>
      <c r="AA25" s="21"/>
      <c r="AB25" s="21"/>
      <c r="AC25" s="21"/>
      <c r="AD25" s="21"/>
      <c r="AE25" s="21"/>
      <c r="AF25" s="21"/>
      <c r="AG25" s="21"/>
      <c r="AH25" s="21"/>
      <c r="AI25" s="21"/>
      <c r="AL25" s="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2:47" ht="21.75" thickBot="1" x14ac:dyDescent="0.45">
      <c r="B26" s="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"/>
      <c r="N26" s="1"/>
      <c r="O26" s="21"/>
      <c r="P26" s="21"/>
      <c r="Q26" s="21"/>
      <c r="R26" s="21"/>
      <c r="S26" s="21"/>
      <c r="T26" s="21"/>
      <c r="U26" s="21"/>
      <c r="V26" s="21"/>
      <c r="W26" s="21"/>
      <c r="Z26" s="1"/>
      <c r="AA26" s="21"/>
      <c r="AB26" s="21"/>
      <c r="AC26" s="21"/>
      <c r="AD26" s="21"/>
      <c r="AE26" s="21"/>
      <c r="AF26" s="21"/>
      <c r="AG26" s="21"/>
      <c r="AH26" s="21"/>
      <c r="AI26" s="21"/>
      <c r="AL26" s="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2:47" ht="21.75" thickBot="1" x14ac:dyDescent="0.45">
      <c r="C27" s="143" t="s">
        <v>52</v>
      </c>
      <c r="D27" s="144"/>
      <c r="E27" s="144"/>
      <c r="F27" s="144"/>
      <c r="G27" s="144"/>
      <c r="H27" s="144"/>
      <c r="I27" s="144"/>
      <c r="J27" s="144"/>
      <c r="K27" s="145"/>
      <c r="L27" s="67"/>
      <c r="N27" s="92"/>
      <c r="O27" s="143" t="s">
        <v>55</v>
      </c>
      <c r="P27" s="144"/>
      <c r="Q27" s="144"/>
      <c r="R27" s="144"/>
      <c r="S27" s="144"/>
      <c r="T27" s="144"/>
      <c r="U27" s="144"/>
      <c r="V27" s="144"/>
      <c r="W27" s="145"/>
      <c r="Z27" s="92"/>
      <c r="AA27" s="143" t="s">
        <v>56</v>
      </c>
      <c r="AB27" s="144"/>
      <c r="AC27" s="144"/>
      <c r="AD27" s="144"/>
      <c r="AE27" s="144"/>
      <c r="AF27" s="144"/>
      <c r="AG27" s="144"/>
      <c r="AH27" s="144"/>
      <c r="AI27" s="145"/>
      <c r="AL27" s="92"/>
      <c r="AM27" s="143" t="s">
        <v>83</v>
      </c>
      <c r="AN27" s="144"/>
      <c r="AO27" s="144"/>
      <c r="AP27" s="144"/>
      <c r="AQ27" s="144"/>
      <c r="AR27" s="144"/>
      <c r="AS27" s="144"/>
      <c r="AT27" s="144"/>
      <c r="AU27" s="145"/>
    </row>
    <row r="28" spans="2:47" ht="21.75" thickBot="1" x14ac:dyDescent="0.45">
      <c r="C28" s="143" t="s">
        <v>72</v>
      </c>
      <c r="D28" s="144"/>
      <c r="E28" s="144"/>
      <c r="F28" s="144"/>
      <c r="G28" s="144"/>
      <c r="H28" s="144"/>
      <c r="I28" s="144"/>
      <c r="J28" s="144"/>
      <c r="K28" s="145"/>
      <c r="L28" s="67"/>
      <c r="N28" s="67"/>
      <c r="O28" s="143" t="s">
        <v>72</v>
      </c>
      <c r="P28" s="144"/>
      <c r="Q28" s="144"/>
      <c r="R28" s="144"/>
      <c r="S28" s="144"/>
      <c r="T28" s="144"/>
      <c r="U28" s="144"/>
      <c r="V28" s="144"/>
      <c r="W28" s="145"/>
      <c r="Z28" s="67"/>
      <c r="AA28" s="143" t="s">
        <v>72</v>
      </c>
      <c r="AB28" s="144"/>
      <c r="AC28" s="144"/>
      <c r="AD28" s="144"/>
      <c r="AE28" s="144"/>
      <c r="AF28" s="144"/>
      <c r="AG28" s="144"/>
      <c r="AH28" s="144"/>
      <c r="AI28" s="145"/>
      <c r="AL28" s="67"/>
      <c r="AM28" s="143" t="s">
        <v>72</v>
      </c>
      <c r="AN28" s="144"/>
      <c r="AO28" s="144"/>
      <c r="AP28" s="144"/>
      <c r="AQ28" s="144"/>
      <c r="AR28" s="144"/>
      <c r="AS28" s="144"/>
      <c r="AT28" s="144"/>
      <c r="AU28" s="145"/>
    </row>
    <row r="29" spans="2:47" ht="21.75" thickBot="1" x14ac:dyDescent="0.45">
      <c r="C29" s="143" t="s">
        <v>77</v>
      </c>
      <c r="D29" s="144"/>
      <c r="E29" s="144"/>
      <c r="F29" s="144"/>
      <c r="G29" s="144"/>
      <c r="H29" s="144"/>
      <c r="I29" s="144"/>
      <c r="J29" s="144"/>
      <c r="K29" s="145"/>
      <c r="L29" s="62"/>
      <c r="N29" s="1"/>
      <c r="O29" s="143" t="s">
        <v>77</v>
      </c>
      <c r="P29" s="144"/>
      <c r="Q29" s="144"/>
      <c r="R29" s="144"/>
      <c r="S29" s="144"/>
      <c r="T29" s="144"/>
      <c r="U29" s="144"/>
      <c r="V29" s="144"/>
      <c r="W29" s="145"/>
      <c r="Z29" s="1"/>
      <c r="AA29" s="143" t="s">
        <v>77</v>
      </c>
      <c r="AB29" s="144"/>
      <c r="AC29" s="144"/>
      <c r="AD29" s="144"/>
      <c r="AE29" s="144"/>
      <c r="AF29" s="144"/>
      <c r="AG29" s="144"/>
      <c r="AH29" s="144"/>
      <c r="AI29" s="145"/>
      <c r="AL29" s="1"/>
      <c r="AM29" s="143" t="s">
        <v>77</v>
      </c>
      <c r="AN29" s="144"/>
      <c r="AO29" s="144"/>
      <c r="AP29" s="144"/>
      <c r="AQ29" s="144"/>
      <c r="AR29" s="144"/>
      <c r="AS29" s="144"/>
      <c r="AT29" s="144"/>
      <c r="AU29" s="145"/>
    </row>
    <row r="30" spans="2:47" ht="21.75" thickBot="1" x14ac:dyDescent="0.45">
      <c r="C30" s="143" t="s">
        <v>67</v>
      </c>
      <c r="D30" s="144"/>
      <c r="E30" s="145"/>
      <c r="F30" s="143" t="s">
        <v>68</v>
      </c>
      <c r="G30" s="144"/>
      <c r="H30" s="145"/>
      <c r="I30" s="143" t="s">
        <v>69</v>
      </c>
      <c r="J30" s="144"/>
      <c r="K30" s="145"/>
      <c r="L30" s="67"/>
      <c r="N30" s="1"/>
      <c r="O30" s="143" t="s">
        <v>67</v>
      </c>
      <c r="P30" s="144"/>
      <c r="Q30" s="145"/>
      <c r="R30" s="143" t="s">
        <v>68</v>
      </c>
      <c r="S30" s="144"/>
      <c r="T30" s="145"/>
      <c r="U30" s="143" t="s">
        <v>69</v>
      </c>
      <c r="V30" s="144"/>
      <c r="W30" s="145"/>
      <c r="Z30" s="1"/>
      <c r="AA30" s="143" t="s">
        <v>67</v>
      </c>
      <c r="AB30" s="144"/>
      <c r="AC30" s="145"/>
      <c r="AD30" s="143" t="s">
        <v>68</v>
      </c>
      <c r="AE30" s="144"/>
      <c r="AF30" s="145"/>
      <c r="AG30" s="143" t="s">
        <v>69</v>
      </c>
      <c r="AH30" s="144"/>
      <c r="AI30" s="145"/>
      <c r="AL30" s="1"/>
      <c r="AM30" s="143" t="s">
        <v>67</v>
      </c>
      <c r="AN30" s="144"/>
      <c r="AO30" s="145"/>
      <c r="AP30" s="143" t="s">
        <v>68</v>
      </c>
      <c r="AQ30" s="144"/>
      <c r="AR30" s="145"/>
      <c r="AS30" s="143" t="s">
        <v>69</v>
      </c>
      <c r="AT30" s="144"/>
      <c r="AU30" s="145"/>
    </row>
    <row r="31" spans="2:47" ht="21" x14ac:dyDescent="0.4">
      <c r="B31" s="42">
        <v>1</v>
      </c>
      <c r="C31" s="94">
        <v>30.44</v>
      </c>
      <c r="D31" s="95">
        <v>31.21</v>
      </c>
      <c r="E31" s="96">
        <v>29.87</v>
      </c>
      <c r="F31" s="17">
        <v>33.03</v>
      </c>
      <c r="G31" s="18">
        <v>32.020000000000003</v>
      </c>
      <c r="H31" s="19">
        <v>31.05</v>
      </c>
      <c r="I31" s="17">
        <v>28.87</v>
      </c>
      <c r="J31" s="18">
        <v>29.05</v>
      </c>
      <c r="K31" s="19">
        <v>33.450000000000003</v>
      </c>
      <c r="L31" s="21"/>
      <c r="M31" s="1"/>
      <c r="N31" s="42">
        <v>1</v>
      </c>
      <c r="O31" s="84">
        <v>34.56</v>
      </c>
      <c r="P31" s="1">
        <v>37.42</v>
      </c>
      <c r="Q31" s="85">
        <v>36.450000000000003</v>
      </c>
      <c r="R31" s="21">
        <v>35.15</v>
      </c>
      <c r="S31" s="21">
        <v>35.67</v>
      </c>
      <c r="T31" s="21">
        <v>36</v>
      </c>
      <c r="U31" s="17">
        <v>32.67</v>
      </c>
      <c r="V31" s="18">
        <v>31.21</v>
      </c>
      <c r="W31" s="19">
        <v>34.549999999999997</v>
      </c>
      <c r="Z31" s="42">
        <v>1</v>
      </c>
      <c r="AA31" s="17">
        <v>47.8</v>
      </c>
      <c r="AB31" s="18">
        <v>46</v>
      </c>
      <c r="AC31" s="19">
        <v>51</v>
      </c>
      <c r="AD31" s="17">
        <v>45.55</v>
      </c>
      <c r="AE31" s="18">
        <v>49.01</v>
      </c>
      <c r="AF31" s="19">
        <v>47.34</v>
      </c>
      <c r="AG31" s="17">
        <v>48.34</v>
      </c>
      <c r="AH31" s="18">
        <v>47.91</v>
      </c>
      <c r="AI31" s="19">
        <v>51</v>
      </c>
      <c r="AL31" s="42">
        <v>1</v>
      </c>
      <c r="AM31" s="94">
        <v>41.24</v>
      </c>
      <c r="AN31" s="18">
        <v>40.090000000000003</v>
      </c>
      <c r="AO31" s="19">
        <v>43</v>
      </c>
      <c r="AP31" s="17">
        <v>41.28</v>
      </c>
      <c r="AQ31" s="18">
        <v>42.33</v>
      </c>
      <c r="AR31" s="19">
        <v>43.81</v>
      </c>
      <c r="AS31" s="17">
        <v>41.78</v>
      </c>
      <c r="AT31" s="18">
        <v>42.14</v>
      </c>
      <c r="AU31" s="19">
        <v>41.56</v>
      </c>
    </row>
    <row r="32" spans="2:47" ht="21" x14ac:dyDescent="0.4">
      <c r="B32" s="97">
        <v>2</v>
      </c>
      <c r="C32" s="84">
        <v>32.049999999999997</v>
      </c>
      <c r="D32" s="1">
        <v>29.87</v>
      </c>
      <c r="E32" s="22">
        <v>30</v>
      </c>
      <c r="F32" s="20">
        <v>31.02</v>
      </c>
      <c r="G32" s="21">
        <v>33.04</v>
      </c>
      <c r="H32" s="22">
        <v>30.87</v>
      </c>
      <c r="I32" s="20">
        <v>30.65</v>
      </c>
      <c r="J32" s="21">
        <v>31.21</v>
      </c>
      <c r="K32" s="22">
        <v>32</v>
      </c>
      <c r="L32" s="21"/>
      <c r="M32" s="1"/>
      <c r="N32" s="97">
        <v>2</v>
      </c>
      <c r="O32" s="84">
        <v>31.04</v>
      </c>
      <c r="P32" s="1">
        <v>34.630000000000003</v>
      </c>
      <c r="Q32" s="22">
        <v>31.52</v>
      </c>
      <c r="R32" s="21">
        <v>30.78</v>
      </c>
      <c r="S32" s="21">
        <v>33.89</v>
      </c>
      <c r="T32" s="21">
        <v>31.56</v>
      </c>
      <c r="U32" s="20">
        <v>36</v>
      </c>
      <c r="V32" s="21">
        <v>31.01</v>
      </c>
      <c r="W32" s="22">
        <v>34.979999999999997</v>
      </c>
      <c r="Z32" s="97">
        <v>2</v>
      </c>
      <c r="AA32" s="84">
        <v>50.28</v>
      </c>
      <c r="AB32" s="1">
        <v>49.54</v>
      </c>
      <c r="AC32" s="22">
        <v>49</v>
      </c>
      <c r="AD32" s="20">
        <v>48.93</v>
      </c>
      <c r="AE32" s="21">
        <v>51.82</v>
      </c>
      <c r="AF32" s="22">
        <v>50.38</v>
      </c>
      <c r="AG32" s="20">
        <v>51.22</v>
      </c>
      <c r="AH32" s="21">
        <v>47.85</v>
      </c>
      <c r="AI32" s="22">
        <v>49.28</v>
      </c>
      <c r="AL32" s="97">
        <v>2</v>
      </c>
      <c r="AM32" s="84">
        <v>40.020000000000003</v>
      </c>
      <c r="AN32" s="1">
        <v>41.23</v>
      </c>
      <c r="AO32" s="22">
        <v>43.45</v>
      </c>
      <c r="AP32" s="20">
        <v>47</v>
      </c>
      <c r="AQ32" s="21">
        <v>44.79</v>
      </c>
      <c r="AR32" s="22">
        <v>42.45</v>
      </c>
      <c r="AS32" s="20">
        <v>41.77</v>
      </c>
      <c r="AT32" s="21">
        <v>40.99</v>
      </c>
      <c r="AU32" s="22">
        <v>43.78</v>
      </c>
    </row>
    <row r="33" spans="2:47" ht="21" x14ac:dyDescent="0.4">
      <c r="B33" s="97">
        <v>3</v>
      </c>
      <c r="C33" s="20">
        <v>27.84</v>
      </c>
      <c r="D33" s="21">
        <v>32.08</v>
      </c>
      <c r="E33" s="22">
        <v>33</v>
      </c>
      <c r="F33" s="20">
        <v>32.08</v>
      </c>
      <c r="G33" s="21">
        <v>29.05</v>
      </c>
      <c r="H33" s="22">
        <v>33.020000000000003</v>
      </c>
      <c r="I33" s="20">
        <v>28.77</v>
      </c>
      <c r="J33" s="21">
        <v>31</v>
      </c>
      <c r="K33" s="22">
        <v>30.46</v>
      </c>
      <c r="L33" s="21"/>
      <c r="M33" s="1"/>
      <c r="N33" s="97">
        <v>3</v>
      </c>
      <c r="O33" s="20">
        <v>32.28</v>
      </c>
      <c r="P33" s="21">
        <v>33.950000000000003</v>
      </c>
      <c r="Q33" s="22">
        <v>37</v>
      </c>
      <c r="R33" s="21">
        <v>34.950000000000003</v>
      </c>
      <c r="S33" s="21">
        <v>30.39</v>
      </c>
      <c r="T33" s="21">
        <v>32.31</v>
      </c>
      <c r="U33" s="20">
        <v>34.69</v>
      </c>
      <c r="V33" s="21">
        <v>31.98</v>
      </c>
      <c r="W33" s="22">
        <v>33.54</v>
      </c>
      <c r="Z33" s="97">
        <v>3</v>
      </c>
      <c r="AA33" s="20">
        <v>48.86</v>
      </c>
      <c r="AB33" s="21">
        <v>51.41</v>
      </c>
      <c r="AC33" s="22">
        <v>49.33</v>
      </c>
      <c r="AD33" s="20">
        <v>49.09</v>
      </c>
      <c r="AE33" s="21">
        <v>48.94</v>
      </c>
      <c r="AF33" s="22">
        <v>49.06</v>
      </c>
      <c r="AG33" s="20">
        <v>49.61</v>
      </c>
      <c r="AH33" s="21">
        <v>48.55</v>
      </c>
      <c r="AI33" s="22">
        <v>50.77</v>
      </c>
      <c r="AL33" s="97">
        <v>3</v>
      </c>
      <c r="AM33" s="20">
        <v>44.5</v>
      </c>
      <c r="AN33" s="21">
        <v>43.04</v>
      </c>
      <c r="AO33" s="22">
        <v>42</v>
      </c>
      <c r="AP33" s="20">
        <v>41</v>
      </c>
      <c r="AQ33" s="21">
        <v>44.09</v>
      </c>
      <c r="AR33" s="22">
        <v>40</v>
      </c>
      <c r="AS33" s="20">
        <v>43.67</v>
      </c>
      <c r="AT33" s="21">
        <v>41.59</v>
      </c>
      <c r="AU33" s="22">
        <v>42.52</v>
      </c>
    </row>
    <row r="34" spans="2:47" ht="21" x14ac:dyDescent="0.4">
      <c r="B34" s="97">
        <v>4</v>
      </c>
      <c r="C34" s="20">
        <v>30.55</v>
      </c>
      <c r="D34" s="21">
        <v>31.09</v>
      </c>
      <c r="E34" s="22">
        <v>29.71</v>
      </c>
      <c r="F34" s="20">
        <v>28.67</v>
      </c>
      <c r="G34" s="21">
        <v>30.01</v>
      </c>
      <c r="H34" s="22">
        <v>31</v>
      </c>
      <c r="I34" s="20">
        <v>30.06</v>
      </c>
      <c r="J34" s="21">
        <v>33</v>
      </c>
      <c r="K34" s="22">
        <v>27.91</v>
      </c>
      <c r="L34" s="21"/>
      <c r="M34" s="1"/>
      <c r="N34" s="97">
        <v>4</v>
      </c>
      <c r="O34" s="20">
        <v>34.549999999999997</v>
      </c>
      <c r="P34" s="21">
        <v>34.01</v>
      </c>
      <c r="Q34" s="22">
        <v>32.04</v>
      </c>
      <c r="R34" s="21">
        <v>36.9</v>
      </c>
      <c r="S34" s="21">
        <v>32.4</v>
      </c>
      <c r="T34" s="21">
        <v>34.35</v>
      </c>
      <c r="U34" s="20">
        <v>32.9</v>
      </c>
      <c r="V34" s="21">
        <v>33.57</v>
      </c>
      <c r="W34" s="22">
        <v>30.48</v>
      </c>
      <c r="Z34" s="97">
        <v>4</v>
      </c>
      <c r="AA34" s="20">
        <v>49.32</v>
      </c>
      <c r="AB34" s="21">
        <v>49.07</v>
      </c>
      <c r="AC34" s="22">
        <v>48.94</v>
      </c>
      <c r="AD34" s="20">
        <v>51.02</v>
      </c>
      <c r="AE34" s="21">
        <v>49.85</v>
      </c>
      <c r="AF34" s="22">
        <v>49.18</v>
      </c>
      <c r="AG34" s="20">
        <v>51.25</v>
      </c>
      <c r="AH34" s="21">
        <v>50.33</v>
      </c>
      <c r="AI34" s="22">
        <v>49.84</v>
      </c>
      <c r="AL34" s="97">
        <v>4</v>
      </c>
      <c r="AM34" s="20">
        <v>41.06</v>
      </c>
      <c r="AN34" s="21">
        <v>40.04</v>
      </c>
      <c r="AO34" s="22">
        <v>43.39</v>
      </c>
      <c r="AP34" s="20">
        <v>42.77</v>
      </c>
      <c r="AQ34" s="21">
        <v>44.03</v>
      </c>
      <c r="AR34" s="22">
        <v>40.06</v>
      </c>
      <c r="AS34" s="20">
        <v>45</v>
      </c>
      <c r="AT34" s="21">
        <v>41.23</v>
      </c>
      <c r="AU34" s="22">
        <v>42.65</v>
      </c>
    </row>
    <row r="35" spans="2:47" ht="21" x14ac:dyDescent="0.4">
      <c r="B35" s="97">
        <v>5</v>
      </c>
      <c r="C35" s="20">
        <v>31.22</v>
      </c>
      <c r="D35" s="21">
        <v>30.67</v>
      </c>
      <c r="E35" s="22">
        <v>32.07</v>
      </c>
      <c r="F35" s="20">
        <v>30.77</v>
      </c>
      <c r="G35" s="21">
        <v>31.42</v>
      </c>
      <c r="H35" s="22">
        <v>28.81</v>
      </c>
      <c r="I35" s="20">
        <v>30.44</v>
      </c>
      <c r="J35" s="21">
        <v>29</v>
      </c>
      <c r="K35" s="22">
        <v>31.2</v>
      </c>
      <c r="L35" s="21"/>
      <c r="M35" s="1"/>
      <c r="N35" s="97">
        <v>5</v>
      </c>
      <c r="O35" s="20">
        <v>33.99</v>
      </c>
      <c r="P35" s="21">
        <v>33.39</v>
      </c>
      <c r="Q35" s="22">
        <v>32.369999999999997</v>
      </c>
      <c r="R35" s="21">
        <v>31.21</v>
      </c>
      <c r="S35" s="21">
        <v>32.46</v>
      </c>
      <c r="T35" s="21">
        <v>33.1</v>
      </c>
      <c r="U35" s="20">
        <v>33.86</v>
      </c>
      <c r="V35" s="21">
        <v>35.020000000000003</v>
      </c>
      <c r="W35" s="22">
        <v>32.4</v>
      </c>
      <c r="Z35" s="97">
        <v>5</v>
      </c>
      <c r="AA35" s="20">
        <v>51.22</v>
      </c>
      <c r="AB35" s="21">
        <v>49.81</v>
      </c>
      <c r="AC35" s="22">
        <v>50.33</v>
      </c>
      <c r="AD35" s="20">
        <v>48.79</v>
      </c>
      <c r="AE35" s="21">
        <v>50.11</v>
      </c>
      <c r="AF35" s="22">
        <v>49.15</v>
      </c>
      <c r="AG35" s="20">
        <v>50.36</v>
      </c>
      <c r="AH35" s="21">
        <v>51</v>
      </c>
      <c r="AI35" s="22">
        <v>49.49</v>
      </c>
      <c r="AL35" s="97">
        <v>5</v>
      </c>
      <c r="AM35" s="20">
        <v>43.28</v>
      </c>
      <c r="AN35" s="21">
        <v>43.65</v>
      </c>
      <c r="AO35" s="22">
        <v>41.21</v>
      </c>
      <c r="AP35" s="20">
        <v>43.16</v>
      </c>
      <c r="AQ35" s="21">
        <v>44</v>
      </c>
      <c r="AR35" s="22">
        <v>42.64</v>
      </c>
      <c r="AS35" s="20">
        <v>43.28</v>
      </c>
      <c r="AT35" s="21">
        <v>44.06</v>
      </c>
      <c r="AU35" s="22">
        <v>40.97</v>
      </c>
    </row>
    <row r="36" spans="2:47" ht="21" x14ac:dyDescent="0.4">
      <c r="B36" s="97">
        <v>6</v>
      </c>
      <c r="C36" s="20">
        <v>30.32</v>
      </c>
      <c r="D36" s="21">
        <v>32.08</v>
      </c>
      <c r="E36" s="22">
        <v>31.07</v>
      </c>
      <c r="F36" s="98">
        <v>29.63</v>
      </c>
      <c r="G36" s="21">
        <v>29</v>
      </c>
      <c r="H36" s="22">
        <v>31.51</v>
      </c>
      <c r="I36" s="20">
        <v>33.01</v>
      </c>
      <c r="J36" s="21">
        <v>32.03</v>
      </c>
      <c r="K36" s="22">
        <v>30.66</v>
      </c>
      <c r="L36" s="21"/>
      <c r="M36" s="1"/>
      <c r="N36" s="97">
        <v>6</v>
      </c>
      <c r="O36" s="20">
        <v>35.659999999999997</v>
      </c>
      <c r="P36" s="21">
        <v>32.49</v>
      </c>
      <c r="Q36" s="22">
        <v>33.659999999999997</v>
      </c>
      <c r="R36" s="21">
        <v>34.56</v>
      </c>
      <c r="S36" s="21">
        <v>31.24</v>
      </c>
      <c r="T36" s="21">
        <v>34.159999999999997</v>
      </c>
      <c r="U36" s="20">
        <v>30.82</v>
      </c>
      <c r="V36" s="21">
        <v>33.130000000000003</v>
      </c>
      <c r="W36" s="22">
        <v>31.14</v>
      </c>
      <c r="Z36" s="97">
        <v>6</v>
      </c>
      <c r="AA36" s="20">
        <v>50.05</v>
      </c>
      <c r="AB36" s="21">
        <v>49.58</v>
      </c>
      <c r="AC36" s="22">
        <v>48.78</v>
      </c>
      <c r="AD36" s="20">
        <v>49.36</v>
      </c>
      <c r="AE36" s="21">
        <v>51.2</v>
      </c>
      <c r="AF36" s="22">
        <v>49.33</v>
      </c>
      <c r="AG36" s="20">
        <v>49.31</v>
      </c>
      <c r="AH36" s="21">
        <v>50.19</v>
      </c>
      <c r="AI36" s="22">
        <v>49.13</v>
      </c>
      <c r="AL36" s="97">
        <v>6</v>
      </c>
      <c r="AM36" s="20">
        <v>42.71</v>
      </c>
      <c r="AN36" s="21">
        <v>41.36</v>
      </c>
      <c r="AO36" s="22">
        <v>43</v>
      </c>
      <c r="AP36" s="20">
        <v>40.86</v>
      </c>
      <c r="AQ36" s="21">
        <v>42.85</v>
      </c>
      <c r="AR36" s="22">
        <v>42.33</v>
      </c>
      <c r="AS36" s="20">
        <v>41.24</v>
      </c>
      <c r="AT36" s="21">
        <v>43.45</v>
      </c>
      <c r="AU36" s="22">
        <v>42.8</v>
      </c>
    </row>
    <row r="37" spans="2:47" ht="21" x14ac:dyDescent="0.4">
      <c r="B37" s="97">
        <v>7</v>
      </c>
      <c r="C37" s="20">
        <v>32.67</v>
      </c>
      <c r="D37" s="21">
        <v>30.21</v>
      </c>
      <c r="E37" s="22">
        <v>28.09</v>
      </c>
      <c r="F37" s="20">
        <v>31</v>
      </c>
      <c r="G37" s="21">
        <v>30.11</v>
      </c>
      <c r="H37" s="22">
        <v>32.090000000000003</v>
      </c>
      <c r="I37" s="20">
        <v>32.049999999999997</v>
      </c>
      <c r="J37" s="21">
        <v>31</v>
      </c>
      <c r="K37" s="22"/>
      <c r="L37" s="21"/>
      <c r="M37" s="1"/>
      <c r="N37" s="97">
        <v>7</v>
      </c>
      <c r="O37" s="20">
        <v>32.99</v>
      </c>
      <c r="P37" s="21">
        <v>31.49</v>
      </c>
      <c r="Q37" s="22">
        <v>36.770000000000003</v>
      </c>
      <c r="R37" s="21">
        <v>33.67</v>
      </c>
      <c r="S37" s="21">
        <v>35.659999999999997</v>
      </c>
      <c r="T37" s="21">
        <v>32.07</v>
      </c>
      <c r="U37" s="20">
        <v>34.81</v>
      </c>
      <c r="V37" s="21">
        <v>32.72</v>
      </c>
      <c r="W37" s="22">
        <v>31.43</v>
      </c>
      <c r="Z37" s="97">
        <v>7</v>
      </c>
      <c r="AA37" s="20">
        <v>51.23</v>
      </c>
      <c r="AB37" s="21">
        <v>49.04</v>
      </c>
      <c r="AC37" s="22">
        <v>48.49</v>
      </c>
      <c r="AD37" s="20">
        <v>49.31</v>
      </c>
      <c r="AE37" s="21">
        <v>48.86</v>
      </c>
      <c r="AF37" s="22">
        <v>50</v>
      </c>
      <c r="AG37" s="20">
        <v>49.07</v>
      </c>
      <c r="AH37" s="21">
        <v>50.53</v>
      </c>
      <c r="AI37" s="22">
        <v>49.4</v>
      </c>
      <c r="AL37" s="97">
        <v>7</v>
      </c>
      <c r="AM37" s="20">
        <v>44.01</v>
      </c>
      <c r="AN37" s="21">
        <v>41.23</v>
      </c>
      <c r="AO37" s="22">
        <v>42.19</v>
      </c>
      <c r="AP37" s="20">
        <v>42.09</v>
      </c>
      <c r="AQ37" s="21">
        <v>41.67</v>
      </c>
      <c r="AR37" s="22">
        <v>40.99</v>
      </c>
      <c r="AS37" s="20">
        <v>41.78</v>
      </c>
      <c r="AT37" s="21">
        <v>42.09</v>
      </c>
      <c r="AU37" s="22">
        <v>41.33</v>
      </c>
    </row>
    <row r="38" spans="2:47" ht="21" x14ac:dyDescent="0.4">
      <c r="B38" s="97">
        <v>8</v>
      </c>
      <c r="C38" s="20"/>
      <c r="D38" s="21"/>
      <c r="E38" s="22"/>
      <c r="F38" s="20"/>
      <c r="G38" s="21"/>
      <c r="H38" s="22"/>
      <c r="I38" s="20"/>
      <c r="J38" s="21"/>
      <c r="K38" s="22"/>
      <c r="L38" s="21"/>
      <c r="M38" s="1"/>
      <c r="N38" s="97">
        <v>8</v>
      </c>
      <c r="O38" s="20"/>
      <c r="P38" s="21"/>
      <c r="Q38" s="22"/>
      <c r="R38" s="21">
        <v>31.76</v>
      </c>
      <c r="S38" s="21">
        <v>32.69</v>
      </c>
      <c r="T38" s="21"/>
      <c r="U38" s="20">
        <v>32.659999999999997</v>
      </c>
      <c r="V38" s="21">
        <v>34.04</v>
      </c>
      <c r="W38" s="22">
        <v>34.549999999999997</v>
      </c>
      <c r="Z38" s="97">
        <v>8</v>
      </c>
      <c r="AA38" s="20">
        <v>48.91</v>
      </c>
      <c r="AB38" s="21">
        <v>49.91</v>
      </c>
      <c r="AC38" s="22">
        <v>51.23</v>
      </c>
      <c r="AD38" s="20">
        <v>50.08</v>
      </c>
      <c r="AE38" s="21">
        <v>51.2</v>
      </c>
      <c r="AF38" s="22">
        <v>49.65</v>
      </c>
      <c r="AG38" s="20">
        <v>48.33</v>
      </c>
      <c r="AH38" s="21">
        <v>49.05</v>
      </c>
      <c r="AI38" s="22">
        <v>51.26</v>
      </c>
      <c r="AL38" s="97">
        <v>8</v>
      </c>
      <c r="AM38" s="20">
        <v>43.01</v>
      </c>
      <c r="AN38" s="21"/>
      <c r="AO38" s="22"/>
      <c r="AP38" s="20">
        <v>42.18</v>
      </c>
      <c r="AQ38" s="21">
        <v>44.39</v>
      </c>
      <c r="AR38" s="22"/>
      <c r="AS38" s="20">
        <v>43.55</v>
      </c>
      <c r="AT38" s="21">
        <v>43.67</v>
      </c>
      <c r="AU38" s="22"/>
    </row>
    <row r="39" spans="2:47" ht="21" x14ac:dyDescent="0.4">
      <c r="B39" s="97">
        <v>9</v>
      </c>
      <c r="C39" s="20"/>
      <c r="D39" s="21"/>
      <c r="E39" s="22"/>
      <c r="F39" s="20"/>
      <c r="G39" s="21"/>
      <c r="H39" s="22"/>
      <c r="I39" s="20"/>
      <c r="J39" s="21"/>
      <c r="K39" s="22"/>
      <c r="L39" s="21"/>
      <c r="M39" s="1"/>
      <c r="N39" s="97">
        <v>9</v>
      </c>
      <c r="O39" s="20"/>
      <c r="P39" s="21"/>
      <c r="Q39" s="22"/>
      <c r="R39" s="21"/>
      <c r="S39" s="21"/>
      <c r="T39" s="21"/>
      <c r="U39" s="20"/>
      <c r="V39" s="21"/>
      <c r="W39" s="22"/>
      <c r="Z39" s="97">
        <v>9</v>
      </c>
      <c r="AA39" s="20">
        <v>48.03</v>
      </c>
      <c r="AB39" s="21">
        <v>49.33</v>
      </c>
      <c r="AC39" s="22">
        <v>47.42</v>
      </c>
      <c r="AD39" s="20">
        <v>49.19</v>
      </c>
      <c r="AE39" s="21">
        <v>49.06</v>
      </c>
      <c r="AF39" s="22">
        <v>48.9</v>
      </c>
      <c r="AG39" s="20">
        <v>49.71</v>
      </c>
      <c r="AH39" s="21">
        <v>48.3</v>
      </c>
      <c r="AI39" s="22">
        <v>49.12</v>
      </c>
      <c r="AL39" s="97">
        <v>9</v>
      </c>
      <c r="AM39" s="20"/>
      <c r="AN39" s="21"/>
      <c r="AO39" s="22"/>
      <c r="AP39" s="20"/>
      <c r="AQ39" s="21"/>
      <c r="AR39" s="22"/>
      <c r="AS39" s="20"/>
      <c r="AT39" s="21"/>
      <c r="AU39" s="22"/>
    </row>
    <row r="40" spans="2:47" ht="21.75" thickBot="1" x14ac:dyDescent="0.45">
      <c r="B40" s="60">
        <v>10</v>
      </c>
      <c r="C40" s="27"/>
      <c r="D40" s="28"/>
      <c r="E40" s="26"/>
      <c r="F40" s="27"/>
      <c r="G40" s="28"/>
      <c r="H40" s="26"/>
      <c r="I40" s="27"/>
      <c r="J40" s="28"/>
      <c r="K40" s="26"/>
      <c r="L40" s="21"/>
      <c r="M40" s="1"/>
      <c r="N40" s="60">
        <v>10</v>
      </c>
      <c r="O40" s="27"/>
      <c r="P40" s="28"/>
      <c r="Q40" s="26"/>
      <c r="R40" s="28"/>
      <c r="S40" s="28"/>
      <c r="T40" s="28"/>
      <c r="U40" s="27"/>
      <c r="V40" s="28"/>
      <c r="W40" s="26"/>
      <c r="Z40" s="60">
        <v>10</v>
      </c>
      <c r="AA40" s="27"/>
      <c r="AB40" s="28"/>
      <c r="AC40" s="26"/>
      <c r="AD40" s="27"/>
      <c r="AE40" s="28"/>
      <c r="AF40" s="26"/>
      <c r="AG40" s="27">
        <v>50.44</v>
      </c>
      <c r="AH40" s="28">
        <v>51</v>
      </c>
      <c r="AI40" s="26"/>
      <c r="AL40" s="60">
        <v>10</v>
      </c>
      <c r="AM40" s="27"/>
      <c r="AN40" s="28"/>
      <c r="AO40" s="26"/>
      <c r="AP40" s="27"/>
      <c r="AQ40" s="28"/>
      <c r="AR40" s="26"/>
      <c r="AS40" s="27"/>
      <c r="AT40" s="28"/>
      <c r="AU40" s="26"/>
    </row>
    <row r="41" spans="2:47" ht="21" x14ac:dyDescent="0.4">
      <c r="B41" s="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"/>
      <c r="N41" s="1"/>
      <c r="O41" s="21"/>
      <c r="P41" s="21"/>
      <c r="Q41" s="21"/>
      <c r="R41" s="21"/>
      <c r="S41" s="21"/>
      <c r="T41" s="21"/>
      <c r="U41" s="21"/>
      <c r="V41" s="21"/>
      <c r="W41" s="21"/>
      <c r="Z41" s="1"/>
      <c r="AA41" s="21"/>
      <c r="AB41" s="21"/>
      <c r="AC41" s="21"/>
      <c r="AD41" s="21"/>
      <c r="AE41" s="21"/>
      <c r="AF41" s="21"/>
      <c r="AG41" s="21"/>
      <c r="AH41" s="21"/>
      <c r="AI41" s="21"/>
      <c r="AL41" s="1"/>
      <c r="AM41" s="21"/>
      <c r="AN41" s="21"/>
      <c r="AO41" s="21"/>
      <c r="AP41" s="21"/>
      <c r="AQ41" s="21"/>
      <c r="AR41" s="21"/>
      <c r="AS41" s="21"/>
      <c r="AT41" s="21"/>
      <c r="AU41" s="21"/>
    </row>
    <row r="42" spans="2:47" ht="21.75" thickBot="1" x14ac:dyDescent="0.45">
      <c r="B42" s="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1"/>
      <c r="N42" s="1"/>
      <c r="O42" s="21"/>
      <c r="P42" s="21"/>
      <c r="Q42" s="21"/>
      <c r="R42" s="21"/>
      <c r="S42" s="21"/>
      <c r="T42" s="21"/>
      <c r="U42" s="21"/>
      <c r="V42" s="21"/>
      <c r="W42" s="21"/>
      <c r="Z42" s="1"/>
      <c r="AA42" s="21"/>
      <c r="AB42" s="21"/>
      <c r="AC42" s="21"/>
      <c r="AD42" s="21"/>
      <c r="AE42" s="21"/>
      <c r="AF42" s="21"/>
      <c r="AG42" s="21"/>
      <c r="AH42" s="21"/>
      <c r="AI42" s="21"/>
      <c r="AL42" s="1"/>
      <c r="AM42" s="21"/>
      <c r="AN42" s="21"/>
      <c r="AO42" s="21"/>
      <c r="AP42" s="21"/>
      <c r="AQ42" s="21"/>
      <c r="AR42" s="21"/>
      <c r="AS42" s="21"/>
      <c r="AT42" s="21"/>
      <c r="AU42" s="21"/>
    </row>
    <row r="43" spans="2:47" ht="21" x14ac:dyDescent="0.4">
      <c r="B43" s="1"/>
      <c r="C43" s="73" t="s">
        <v>75</v>
      </c>
      <c r="D43" s="71">
        <f>AVERAGE(C31:E40)</f>
        <v>30.767142857142858</v>
      </c>
      <c r="E43" s="1"/>
      <c r="F43" s="73" t="s">
        <v>75</v>
      </c>
      <c r="G43" s="71">
        <f>AVERAGE(F31:H40)</f>
        <v>30.914285714285718</v>
      </c>
      <c r="H43" s="1"/>
      <c r="I43" s="73" t="s">
        <v>75</v>
      </c>
      <c r="J43" s="71">
        <f>AVERAGE(I31:K40)</f>
        <v>30.790999999999997</v>
      </c>
      <c r="K43" s="1"/>
      <c r="L43" s="1"/>
      <c r="M43" s="1"/>
      <c r="N43" s="1"/>
      <c r="O43" s="73" t="s">
        <v>75</v>
      </c>
      <c r="P43" s="71">
        <f>AVERAGE(O31:Q40)</f>
        <v>33.917142857142856</v>
      </c>
      <c r="Q43" s="1"/>
      <c r="R43" s="73" t="s">
        <v>75</v>
      </c>
      <c r="S43" s="71">
        <f>AVERAGE(R31:T40)</f>
        <v>33.344782608695645</v>
      </c>
      <c r="T43" s="1"/>
      <c r="U43" s="73" t="s">
        <v>75</v>
      </c>
      <c r="V43" s="71">
        <f>AVERAGE(U31:W40)</f>
        <v>33.089999999999996</v>
      </c>
      <c r="W43" s="1"/>
      <c r="Z43" s="1"/>
      <c r="AA43" s="73" t="s">
        <v>75</v>
      </c>
      <c r="AB43" s="71">
        <f>AVERAGE(AA31:AC40)</f>
        <v>49.404074074074074</v>
      </c>
      <c r="AC43" s="1"/>
      <c r="AD43" s="73" t="s">
        <v>75</v>
      </c>
      <c r="AE43" s="71">
        <f>AVERAGE(AD31:AF40)</f>
        <v>49.420740740740754</v>
      </c>
      <c r="AF43" s="1"/>
      <c r="AG43" s="73" t="s">
        <v>75</v>
      </c>
      <c r="AH43" s="71">
        <f>AVERAGE(AG31:AI40)</f>
        <v>49.711724137931036</v>
      </c>
      <c r="AI43" s="1"/>
      <c r="AL43" s="1"/>
      <c r="AM43" s="73" t="s">
        <v>75</v>
      </c>
      <c r="AN43" s="71">
        <f>AVERAGE(AM31:AO40)</f>
        <v>42.214090909090913</v>
      </c>
      <c r="AO43" s="1"/>
      <c r="AP43" s="73" t="s">
        <v>75</v>
      </c>
      <c r="AQ43" s="71">
        <f>AVERAGE(AP31:AR40)</f>
        <v>42.642173913043472</v>
      </c>
      <c r="AR43" s="1"/>
      <c r="AS43" s="73" t="s">
        <v>75</v>
      </c>
      <c r="AT43" s="71">
        <f>AVERAGE(AS31:AU40)</f>
        <v>42.473913043478262</v>
      </c>
      <c r="AU43" s="21"/>
    </row>
    <row r="44" spans="2:47" ht="21.75" thickBot="1" x14ac:dyDescent="0.45">
      <c r="B44" s="1"/>
      <c r="C44" s="72" t="s">
        <v>74</v>
      </c>
      <c r="D44" s="58">
        <f>STDEVA(C31:E40)</f>
        <v>1.3363949373487718</v>
      </c>
      <c r="E44" s="1"/>
      <c r="F44" s="72" t="s">
        <v>74</v>
      </c>
      <c r="G44" s="58">
        <f>STDEVA(F31:H40)</f>
        <v>1.3745783769162514</v>
      </c>
      <c r="H44" s="1"/>
      <c r="I44" s="72" t="s">
        <v>74</v>
      </c>
      <c r="J44" s="58">
        <f>STDEVA(I31:K40)</f>
        <v>1.5390321634066002</v>
      </c>
      <c r="K44" s="1"/>
      <c r="L44" s="1"/>
      <c r="M44" s="1"/>
      <c r="N44" s="1"/>
      <c r="O44" s="72" t="s">
        <v>74</v>
      </c>
      <c r="P44" s="58">
        <f>STDEVA(O31:Q40)</f>
        <v>1.9033631888243059</v>
      </c>
      <c r="Q44" s="1"/>
      <c r="R44" s="72" t="s">
        <v>74</v>
      </c>
      <c r="S44" s="58">
        <f>STDEVA(R31:T40)</f>
        <v>1.8426780648265406</v>
      </c>
      <c r="T44" s="1"/>
      <c r="U44" s="72" t="s">
        <v>74</v>
      </c>
      <c r="V44" s="58">
        <f>STDEVA(U31:W40)</f>
        <v>1.5618133273746948</v>
      </c>
      <c r="W44" s="1"/>
      <c r="Z44" s="1"/>
      <c r="AA44" s="72" t="s">
        <v>74</v>
      </c>
      <c r="AB44" s="58">
        <f>STDEVA(AA31:AC40)</f>
        <v>1.2624708961131585</v>
      </c>
      <c r="AC44" s="1"/>
      <c r="AD44" s="72" t="s">
        <v>74</v>
      </c>
      <c r="AE44" s="58">
        <f>STDEVA(AD31:AF40)</f>
        <v>1.2178541213826322</v>
      </c>
      <c r="AF44" s="1"/>
      <c r="AG44" s="72" t="s">
        <v>74</v>
      </c>
      <c r="AH44" s="58">
        <f>STDEVA(AG31:AI40)</f>
        <v>1.0568351302879924</v>
      </c>
      <c r="AI44" s="1"/>
      <c r="AL44" s="1"/>
      <c r="AM44" s="72" t="s">
        <v>74</v>
      </c>
      <c r="AN44" s="58">
        <f>STDEVA(AM31:AO40)</f>
        <v>1.3347004625290737</v>
      </c>
      <c r="AO44" s="1"/>
      <c r="AP44" s="72" t="s">
        <v>74</v>
      </c>
      <c r="AQ44" s="58">
        <f>STDEVA(AP31:AR40)</f>
        <v>1.6516987302932014</v>
      </c>
      <c r="AR44" s="1"/>
      <c r="AS44" s="72" t="s">
        <v>74</v>
      </c>
      <c r="AT44" s="58">
        <f>STDEVA(AS31:AU40)</f>
        <v>1.1389777678827735</v>
      </c>
      <c r="AU44" s="21"/>
    </row>
    <row r="45" spans="2:47" ht="21.75" thickBot="1" x14ac:dyDescent="0.4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L45" s="1"/>
      <c r="AM45" s="1"/>
      <c r="AN45" s="1"/>
      <c r="AO45" s="1"/>
      <c r="AP45" s="1"/>
      <c r="AQ45" s="1"/>
      <c r="AR45" s="1"/>
      <c r="AS45" s="1"/>
      <c r="AT45" s="1"/>
      <c r="AU45" s="21"/>
    </row>
    <row r="46" spans="2:47" ht="21" x14ac:dyDescent="0.4">
      <c r="B46" s="1"/>
      <c r="C46" s="1"/>
      <c r="D46" s="1"/>
      <c r="E46" s="1"/>
      <c r="F46" s="73" t="s">
        <v>75</v>
      </c>
      <c r="G46" s="71">
        <f>AVERAGE(C31:K40)</f>
        <v>30.824677419354842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73" t="s">
        <v>75</v>
      </c>
      <c r="S46" s="71">
        <f>AVERAGE(O31:W40)</f>
        <v>33.431617647058829</v>
      </c>
      <c r="T46" s="1"/>
      <c r="U46" s="1"/>
      <c r="V46" s="1"/>
      <c r="W46" s="1"/>
      <c r="Z46" s="1"/>
      <c r="AA46" s="1"/>
      <c r="AB46" s="1"/>
      <c r="AC46" s="1"/>
      <c r="AD46" s="73" t="s">
        <v>75</v>
      </c>
      <c r="AE46" s="71">
        <f>AVERAGE(AA31:AI40)</f>
        <v>49.516987951807231</v>
      </c>
      <c r="AF46" s="1"/>
      <c r="AG46" s="1"/>
      <c r="AH46" s="1"/>
      <c r="AI46" s="1"/>
      <c r="AL46" s="1"/>
      <c r="AM46" s="1"/>
      <c r="AN46" s="1"/>
      <c r="AO46" s="1"/>
      <c r="AP46" s="73" t="s">
        <v>75</v>
      </c>
      <c r="AQ46" s="71">
        <f>AVERAGE(AM31:AU40)</f>
        <v>42.446764705882359</v>
      </c>
      <c r="AR46" s="1"/>
      <c r="AS46" s="1"/>
      <c r="AT46" s="1"/>
      <c r="AU46" s="21"/>
    </row>
    <row r="47" spans="2:47" ht="21.75" thickBot="1" x14ac:dyDescent="0.45">
      <c r="B47" s="1"/>
      <c r="C47" s="1"/>
      <c r="D47" s="1"/>
      <c r="E47" s="1"/>
      <c r="F47" s="72" t="s">
        <v>74</v>
      </c>
      <c r="G47" s="58">
        <f>STDEVA(C31:K40)</f>
        <v>1.3953843324401562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72" t="s">
        <v>74</v>
      </c>
      <c r="S47" s="58">
        <f>STDEVA(O31:W40)</f>
        <v>1.7753861133917412</v>
      </c>
      <c r="T47" s="1"/>
      <c r="U47" s="1"/>
      <c r="V47" s="1"/>
      <c r="W47" s="1"/>
      <c r="Z47" s="1"/>
      <c r="AA47" s="1"/>
      <c r="AB47" s="1"/>
      <c r="AC47" s="1"/>
      <c r="AD47" s="72" t="s">
        <v>74</v>
      </c>
      <c r="AE47" s="58">
        <f>STDEVA(AA31:AI40)</f>
        <v>1.1737439939218881</v>
      </c>
      <c r="AF47" s="1"/>
      <c r="AG47" s="1"/>
      <c r="AH47" s="1"/>
      <c r="AI47" s="1"/>
      <c r="AL47" s="1"/>
      <c r="AM47" s="1"/>
      <c r="AN47" s="1"/>
      <c r="AO47" s="1"/>
      <c r="AP47" s="72" t="s">
        <v>74</v>
      </c>
      <c r="AQ47" s="58">
        <f>STDEVA(AM31:AU40)</f>
        <v>1.3824836412910015</v>
      </c>
      <c r="AR47" s="1"/>
      <c r="AS47" s="1"/>
      <c r="AT47" s="1"/>
      <c r="AU47" s="21"/>
    </row>
    <row r="48" spans="2:47" ht="21" x14ac:dyDescent="0.4">
      <c r="B48" s="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1"/>
      <c r="N48" s="1"/>
      <c r="O48" s="21"/>
      <c r="P48" s="21"/>
      <c r="Q48" s="21"/>
      <c r="R48" s="21"/>
      <c r="S48" s="21"/>
      <c r="T48" s="21"/>
      <c r="U48" s="21"/>
      <c r="V48" s="21"/>
      <c r="W48" s="21"/>
      <c r="Z48" s="1"/>
      <c r="AA48" s="21"/>
      <c r="AB48" s="21"/>
      <c r="AC48" s="21"/>
      <c r="AD48" s="21"/>
      <c r="AE48" s="21"/>
      <c r="AF48" s="21"/>
      <c r="AG48" s="21"/>
      <c r="AH48" s="21"/>
      <c r="AI48" s="21"/>
      <c r="AL48" s="1"/>
      <c r="AM48" s="21"/>
      <c r="AN48" s="21"/>
      <c r="AO48" s="21"/>
      <c r="AP48" s="21"/>
      <c r="AQ48" s="21"/>
      <c r="AR48" s="21"/>
      <c r="AS48" s="21"/>
      <c r="AT48" s="21"/>
      <c r="AU48" s="21"/>
    </row>
    <row r="49" spans="2:47" ht="21" x14ac:dyDescent="0.4">
      <c r="B49" s="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1"/>
      <c r="N49" s="1"/>
      <c r="O49" s="21"/>
      <c r="P49" s="21"/>
      <c r="Q49" s="21"/>
      <c r="R49" s="21"/>
      <c r="S49" s="21"/>
      <c r="T49" s="21"/>
      <c r="U49" s="21"/>
      <c r="V49" s="21"/>
      <c r="W49" s="21"/>
      <c r="Z49" s="1"/>
      <c r="AA49" s="21"/>
      <c r="AB49" s="21"/>
      <c r="AC49" s="21"/>
      <c r="AD49" s="21"/>
      <c r="AE49" s="21"/>
      <c r="AF49" s="21"/>
      <c r="AG49" s="21"/>
      <c r="AH49" s="21"/>
      <c r="AI49" s="21"/>
      <c r="AL49" s="1"/>
      <c r="AM49" s="21"/>
      <c r="AN49" s="21"/>
      <c r="AO49" s="21"/>
      <c r="AP49" s="21"/>
      <c r="AQ49" s="21"/>
      <c r="AR49" s="21"/>
      <c r="AS49" s="21"/>
      <c r="AT49" s="21"/>
      <c r="AU49" s="21"/>
    </row>
    <row r="50" spans="2:47" ht="21" x14ac:dyDescent="0.4">
      <c r="B50" s="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1"/>
      <c r="N50" s="1"/>
      <c r="O50" s="21"/>
      <c r="P50" s="21"/>
      <c r="Q50" s="21"/>
      <c r="R50" s="21"/>
      <c r="S50" s="21"/>
      <c r="T50" s="21"/>
      <c r="U50" s="21"/>
      <c r="V50" s="21"/>
      <c r="W50" s="21"/>
      <c r="Z50" s="1"/>
      <c r="AA50" s="21"/>
      <c r="AB50" s="21"/>
      <c r="AC50" s="21"/>
      <c r="AD50" s="21"/>
      <c r="AE50" s="21"/>
      <c r="AF50" s="21"/>
      <c r="AG50" s="21"/>
      <c r="AH50" s="21"/>
      <c r="AI50" s="21"/>
      <c r="AL50" s="1"/>
      <c r="AM50" s="21"/>
      <c r="AN50" s="21"/>
      <c r="AO50" s="21"/>
      <c r="AP50" s="21"/>
      <c r="AQ50" s="21"/>
      <c r="AR50" s="21"/>
      <c r="AS50" s="21"/>
      <c r="AT50" s="21"/>
      <c r="AU50" s="21"/>
    </row>
    <row r="51" spans="2:47" ht="21" x14ac:dyDescent="0.4">
      <c r="B51" s="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1"/>
      <c r="N51" s="1"/>
      <c r="O51" s="21"/>
      <c r="P51" s="21"/>
      <c r="Q51" s="21"/>
      <c r="R51" s="21"/>
      <c r="S51" s="21"/>
      <c r="T51" s="21"/>
      <c r="U51" s="21"/>
      <c r="V51" s="21"/>
      <c r="W51" s="21"/>
      <c r="Z51" s="1"/>
      <c r="AA51" s="21"/>
      <c r="AB51" s="21"/>
      <c r="AC51" s="21"/>
      <c r="AD51" s="21"/>
      <c r="AE51" s="21"/>
      <c r="AF51" s="21"/>
      <c r="AG51" s="21"/>
      <c r="AH51" s="21"/>
      <c r="AI51" s="21"/>
      <c r="AL51" s="1"/>
      <c r="AM51" s="21"/>
      <c r="AN51" s="21"/>
      <c r="AO51" s="21"/>
      <c r="AP51" s="21"/>
      <c r="AQ51" s="21"/>
      <c r="AR51" s="21"/>
      <c r="AS51" s="21"/>
      <c r="AT51" s="21"/>
      <c r="AU51" s="21"/>
    </row>
    <row r="52" spans="2:47" ht="21" x14ac:dyDescent="0.4">
      <c r="B52" s="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1"/>
      <c r="N52" s="1"/>
      <c r="O52" s="21"/>
      <c r="P52" s="21"/>
      <c r="Q52" s="21"/>
      <c r="R52" s="21"/>
      <c r="S52" s="21"/>
      <c r="T52" s="21"/>
      <c r="U52" s="21"/>
      <c r="V52" s="21"/>
      <c r="W52" s="21"/>
      <c r="Z52" s="1"/>
      <c r="AA52" s="21"/>
      <c r="AB52" s="21"/>
      <c r="AC52" s="21"/>
      <c r="AD52" s="21"/>
      <c r="AE52" s="21"/>
      <c r="AF52" s="21"/>
      <c r="AG52" s="21"/>
      <c r="AH52" s="21"/>
      <c r="AI52" s="21"/>
      <c r="AL52" s="1"/>
      <c r="AM52" s="21"/>
      <c r="AN52" s="21"/>
      <c r="AO52" s="21"/>
      <c r="AP52" s="21"/>
      <c r="AQ52" s="21"/>
      <c r="AR52" s="21"/>
      <c r="AS52" s="21"/>
      <c r="AT52" s="21"/>
      <c r="AU52" s="21"/>
    </row>
    <row r="53" spans="2:47" ht="21" x14ac:dyDescent="0.4">
      <c r="B53" s="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1"/>
      <c r="N53" s="1"/>
      <c r="O53" s="21"/>
      <c r="P53" s="21"/>
      <c r="Q53" s="21"/>
      <c r="R53" s="21"/>
      <c r="S53" s="21"/>
      <c r="T53" s="21"/>
      <c r="U53" s="21"/>
      <c r="V53" s="21"/>
      <c r="W53" s="21"/>
      <c r="Z53" s="1"/>
      <c r="AA53" s="21"/>
      <c r="AB53" s="21"/>
      <c r="AC53" s="21"/>
      <c r="AD53" s="21"/>
      <c r="AE53" s="21"/>
      <c r="AF53" s="21"/>
      <c r="AG53" s="21"/>
      <c r="AH53" s="21"/>
      <c r="AI53" s="21"/>
      <c r="AL53" s="1"/>
      <c r="AM53" s="21"/>
      <c r="AN53" s="21"/>
      <c r="AO53" s="21"/>
      <c r="AP53" s="21"/>
      <c r="AQ53" s="21"/>
      <c r="AR53" s="21"/>
      <c r="AS53" s="21"/>
      <c r="AT53" s="21"/>
      <c r="AU53" s="21"/>
    </row>
    <row r="54" spans="2:47" ht="21" x14ac:dyDescent="0.4">
      <c r="B54" s="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"/>
      <c r="N54" s="1"/>
      <c r="O54" s="21"/>
      <c r="P54" s="21"/>
      <c r="Q54" s="21"/>
      <c r="R54" s="21"/>
      <c r="S54" s="21"/>
      <c r="T54" s="21"/>
      <c r="U54" s="21"/>
      <c r="V54" s="21"/>
      <c r="W54" s="21"/>
      <c r="Z54" s="1"/>
      <c r="AA54" s="21"/>
      <c r="AB54" s="21"/>
      <c r="AC54" s="21"/>
      <c r="AD54" s="21"/>
      <c r="AE54" s="21"/>
      <c r="AF54" s="21"/>
      <c r="AG54" s="21"/>
      <c r="AH54" s="21"/>
      <c r="AI54" s="21"/>
      <c r="AL54" s="1"/>
      <c r="AM54" s="21"/>
      <c r="AN54" s="21"/>
      <c r="AO54" s="21"/>
      <c r="AP54" s="21"/>
      <c r="AQ54" s="21"/>
      <c r="AR54" s="21"/>
      <c r="AS54" s="21"/>
      <c r="AT54" s="21"/>
      <c r="AU54" s="21"/>
    </row>
    <row r="55" spans="2:47" ht="21" x14ac:dyDescent="0.4">
      <c r="B55" s="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1"/>
      <c r="N55" s="1"/>
      <c r="O55" s="21"/>
      <c r="P55" s="21"/>
      <c r="Q55" s="21"/>
      <c r="R55" s="21"/>
      <c r="S55" s="21"/>
      <c r="T55" s="21"/>
      <c r="U55" s="21"/>
      <c r="V55" s="21"/>
      <c r="W55" s="21"/>
      <c r="Z55" s="1"/>
      <c r="AA55" s="21"/>
      <c r="AB55" s="21"/>
      <c r="AC55" s="21"/>
      <c r="AD55" s="21"/>
      <c r="AE55" s="21"/>
      <c r="AF55" s="21"/>
      <c r="AG55" s="21"/>
      <c r="AH55" s="21"/>
      <c r="AI55" s="21"/>
      <c r="AL55" s="1"/>
      <c r="AM55" s="21"/>
      <c r="AN55" s="21"/>
      <c r="AO55" s="21"/>
      <c r="AP55" s="21"/>
      <c r="AQ55" s="21"/>
      <c r="AR55" s="21"/>
      <c r="AS55" s="21"/>
      <c r="AT55" s="21"/>
      <c r="AU55" s="21"/>
    </row>
    <row r="56" spans="2:47" ht="21" x14ac:dyDescent="0.4">
      <c r="B56" s="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"/>
      <c r="N56" s="1"/>
      <c r="O56" s="21"/>
      <c r="P56" s="21"/>
      <c r="Q56" s="21"/>
      <c r="R56" s="21"/>
      <c r="S56" s="21"/>
      <c r="T56" s="21"/>
      <c r="U56" s="21"/>
      <c r="V56" s="21"/>
      <c r="W56" s="21"/>
      <c r="Z56" s="1"/>
      <c r="AA56" s="21"/>
      <c r="AB56" s="21"/>
      <c r="AC56" s="21"/>
      <c r="AD56" s="21"/>
      <c r="AE56" s="21"/>
      <c r="AF56" s="21"/>
      <c r="AG56" s="21"/>
      <c r="AH56" s="21"/>
      <c r="AI56" s="21"/>
      <c r="AL56" s="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2:47" ht="21" x14ac:dyDescent="0.4">
      <c r="B57" s="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1"/>
      <c r="N57" s="1"/>
      <c r="O57" s="21"/>
      <c r="P57" s="21"/>
      <c r="Q57" s="21"/>
      <c r="R57" s="21"/>
      <c r="S57" s="21"/>
      <c r="T57" s="21"/>
      <c r="U57" s="21"/>
      <c r="V57" s="21"/>
      <c r="W57" s="21"/>
      <c r="Z57" s="1"/>
      <c r="AA57" s="21"/>
      <c r="AB57" s="21"/>
      <c r="AC57" s="21"/>
      <c r="AD57" s="21"/>
      <c r="AE57" s="21"/>
      <c r="AF57" s="21"/>
      <c r="AG57" s="21"/>
      <c r="AH57" s="21"/>
      <c r="AI57" s="21"/>
      <c r="AL57" s="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2:47" ht="21" x14ac:dyDescent="0.4">
      <c r="B58" s="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1"/>
      <c r="N58" s="1"/>
      <c r="O58" s="21"/>
      <c r="P58" s="21"/>
      <c r="Q58" s="21"/>
      <c r="R58" s="21"/>
      <c r="S58" s="21"/>
      <c r="T58" s="21"/>
      <c r="U58" s="21"/>
      <c r="V58" s="21"/>
      <c r="W58" s="21"/>
      <c r="Z58" s="1"/>
      <c r="AA58" s="21"/>
      <c r="AB58" s="21"/>
      <c r="AC58" s="21"/>
      <c r="AD58" s="21"/>
      <c r="AE58" s="21"/>
      <c r="AF58" s="21"/>
      <c r="AG58" s="21"/>
      <c r="AH58" s="21"/>
      <c r="AI58" s="21"/>
      <c r="AL58" s="1"/>
      <c r="AM58" s="21"/>
      <c r="AN58" s="21"/>
      <c r="AO58" s="21"/>
      <c r="AP58" s="21"/>
      <c r="AQ58" s="21"/>
      <c r="AR58" s="21"/>
      <c r="AS58" s="21"/>
      <c r="AT58" s="21"/>
      <c r="AU58" s="21"/>
    </row>
    <row r="59" spans="2:47" ht="21" x14ac:dyDescent="0.4">
      <c r="B59" s="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1"/>
      <c r="N59" s="1"/>
      <c r="O59" s="21"/>
      <c r="P59" s="21"/>
      <c r="Q59" s="21"/>
      <c r="R59" s="21"/>
      <c r="S59" s="21"/>
      <c r="T59" s="21"/>
      <c r="U59" s="21"/>
      <c r="V59" s="21"/>
      <c r="W59" s="21"/>
      <c r="Z59" s="1"/>
      <c r="AA59" s="21"/>
      <c r="AB59" s="21"/>
      <c r="AC59" s="21"/>
      <c r="AD59" s="21"/>
      <c r="AE59" s="21"/>
      <c r="AF59" s="21"/>
      <c r="AG59" s="21"/>
      <c r="AH59" s="21"/>
      <c r="AI59" s="21"/>
      <c r="AL59" s="1"/>
      <c r="AM59" s="21"/>
      <c r="AN59" s="21"/>
      <c r="AO59" s="21"/>
      <c r="AP59" s="21"/>
      <c r="AQ59" s="21"/>
      <c r="AR59" s="21"/>
      <c r="AS59" s="21"/>
      <c r="AT59" s="21"/>
      <c r="AU59" s="21"/>
    </row>
    <row r="60" spans="2:47" ht="21" x14ac:dyDescent="0.4">
      <c r="B60" s="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1"/>
      <c r="N60" s="1"/>
      <c r="O60" s="21"/>
      <c r="P60" s="21"/>
      <c r="Q60" s="21"/>
      <c r="R60" s="21"/>
      <c r="S60" s="21"/>
      <c r="T60" s="21"/>
      <c r="U60" s="21"/>
      <c r="V60" s="21"/>
      <c r="W60" s="21"/>
      <c r="Z60" s="1"/>
      <c r="AA60" s="21"/>
      <c r="AB60" s="21"/>
      <c r="AC60" s="21"/>
      <c r="AD60" s="21"/>
      <c r="AE60" s="21"/>
      <c r="AF60" s="21"/>
      <c r="AG60" s="21"/>
      <c r="AH60" s="21"/>
      <c r="AI60" s="21"/>
      <c r="AL60" s="1"/>
      <c r="AM60" s="21"/>
      <c r="AN60" s="21"/>
      <c r="AO60" s="21"/>
      <c r="AP60" s="21"/>
      <c r="AQ60" s="21"/>
      <c r="AR60" s="21"/>
      <c r="AS60" s="21"/>
      <c r="AT60" s="21"/>
      <c r="AU60" s="21"/>
    </row>
    <row r="61" spans="2:47" ht="21" x14ac:dyDescent="0.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21" x14ac:dyDescent="0.4">
      <c r="AU62" s="1"/>
    </row>
    <row r="63" spans="2:47" ht="21" x14ac:dyDescent="0.4">
      <c r="AU63" s="1"/>
    </row>
    <row r="64" spans="2:47" ht="21" x14ac:dyDescent="0.4">
      <c r="AU64" s="1"/>
    </row>
    <row r="65" spans="47:47" ht="21" x14ac:dyDescent="0.4">
      <c r="AU65" s="1"/>
    </row>
    <row r="66" spans="47:47" ht="21" x14ac:dyDescent="0.4">
      <c r="AU66" s="1"/>
    </row>
  </sheetData>
  <mergeCells count="48">
    <mergeCell ref="AM30:AO30"/>
    <mergeCell ref="AP30:AR30"/>
    <mergeCell ref="AS30:AU30"/>
    <mergeCell ref="C30:E30"/>
    <mergeCell ref="F30:H30"/>
    <mergeCell ref="I30:K30"/>
    <mergeCell ref="AA30:AC30"/>
    <mergeCell ref="AD30:AF30"/>
    <mergeCell ref="O30:Q30"/>
    <mergeCell ref="R30:T30"/>
    <mergeCell ref="U30:W30"/>
    <mergeCell ref="AA29:AI29"/>
    <mergeCell ref="O29:W29"/>
    <mergeCell ref="AG30:AI30"/>
    <mergeCell ref="C29:K29"/>
    <mergeCell ref="AA27:AI27"/>
    <mergeCell ref="AA28:AI28"/>
    <mergeCell ref="AM27:AU27"/>
    <mergeCell ref="AM28:AU28"/>
    <mergeCell ref="AM29:AU29"/>
    <mergeCell ref="C4:K4"/>
    <mergeCell ref="O4:W4"/>
    <mergeCell ref="C27:K27"/>
    <mergeCell ref="C28:K28"/>
    <mergeCell ref="O27:W27"/>
    <mergeCell ref="O28:W28"/>
    <mergeCell ref="C7:E7"/>
    <mergeCell ref="F7:H7"/>
    <mergeCell ref="I7:K7"/>
    <mergeCell ref="C6:K6"/>
    <mergeCell ref="C5:K5"/>
    <mergeCell ref="O5:W5"/>
    <mergeCell ref="O6:W6"/>
    <mergeCell ref="O7:Q7"/>
    <mergeCell ref="R7:T7"/>
    <mergeCell ref="U7:W7"/>
    <mergeCell ref="AG7:AI7"/>
    <mergeCell ref="AM4:AU4"/>
    <mergeCell ref="AM5:AU5"/>
    <mergeCell ref="AM6:AU6"/>
    <mergeCell ref="AM7:AO7"/>
    <mergeCell ref="AP7:AR7"/>
    <mergeCell ref="AS7:AU7"/>
    <mergeCell ref="AA4:AI4"/>
    <mergeCell ref="AA5:AI5"/>
    <mergeCell ref="AA6:AI6"/>
    <mergeCell ref="AA7:AC7"/>
    <mergeCell ref="AD7:A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D1D2-334C-4E7A-B3F8-68C2EC4E7591}">
  <dimension ref="B1:AU65"/>
  <sheetViews>
    <sheetView topLeftCell="Y1" zoomScale="65" zoomScaleNormal="65" workbookViewId="0">
      <selection activeCell="AT42" sqref="AT42"/>
    </sheetView>
  </sheetViews>
  <sheetFormatPr baseColWidth="10" defaultRowHeight="15.75" x14ac:dyDescent="0.25"/>
  <cols>
    <col min="1" max="1" width="5.875" customWidth="1"/>
    <col min="3" max="3" width="12.375" bestFit="1" customWidth="1"/>
    <col min="4" max="6" width="12.625" customWidth="1"/>
    <col min="12" max="13" width="5.875" customWidth="1"/>
    <col min="15" max="15" width="12.375" bestFit="1" customWidth="1"/>
    <col min="16" max="18" width="12.625" customWidth="1"/>
    <col min="24" max="25" width="5.875" customWidth="1"/>
    <col min="27" max="27" width="12.375" bestFit="1" customWidth="1"/>
    <col min="28" max="30" width="12.625" customWidth="1"/>
    <col min="36" max="37" width="5.875" customWidth="1"/>
    <col min="39" max="39" width="12.375" bestFit="1" customWidth="1"/>
    <col min="40" max="42" width="12.625" customWidth="1"/>
  </cols>
  <sheetData>
    <row r="1" spans="2:47" x14ac:dyDescent="0.25">
      <c r="O1" s="99" t="s">
        <v>78</v>
      </c>
    </row>
    <row r="2" spans="2:47" ht="21.75" thickBot="1" x14ac:dyDescent="0.45">
      <c r="C2" s="1"/>
      <c r="E2" s="1"/>
      <c r="F2" s="1"/>
      <c r="G2" s="1"/>
      <c r="H2" s="1"/>
      <c r="I2" s="1"/>
      <c r="N2" s="92"/>
      <c r="O2" s="92"/>
      <c r="P2" s="92"/>
      <c r="V2" t="s">
        <v>78</v>
      </c>
      <c r="AA2" t="s">
        <v>78</v>
      </c>
      <c r="AB2" t="s">
        <v>78</v>
      </c>
      <c r="AM2" t="s">
        <v>78</v>
      </c>
    </row>
    <row r="3" spans="2:47" ht="20.45" customHeight="1" thickBot="1" x14ac:dyDescent="0.45">
      <c r="C3" s="143" t="s">
        <v>52</v>
      </c>
      <c r="D3" s="144"/>
      <c r="E3" s="144"/>
      <c r="F3" s="144"/>
      <c r="G3" s="144"/>
      <c r="H3" s="144"/>
      <c r="I3" s="144"/>
      <c r="J3" s="144"/>
      <c r="K3" s="145"/>
      <c r="L3" s="67"/>
      <c r="N3" s="92"/>
      <c r="O3" s="143" t="s">
        <v>55</v>
      </c>
      <c r="P3" s="144"/>
      <c r="Q3" s="144"/>
      <c r="R3" s="144"/>
      <c r="S3" s="144"/>
      <c r="T3" s="144"/>
      <c r="U3" s="144"/>
      <c r="V3" s="144"/>
      <c r="W3" s="145"/>
      <c r="Z3" s="92"/>
      <c r="AA3" s="143" t="s">
        <v>56</v>
      </c>
      <c r="AB3" s="144"/>
      <c r="AC3" s="144"/>
      <c r="AD3" s="144"/>
      <c r="AE3" s="144"/>
      <c r="AF3" s="144"/>
      <c r="AG3" s="144"/>
      <c r="AH3" s="144"/>
      <c r="AI3" s="145"/>
      <c r="AL3" s="92"/>
      <c r="AM3" s="143" t="s">
        <v>83</v>
      </c>
      <c r="AN3" s="144"/>
      <c r="AO3" s="144"/>
      <c r="AP3" s="144"/>
      <c r="AQ3" s="144"/>
      <c r="AR3" s="144"/>
      <c r="AS3" s="144"/>
      <c r="AT3" s="144"/>
      <c r="AU3" s="145"/>
    </row>
    <row r="4" spans="2:47" ht="20.45" customHeight="1" thickBot="1" x14ac:dyDescent="0.45">
      <c r="C4" s="143" t="s">
        <v>82</v>
      </c>
      <c r="D4" s="144"/>
      <c r="E4" s="144"/>
      <c r="F4" s="144"/>
      <c r="G4" s="144"/>
      <c r="H4" s="144"/>
      <c r="I4" s="144"/>
      <c r="J4" s="144"/>
      <c r="K4" s="145"/>
      <c r="L4" s="67"/>
      <c r="N4" s="67"/>
      <c r="O4" s="143" t="s">
        <v>82</v>
      </c>
      <c r="P4" s="144"/>
      <c r="Q4" s="144"/>
      <c r="R4" s="144"/>
      <c r="S4" s="144"/>
      <c r="T4" s="144"/>
      <c r="U4" s="144"/>
      <c r="V4" s="144"/>
      <c r="W4" s="145"/>
      <c r="Z4" s="67"/>
      <c r="AA4" s="143" t="s">
        <v>82</v>
      </c>
      <c r="AB4" s="144"/>
      <c r="AC4" s="144"/>
      <c r="AD4" s="144"/>
      <c r="AE4" s="144"/>
      <c r="AF4" s="144"/>
      <c r="AG4" s="144"/>
      <c r="AH4" s="144"/>
      <c r="AI4" s="145"/>
      <c r="AL4" s="67"/>
      <c r="AM4" s="143" t="s">
        <v>82</v>
      </c>
      <c r="AN4" s="144"/>
      <c r="AO4" s="144"/>
      <c r="AP4" s="144"/>
      <c r="AQ4" s="144"/>
      <c r="AR4" s="144"/>
      <c r="AS4" s="144"/>
      <c r="AT4" s="144"/>
      <c r="AU4" s="145"/>
    </row>
    <row r="5" spans="2:47" ht="21.75" thickBot="1" x14ac:dyDescent="0.45">
      <c r="C5" s="143" t="s">
        <v>73</v>
      </c>
      <c r="D5" s="150"/>
      <c r="E5" s="150"/>
      <c r="F5" s="150"/>
      <c r="G5" s="150"/>
      <c r="H5" s="150"/>
      <c r="I5" s="150"/>
      <c r="J5" s="150"/>
      <c r="K5" s="151"/>
      <c r="L5" s="62"/>
      <c r="N5" s="1"/>
      <c r="O5" s="143" t="s">
        <v>73</v>
      </c>
      <c r="P5" s="150"/>
      <c r="Q5" s="150"/>
      <c r="R5" s="150"/>
      <c r="S5" s="150"/>
      <c r="T5" s="150"/>
      <c r="U5" s="150"/>
      <c r="V5" s="150"/>
      <c r="W5" s="151"/>
      <c r="Z5" s="1"/>
      <c r="AA5" s="143" t="s">
        <v>73</v>
      </c>
      <c r="AB5" s="150"/>
      <c r="AC5" s="150"/>
      <c r="AD5" s="150"/>
      <c r="AE5" s="150"/>
      <c r="AF5" s="150"/>
      <c r="AG5" s="150"/>
      <c r="AH5" s="150"/>
      <c r="AI5" s="151"/>
      <c r="AL5" s="1"/>
      <c r="AM5" s="143" t="s">
        <v>73</v>
      </c>
      <c r="AN5" s="150"/>
      <c r="AO5" s="150"/>
      <c r="AP5" s="150"/>
      <c r="AQ5" s="150"/>
      <c r="AR5" s="150"/>
      <c r="AS5" s="150"/>
      <c r="AT5" s="150"/>
      <c r="AU5" s="151"/>
    </row>
    <row r="6" spans="2:47" ht="21.75" thickBot="1" x14ac:dyDescent="0.45">
      <c r="C6" s="143" t="s">
        <v>67</v>
      </c>
      <c r="D6" s="144"/>
      <c r="E6" s="145"/>
      <c r="F6" s="146" t="s">
        <v>68</v>
      </c>
      <c r="G6" s="147"/>
      <c r="H6" s="148"/>
      <c r="I6" s="146" t="s">
        <v>69</v>
      </c>
      <c r="J6" s="147"/>
      <c r="K6" s="148"/>
      <c r="L6" s="67"/>
      <c r="N6" s="1"/>
      <c r="O6" s="143" t="s">
        <v>67</v>
      </c>
      <c r="P6" s="144"/>
      <c r="Q6" s="145"/>
      <c r="R6" s="143" t="s">
        <v>68</v>
      </c>
      <c r="S6" s="144"/>
      <c r="T6" s="145"/>
      <c r="U6" s="143" t="s">
        <v>69</v>
      </c>
      <c r="V6" s="144"/>
      <c r="W6" s="145"/>
      <c r="Z6" s="1"/>
      <c r="AA6" s="143" t="s">
        <v>67</v>
      </c>
      <c r="AB6" s="144"/>
      <c r="AC6" s="145"/>
      <c r="AD6" s="143" t="s">
        <v>68</v>
      </c>
      <c r="AE6" s="144"/>
      <c r="AF6" s="145"/>
      <c r="AG6" s="143" t="s">
        <v>69</v>
      </c>
      <c r="AH6" s="144"/>
      <c r="AI6" s="145"/>
      <c r="AL6" s="1"/>
      <c r="AM6" s="143" t="s">
        <v>67</v>
      </c>
      <c r="AN6" s="144"/>
      <c r="AO6" s="145"/>
      <c r="AP6" s="143" t="s">
        <v>68</v>
      </c>
      <c r="AQ6" s="144"/>
      <c r="AR6" s="145"/>
      <c r="AS6" s="143" t="s">
        <v>69</v>
      </c>
      <c r="AT6" s="144"/>
      <c r="AU6" s="145"/>
    </row>
    <row r="7" spans="2:47" ht="21" x14ac:dyDescent="0.4">
      <c r="B7" s="42">
        <v>1</v>
      </c>
      <c r="C7" s="17">
        <v>1</v>
      </c>
      <c r="D7" s="18">
        <v>1</v>
      </c>
      <c r="E7" s="18">
        <v>1</v>
      </c>
      <c r="F7" s="17">
        <v>1</v>
      </c>
      <c r="G7" s="18">
        <v>1</v>
      </c>
      <c r="H7" s="19">
        <v>1</v>
      </c>
      <c r="I7" s="17">
        <v>1</v>
      </c>
      <c r="J7" s="18">
        <v>1</v>
      </c>
      <c r="K7" s="19">
        <v>1</v>
      </c>
      <c r="L7" s="21"/>
      <c r="M7" s="1"/>
      <c r="N7" s="42">
        <v>1</v>
      </c>
      <c r="O7" s="17">
        <v>1</v>
      </c>
      <c r="P7" s="18">
        <v>1</v>
      </c>
      <c r="Q7" s="19">
        <v>1</v>
      </c>
      <c r="R7" s="17">
        <v>1</v>
      </c>
      <c r="S7" s="18">
        <v>1</v>
      </c>
      <c r="T7" s="19">
        <v>1</v>
      </c>
      <c r="U7" s="17">
        <v>1</v>
      </c>
      <c r="V7" s="18">
        <v>1</v>
      </c>
      <c r="W7" s="19">
        <v>1</v>
      </c>
      <c r="Z7" s="42">
        <v>1</v>
      </c>
      <c r="AA7" s="17">
        <v>2</v>
      </c>
      <c r="AB7" s="18">
        <v>1</v>
      </c>
      <c r="AC7" s="19">
        <v>1</v>
      </c>
      <c r="AD7" s="17">
        <v>1</v>
      </c>
      <c r="AE7" s="18">
        <v>1</v>
      </c>
      <c r="AF7" s="19">
        <v>1</v>
      </c>
      <c r="AG7" s="17">
        <v>1</v>
      </c>
      <c r="AH7" s="18">
        <v>1</v>
      </c>
      <c r="AI7" s="19">
        <v>1</v>
      </c>
      <c r="AL7" s="42">
        <v>1</v>
      </c>
      <c r="AM7" s="17">
        <v>1</v>
      </c>
      <c r="AN7" s="18">
        <v>1</v>
      </c>
      <c r="AO7" s="19">
        <v>1</v>
      </c>
      <c r="AP7" s="17">
        <v>1</v>
      </c>
      <c r="AQ7" s="18">
        <v>1</v>
      </c>
      <c r="AR7" s="19">
        <v>1</v>
      </c>
      <c r="AS7" s="17">
        <v>2</v>
      </c>
      <c r="AT7" s="18">
        <v>1</v>
      </c>
      <c r="AU7" s="19">
        <v>1</v>
      </c>
    </row>
    <row r="8" spans="2:47" ht="21" x14ac:dyDescent="0.4">
      <c r="B8" s="97">
        <v>2</v>
      </c>
      <c r="C8" s="20">
        <v>1</v>
      </c>
      <c r="D8" s="21">
        <v>1</v>
      </c>
      <c r="E8" s="21">
        <v>1</v>
      </c>
      <c r="F8" s="20">
        <v>1</v>
      </c>
      <c r="G8" s="21">
        <v>1</v>
      </c>
      <c r="H8" s="22">
        <v>1</v>
      </c>
      <c r="I8" s="20">
        <v>1</v>
      </c>
      <c r="J8" s="21">
        <v>1</v>
      </c>
      <c r="K8" s="22">
        <v>1</v>
      </c>
      <c r="L8" s="21"/>
      <c r="M8" s="1"/>
      <c r="N8" s="97">
        <v>2</v>
      </c>
      <c r="O8" s="20">
        <v>1</v>
      </c>
      <c r="P8" s="21">
        <v>1</v>
      </c>
      <c r="Q8" s="22">
        <v>1</v>
      </c>
      <c r="R8" s="20">
        <v>1</v>
      </c>
      <c r="S8" s="21">
        <v>1</v>
      </c>
      <c r="T8" s="22">
        <v>1</v>
      </c>
      <c r="U8" s="20">
        <v>1</v>
      </c>
      <c r="V8" s="21">
        <v>1</v>
      </c>
      <c r="W8" s="22">
        <v>1</v>
      </c>
      <c r="Z8" s="97">
        <v>2</v>
      </c>
      <c r="AA8" s="20">
        <v>2</v>
      </c>
      <c r="AB8" s="21">
        <v>3</v>
      </c>
      <c r="AC8" s="22">
        <v>2</v>
      </c>
      <c r="AD8" s="20">
        <v>1</v>
      </c>
      <c r="AE8" s="21">
        <v>2</v>
      </c>
      <c r="AF8" s="22">
        <v>1</v>
      </c>
      <c r="AG8" s="20">
        <v>2</v>
      </c>
      <c r="AH8" s="21">
        <v>1</v>
      </c>
      <c r="AI8" s="22">
        <v>1</v>
      </c>
      <c r="AL8" s="97">
        <v>2</v>
      </c>
      <c r="AM8" s="20">
        <v>1</v>
      </c>
      <c r="AN8" s="21">
        <v>1</v>
      </c>
      <c r="AO8" s="22">
        <v>1</v>
      </c>
      <c r="AP8" s="20">
        <v>2</v>
      </c>
      <c r="AQ8" s="21">
        <v>1</v>
      </c>
      <c r="AR8" s="22">
        <v>1</v>
      </c>
      <c r="AS8" s="20">
        <v>2</v>
      </c>
      <c r="AT8" s="21">
        <v>2</v>
      </c>
      <c r="AU8" s="22">
        <v>1</v>
      </c>
    </row>
    <row r="9" spans="2:47" ht="21" x14ac:dyDescent="0.4">
      <c r="B9" s="97">
        <v>3</v>
      </c>
      <c r="C9" s="20">
        <v>2</v>
      </c>
      <c r="D9" s="21">
        <v>1</v>
      </c>
      <c r="E9" s="21">
        <v>1</v>
      </c>
      <c r="F9" s="20">
        <v>1</v>
      </c>
      <c r="G9" s="21">
        <v>1</v>
      </c>
      <c r="H9" s="22">
        <v>2</v>
      </c>
      <c r="I9" s="20">
        <v>1</v>
      </c>
      <c r="J9" s="21">
        <v>2</v>
      </c>
      <c r="K9" s="22">
        <v>1</v>
      </c>
      <c r="L9" s="21"/>
      <c r="M9" s="1"/>
      <c r="N9" s="97">
        <v>3</v>
      </c>
      <c r="O9" s="20">
        <v>1</v>
      </c>
      <c r="P9" s="21">
        <v>1</v>
      </c>
      <c r="Q9" s="22">
        <v>1</v>
      </c>
      <c r="R9" s="20">
        <v>1</v>
      </c>
      <c r="S9" s="21">
        <v>1</v>
      </c>
      <c r="T9" s="22">
        <v>2</v>
      </c>
      <c r="U9" s="20">
        <v>1</v>
      </c>
      <c r="V9" s="21">
        <v>1</v>
      </c>
      <c r="W9" s="22">
        <v>2</v>
      </c>
      <c r="Z9" s="97">
        <v>3</v>
      </c>
      <c r="AA9" s="20">
        <v>1</v>
      </c>
      <c r="AB9" s="21">
        <v>3</v>
      </c>
      <c r="AC9" s="22">
        <v>2</v>
      </c>
      <c r="AD9" s="20">
        <v>2</v>
      </c>
      <c r="AE9" s="21">
        <v>2</v>
      </c>
      <c r="AF9" s="22">
        <v>2</v>
      </c>
      <c r="AG9" s="20">
        <v>1</v>
      </c>
      <c r="AH9" s="21">
        <v>2</v>
      </c>
      <c r="AI9" s="22">
        <v>1</v>
      </c>
      <c r="AL9" s="97">
        <v>3</v>
      </c>
      <c r="AM9" s="20">
        <v>2</v>
      </c>
      <c r="AN9" s="21">
        <v>3</v>
      </c>
      <c r="AO9" s="22">
        <v>3</v>
      </c>
      <c r="AP9" s="20">
        <v>2</v>
      </c>
      <c r="AQ9" s="21">
        <v>2</v>
      </c>
      <c r="AR9" s="22">
        <v>3</v>
      </c>
      <c r="AS9" s="20">
        <v>1</v>
      </c>
      <c r="AT9" s="21">
        <v>2</v>
      </c>
      <c r="AU9" s="22">
        <v>1</v>
      </c>
    </row>
    <row r="10" spans="2:47" ht="21" x14ac:dyDescent="0.4">
      <c r="B10" s="97">
        <v>4</v>
      </c>
      <c r="C10" s="20">
        <v>1</v>
      </c>
      <c r="D10" s="21">
        <v>1</v>
      </c>
      <c r="E10" s="21">
        <v>1</v>
      </c>
      <c r="F10" s="20">
        <v>1</v>
      </c>
      <c r="G10" s="21">
        <v>1</v>
      </c>
      <c r="H10" s="22">
        <v>1</v>
      </c>
      <c r="I10" s="20">
        <v>1</v>
      </c>
      <c r="J10" s="21">
        <v>1</v>
      </c>
      <c r="K10" s="22">
        <v>1</v>
      </c>
      <c r="L10" s="21"/>
      <c r="M10" s="1"/>
      <c r="N10" s="97">
        <v>4</v>
      </c>
      <c r="O10" s="20">
        <v>1</v>
      </c>
      <c r="P10" s="21">
        <v>1</v>
      </c>
      <c r="Q10" s="22">
        <v>1</v>
      </c>
      <c r="R10" s="20">
        <v>1</v>
      </c>
      <c r="S10" s="21">
        <v>1</v>
      </c>
      <c r="T10" s="22">
        <v>1</v>
      </c>
      <c r="U10" s="20">
        <v>1</v>
      </c>
      <c r="V10" s="21">
        <v>1</v>
      </c>
      <c r="W10" s="22">
        <v>1</v>
      </c>
      <c r="Z10" s="97">
        <v>4</v>
      </c>
      <c r="AA10" s="20">
        <v>2</v>
      </c>
      <c r="AB10" s="21">
        <v>2</v>
      </c>
      <c r="AC10" s="22">
        <v>1</v>
      </c>
      <c r="AD10" s="20">
        <v>1</v>
      </c>
      <c r="AE10" s="21">
        <v>1</v>
      </c>
      <c r="AF10" s="22">
        <v>2</v>
      </c>
      <c r="AG10" s="20">
        <v>3</v>
      </c>
      <c r="AH10" s="21">
        <v>2</v>
      </c>
      <c r="AI10" s="22">
        <v>2</v>
      </c>
      <c r="AL10" s="97">
        <v>4</v>
      </c>
      <c r="AM10" s="20">
        <v>1</v>
      </c>
      <c r="AN10" s="21">
        <v>2</v>
      </c>
      <c r="AO10" s="22">
        <v>2</v>
      </c>
      <c r="AP10" s="20">
        <v>1</v>
      </c>
      <c r="AQ10" s="21">
        <v>2</v>
      </c>
      <c r="AR10" s="22">
        <v>1</v>
      </c>
      <c r="AS10" s="20">
        <v>1</v>
      </c>
      <c r="AT10" s="21">
        <v>1</v>
      </c>
      <c r="AU10" s="22">
        <v>2</v>
      </c>
    </row>
    <row r="11" spans="2:47" ht="21" x14ac:dyDescent="0.4">
      <c r="B11" s="97">
        <v>5</v>
      </c>
      <c r="C11" s="20">
        <v>1</v>
      </c>
      <c r="D11" s="21">
        <v>1</v>
      </c>
      <c r="E11" s="21">
        <v>1</v>
      </c>
      <c r="F11" s="20">
        <v>1</v>
      </c>
      <c r="G11" s="21">
        <v>1</v>
      </c>
      <c r="H11" s="22">
        <v>1</v>
      </c>
      <c r="I11" s="20">
        <v>1</v>
      </c>
      <c r="J11" s="21">
        <v>1</v>
      </c>
      <c r="K11" s="22">
        <v>1</v>
      </c>
      <c r="L11" s="21"/>
      <c r="M11" s="1"/>
      <c r="N11" s="97">
        <v>5</v>
      </c>
      <c r="O11" s="20">
        <v>1</v>
      </c>
      <c r="P11" s="21">
        <v>1</v>
      </c>
      <c r="Q11" s="22">
        <v>1</v>
      </c>
      <c r="R11" s="20">
        <v>1</v>
      </c>
      <c r="S11" s="21">
        <v>1</v>
      </c>
      <c r="T11" s="22">
        <v>1</v>
      </c>
      <c r="U11" s="20">
        <v>1</v>
      </c>
      <c r="V11" s="21">
        <v>1</v>
      </c>
      <c r="W11" s="22">
        <v>1</v>
      </c>
      <c r="Z11" s="97">
        <v>5</v>
      </c>
      <c r="AA11" s="20">
        <v>1</v>
      </c>
      <c r="AB11" s="21">
        <v>1</v>
      </c>
      <c r="AC11" s="22">
        <v>2</v>
      </c>
      <c r="AD11" s="20">
        <v>1</v>
      </c>
      <c r="AE11" s="21">
        <v>2</v>
      </c>
      <c r="AF11" s="22">
        <v>2</v>
      </c>
      <c r="AG11" s="20">
        <v>1</v>
      </c>
      <c r="AH11" s="21">
        <v>1</v>
      </c>
      <c r="AI11" s="22">
        <v>2</v>
      </c>
      <c r="AL11" s="97">
        <v>5</v>
      </c>
      <c r="AM11" s="20">
        <v>1</v>
      </c>
      <c r="AN11" s="21">
        <v>1</v>
      </c>
      <c r="AO11" s="22">
        <v>2</v>
      </c>
      <c r="AP11" s="20">
        <v>1</v>
      </c>
      <c r="AQ11" s="21">
        <v>1</v>
      </c>
      <c r="AR11" s="22">
        <v>2</v>
      </c>
      <c r="AS11" s="20">
        <v>2</v>
      </c>
      <c r="AT11" s="21">
        <v>3</v>
      </c>
      <c r="AU11" s="22">
        <v>2</v>
      </c>
    </row>
    <row r="12" spans="2:47" ht="21" x14ac:dyDescent="0.4">
      <c r="B12" s="97">
        <v>6</v>
      </c>
      <c r="C12" s="20">
        <v>1</v>
      </c>
      <c r="D12" s="21">
        <v>1</v>
      </c>
      <c r="E12" s="21">
        <v>1</v>
      </c>
      <c r="F12" s="20">
        <v>1</v>
      </c>
      <c r="G12" s="21">
        <v>1</v>
      </c>
      <c r="H12" s="22">
        <v>1</v>
      </c>
      <c r="I12" s="20">
        <v>1</v>
      </c>
      <c r="J12" s="21">
        <v>1</v>
      </c>
      <c r="K12" s="22">
        <v>1</v>
      </c>
      <c r="L12" s="21"/>
      <c r="M12" s="1"/>
      <c r="N12" s="97">
        <v>6</v>
      </c>
      <c r="O12" s="20">
        <v>1</v>
      </c>
      <c r="P12" s="21">
        <v>1</v>
      </c>
      <c r="Q12" s="22">
        <v>1</v>
      </c>
      <c r="R12" s="20">
        <v>1</v>
      </c>
      <c r="S12" s="21">
        <v>1</v>
      </c>
      <c r="T12" s="22">
        <v>1</v>
      </c>
      <c r="U12" s="20">
        <v>1</v>
      </c>
      <c r="V12" s="21">
        <v>1</v>
      </c>
      <c r="W12" s="22">
        <v>1</v>
      </c>
      <c r="Z12" s="97">
        <v>6</v>
      </c>
      <c r="AA12" s="20">
        <v>1</v>
      </c>
      <c r="AB12" s="21">
        <v>2</v>
      </c>
      <c r="AC12" s="22">
        <v>2</v>
      </c>
      <c r="AD12" s="20">
        <v>2</v>
      </c>
      <c r="AE12" s="21">
        <v>1</v>
      </c>
      <c r="AF12" s="22">
        <v>1</v>
      </c>
      <c r="AG12" s="20">
        <v>3</v>
      </c>
      <c r="AH12" s="21">
        <v>2</v>
      </c>
      <c r="AI12" s="22">
        <v>1</v>
      </c>
      <c r="AL12" s="97">
        <v>6</v>
      </c>
      <c r="AM12" s="20">
        <v>2</v>
      </c>
      <c r="AN12" s="21">
        <v>2</v>
      </c>
      <c r="AO12" s="22">
        <v>2</v>
      </c>
      <c r="AP12" s="20">
        <v>2</v>
      </c>
      <c r="AQ12" s="21">
        <v>1</v>
      </c>
      <c r="AR12" s="22">
        <v>1</v>
      </c>
      <c r="AS12" s="20">
        <v>2</v>
      </c>
      <c r="AT12" s="21">
        <v>2</v>
      </c>
      <c r="AU12" s="22">
        <v>1</v>
      </c>
    </row>
    <row r="13" spans="2:47" ht="21" x14ac:dyDescent="0.4">
      <c r="B13" s="97">
        <v>7</v>
      </c>
      <c r="C13" s="20">
        <v>1</v>
      </c>
      <c r="D13" s="21">
        <v>1</v>
      </c>
      <c r="E13" s="21">
        <v>1</v>
      </c>
      <c r="F13" s="20">
        <v>2</v>
      </c>
      <c r="G13" s="21">
        <v>1</v>
      </c>
      <c r="H13" s="22">
        <v>1</v>
      </c>
      <c r="I13" s="20">
        <v>1</v>
      </c>
      <c r="J13" s="21">
        <v>1</v>
      </c>
      <c r="K13" s="22"/>
      <c r="L13" s="21"/>
      <c r="M13" s="1"/>
      <c r="N13" s="97">
        <v>7</v>
      </c>
      <c r="O13" s="20">
        <v>1</v>
      </c>
      <c r="P13" s="21">
        <v>1</v>
      </c>
      <c r="Q13" s="22">
        <v>1</v>
      </c>
      <c r="R13" s="20">
        <v>1</v>
      </c>
      <c r="S13" s="21">
        <v>1</v>
      </c>
      <c r="T13" s="22">
        <v>1</v>
      </c>
      <c r="U13" s="20">
        <v>1</v>
      </c>
      <c r="V13" s="21">
        <v>1</v>
      </c>
      <c r="W13" s="22">
        <v>1</v>
      </c>
      <c r="Z13" s="97">
        <v>7</v>
      </c>
      <c r="AA13" s="20">
        <v>3</v>
      </c>
      <c r="AB13" s="21">
        <v>1</v>
      </c>
      <c r="AC13" s="22">
        <v>1</v>
      </c>
      <c r="AD13" s="20">
        <v>2</v>
      </c>
      <c r="AE13" s="21">
        <v>1</v>
      </c>
      <c r="AF13" s="22">
        <v>2</v>
      </c>
      <c r="AG13" s="20">
        <v>1</v>
      </c>
      <c r="AH13" s="21">
        <v>2</v>
      </c>
      <c r="AI13" s="22">
        <v>2</v>
      </c>
      <c r="AL13" s="97">
        <v>7</v>
      </c>
      <c r="AM13" s="20">
        <v>2</v>
      </c>
      <c r="AN13" s="21">
        <v>1</v>
      </c>
      <c r="AO13" s="22">
        <v>1</v>
      </c>
      <c r="AP13" s="20">
        <v>1</v>
      </c>
      <c r="AQ13" s="21">
        <v>1</v>
      </c>
      <c r="AR13" s="22">
        <v>1</v>
      </c>
      <c r="AS13" s="20">
        <v>1</v>
      </c>
      <c r="AT13" s="21">
        <v>2</v>
      </c>
      <c r="AU13" s="22">
        <v>1</v>
      </c>
    </row>
    <row r="14" spans="2:47" ht="21" x14ac:dyDescent="0.4">
      <c r="B14" s="97">
        <v>8</v>
      </c>
      <c r="C14" s="20">
        <v>1</v>
      </c>
      <c r="D14" s="21"/>
      <c r="E14" s="21"/>
      <c r="F14" s="20">
        <v>1</v>
      </c>
      <c r="G14" s="21">
        <v>1</v>
      </c>
      <c r="H14" s="22"/>
      <c r="I14" s="20"/>
      <c r="J14" s="21"/>
      <c r="K14" s="22"/>
      <c r="L14" s="21"/>
      <c r="M14" s="1"/>
      <c r="N14" s="97">
        <v>8</v>
      </c>
      <c r="O14" s="20">
        <v>1</v>
      </c>
      <c r="P14" s="21">
        <v>1</v>
      </c>
      <c r="Q14" s="22"/>
      <c r="R14" s="20">
        <v>1</v>
      </c>
      <c r="S14" s="21">
        <v>1</v>
      </c>
      <c r="T14" s="22"/>
      <c r="U14" s="20">
        <v>1</v>
      </c>
      <c r="V14" s="21">
        <v>1</v>
      </c>
      <c r="W14" s="22">
        <v>1</v>
      </c>
      <c r="Z14" s="97">
        <v>8</v>
      </c>
      <c r="AA14" s="20">
        <v>1</v>
      </c>
      <c r="AB14" s="21">
        <v>2</v>
      </c>
      <c r="AC14" s="22">
        <v>1</v>
      </c>
      <c r="AD14" s="20">
        <v>1</v>
      </c>
      <c r="AE14" s="21">
        <v>1</v>
      </c>
      <c r="AF14" s="22">
        <v>2</v>
      </c>
      <c r="AG14" s="20">
        <v>1</v>
      </c>
      <c r="AH14" s="21">
        <v>3</v>
      </c>
      <c r="AI14" s="22">
        <v>1</v>
      </c>
      <c r="AL14" s="97">
        <v>8</v>
      </c>
      <c r="AM14" s="20">
        <v>1</v>
      </c>
      <c r="AN14" s="21">
        <v>1</v>
      </c>
      <c r="AO14" s="22"/>
      <c r="AP14" s="20">
        <v>1</v>
      </c>
      <c r="AQ14" s="21">
        <v>1</v>
      </c>
      <c r="AR14" s="22">
        <v>2</v>
      </c>
      <c r="AS14" s="20">
        <v>1</v>
      </c>
      <c r="AT14" s="21">
        <v>1</v>
      </c>
      <c r="AU14" s="22"/>
    </row>
    <row r="15" spans="2:47" ht="21" x14ac:dyDescent="0.4">
      <c r="B15" s="97">
        <v>9</v>
      </c>
      <c r="C15" s="20"/>
      <c r="D15" s="21"/>
      <c r="E15" s="21"/>
      <c r="F15" s="20"/>
      <c r="G15" s="21"/>
      <c r="H15" s="22"/>
      <c r="I15" s="20"/>
      <c r="J15" s="21"/>
      <c r="K15" s="22"/>
      <c r="L15" s="21"/>
      <c r="M15" s="1"/>
      <c r="N15" s="97">
        <v>9</v>
      </c>
      <c r="O15" s="20"/>
      <c r="P15" s="21"/>
      <c r="Q15" s="22"/>
      <c r="R15" s="20"/>
      <c r="S15" s="21"/>
      <c r="T15" s="22"/>
      <c r="U15" s="20">
        <v>1</v>
      </c>
      <c r="V15" s="21"/>
      <c r="W15" s="22"/>
      <c r="Z15" s="97">
        <v>9</v>
      </c>
      <c r="AA15" s="20">
        <v>1</v>
      </c>
      <c r="AB15" s="21">
        <v>2</v>
      </c>
      <c r="AC15" s="22">
        <v>1</v>
      </c>
      <c r="AD15" s="20">
        <v>1</v>
      </c>
      <c r="AE15" s="21">
        <v>2</v>
      </c>
      <c r="AF15" s="22">
        <v>2</v>
      </c>
      <c r="AG15" s="20">
        <v>1</v>
      </c>
      <c r="AH15" s="21">
        <v>1</v>
      </c>
      <c r="AI15" s="22">
        <v>1</v>
      </c>
      <c r="AL15" s="97">
        <v>9</v>
      </c>
      <c r="AM15" s="20"/>
      <c r="AN15" s="21"/>
      <c r="AO15" s="22"/>
      <c r="AP15" s="20"/>
      <c r="AQ15" s="21"/>
      <c r="AR15" s="22"/>
      <c r="AS15" s="20"/>
      <c r="AT15" s="21"/>
      <c r="AU15" s="22"/>
    </row>
    <row r="16" spans="2:47" ht="21.75" thickBot="1" x14ac:dyDescent="0.45">
      <c r="B16" s="60">
        <v>10</v>
      </c>
      <c r="C16" s="27"/>
      <c r="D16" s="28"/>
      <c r="E16" s="28"/>
      <c r="F16" s="27"/>
      <c r="G16" s="28"/>
      <c r="H16" s="26"/>
      <c r="I16" s="27"/>
      <c r="J16" s="28"/>
      <c r="K16" s="26"/>
      <c r="L16" s="21"/>
      <c r="M16" s="1"/>
      <c r="N16" s="60">
        <v>10</v>
      </c>
      <c r="O16" s="27"/>
      <c r="P16" s="28"/>
      <c r="Q16" s="26"/>
      <c r="R16" s="27"/>
      <c r="S16" s="28"/>
      <c r="T16" s="26"/>
      <c r="U16" s="27"/>
      <c r="V16" s="28"/>
      <c r="W16" s="26"/>
      <c r="Z16" s="60">
        <v>10</v>
      </c>
      <c r="AA16" s="27">
        <v>1.85</v>
      </c>
      <c r="AB16" s="28"/>
      <c r="AC16" s="26"/>
      <c r="AD16" s="27"/>
      <c r="AE16" s="28"/>
      <c r="AF16" s="26"/>
      <c r="AG16" s="27">
        <v>2</v>
      </c>
      <c r="AH16" s="28">
        <v>1</v>
      </c>
      <c r="AI16" s="26"/>
      <c r="AL16" s="60">
        <v>10</v>
      </c>
      <c r="AM16" s="27"/>
      <c r="AN16" s="28"/>
      <c r="AO16" s="26"/>
      <c r="AP16" s="27"/>
      <c r="AQ16" s="28"/>
      <c r="AR16" s="26"/>
      <c r="AS16" s="27"/>
      <c r="AT16" s="28"/>
      <c r="AU16" s="26"/>
    </row>
    <row r="17" spans="2:47" ht="21" x14ac:dyDescent="0.4">
      <c r="B17" s="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"/>
      <c r="N17" s="1"/>
      <c r="O17" s="21"/>
      <c r="P17" s="21"/>
      <c r="Q17" s="21"/>
      <c r="R17" s="21"/>
      <c r="S17" s="21"/>
      <c r="T17" s="21"/>
      <c r="U17" s="21"/>
      <c r="V17" s="21"/>
      <c r="W17" s="21"/>
      <c r="Z17" s="1"/>
      <c r="AA17" s="21"/>
      <c r="AB17" s="21"/>
      <c r="AC17" s="21"/>
      <c r="AD17" s="21"/>
      <c r="AE17" s="21"/>
      <c r="AF17" s="21"/>
      <c r="AG17" s="21"/>
      <c r="AH17" s="21"/>
      <c r="AI17" s="21"/>
      <c r="AL17" s="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2:47" ht="21.75" thickBot="1" x14ac:dyDescent="0.45">
      <c r="C18" s="1"/>
      <c r="D18" s="1"/>
      <c r="E18" s="1"/>
      <c r="F18" s="1"/>
      <c r="G18" s="1"/>
      <c r="H18" s="1"/>
      <c r="I18" s="1"/>
      <c r="J18" s="1"/>
      <c r="K18" s="1"/>
      <c r="L18" s="21"/>
      <c r="M18" s="1"/>
      <c r="N18" s="1"/>
      <c r="O18" s="21"/>
      <c r="P18" s="21"/>
      <c r="Q18" s="21"/>
      <c r="R18" s="21"/>
      <c r="S18" s="21"/>
      <c r="T18" s="21"/>
      <c r="U18" s="21"/>
      <c r="V18" s="21"/>
      <c r="W18" s="21"/>
      <c r="Z18" s="1"/>
      <c r="AA18" s="21"/>
      <c r="AB18" s="21"/>
      <c r="AC18" s="21"/>
      <c r="AD18" s="21"/>
      <c r="AE18" s="21"/>
      <c r="AF18" s="21"/>
      <c r="AG18" s="21"/>
      <c r="AH18" s="21"/>
      <c r="AI18" s="21"/>
      <c r="AL18" s="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2:47" ht="21" x14ac:dyDescent="0.4">
      <c r="C19" s="73" t="s">
        <v>75</v>
      </c>
      <c r="D19" s="71">
        <f>AVERAGE(C7:E16)</f>
        <v>1.0454545454545454</v>
      </c>
      <c r="E19" s="1"/>
      <c r="F19" s="73" t="s">
        <v>75</v>
      </c>
      <c r="G19" s="71">
        <f>AVERAGE(F7:H16)</f>
        <v>1.0869565217391304</v>
      </c>
      <c r="H19" s="1"/>
      <c r="I19" s="73" t="s">
        <v>75</v>
      </c>
      <c r="J19" s="71">
        <f>AVERAGE(I7:K16)</f>
        <v>1.05</v>
      </c>
      <c r="K19" s="1"/>
      <c r="L19" s="21"/>
      <c r="M19" s="1"/>
      <c r="N19" s="1"/>
      <c r="O19" s="73" t="s">
        <v>75</v>
      </c>
      <c r="P19" s="71">
        <f>AVERAGE(O7:Q16)</f>
        <v>1</v>
      </c>
      <c r="Q19" s="1"/>
      <c r="R19" s="73" t="s">
        <v>75</v>
      </c>
      <c r="S19" s="71">
        <f>AVERAGE(R7:T16)</f>
        <v>1.0434782608695652</v>
      </c>
      <c r="T19" s="1"/>
      <c r="U19" s="73" t="s">
        <v>75</v>
      </c>
      <c r="V19" s="71">
        <f>AVERAGE(U7:W16)</f>
        <v>1.04</v>
      </c>
      <c r="W19" s="21"/>
      <c r="Z19" s="1"/>
      <c r="AA19" s="73" t="s">
        <v>75</v>
      </c>
      <c r="AB19" s="71">
        <f>AVERAGE(AA7:AC16)</f>
        <v>1.6375</v>
      </c>
      <c r="AC19" s="1"/>
      <c r="AD19" s="73" t="s">
        <v>75</v>
      </c>
      <c r="AE19" s="71">
        <f>AVERAGE(AD7:AF16)</f>
        <v>1.4814814814814814</v>
      </c>
      <c r="AF19" s="1"/>
      <c r="AG19" s="73" t="s">
        <v>75</v>
      </c>
      <c r="AH19" s="71">
        <f>AVERAGE(AG7:AI16)</f>
        <v>1.5172413793103448</v>
      </c>
      <c r="AI19" s="21"/>
      <c r="AL19" s="1"/>
      <c r="AM19" s="73" t="s">
        <v>75</v>
      </c>
      <c r="AN19" s="71">
        <f>AVERAGE(AM7:AO16)</f>
        <v>1.5217391304347827</v>
      </c>
      <c r="AO19" s="1"/>
      <c r="AP19" s="73" t="s">
        <v>75</v>
      </c>
      <c r="AQ19" s="71">
        <f>AVERAGE(AP7:AR16)</f>
        <v>1.375</v>
      </c>
      <c r="AR19" s="1"/>
      <c r="AS19" s="70" t="s">
        <v>65</v>
      </c>
      <c r="AT19" s="71">
        <f>AVERAGE(AS7:AU16)</f>
        <v>1.5217391304347827</v>
      </c>
      <c r="AU19" s="21"/>
    </row>
    <row r="20" spans="2:47" ht="21.75" thickBot="1" x14ac:dyDescent="0.45">
      <c r="C20" s="72" t="s">
        <v>74</v>
      </c>
      <c r="D20" s="58">
        <f>STDEVA(C7:E16)</f>
        <v>0.2132007163556103</v>
      </c>
      <c r="E20" s="1"/>
      <c r="F20" s="72" t="s">
        <v>74</v>
      </c>
      <c r="G20" s="58">
        <f>STDEVA(F7:H16)</f>
        <v>0.28810406552003032</v>
      </c>
      <c r="H20" s="1"/>
      <c r="I20" s="72" t="s">
        <v>74</v>
      </c>
      <c r="J20" s="58">
        <f>STDEVA(I7:K16)</f>
        <v>0.22360679774997888</v>
      </c>
      <c r="K20" s="1"/>
      <c r="L20" s="21"/>
      <c r="M20" s="1"/>
      <c r="N20" s="1"/>
      <c r="O20" s="72" t="s">
        <v>74</v>
      </c>
      <c r="P20" s="58">
        <f>STDEVA(O7:Q16)</f>
        <v>0</v>
      </c>
      <c r="Q20" s="1"/>
      <c r="R20" s="72" t="s">
        <v>74</v>
      </c>
      <c r="S20" s="58">
        <f>STDEVA(R7:T16)</f>
        <v>0.20851441405707463</v>
      </c>
      <c r="T20" s="1"/>
      <c r="U20" s="72" t="s">
        <v>74</v>
      </c>
      <c r="V20" s="58">
        <f>STDEVA(U7:W16)</f>
        <v>0.20000000000000009</v>
      </c>
      <c r="W20" s="21"/>
      <c r="Z20" s="1"/>
      <c r="AA20" s="72" t="s">
        <v>74</v>
      </c>
      <c r="AB20" s="58">
        <f>STDEVA(AA7:AC16)</f>
        <v>0.67613074015147201</v>
      </c>
      <c r="AC20" s="1"/>
      <c r="AD20" s="72" t="s">
        <v>74</v>
      </c>
      <c r="AE20" s="58">
        <f>STDEVA(AD7:AF16)</f>
        <v>0.50917507721731559</v>
      </c>
      <c r="AF20" s="1"/>
      <c r="AG20" s="72" t="s">
        <v>74</v>
      </c>
      <c r="AH20" s="58">
        <f>STDEVA(AG7:AI16)</f>
        <v>0.68768190607350332</v>
      </c>
      <c r="AI20" s="21"/>
      <c r="AL20" s="1"/>
      <c r="AM20" s="72" t="s">
        <v>74</v>
      </c>
      <c r="AN20" s="58">
        <f>STDEVA(AM7:AO16)</f>
        <v>0.66534783913046047</v>
      </c>
      <c r="AO20" s="1"/>
      <c r="AP20" s="72" t="s">
        <v>74</v>
      </c>
      <c r="AQ20" s="58">
        <f>STDEVA(AP7:AR16)</f>
        <v>0.57577924513691425</v>
      </c>
      <c r="AR20" s="1"/>
      <c r="AS20" s="72" t="s">
        <v>74</v>
      </c>
      <c r="AT20" s="58">
        <f>STDEVA(AS7:AU16)</f>
        <v>0.59310931212254814</v>
      </c>
      <c r="AU20" s="21"/>
    </row>
    <row r="21" spans="2:47" ht="21.75" thickBot="1" x14ac:dyDescent="0.45">
      <c r="C21" s="1"/>
      <c r="D21" s="1"/>
      <c r="E21" s="1"/>
      <c r="F21" s="1"/>
      <c r="G21" s="1"/>
      <c r="H21" s="1"/>
      <c r="I21" s="1"/>
      <c r="J21" s="1"/>
      <c r="K21" s="1"/>
      <c r="L21" s="21"/>
      <c r="M21" s="1"/>
      <c r="N21" s="1"/>
      <c r="O21" s="1"/>
      <c r="P21" s="1"/>
      <c r="Q21" s="1"/>
      <c r="R21" s="1"/>
      <c r="S21" s="1"/>
      <c r="T21" s="1"/>
      <c r="U21" s="1"/>
      <c r="V21" s="1"/>
      <c r="W21" s="21"/>
      <c r="Z21" s="1"/>
      <c r="AA21" s="1"/>
      <c r="AB21" s="1"/>
      <c r="AC21" s="1"/>
      <c r="AD21" s="1"/>
      <c r="AE21" s="1"/>
      <c r="AF21" s="1" t="s">
        <v>78</v>
      </c>
      <c r="AG21" s="1"/>
      <c r="AH21" s="1"/>
      <c r="AI21" s="21"/>
      <c r="AL21" s="1"/>
      <c r="AM21" s="1"/>
      <c r="AN21" s="1"/>
      <c r="AO21" s="1"/>
      <c r="AP21" s="1"/>
      <c r="AQ21" s="1"/>
      <c r="AR21" s="1"/>
      <c r="AS21" s="1"/>
      <c r="AT21" s="1"/>
      <c r="AU21" s="21"/>
    </row>
    <row r="22" spans="2:47" ht="21" x14ac:dyDescent="0.4">
      <c r="C22" s="1"/>
      <c r="D22" s="1"/>
      <c r="E22" s="1"/>
      <c r="F22" s="73" t="s">
        <v>75</v>
      </c>
      <c r="G22" s="71">
        <f>AVERAGE(C7:K16)</f>
        <v>1.0615384615384615</v>
      </c>
      <c r="H22" t="s">
        <v>78</v>
      </c>
      <c r="I22" s="1"/>
      <c r="J22" s="1"/>
      <c r="K22" s="1"/>
      <c r="L22" s="21"/>
      <c r="M22" s="1"/>
      <c r="N22" s="1"/>
      <c r="O22" s="1"/>
      <c r="P22" s="1"/>
      <c r="Q22" s="1"/>
      <c r="R22" s="73" t="s">
        <v>75</v>
      </c>
      <c r="S22" s="71">
        <f>AVERAGE(O7:W16)</f>
        <v>1.028169014084507</v>
      </c>
      <c r="U22" s="1"/>
      <c r="V22" s="1"/>
      <c r="W22" s="21"/>
      <c r="Z22" s="1"/>
      <c r="AA22" s="1"/>
      <c r="AB22" s="1"/>
      <c r="AC22" s="1"/>
      <c r="AD22" s="73" t="s">
        <v>75</v>
      </c>
      <c r="AE22" s="71">
        <f>AVERAGE(AA7:AI16)</f>
        <v>1.5458333333333332</v>
      </c>
      <c r="AG22" s="1"/>
      <c r="AH22" s="1"/>
      <c r="AI22" s="21"/>
      <c r="AL22" s="1"/>
      <c r="AM22" s="1"/>
      <c r="AN22" s="1"/>
      <c r="AO22" s="1"/>
      <c r="AP22" s="73" t="s">
        <v>75</v>
      </c>
      <c r="AQ22" s="71">
        <f>AVERAGE(AM7:AU16)</f>
        <v>1.4714285714285715</v>
      </c>
      <c r="AR22" s="1" t="s">
        <v>78</v>
      </c>
      <c r="AS22" s="1"/>
      <c r="AT22" s="1"/>
      <c r="AU22" s="21"/>
    </row>
    <row r="23" spans="2:47" ht="21.75" thickBot="1" x14ac:dyDescent="0.45">
      <c r="C23" s="1"/>
      <c r="D23" s="1"/>
      <c r="E23" s="1"/>
      <c r="F23" s="72" t="s">
        <v>74</v>
      </c>
      <c r="G23" s="58">
        <f>STDEVA(C7:K16)</f>
        <v>0.24218556140663333</v>
      </c>
      <c r="I23" s="1"/>
      <c r="J23" s="1"/>
      <c r="K23" s="1"/>
      <c r="L23" s="21"/>
      <c r="M23" s="1"/>
      <c r="N23" s="1"/>
      <c r="O23" s="1"/>
      <c r="P23" s="1"/>
      <c r="Q23" s="1"/>
      <c r="R23" s="72" t="s">
        <v>74</v>
      </c>
      <c r="S23" s="58">
        <f>STDEVA(O7:W16)</f>
        <v>0.16663312875171488</v>
      </c>
      <c r="U23" s="1"/>
      <c r="V23" s="1"/>
      <c r="W23" s="21"/>
      <c r="Z23" s="1"/>
      <c r="AA23" s="1"/>
      <c r="AB23" s="1"/>
      <c r="AC23" s="1"/>
      <c r="AD23" s="72" t="s">
        <v>74</v>
      </c>
      <c r="AE23" s="58">
        <f>STDEVA(AA7:AI16)</f>
        <v>0.62763700723539717</v>
      </c>
      <c r="AG23" s="1"/>
      <c r="AH23" s="1"/>
      <c r="AI23" s="21"/>
      <c r="AL23" s="1"/>
      <c r="AM23" s="1"/>
      <c r="AN23" s="1"/>
      <c r="AO23" s="1"/>
      <c r="AP23" s="72" t="s">
        <v>74</v>
      </c>
      <c r="AQ23" s="58">
        <f>STDEVA(AM7:AU16)</f>
        <v>0.6072372353877914</v>
      </c>
      <c r="AR23" s="1"/>
      <c r="AS23" s="1"/>
      <c r="AT23" s="1"/>
      <c r="AU23" s="21"/>
    </row>
    <row r="24" spans="2:47" ht="21" x14ac:dyDescent="0.4">
      <c r="C24" s="1"/>
      <c r="D24" s="1"/>
      <c r="E24" s="1"/>
      <c r="F24" s="80"/>
      <c r="G24" s="54"/>
      <c r="I24" s="1"/>
      <c r="J24" s="1"/>
      <c r="K24" s="1"/>
      <c r="L24" s="21"/>
      <c r="M24" s="1"/>
      <c r="N24" s="1"/>
      <c r="O24" s="1"/>
      <c r="P24" s="1"/>
      <c r="Q24" s="1"/>
      <c r="R24" s="80"/>
      <c r="S24" s="54"/>
      <c r="T24" s="1"/>
      <c r="U24" s="1"/>
      <c r="V24" s="1"/>
      <c r="W24" s="21"/>
      <c r="Z24" s="1"/>
      <c r="AA24" s="1"/>
      <c r="AB24" s="1"/>
      <c r="AC24" s="1"/>
      <c r="AD24" s="80"/>
      <c r="AE24" s="54"/>
      <c r="AF24" s="1"/>
      <c r="AG24" s="1"/>
      <c r="AH24" s="1"/>
      <c r="AI24" s="21"/>
      <c r="AL24" s="1"/>
      <c r="AM24" s="1"/>
      <c r="AN24" s="1"/>
      <c r="AO24" s="1"/>
      <c r="AP24" s="80"/>
      <c r="AQ24" s="54"/>
      <c r="AR24" s="1"/>
      <c r="AS24" s="1"/>
      <c r="AT24" s="1"/>
      <c r="AU24" s="21"/>
    </row>
    <row r="25" spans="2:47" ht="21.75" thickBot="1" x14ac:dyDescent="0.45">
      <c r="B25" s="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"/>
      <c r="N25" s="1"/>
      <c r="O25" s="99" t="s">
        <v>78</v>
      </c>
      <c r="P25" s="21"/>
      <c r="Q25" s="21"/>
      <c r="R25" t="s">
        <v>78</v>
      </c>
      <c r="S25" s="21"/>
      <c r="T25" s="21"/>
      <c r="U25" t="s">
        <v>78</v>
      </c>
      <c r="V25" s="21"/>
      <c r="W25" s="21"/>
      <c r="Z25" s="1"/>
      <c r="AA25" t="s">
        <v>78</v>
      </c>
      <c r="AB25" s="21"/>
      <c r="AC25" s="21"/>
      <c r="AD25" s="21"/>
      <c r="AE25" s="21"/>
      <c r="AF25" s="21"/>
      <c r="AG25" s="21"/>
      <c r="AH25" s="21"/>
      <c r="AI25" s="21"/>
      <c r="AL25" s="1"/>
      <c r="AM25" t="s">
        <v>78</v>
      </c>
      <c r="AN25" s="21"/>
      <c r="AO25" t="s">
        <v>78</v>
      </c>
      <c r="AP25" s="21"/>
      <c r="AQ25" s="21"/>
      <c r="AR25" s="21"/>
      <c r="AS25" t="s">
        <v>78</v>
      </c>
      <c r="AT25" s="21"/>
      <c r="AU25" s="21"/>
    </row>
    <row r="26" spans="2:47" ht="21.75" thickBot="1" x14ac:dyDescent="0.45">
      <c r="C26" s="143" t="s">
        <v>52</v>
      </c>
      <c r="D26" s="144"/>
      <c r="E26" s="144"/>
      <c r="F26" s="144"/>
      <c r="G26" s="144"/>
      <c r="H26" s="144"/>
      <c r="I26" s="144"/>
      <c r="J26" s="144"/>
      <c r="K26" s="145"/>
      <c r="L26" s="67"/>
      <c r="N26" s="92"/>
      <c r="O26" s="143" t="s">
        <v>55</v>
      </c>
      <c r="P26" s="144"/>
      <c r="Q26" s="144"/>
      <c r="R26" s="144"/>
      <c r="S26" s="144"/>
      <c r="T26" s="144"/>
      <c r="U26" s="144"/>
      <c r="V26" s="144"/>
      <c r="W26" s="145"/>
      <c r="Z26" s="92"/>
      <c r="AA26" s="143" t="s">
        <v>56</v>
      </c>
      <c r="AB26" s="144"/>
      <c r="AC26" s="144"/>
      <c r="AD26" s="144"/>
      <c r="AE26" s="144"/>
      <c r="AF26" s="144"/>
      <c r="AG26" s="144"/>
      <c r="AH26" s="144"/>
      <c r="AI26" s="145"/>
      <c r="AL26" s="92"/>
      <c r="AM26" s="143" t="s">
        <v>83</v>
      </c>
      <c r="AN26" s="144"/>
      <c r="AO26" s="144"/>
      <c r="AP26" s="144"/>
      <c r="AQ26" s="144"/>
      <c r="AR26" s="144"/>
      <c r="AS26" s="144"/>
      <c r="AT26" s="144"/>
      <c r="AU26" s="145"/>
    </row>
    <row r="27" spans="2:47" ht="21.75" thickBot="1" x14ac:dyDescent="0.45">
      <c r="C27" s="143" t="s">
        <v>82</v>
      </c>
      <c r="D27" s="144"/>
      <c r="E27" s="144"/>
      <c r="F27" s="144"/>
      <c r="G27" s="144"/>
      <c r="H27" s="144"/>
      <c r="I27" s="144"/>
      <c r="J27" s="144"/>
      <c r="K27" s="145"/>
      <c r="L27" s="67"/>
      <c r="N27" s="67"/>
      <c r="O27" s="143" t="s">
        <v>82</v>
      </c>
      <c r="P27" s="144"/>
      <c r="Q27" s="144"/>
      <c r="R27" s="144"/>
      <c r="S27" s="144"/>
      <c r="T27" s="144"/>
      <c r="U27" s="144"/>
      <c r="V27" s="144"/>
      <c r="W27" s="145"/>
      <c r="Z27" s="67"/>
      <c r="AA27" s="143" t="s">
        <v>82</v>
      </c>
      <c r="AB27" s="144"/>
      <c r="AC27" s="144"/>
      <c r="AD27" s="144"/>
      <c r="AE27" s="144"/>
      <c r="AF27" s="144"/>
      <c r="AG27" s="144"/>
      <c r="AH27" s="144"/>
      <c r="AI27" s="145"/>
      <c r="AL27" s="67"/>
      <c r="AM27" s="143" t="s">
        <v>82</v>
      </c>
      <c r="AN27" s="144"/>
      <c r="AO27" s="144"/>
      <c r="AP27" s="144"/>
      <c r="AQ27" s="144"/>
      <c r="AR27" s="144"/>
      <c r="AS27" s="144"/>
      <c r="AT27" s="144"/>
      <c r="AU27" s="145"/>
    </row>
    <row r="28" spans="2:47" ht="21.75" thickBot="1" x14ac:dyDescent="0.45">
      <c r="C28" s="143" t="s">
        <v>77</v>
      </c>
      <c r="D28" s="144"/>
      <c r="E28" s="144"/>
      <c r="F28" s="144"/>
      <c r="G28" s="144"/>
      <c r="H28" s="144"/>
      <c r="I28" s="144"/>
      <c r="J28" s="144"/>
      <c r="K28" s="145"/>
      <c r="L28" s="62"/>
      <c r="N28" s="1"/>
      <c r="O28" s="143" t="s">
        <v>77</v>
      </c>
      <c r="P28" s="144"/>
      <c r="Q28" s="144"/>
      <c r="R28" s="144"/>
      <c r="S28" s="144"/>
      <c r="T28" s="144"/>
      <c r="U28" s="144"/>
      <c r="V28" s="144"/>
      <c r="W28" s="145"/>
      <c r="Z28" s="1"/>
      <c r="AA28" s="143" t="s">
        <v>77</v>
      </c>
      <c r="AB28" s="144"/>
      <c r="AC28" s="144"/>
      <c r="AD28" s="144"/>
      <c r="AE28" s="144"/>
      <c r="AF28" s="144"/>
      <c r="AG28" s="144"/>
      <c r="AH28" s="144"/>
      <c r="AI28" s="145"/>
      <c r="AL28" s="1"/>
      <c r="AM28" s="143" t="s">
        <v>77</v>
      </c>
      <c r="AN28" s="144"/>
      <c r="AO28" s="144"/>
      <c r="AP28" s="144"/>
      <c r="AQ28" s="144"/>
      <c r="AR28" s="144"/>
      <c r="AS28" s="144"/>
      <c r="AT28" s="144"/>
      <c r="AU28" s="145"/>
    </row>
    <row r="29" spans="2:47" ht="21.75" thickBot="1" x14ac:dyDescent="0.45">
      <c r="C29" s="89" t="s">
        <v>67</v>
      </c>
      <c r="D29" s="90"/>
      <c r="E29" s="91"/>
      <c r="F29" s="89" t="s">
        <v>68</v>
      </c>
      <c r="G29" s="90"/>
      <c r="H29" s="91"/>
      <c r="I29" s="89" t="s">
        <v>69</v>
      </c>
      <c r="J29" s="90"/>
      <c r="K29" s="91"/>
      <c r="L29" s="67"/>
      <c r="N29" s="1"/>
      <c r="O29" s="143" t="s">
        <v>67</v>
      </c>
      <c r="P29" s="144"/>
      <c r="Q29" s="145"/>
      <c r="R29" s="143" t="s">
        <v>68</v>
      </c>
      <c r="S29" s="144"/>
      <c r="T29" s="145"/>
      <c r="U29" s="143" t="s">
        <v>69</v>
      </c>
      <c r="V29" s="144"/>
      <c r="W29" s="145"/>
      <c r="Z29" s="1"/>
      <c r="AA29" s="89" t="s">
        <v>67</v>
      </c>
      <c r="AB29" s="90"/>
      <c r="AC29" s="91"/>
      <c r="AD29" s="89" t="s">
        <v>68</v>
      </c>
      <c r="AE29" s="90"/>
      <c r="AF29" s="91"/>
      <c r="AG29" s="89" t="s">
        <v>69</v>
      </c>
      <c r="AH29" s="90"/>
      <c r="AI29" s="91"/>
      <c r="AL29" s="1"/>
      <c r="AM29" s="89" t="s">
        <v>67</v>
      </c>
      <c r="AN29" s="90"/>
      <c r="AO29" s="91"/>
      <c r="AP29" s="89" t="s">
        <v>68</v>
      </c>
      <c r="AQ29" s="90"/>
      <c r="AR29" s="91"/>
      <c r="AS29" s="89" t="s">
        <v>69</v>
      </c>
      <c r="AT29" s="90"/>
      <c r="AU29" s="91"/>
    </row>
    <row r="30" spans="2:47" ht="21" x14ac:dyDescent="0.4">
      <c r="B30" s="42">
        <v>1</v>
      </c>
      <c r="C30" s="17">
        <v>37</v>
      </c>
      <c r="D30" s="18">
        <v>37</v>
      </c>
      <c r="E30" s="19">
        <v>37</v>
      </c>
      <c r="F30" s="17">
        <v>37</v>
      </c>
      <c r="G30" s="18">
        <v>38</v>
      </c>
      <c r="H30" s="19">
        <v>38</v>
      </c>
      <c r="I30" s="17">
        <v>37</v>
      </c>
      <c r="J30" s="18">
        <v>39</v>
      </c>
      <c r="K30" s="19">
        <v>39</v>
      </c>
      <c r="L30" s="21"/>
      <c r="M30" s="1"/>
      <c r="N30" s="42">
        <v>1</v>
      </c>
      <c r="O30" s="20">
        <v>33</v>
      </c>
      <c r="P30" s="21">
        <v>34</v>
      </c>
      <c r="Q30" s="22">
        <v>33</v>
      </c>
      <c r="R30" s="21">
        <v>33</v>
      </c>
      <c r="S30" s="21">
        <v>30</v>
      </c>
      <c r="T30" s="21">
        <v>33</v>
      </c>
      <c r="U30" s="17">
        <v>34</v>
      </c>
      <c r="V30" s="18">
        <v>33</v>
      </c>
      <c r="W30" s="19">
        <v>34</v>
      </c>
      <c r="Z30" s="42">
        <v>1</v>
      </c>
      <c r="AA30" s="17">
        <v>59</v>
      </c>
      <c r="AB30" s="18">
        <v>59</v>
      </c>
      <c r="AC30" s="19">
        <v>56</v>
      </c>
      <c r="AD30" s="17">
        <v>57</v>
      </c>
      <c r="AE30" s="18">
        <v>61</v>
      </c>
      <c r="AF30" s="19">
        <v>59</v>
      </c>
      <c r="AG30" s="17">
        <v>61</v>
      </c>
      <c r="AH30" s="18">
        <v>61</v>
      </c>
      <c r="AI30" s="19">
        <v>61</v>
      </c>
      <c r="AL30" s="42">
        <v>1</v>
      </c>
      <c r="AM30" s="17">
        <v>48</v>
      </c>
      <c r="AN30" s="18">
        <v>50</v>
      </c>
      <c r="AO30" s="19">
        <v>52</v>
      </c>
      <c r="AP30" s="17">
        <v>50</v>
      </c>
      <c r="AQ30" s="18">
        <v>51</v>
      </c>
      <c r="AR30" s="19">
        <v>47</v>
      </c>
      <c r="AS30" s="17">
        <v>53</v>
      </c>
      <c r="AT30" s="18">
        <v>49</v>
      </c>
      <c r="AU30" s="19">
        <v>53</v>
      </c>
    </row>
    <row r="31" spans="2:47" ht="21" x14ac:dyDescent="0.4">
      <c r="B31" s="97">
        <v>2</v>
      </c>
      <c r="C31" s="20">
        <v>38</v>
      </c>
      <c r="D31" s="21">
        <v>38</v>
      </c>
      <c r="E31" s="22">
        <v>38</v>
      </c>
      <c r="F31" s="20">
        <v>38</v>
      </c>
      <c r="G31" s="21">
        <v>39</v>
      </c>
      <c r="H31" s="22">
        <v>37</v>
      </c>
      <c r="I31" s="20">
        <v>36</v>
      </c>
      <c r="J31" s="21">
        <v>38</v>
      </c>
      <c r="K31" s="22">
        <v>36</v>
      </c>
      <c r="L31" s="21"/>
      <c r="M31" s="1"/>
      <c r="N31" s="97">
        <v>2</v>
      </c>
      <c r="O31" s="20">
        <v>33</v>
      </c>
      <c r="P31" s="21">
        <v>33</v>
      </c>
      <c r="Q31" s="22">
        <v>32</v>
      </c>
      <c r="R31" s="21">
        <v>34</v>
      </c>
      <c r="S31" s="21">
        <v>32</v>
      </c>
      <c r="T31" s="21">
        <v>34</v>
      </c>
      <c r="U31" s="20">
        <v>35</v>
      </c>
      <c r="V31" s="21">
        <v>33</v>
      </c>
      <c r="W31" s="22">
        <v>31</v>
      </c>
      <c r="Z31" s="97">
        <v>2</v>
      </c>
      <c r="AA31" s="20">
        <v>58</v>
      </c>
      <c r="AB31" s="21">
        <v>62</v>
      </c>
      <c r="AC31" s="22">
        <v>58</v>
      </c>
      <c r="AD31" s="20">
        <v>59</v>
      </c>
      <c r="AE31" s="21">
        <v>62</v>
      </c>
      <c r="AF31" s="22">
        <v>59</v>
      </c>
      <c r="AG31" s="20">
        <v>63</v>
      </c>
      <c r="AH31" s="21">
        <v>63</v>
      </c>
      <c r="AI31" s="22">
        <v>63</v>
      </c>
      <c r="AL31" s="97">
        <v>2</v>
      </c>
      <c r="AM31" s="20">
        <v>50</v>
      </c>
      <c r="AN31" s="21">
        <v>49</v>
      </c>
      <c r="AO31" s="22">
        <v>54</v>
      </c>
      <c r="AP31" s="20">
        <v>48</v>
      </c>
      <c r="AQ31" s="21">
        <v>52</v>
      </c>
      <c r="AR31" s="22">
        <v>49</v>
      </c>
      <c r="AS31" s="20">
        <v>49</v>
      </c>
      <c r="AT31" s="21">
        <v>51</v>
      </c>
      <c r="AU31" s="22">
        <v>51</v>
      </c>
    </row>
    <row r="32" spans="2:47" ht="21" x14ac:dyDescent="0.4">
      <c r="B32" s="97">
        <v>3</v>
      </c>
      <c r="C32" s="20">
        <v>37</v>
      </c>
      <c r="D32" s="21">
        <v>38</v>
      </c>
      <c r="E32" s="22">
        <v>37</v>
      </c>
      <c r="F32" s="20">
        <v>35</v>
      </c>
      <c r="G32" s="21">
        <v>36</v>
      </c>
      <c r="H32" s="22">
        <v>37</v>
      </c>
      <c r="I32" s="20">
        <v>38</v>
      </c>
      <c r="J32" s="21">
        <v>37</v>
      </c>
      <c r="K32" s="22">
        <v>35</v>
      </c>
      <c r="L32" s="21"/>
      <c r="M32" s="1"/>
      <c r="N32" s="97">
        <v>3</v>
      </c>
      <c r="O32" s="20">
        <v>32</v>
      </c>
      <c r="P32" s="21">
        <v>32</v>
      </c>
      <c r="Q32" s="22">
        <v>33</v>
      </c>
      <c r="R32" s="21">
        <v>31</v>
      </c>
      <c r="S32" s="21">
        <v>34</v>
      </c>
      <c r="T32" s="21">
        <v>36</v>
      </c>
      <c r="U32" s="20">
        <v>37</v>
      </c>
      <c r="V32" s="21">
        <v>35</v>
      </c>
      <c r="W32" s="22">
        <v>32</v>
      </c>
      <c r="Z32" s="97">
        <v>3</v>
      </c>
      <c r="AA32" s="20">
        <v>59</v>
      </c>
      <c r="AB32" s="21">
        <v>65</v>
      </c>
      <c r="AC32" s="22">
        <v>61</v>
      </c>
      <c r="AD32" s="20">
        <v>58</v>
      </c>
      <c r="AE32" s="21">
        <v>60</v>
      </c>
      <c r="AF32" s="22">
        <v>61</v>
      </c>
      <c r="AG32" s="20">
        <v>66</v>
      </c>
      <c r="AH32" s="21">
        <v>59</v>
      </c>
      <c r="AI32" s="22">
        <v>61</v>
      </c>
      <c r="AL32" s="97">
        <v>3</v>
      </c>
      <c r="AM32" s="20">
        <v>52</v>
      </c>
      <c r="AN32" s="21">
        <v>53</v>
      </c>
      <c r="AO32" s="22">
        <v>49</v>
      </c>
      <c r="AP32" s="20">
        <v>52</v>
      </c>
      <c r="AQ32" s="21">
        <v>48</v>
      </c>
      <c r="AR32" s="22">
        <v>51</v>
      </c>
      <c r="AS32" s="20">
        <v>51</v>
      </c>
      <c r="AT32" s="21">
        <v>50</v>
      </c>
      <c r="AU32" s="22">
        <v>51</v>
      </c>
    </row>
    <row r="33" spans="2:47" ht="21" x14ac:dyDescent="0.4">
      <c r="B33" s="97">
        <v>4</v>
      </c>
      <c r="C33" s="20">
        <v>35</v>
      </c>
      <c r="D33" s="21">
        <v>34</v>
      </c>
      <c r="E33" s="22">
        <v>36</v>
      </c>
      <c r="F33" s="20">
        <v>35</v>
      </c>
      <c r="G33" s="21">
        <v>35</v>
      </c>
      <c r="H33" s="22">
        <v>37</v>
      </c>
      <c r="I33" s="20">
        <v>37</v>
      </c>
      <c r="J33" s="21">
        <v>38</v>
      </c>
      <c r="K33" s="22">
        <v>38</v>
      </c>
      <c r="L33" s="21"/>
      <c r="M33" s="1"/>
      <c r="N33" s="97">
        <v>4</v>
      </c>
      <c r="O33" s="20">
        <v>32</v>
      </c>
      <c r="P33" s="21">
        <v>33</v>
      </c>
      <c r="Q33" s="22">
        <v>33</v>
      </c>
      <c r="R33" s="21">
        <v>33</v>
      </c>
      <c r="S33" s="21">
        <v>34</v>
      </c>
      <c r="T33" s="21">
        <v>34</v>
      </c>
      <c r="U33" s="20">
        <v>33</v>
      </c>
      <c r="V33" s="21">
        <v>36</v>
      </c>
      <c r="W33" s="22">
        <v>34</v>
      </c>
      <c r="Z33" s="97">
        <v>4</v>
      </c>
      <c r="AA33" s="20">
        <v>58</v>
      </c>
      <c r="AB33" s="21">
        <v>58</v>
      </c>
      <c r="AC33" s="22">
        <v>58</v>
      </c>
      <c r="AD33" s="20">
        <v>57</v>
      </c>
      <c r="AE33" s="21">
        <v>61</v>
      </c>
      <c r="AF33" s="22">
        <v>60</v>
      </c>
      <c r="AG33" s="20">
        <v>60</v>
      </c>
      <c r="AH33" s="21">
        <v>59</v>
      </c>
      <c r="AI33" s="22">
        <v>61</v>
      </c>
      <c r="AL33" s="97">
        <v>4</v>
      </c>
      <c r="AM33" s="20">
        <v>47</v>
      </c>
      <c r="AN33" s="21">
        <v>51</v>
      </c>
      <c r="AO33" s="22">
        <v>51</v>
      </c>
      <c r="AP33" s="20">
        <v>50</v>
      </c>
      <c r="AQ33" s="21">
        <v>50</v>
      </c>
      <c r="AR33" s="22">
        <v>47</v>
      </c>
      <c r="AS33" s="20">
        <v>49</v>
      </c>
      <c r="AT33" s="21">
        <v>49</v>
      </c>
      <c r="AU33" s="22">
        <v>53</v>
      </c>
    </row>
    <row r="34" spans="2:47" ht="21" x14ac:dyDescent="0.4">
      <c r="B34" s="97">
        <v>5</v>
      </c>
      <c r="C34" s="20">
        <v>37</v>
      </c>
      <c r="D34" s="21">
        <v>37</v>
      </c>
      <c r="E34" s="22">
        <v>36</v>
      </c>
      <c r="F34" s="20">
        <v>36</v>
      </c>
      <c r="G34" s="21">
        <v>35</v>
      </c>
      <c r="H34" s="22">
        <v>38</v>
      </c>
      <c r="I34" s="20">
        <v>37</v>
      </c>
      <c r="J34" s="21">
        <v>37</v>
      </c>
      <c r="K34" s="22">
        <v>38</v>
      </c>
      <c r="L34" s="21"/>
      <c r="M34" s="1"/>
      <c r="N34" s="97">
        <v>5</v>
      </c>
      <c r="O34" s="20">
        <v>33</v>
      </c>
      <c r="P34" s="21">
        <v>32</v>
      </c>
      <c r="Q34" s="22">
        <v>33</v>
      </c>
      <c r="R34" s="21">
        <v>34</v>
      </c>
      <c r="S34" s="21">
        <v>35</v>
      </c>
      <c r="T34" s="21">
        <v>34</v>
      </c>
      <c r="U34" s="20">
        <v>33</v>
      </c>
      <c r="V34" s="21">
        <v>34</v>
      </c>
      <c r="W34" s="22">
        <v>36</v>
      </c>
      <c r="Z34" s="97">
        <v>5</v>
      </c>
      <c r="AA34" s="20">
        <v>59</v>
      </c>
      <c r="AB34" s="21">
        <v>61</v>
      </c>
      <c r="AC34" s="22">
        <v>58</v>
      </c>
      <c r="AD34" s="20">
        <v>59</v>
      </c>
      <c r="AE34" s="21">
        <v>59</v>
      </c>
      <c r="AF34" s="22">
        <v>62</v>
      </c>
      <c r="AG34" s="20">
        <v>63</v>
      </c>
      <c r="AH34" s="21">
        <v>62</v>
      </c>
      <c r="AI34" s="22">
        <v>67</v>
      </c>
      <c r="AL34" s="97">
        <v>5</v>
      </c>
      <c r="AM34" s="20">
        <v>49</v>
      </c>
      <c r="AN34" s="21">
        <v>49</v>
      </c>
      <c r="AO34" s="22">
        <v>53</v>
      </c>
      <c r="AP34" s="20">
        <v>48</v>
      </c>
      <c r="AQ34" s="21">
        <v>48</v>
      </c>
      <c r="AR34" s="22">
        <v>49</v>
      </c>
      <c r="AS34" s="20">
        <v>49</v>
      </c>
      <c r="AT34" s="21">
        <v>51</v>
      </c>
      <c r="AU34" s="22">
        <v>51</v>
      </c>
    </row>
    <row r="35" spans="2:47" ht="21" x14ac:dyDescent="0.4">
      <c r="B35" s="97">
        <v>6</v>
      </c>
      <c r="C35" s="20">
        <v>36</v>
      </c>
      <c r="D35" s="21">
        <v>37</v>
      </c>
      <c r="E35" s="22">
        <v>37</v>
      </c>
      <c r="F35" s="98">
        <v>37</v>
      </c>
      <c r="G35" s="21">
        <v>36</v>
      </c>
      <c r="H35" s="22">
        <v>38</v>
      </c>
      <c r="I35" s="20">
        <v>37</v>
      </c>
      <c r="J35" s="21">
        <v>37</v>
      </c>
      <c r="K35" s="22">
        <v>38</v>
      </c>
      <c r="L35" s="21"/>
      <c r="M35" s="1"/>
      <c r="N35" s="97">
        <v>6</v>
      </c>
      <c r="O35" s="20">
        <v>34</v>
      </c>
      <c r="P35" s="21">
        <v>32</v>
      </c>
      <c r="Q35" s="22">
        <v>32</v>
      </c>
      <c r="R35" s="21">
        <v>36</v>
      </c>
      <c r="S35" s="21">
        <v>33</v>
      </c>
      <c r="T35" s="21">
        <v>34</v>
      </c>
      <c r="U35" s="20">
        <v>34</v>
      </c>
      <c r="V35" s="21">
        <v>34</v>
      </c>
      <c r="W35" s="22">
        <v>37</v>
      </c>
      <c r="Z35" s="97">
        <v>6</v>
      </c>
      <c r="AA35" s="20">
        <v>58</v>
      </c>
      <c r="AB35" s="21">
        <v>64</v>
      </c>
      <c r="AC35" s="22">
        <v>61</v>
      </c>
      <c r="AD35" s="20">
        <v>57</v>
      </c>
      <c r="AE35" s="21">
        <v>59</v>
      </c>
      <c r="AF35" s="22">
        <v>60</v>
      </c>
      <c r="AG35" s="20">
        <v>65</v>
      </c>
      <c r="AH35" s="21">
        <v>59</v>
      </c>
      <c r="AI35" s="22">
        <v>59</v>
      </c>
      <c r="AL35" s="97">
        <v>6</v>
      </c>
      <c r="AM35" s="20">
        <v>51</v>
      </c>
      <c r="AN35" s="21">
        <v>47</v>
      </c>
      <c r="AO35" s="22">
        <v>55</v>
      </c>
      <c r="AP35" s="20">
        <v>52</v>
      </c>
      <c r="AQ35" s="21">
        <v>48</v>
      </c>
      <c r="AR35" s="22">
        <v>51</v>
      </c>
      <c r="AS35" s="20">
        <v>51</v>
      </c>
      <c r="AT35" s="21">
        <v>50</v>
      </c>
      <c r="AU35" s="22">
        <v>49</v>
      </c>
    </row>
    <row r="36" spans="2:47" ht="21" x14ac:dyDescent="0.4">
      <c r="B36" s="97">
        <v>7</v>
      </c>
      <c r="C36" s="20">
        <v>38</v>
      </c>
      <c r="D36" s="21">
        <v>38</v>
      </c>
      <c r="E36" s="22">
        <v>38</v>
      </c>
      <c r="F36" s="20">
        <v>37</v>
      </c>
      <c r="G36" s="21">
        <v>36</v>
      </c>
      <c r="H36" s="22">
        <v>38</v>
      </c>
      <c r="I36" s="20">
        <v>38</v>
      </c>
      <c r="J36" s="21">
        <v>37</v>
      </c>
      <c r="K36" s="22"/>
      <c r="L36" s="21"/>
      <c r="M36" s="1"/>
      <c r="N36" s="97">
        <v>7</v>
      </c>
      <c r="O36" s="20">
        <v>35</v>
      </c>
      <c r="P36" s="21">
        <v>34</v>
      </c>
      <c r="Q36" s="22">
        <v>33</v>
      </c>
      <c r="R36" s="21">
        <v>34</v>
      </c>
      <c r="S36" s="21">
        <v>34</v>
      </c>
      <c r="T36" s="21">
        <v>31</v>
      </c>
      <c r="U36" s="20">
        <v>31</v>
      </c>
      <c r="V36" s="21">
        <v>31</v>
      </c>
      <c r="W36" s="22">
        <v>34</v>
      </c>
      <c r="Z36" s="97">
        <v>7</v>
      </c>
      <c r="AA36" s="20">
        <v>57</v>
      </c>
      <c r="AB36" s="21">
        <v>57</v>
      </c>
      <c r="AC36" s="22">
        <v>59</v>
      </c>
      <c r="AD36" s="20">
        <v>61</v>
      </c>
      <c r="AE36" s="21">
        <v>59</v>
      </c>
      <c r="AF36" s="22">
        <v>56</v>
      </c>
      <c r="AG36" s="20">
        <v>61</v>
      </c>
      <c r="AH36" s="21">
        <v>59</v>
      </c>
      <c r="AI36" s="22">
        <v>61</v>
      </c>
      <c r="AL36" s="97">
        <v>7</v>
      </c>
      <c r="AM36" s="20">
        <v>46</v>
      </c>
      <c r="AN36" s="21">
        <v>55</v>
      </c>
      <c r="AO36" s="22">
        <v>54</v>
      </c>
      <c r="AP36" s="20">
        <v>50</v>
      </c>
      <c r="AQ36" s="21">
        <v>52</v>
      </c>
      <c r="AR36" s="22">
        <v>48</v>
      </c>
      <c r="AS36" s="20">
        <v>48</v>
      </c>
      <c r="AT36" s="21">
        <v>49</v>
      </c>
      <c r="AU36" s="22">
        <v>52</v>
      </c>
    </row>
    <row r="37" spans="2:47" ht="21" x14ac:dyDescent="0.4">
      <c r="B37" s="97">
        <v>8</v>
      </c>
      <c r="C37" s="20"/>
      <c r="D37" s="21"/>
      <c r="E37" s="22"/>
      <c r="F37" s="20"/>
      <c r="G37" s="21"/>
      <c r="H37" s="22"/>
      <c r="I37" s="20"/>
      <c r="J37" s="21"/>
      <c r="K37" s="22"/>
      <c r="L37" s="21"/>
      <c r="M37" s="1"/>
      <c r="N37" s="97">
        <v>8</v>
      </c>
      <c r="O37" s="20"/>
      <c r="P37" s="21"/>
      <c r="Q37" s="22"/>
      <c r="R37" s="21">
        <v>34</v>
      </c>
      <c r="S37" s="21">
        <v>31</v>
      </c>
      <c r="T37" s="21"/>
      <c r="U37" s="20">
        <v>33</v>
      </c>
      <c r="V37" s="21">
        <v>32</v>
      </c>
      <c r="W37" s="22">
        <v>30</v>
      </c>
      <c r="Z37" s="97">
        <v>8</v>
      </c>
      <c r="AA37" s="20">
        <v>58</v>
      </c>
      <c r="AB37" s="21">
        <v>60</v>
      </c>
      <c r="AC37" s="22">
        <v>57</v>
      </c>
      <c r="AD37" s="20">
        <v>61</v>
      </c>
      <c r="AE37" s="21">
        <v>58</v>
      </c>
      <c r="AF37" s="22">
        <v>59</v>
      </c>
      <c r="AG37" s="20">
        <v>62</v>
      </c>
      <c r="AH37" s="21">
        <v>62</v>
      </c>
      <c r="AI37" s="22">
        <v>63</v>
      </c>
      <c r="AL37" s="97">
        <v>8</v>
      </c>
      <c r="AM37" s="20">
        <v>48</v>
      </c>
      <c r="AN37" s="21"/>
      <c r="AO37" s="22"/>
      <c r="AP37" s="20">
        <v>48</v>
      </c>
      <c r="AQ37" s="21">
        <v>51</v>
      </c>
      <c r="AR37" s="22"/>
      <c r="AS37" s="20">
        <v>49</v>
      </c>
      <c r="AT37" s="21">
        <v>51</v>
      </c>
      <c r="AU37" s="22"/>
    </row>
    <row r="38" spans="2:47" ht="21" x14ac:dyDescent="0.4">
      <c r="B38" s="97">
        <v>9</v>
      </c>
      <c r="C38" s="20"/>
      <c r="D38" s="21"/>
      <c r="E38" s="22"/>
      <c r="F38" s="20"/>
      <c r="G38" s="21"/>
      <c r="H38" s="22"/>
      <c r="I38" s="20"/>
      <c r="J38" s="21"/>
      <c r="K38" s="22"/>
      <c r="L38" s="21"/>
      <c r="M38" s="1"/>
      <c r="N38" s="97">
        <v>9</v>
      </c>
      <c r="O38" s="20"/>
      <c r="P38" s="21"/>
      <c r="Q38" s="22"/>
      <c r="R38" s="21"/>
      <c r="S38" s="21"/>
      <c r="T38" s="21"/>
      <c r="U38" s="20"/>
      <c r="V38" s="21"/>
      <c r="W38" s="22"/>
      <c r="Z38" s="97">
        <v>9</v>
      </c>
      <c r="AA38" s="20">
        <v>59</v>
      </c>
      <c r="AB38" s="21">
        <v>63</v>
      </c>
      <c r="AC38" s="22">
        <v>61</v>
      </c>
      <c r="AD38" s="20">
        <v>59</v>
      </c>
      <c r="AE38" s="21">
        <v>62</v>
      </c>
      <c r="AF38" s="22">
        <v>58</v>
      </c>
      <c r="AG38" s="20">
        <v>62</v>
      </c>
      <c r="AH38" s="21">
        <v>61</v>
      </c>
      <c r="AI38" s="22">
        <v>59</v>
      </c>
      <c r="AL38" s="97">
        <v>9</v>
      </c>
      <c r="AM38" s="20"/>
      <c r="AN38" s="21"/>
      <c r="AO38" s="22"/>
      <c r="AP38" s="20"/>
      <c r="AQ38" s="21"/>
      <c r="AR38" s="22"/>
      <c r="AS38" s="20"/>
      <c r="AT38" s="21"/>
      <c r="AU38" s="22"/>
    </row>
    <row r="39" spans="2:47" ht="21.75" thickBot="1" x14ac:dyDescent="0.45">
      <c r="B39" s="60">
        <v>10</v>
      </c>
      <c r="C39" s="27"/>
      <c r="D39" s="28"/>
      <c r="E39" s="26"/>
      <c r="F39" s="27"/>
      <c r="G39" s="28"/>
      <c r="H39" s="26"/>
      <c r="I39" s="27"/>
      <c r="J39" s="28"/>
      <c r="K39" s="26"/>
      <c r="L39" s="21"/>
      <c r="M39" s="1"/>
      <c r="N39" s="60">
        <v>10</v>
      </c>
      <c r="O39" s="27"/>
      <c r="P39" s="28"/>
      <c r="Q39" s="26"/>
      <c r="R39" s="28"/>
      <c r="S39" s="28"/>
      <c r="T39" s="28"/>
      <c r="U39" s="27"/>
      <c r="V39" s="28"/>
      <c r="W39" s="26"/>
      <c r="Z39" s="60">
        <v>10</v>
      </c>
      <c r="AA39" s="27"/>
      <c r="AB39" s="28"/>
      <c r="AC39" s="26"/>
      <c r="AD39" s="27"/>
      <c r="AE39" s="28"/>
      <c r="AF39" s="26"/>
      <c r="AG39" s="27">
        <v>59</v>
      </c>
      <c r="AH39" s="28">
        <v>62</v>
      </c>
      <c r="AI39" s="26"/>
      <c r="AL39" s="60">
        <v>10</v>
      </c>
      <c r="AM39" s="27"/>
      <c r="AN39" s="28"/>
      <c r="AO39" s="26"/>
      <c r="AP39" s="27"/>
      <c r="AQ39" s="28"/>
      <c r="AR39" s="26"/>
      <c r="AS39" s="27"/>
      <c r="AT39" s="28"/>
      <c r="AU39" s="26"/>
    </row>
    <row r="40" spans="2:47" ht="21" x14ac:dyDescent="0.4">
      <c r="B40" s="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1"/>
      <c r="N40" s="1"/>
      <c r="O40" s="21"/>
      <c r="P40" s="21"/>
      <c r="Q40" s="21"/>
      <c r="R40" s="21"/>
      <c r="S40" s="21"/>
      <c r="T40" s="21"/>
      <c r="U40" s="21"/>
      <c r="V40" s="21"/>
      <c r="W40" s="21"/>
      <c r="Z40" s="1"/>
      <c r="AA40" s="21"/>
      <c r="AB40" s="21"/>
      <c r="AC40" s="21"/>
      <c r="AD40" s="21"/>
      <c r="AE40" s="21"/>
      <c r="AF40" s="21"/>
      <c r="AG40" s="21"/>
      <c r="AH40" s="21"/>
      <c r="AI40" s="21"/>
      <c r="AL40" s="1"/>
      <c r="AM40" s="21"/>
      <c r="AN40" s="21"/>
      <c r="AO40" s="21"/>
      <c r="AP40" s="21"/>
      <c r="AQ40" s="21"/>
      <c r="AR40" s="21"/>
      <c r="AS40" s="21"/>
      <c r="AT40" s="21"/>
      <c r="AU40" s="21"/>
    </row>
    <row r="41" spans="2:47" ht="21.75" thickBot="1" x14ac:dyDescent="0.45">
      <c r="B41" s="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"/>
      <c r="N41" s="1"/>
      <c r="O41" s="21"/>
      <c r="P41" s="21"/>
      <c r="Q41" s="21"/>
      <c r="R41" s="21"/>
      <c r="S41" s="21"/>
      <c r="T41" s="21"/>
      <c r="U41" s="21"/>
      <c r="V41" s="21"/>
      <c r="W41" s="21"/>
      <c r="Z41" s="1"/>
      <c r="AA41" s="21"/>
      <c r="AB41" s="21"/>
      <c r="AC41" s="21"/>
      <c r="AD41" s="21"/>
      <c r="AE41" s="21"/>
      <c r="AF41" s="21"/>
      <c r="AG41" s="21"/>
      <c r="AH41" s="21"/>
      <c r="AI41" s="21"/>
      <c r="AL41" s="1"/>
      <c r="AM41" s="21"/>
      <c r="AN41" s="21"/>
      <c r="AO41" s="21"/>
      <c r="AP41" s="21"/>
      <c r="AQ41" s="21"/>
      <c r="AR41" s="21"/>
      <c r="AS41" s="21"/>
      <c r="AT41" s="21"/>
      <c r="AU41" s="21"/>
    </row>
    <row r="42" spans="2:47" ht="21" x14ac:dyDescent="0.4">
      <c r="B42" s="1"/>
      <c r="C42" s="73" t="s">
        <v>75</v>
      </c>
      <c r="D42" s="71">
        <f>AVERAGE(C30:E39)</f>
        <v>36.952380952380949</v>
      </c>
      <c r="E42" s="1"/>
      <c r="F42" s="73" t="s">
        <v>75</v>
      </c>
      <c r="G42" s="71">
        <f>AVERAGE(F30:H39)</f>
        <v>36.80952380952381</v>
      </c>
      <c r="H42" s="1"/>
      <c r="I42" s="73" t="s">
        <v>75</v>
      </c>
      <c r="J42" s="71">
        <f>AVERAGE(I30:K39)</f>
        <v>37.35</v>
      </c>
      <c r="K42" s="1"/>
      <c r="L42" s="1"/>
      <c r="M42" s="1"/>
      <c r="N42" s="1"/>
      <c r="O42" s="73" t="s">
        <v>75</v>
      </c>
      <c r="P42" s="71">
        <f>AVERAGE(O30:Q39)</f>
        <v>32.904761904761905</v>
      </c>
      <c r="Q42" s="1"/>
      <c r="R42" s="73" t="s">
        <v>75</v>
      </c>
      <c r="S42" s="71">
        <f>AVERAGE(R30:T39)</f>
        <v>33.391304347826086</v>
      </c>
      <c r="T42" s="1"/>
      <c r="U42" s="73" t="s">
        <v>75</v>
      </c>
      <c r="V42" s="71">
        <f>AVERAGE(U30:W39)</f>
        <v>33.583333333333336</v>
      </c>
      <c r="W42" s="1"/>
      <c r="Z42" s="1"/>
      <c r="AA42" s="73" t="s">
        <v>75</v>
      </c>
      <c r="AB42" s="71">
        <f>AVERAGE(AA30:AC39)</f>
        <v>59.370370370370374</v>
      </c>
      <c r="AC42" s="1"/>
      <c r="AD42" s="73" t="s">
        <v>75</v>
      </c>
      <c r="AE42" s="71">
        <f>AVERAGE(AD30:AF39)</f>
        <v>59.370370370370374</v>
      </c>
      <c r="AF42" s="1"/>
      <c r="AG42" s="73" t="s">
        <v>75</v>
      </c>
      <c r="AH42" s="71">
        <f>AVERAGE(AG30:AI39)</f>
        <v>61.517241379310342</v>
      </c>
      <c r="AI42" s="1"/>
      <c r="AL42" s="1"/>
      <c r="AM42" s="73" t="s">
        <v>75</v>
      </c>
      <c r="AN42" s="71">
        <f>AVERAGE(AM30:AO39)</f>
        <v>50.590909090909093</v>
      </c>
      <c r="AO42" s="1"/>
      <c r="AP42" s="73" t="s">
        <v>75</v>
      </c>
      <c r="AQ42" s="71">
        <f>AVERAGE(AP30:AR39)</f>
        <v>49.565217391304351</v>
      </c>
      <c r="AR42" s="1"/>
      <c r="AS42" s="73" t="s">
        <v>75</v>
      </c>
      <c r="AT42" s="71">
        <f>AVERAGE(AS30:AU39)</f>
        <v>50.391304347826086</v>
      </c>
      <c r="AU42" s="21"/>
    </row>
    <row r="43" spans="2:47" ht="21.75" thickBot="1" x14ac:dyDescent="0.45">
      <c r="B43" s="1"/>
      <c r="C43" s="72" t="s">
        <v>74</v>
      </c>
      <c r="D43" s="58">
        <f>STDEVA(C30:E39)</f>
        <v>1.0712698295103094</v>
      </c>
      <c r="E43" s="1"/>
      <c r="F43" s="72" t="s">
        <v>74</v>
      </c>
      <c r="G43" s="58">
        <f>STDEVA(F30:H39)</f>
        <v>1.20909253653505</v>
      </c>
      <c r="H43" s="1"/>
      <c r="I43" s="72" t="s">
        <v>74</v>
      </c>
      <c r="J43" s="58">
        <f>STDEVA(I30:K39)</f>
        <v>0.98808693416808457</v>
      </c>
      <c r="K43" s="1"/>
      <c r="L43" s="1"/>
      <c r="M43" s="1"/>
      <c r="N43" s="1"/>
      <c r="O43" s="72" t="s">
        <v>74</v>
      </c>
      <c r="P43" s="58">
        <f>STDEVA(O30:Q39)</f>
        <v>0.8309489698388165</v>
      </c>
      <c r="Q43" s="1"/>
      <c r="R43" s="72" t="s">
        <v>74</v>
      </c>
      <c r="S43" s="58">
        <f>STDEVA(R30:T39)</f>
        <v>1.5296800151066237</v>
      </c>
      <c r="T43" s="1"/>
      <c r="U43" s="72" t="s">
        <v>74</v>
      </c>
      <c r="V43" s="58">
        <f>STDEVA(U30:W39)</f>
        <v>1.8630658852422861</v>
      </c>
      <c r="W43" s="1"/>
      <c r="Z43" s="1"/>
      <c r="AA43" s="72" t="s">
        <v>74</v>
      </c>
      <c r="AB43" s="58">
        <f>STDEVA(AA30:AC39)</f>
        <v>2.2213673569387251</v>
      </c>
      <c r="AC43" s="1"/>
      <c r="AD43" s="72" t="s">
        <v>74</v>
      </c>
      <c r="AE43" s="58">
        <f>STDEVA(AD30:AF39)</f>
        <v>1.6442942874387489</v>
      </c>
      <c r="AF43" s="1"/>
      <c r="AG43" s="72" t="s">
        <v>74</v>
      </c>
      <c r="AH43" s="58">
        <f>STDEVA(AG30:AI39)</f>
        <v>2.0979699312698248</v>
      </c>
      <c r="AI43" s="1"/>
      <c r="AL43" s="1"/>
      <c r="AM43" s="72" t="s">
        <v>74</v>
      </c>
      <c r="AN43" s="58">
        <f>STDEVA(AM30:AO39)</f>
        <v>2.6665313818497638</v>
      </c>
      <c r="AO43" s="1"/>
      <c r="AP43" s="72" t="s">
        <v>74</v>
      </c>
      <c r="AQ43" s="58">
        <f>STDEVA(AP30:AR39)</f>
        <v>1.7009646182125802</v>
      </c>
      <c r="AR43" s="1"/>
      <c r="AS43" s="72" t="s">
        <v>74</v>
      </c>
      <c r="AT43" s="58">
        <f>STDEVA(AS30:AU39)</f>
        <v>1.4690482520320489</v>
      </c>
      <c r="AU43" s="21"/>
    </row>
    <row r="44" spans="2:47" ht="21.75" thickBot="1" x14ac:dyDescent="0.4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L44" s="1"/>
      <c r="AM44" s="1"/>
      <c r="AN44" s="1"/>
      <c r="AO44" s="1"/>
      <c r="AP44" s="1"/>
      <c r="AQ44" s="1"/>
      <c r="AR44" s="1"/>
      <c r="AS44" s="1"/>
      <c r="AT44" s="1"/>
      <c r="AU44" s="21"/>
    </row>
    <row r="45" spans="2:47" ht="21" x14ac:dyDescent="0.4">
      <c r="B45" s="1"/>
      <c r="C45" s="1"/>
      <c r="D45" s="1"/>
      <c r="E45" s="1"/>
      <c r="F45" s="73" t="s">
        <v>75</v>
      </c>
      <c r="G45" s="71">
        <f>AVERAGE(C30:K39)</f>
        <v>37.032258064516128</v>
      </c>
      <c r="H45" t="s">
        <v>78</v>
      </c>
      <c r="I45" s="1"/>
      <c r="J45" s="1"/>
      <c r="K45" s="1"/>
      <c r="L45" s="1"/>
      <c r="M45" s="1"/>
      <c r="N45" s="1"/>
      <c r="O45" s="1"/>
      <c r="P45" s="1"/>
      <c r="Q45" s="1"/>
      <c r="R45" s="73" t="s">
        <v>75</v>
      </c>
      <c r="S45" s="71">
        <f>AVERAGE(O30:W39)</f>
        <v>33.308823529411768</v>
      </c>
      <c r="T45" t="s">
        <v>78</v>
      </c>
      <c r="U45" s="1"/>
      <c r="V45" s="1"/>
      <c r="W45" s="1"/>
      <c r="Z45" s="1"/>
      <c r="AA45" s="1"/>
      <c r="AB45" s="1"/>
      <c r="AC45" s="1"/>
      <c r="AD45" s="73" t="s">
        <v>75</v>
      </c>
      <c r="AE45" s="71">
        <f>AVERAGE(AA30:AI39)</f>
        <v>60.120481927710841</v>
      </c>
      <c r="AF45" t="s">
        <v>78</v>
      </c>
      <c r="AG45" s="1"/>
      <c r="AH45" s="1"/>
      <c r="AI45" s="1"/>
      <c r="AL45" s="1"/>
      <c r="AM45" s="1"/>
      <c r="AN45" s="1"/>
      <c r="AO45" s="1"/>
      <c r="AP45" s="73" t="s">
        <v>75</v>
      </c>
      <c r="AQ45" s="71">
        <f>AVERAGE(AM30:AU39)</f>
        <v>50.176470588235297</v>
      </c>
      <c r="AR45" s="1" t="s">
        <v>78</v>
      </c>
      <c r="AS45" s="1"/>
      <c r="AT45" s="1"/>
      <c r="AU45" s="21"/>
    </row>
    <row r="46" spans="2:47" ht="21.75" thickBot="1" x14ac:dyDescent="0.45">
      <c r="B46" s="1"/>
      <c r="C46" s="1"/>
      <c r="D46" s="1"/>
      <c r="E46" s="1"/>
      <c r="F46" s="72" t="s">
        <v>74</v>
      </c>
      <c r="G46" s="58">
        <f>STDEVA(C30:K39)</f>
        <v>1.1009346541184071</v>
      </c>
      <c r="I46" s="1"/>
      <c r="J46" s="1"/>
      <c r="K46" s="1"/>
      <c r="L46" s="1"/>
      <c r="M46" s="1"/>
      <c r="N46" s="1"/>
      <c r="O46" s="1"/>
      <c r="P46" s="1"/>
      <c r="Q46" s="1"/>
      <c r="R46" s="72" t="s">
        <v>74</v>
      </c>
      <c r="S46" s="58">
        <f>STDEVA(O30:W39)</f>
        <v>1.498828925360665</v>
      </c>
      <c r="U46" s="1"/>
      <c r="V46" s="1"/>
      <c r="W46" s="1"/>
      <c r="Z46" s="1"/>
      <c r="AA46" s="1"/>
      <c r="AB46" s="1"/>
      <c r="AC46" s="1"/>
      <c r="AD46" s="72" t="s">
        <v>74</v>
      </c>
      <c r="AE46" s="58">
        <f>STDEVA(AA30:AI39)</f>
        <v>2.2327801239679856</v>
      </c>
      <c r="AG46" s="1"/>
      <c r="AH46" s="1"/>
      <c r="AI46" s="1"/>
      <c r="AL46" s="1"/>
      <c r="AM46" s="1"/>
      <c r="AN46" s="1"/>
      <c r="AO46" s="1"/>
      <c r="AP46" s="72" t="s">
        <v>74</v>
      </c>
      <c r="AQ46" s="58">
        <f>STDEVA(AM30:AU39)</f>
        <v>2.0218299415516805</v>
      </c>
      <c r="AR46" s="1"/>
      <c r="AS46" s="1"/>
      <c r="AT46" s="1"/>
      <c r="AU46" s="21"/>
    </row>
    <row r="47" spans="2:47" ht="21" x14ac:dyDescent="0.4">
      <c r="B47" s="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"/>
      <c r="N47" s="1"/>
      <c r="O47" s="21"/>
      <c r="P47" s="21"/>
      <c r="Q47" s="21"/>
      <c r="R47" s="21"/>
      <c r="S47" s="21"/>
      <c r="T47" s="21"/>
      <c r="U47" s="21"/>
      <c r="V47" s="21"/>
      <c r="W47" s="21"/>
      <c r="Z47" s="1"/>
      <c r="AA47" s="21"/>
      <c r="AB47" s="21"/>
      <c r="AC47" s="21"/>
      <c r="AD47" s="21"/>
      <c r="AE47" s="21"/>
      <c r="AG47" s="21"/>
      <c r="AH47" s="21"/>
      <c r="AI47" s="21"/>
      <c r="AL47" s="1"/>
      <c r="AM47" s="21"/>
      <c r="AN47" s="21"/>
      <c r="AO47" s="21"/>
      <c r="AP47" s="21"/>
      <c r="AQ47" s="21"/>
      <c r="AR47" s="21"/>
      <c r="AS47" s="21"/>
      <c r="AT47" s="21"/>
      <c r="AU47" s="21"/>
    </row>
    <row r="48" spans="2:47" ht="21" x14ac:dyDescent="0.4">
      <c r="B48" s="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1"/>
      <c r="N48" s="1"/>
      <c r="O48" s="21"/>
      <c r="P48" s="21"/>
      <c r="Q48" s="21"/>
      <c r="R48" s="21"/>
      <c r="S48" s="21"/>
      <c r="T48" s="21"/>
      <c r="U48" s="21"/>
      <c r="V48" s="21"/>
      <c r="W48" s="21"/>
      <c r="Z48" s="1"/>
      <c r="AA48" s="21"/>
      <c r="AB48" s="21"/>
      <c r="AC48" s="21"/>
      <c r="AD48" s="21"/>
      <c r="AE48" s="21"/>
      <c r="AF48" s="21"/>
      <c r="AG48" s="21"/>
      <c r="AH48" s="21"/>
      <c r="AI48" s="21"/>
      <c r="AL48" s="1"/>
      <c r="AM48" s="21"/>
      <c r="AN48" s="21"/>
      <c r="AO48" s="21"/>
      <c r="AP48" s="21"/>
      <c r="AQ48" s="21"/>
      <c r="AR48" s="21"/>
      <c r="AS48" s="21"/>
      <c r="AT48" s="21"/>
      <c r="AU48" s="21"/>
    </row>
    <row r="49" spans="2:47" ht="21" x14ac:dyDescent="0.4">
      <c r="B49" s="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1"/>
      <c r="N49" s="1"/>
      <c r="O49" s="21"/>
      <c r="P49" s="21"/>
      <c r="Q49" s="21"/>
      <c r="R49" s="21"/>
      <c r="S49" s="21"/>
      <c r="T49" s="21"/>
      <c r="U49" s="21"/>
      <c r="V49" s="21"/>
      <c r="W49" s="21"/>
      <c r="Z49" s="1"/>
      <c r="AA49" s="21"/>
      <c r="AB49" s="21"/>
      <c r="AC49" s="21"/>
      <c r="AD49" s="21"/>
      <c r="AE49" s="21"/>
      <c r="AF49" s="21"/>
      <c r="AG49" s="21"/>
      <c r="AH49" s="21"/>
      <c r="AI49" s="21"/>
      <c r="AL49" s="1"/>
      <c r="AM49" s="21"/>
      <c r="AN49" s="21"/>
      <c r="AO49" s="21"/>
      <c r="AP49" s="21"/>
      <c r="AQ49" s="21"/>
      <c r="AR49" s="21"/>
      <c r="AS49" s="21"/>
      <c r="AT49" s="21"/>
      <c r="AU49" s="21"/>
    </row>
    <row r="50" spans="2:47" ht="21" x14ac:dyDescent="0.4">
      <c r="B50" s="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1"/>
      <c r="N50" s="1"/>
      <c r="O50" s="21"/>
      <c r="P50" s="21"/>
      <c r="Q50" s="21"/>
      <c r="R50" s="21"/>
      <c r="S50" s="21"/>
      <c r="T50" s="21"/>
      <c r="U50" s="21"/>
      <c r="V50" s="21"/>
      <c r="W50" s="21"/>
      <c r="Z50" s="1"/>
      <c r="AA50" s="21"/>
      <c r="AB50" s="21"/>
      <c r="AC50" s="21"/>
      <c r="AD50" s="21"/>
      <c r="AE50" s="21"/>
      <c r="AF50" s="21"/>
      <c r="AG50" s="21"/>
      <c r="AH50" s="21"/>
      <c r="AI50" s="21"/>
      <c r="AL50" s="1"/>
      <c r="AM50" s="21"/>
      <c r="AN50" s="21"/>
      <c r="AO50" s="21"/>
      <c r="AP50" s="21"/>
      <c r="AQ50" s="21"/>
      <c r="AR50" s="21"/>
      <c r="AS50" s="21"/>
      <c r="AT50" s="21"/>
      <c r="AU50" s="21"/>
    </row>
    <row r="51" spans="2:47" ht="21" x14ac:dyDescent="0.4">
      <c r="B51" s="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1"/>
      <c r="N51" s="1"/>
      <c r="O51" s="21"/>
      <c r="P51" s="21"/>
      <c r="Q51" s="21"/>
      <c r="R51" s="21"/>
      <c r="S51" s="21"/>
      <c r="T51" s="21"/>
      <c r="U51" s="21"/>
      <c r="V51" s="21"/>
      <c r="W51" s="21"/>
      <c r="Z51" s="1"/>
      <c r="AA51" s="21"/>
      <c r="AB51" s="21"/>
      <c r="AC51" s="21"/>
      <c r="AD51" s="21"/>
      <c r="AE51" s="21"/>
      <c r="AF51" s="21"/>
      <c r="AG51" s="21"/>
      <c r="AH51" s="21"/>
      <c r="AI51" s="21"/>
      <c r="AL51" s="1"/>
      <c r="AM51" s="21"/>
      <c r="AN51" s="21"/>
      <c r="AO51" s="21"/>
      <c r="AP51" s="21"/>
      <c r="AQ51" s="21"/>
      <c r="AR51" s="21"/>
      <c r="AS51" s="21"/>
      <c r="AT51" s="21"/>
      <c r="AU51" s="21"/>
    </row>
    <row r="52" spans="2:47" ht="21" x14ac:dyDescent="0.4">
      <c r="B52" s="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1"/>
      <c r="N52" s="1"/>
      <c r="O52" s="21"/>
      <c r="P52" s="21"/>
      <c r="Q52" s="21"/>
      <c r="R52" s="21"/>
      <c r="S52" s="21"/>
      <c r="T52" s="21"/>
      <c r="U52" s="21"/>
      <c r="V52" s="21"/>
      <c r="W52" s="21"/>
      <c r="Z52" s="1"/>
      <c r="AA52" s="21"/>
      <c r="AB52" s="21"/>
      <c r="AC52" s="21"/>
      <c r="AD52" s="21"/>
      <c r="AE52" s="21"/>
      <c r="AF52" s="21"/>
      <c r="AG52" s="21"/>
      <c r="AH52" s="21"/>
      <c r="AI52" s="21"/>
      <c r="AL52" s="1"/>
      <c r="AM52" s="21"/>
      <c r="AN52" s="21"/>
      <c r="AO52" s="21"/>
      <c r="AP52" s="21"/>
      <c r="AQ52" s="21"/>
      <c r="AR52" s="21"/>
      <c r="AS52" s="21"/>
      <c r="AT52" s="21"/>
      <c r="AU52" s="21"/>
    </row>
    <row r="53" spans="2:47" ht="21" x14ac:dyDescent="0.4">
      <c r="B53" s="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1"/>
      <c r="N53" s="1"/>
      <c r="O53" s="21"/>
      <c r="P53" s="21"/>
      <c r="Q53" s="21"/>
      <c r="R53" s="21"/>
      <c r="S53" s="21"/>
      <c r="T53" s="21"/>
      <c r="U53" s="21"/>
      <c r="V53" s="21"/>
      <c r="W53" s="21"/>
      <c r="Z53" s="1"/>
      <c r="AA53" s="21"/>
      <c r="AB53" s="21"/>
      <c r="AC53" s="21"/>
      <c r="AD53" s="21"/>
      <c r="AE53" s="21"/>
      <c r="AF53" s="21"/>
      <c r="AG53" s="21"/>
      <c r="AH53" s="21"/>
      <c r="AI53" s="21"/>
      <c r="AL53" s="1"/>
      <c r="AM53" s="21"/>
      <c r="AN53" s="21"/>
      <c r="AO53" s="21"/>
      <c r="AP53" s="21"/>
      <c r="AQ53" s="21"/>
      <c r="AR53" s="21"/>
      <c r="AS53" s="21"/>
      <c r="AT53" s="21"/>
      <c r="AU53" s="21"/>
    </row>
    <row r="54" spans="2:47" ht="21" x14ac:dyDescent="0.4">
      <c r="B54" s="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"/>
      <c r="N54" s="1"/>
      <c r="O54" s="21"/>
      <c r="P54" s="21"/>
      <c r="Q54" s="21"/>
      <c r="R54" s="21"/>
      <c r="S54" s="21"/>
      <c r="T54" s="21"/>
      <c r="U54" s="21"/>
      <c r="V54" s="21"/>
      <c r="W54" s="21"/>
      <c r="Z54" s="1"/>
      <c r="AA54" s="21"/>
      <c r="AB54" s="21"/>
      <c r="AC54" s="21"/>
      <c r="AD54" s="21"/>
      <c r="AE54" s="21"/>
      <c r="AF54" s="21"/>
      <c r="AG54" s="21"/>
      <c r="AH54" s="21"/>
      <c r="AI54" s="21"/>
      <c r="AL54" s="1"/>
      <c r="AM54" s="21"/>
      <c r="AN54" s="21"/>
      <c r="AO54" s="21"/>
      <c r="AP54" s="21"/>
      <c r="AQ54" s="21"/>
      <c r="AR54" s="21"/>
      <c r="AS54" s="21"/>
      <c r="AT54" s="21"/>
      <c r="AU54" s="21"/>
    </row>
    <row r="55" spans="2:47" ht="21" x14ac:dyDescent="0.4">
      <c r="B55" s="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1"/>
      <c r="N55" s="1"/>
      <c r="O55" s="21"/>
      <c r="P55" s="21"/>
      <c r="Q55" s="21"/>
      <c r="R55" s="21"/>
      <c r="S55" s="21"/>
      <c r="T55" s="21"/>
      <c r="U55" s="21"/>
      <c r="V55" s="21"/>
      <c r="W55" s="21"/>
      <c r="Z55" s="1"/>
      <c r="AA55" s="21"/>
      <c r="AB55" s="21"/>
      <c r="AC55" s="21"/>
      <c r="AD55" s="21"/>
      <c r="AE55" s="21"/>
      <c r="AF55" s="21"/>
      <c r="AG55" s="21"/>
      <c r="AH55" s="21"/>
      <c r="AI55" s="21"/>
      <c r="AL55" s="1"/>
      <c r="AM55" s="21"/>
      <c r="AN55" s="21"/>
      <c r="AO55" s="21"/>
      <c r="AP55" s="21"/>
      <c r="AQ55" s="21"/>
      <c r="AR55" s="21"/>
      <c r="AS55" s="21"/>
      <c r="AT55" s="21"/>
      <c r="AU55" s="21"/>
    </row>
    <row r="56" spans="2:47" ht="21" x14ac:dyDescent="0.4">
      <c r="B56" s="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"/>
      <c r="N56" s="1"/>
      <c r="O56" s="21"/>
      <c r="P56" s="21"/>
      <c r="Q56" s="21"/>
      <c r="R56" s="21"/>
      <c r="S56" s="21"/>
      <c r="T56" s="21"/>
      <c r="U56" s="21"/>
      <c r="V56" s="21"/>
      <c r="W56" s="21"/>
      <c r="Z56" s="1"/>
      <c r="AA56" s="21"/>
      <c r="AB56" s="21"/>
      <c r="AC56" s="21"/>
      <c r="AD56" s="21"/>
      <c r="AE56" s="21"/>
      <c r="AF56" s="21"/>
      <c r="AG56" s="21"/>
      <c r="AH56" s="21"/>
      <c r="AI56" s="21"/>
      <c r="AL56" s="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2:47" ht="21" x14ac:dyDescent="0.4">
      <c r="B57" s="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1"/>
      <c r="N57" s="1"/>
      <c r="O57" s="21"/>
      <c r="P57" s="21"/>
      <c r="Q57" s="21"/>
      <c r="R57" s="21"/>
      <c r="S57" s="21"/>
      <c r="T57" s="21"/>
      <c r="U57" s="21"/>
      <c r="V57" s="21"/>
      <c r="W57" s="21"/>
      <c r="Z57" s="1"/>
      <c r="AA57" s="21"/>
      <c r="AB57" s="21"/>
      <c r="AC57" s="21"/>
      <c r="AD57" s="21"/>
      <c r="AE57" s="21"/>
      <c r="AF57" s="21"/>
      <c r="AG57" s="21"/>
      <c r="AH57" s="21"/>
      <c r="AI57" s="21"/>
      <c r="AL57" s="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2:47" ht="21" x14ac:dyDescent="0.4">
      <c r="B58" s="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1"/>
      <c r="N58" s="1"/>
      <c r="O58" s="21"/>
      <c r="P58" s="21"/>
      <c r="Q58" s="21"/>
      <c r="R58" s="21"/>
      <c r="S58" s="21"/>
      <c r="T58" s="21"/>
      <c r="U58" s="21"/>
      <c r="V58" s="21"/>
      <c r="W58" s="21"/>
      <c r="Z58" s="1"/>
      <c r="AA58" s="21"/>
      <c r="AB58" s="21"/>
      <c r="AC58" s="21"/>
      <c r="AD58" s="21"/>
      <c r="AE58" s="21"/>
      <c r="AF58" s="21"/>
      <c r="AG58" s="21"/>
      <c r="AH58" s="21"/>
      <c r="AI58" s="21"/>
      <c r="AL58" s="1"/>
      <c r="AM58" s="21"/>
      <c r="AN58" s="21"/>
      <c r="AO58" s="21"/>
      <c r="AP58" s="21"/>
      <c r="AQ58" s="21"/>
      <c r="AR58" s="21"/>
      <c r="AS58" s="21"/>
      <c r="AT58" s="21"/>
      <c r="AU58" s="21"/>
    </row>
    <row r="59" spans="2:47" ht="21" x14ac:dyDescent="0.4">
      <c r="B59" s="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1"/>
      <c r="N59" s="1"/>
      <c r="O59" s="21"/>
      <c r="P59" s="21"/>
      <c r="Q59" s="21"/>
      <c r="R59" s="21"/>
      <c r="S59" s="21"/>
      <c r="T59" s="21"/>
      <c r="U59" s="21"/>
      <c r="V59" s="21"/>
      <c r="W59" s="21"/>
      <c r="Z59" s="1"/>
      <c r="AA59" s="21"/>
      <c r="AB59" s="21"/>
      <c r="AC59" s="21"/>
      <c r="AD59" s="21"/>
      <c r="AE59" s="21"/>
      <c r="AF59" s="21"/>
      <c r="AG59" s="21"/>
      <c r="AH59" s="21"/>
      <c r="AI59" s="21"/>
      <c r="AL59" s="1"/>
      <c r="AM59" s="21"/>
      <c r="AN59" s="21"/>
      <c r="AO59" s="21"/>
      <c r="AP59" s="21"/>
      <c r="AQ59" s="21"/>
      <c r="AR59" s="21"/>
      <c r="AS59" s="21"/>
      <c r="AT59" s="21"/>
      <c r="AU59" s="21"/>
    </row>
    <row r="60" spans="2:47" ht="21" x14ac:dyDescent="0.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21" x14ac:dyDescent="0.4">
      <c r="AU61" s="1"/>
    </row>
    <row r="62" spans="2:47" ht="21" x14ac:dyDescent="0.4">
      <c r="AU62" s="1"/>
    </row>
    <row r="63" spans="2:47" ht="21" x14ac:dyDescent="0.4">
      <c r="AU63" s="1"/>
    </row>
    <row r="64" spans="2:47" ht="21" x14ac:dyDescent="0.4">
      <c r="AU64" s="1"/>
    </row>
    <row r="65" spans="47:47" ht="21" x14ac:dyDescent="0.4">
      <c r="AU65" s="1"/>
    </row>
  </sheetData>
  <mergeCells count="39">
    <mergeCell ref="C3:K3"/>
    <mergeCell ref="O3:W3"/>
    <mergeCell ref="AA3:AI3"/>
    <mergeCell ref="AM3:AU3"/>
    <mergeCell ref="C4:K4"/>
    <mergeCell ref="O4:W4"/>
    <mergeCell ref="AA4:AI4"/>
    <mergeCell ref="AM4:AU4"/>
    <mergeCell ref="AS6:AU6"/>
    <mergeCell ref="C5:K5"/>
    <mergeCell ref="O5:W5"/>
    <mergeCell ref="AA5:AI5"/>
    <mergeCell ref="AM5:AU5"/>
    <mergeCell ref="C6:E6"/>
    <mergeCell ref="F6:H6"/>
    <mergeCell ref="I6:K6"/>
    <mergeCell ref="O6:Q6"/>
    <mergeCell ref="R6:T6"/>
    <mergeCell ref="U6:W6"/>
    <mergeCell ref="AA6:AC6"/>
    <mergeCell ref="AD6:AF6"/>
    <mergeCell ref="AG6:AI6"/>
    <mergeCell ref="AM6:AO6"/>
    <mergeCell ref="AP6:AR6"/>
    <mergeCell ref="C26:K26"/>
    <mergeCell ref="O26:W26"/>
    <mergeCell ref="AA26:AI26"/>
    <mergeCell ref="AM26:AU26"/>
    <mergeCell ref="C27:K27"/>
    <mergeCell ref="O27:W27"/>
    <mergeCell ref="AA27:AI27"/>
    <mergeCell ref="AM27:AU27"/>
    <mergeCell ref="C28:K28"/>
    <mergeCell ref="O28:W28"/>
    <mergeCell ref="AA28:AI28"/>
    <mergeCell ref="AM28:AU28"/>
    <mergeCell ref="O29:Q29"/>
    <mergeCell ref="R29:T29"/>
    <mergeCell ref="U29:W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0EBE6-22A4-47E0-847A-5F73133C3EF2}">
  <dimension ref="A1:AU41"/>
  <sheetViews>
    <sheetView zoomScale="40" zoomScaleNormal="40" workbookViewId="0">
      <selection activeCell="Q27" sqref="Q27"/>
    </sheetView>
  </sheetViews>
  <sheetFormatPr baseColWidth="10" defaultRowHeight="15.75" x14ac:dyDescent="0.25"/>
  <cols>
    <col min="1" max="1" width="5.125" customWidth="1"/>
    <col min="3" max="3" width="12.375" bestFit="1" customWidth="1"/>
    <col min="4" max="6" width="12.625" customWidth="1"/>
    <col min="12" max="13" width="5.125" customWidth="1"/>
    <col min="15" max="15" width="12.375" bestFit="1" customWidth="1"/>
    <col min="16" max="18" width="12.625" customWidth="1"/>
    <col min="24" max="25" width="5.125" customWidth="1"/>
    <col min="27" max="27" width="12.375" bestFit="1" customWidth="1"/>
    <col min="28" max="30" width="12.625" customWidth="1"/>
    <col min="36" max="37" width="5.125" customWidth="1"/>
    <col min="39" max="39" width="12.375" bestFit="1" customWidth="1"/>
    <col min="40" max="42" width="12.625" customWidth="1"/>
  </cols>
  <sheetData>
    <row r="1" spans="1:47" ht="21.75" thickBot="1" x14ac:dyDescent="0.45">
      <c r="B1" s="1"/>
      <c r="C1" s="21"/>
      <c r="E1" s="21"/>
      <c r="F1" t="s">
        <v>78</v>
      </c>
      <c r="G1" s="21"/>
      <c r="H1" s="21"/>
      <c r="J1" s="21"/>
      <c r="K1" s="21"/>
      <c r="L1" s="21"/>
      <c r="M1" s="1"/>
      <c r="N1" t="s">
        <v>78</v>
      </c>
      <c r="S1" s="21"/>
      <c r="T1" s="21"/>
      <c r="U1" t="s">
        <v>78</v>
      </c>
      <c r="V1" s="21"/>
      <c r="W1" s="21"/>
      <c r="Z1" s="1"/>
      <c r="AA1" t="s">
        <v>78</v>
      </c>
      <c r="AB1" s="21"/>
      <c r="AC1" s="21"/>
      <c r="AD1" s="21"/>
      <c r="AE1" s="21"/>
      <c r="AF1" s="21"/>
      <c r="AG1" s="21"/>
      <c r="AH1" s="21"/>
      <c r="AI1" s="21"/>
      <c r="AL1" s="1"/>
      <c r="AM1" t="s">
        <v>78</v>
      </c>
      <c r="AN1" s="21"/>
      <c r="AO1" t="s">
        <v>78</v>
      </c>
      <c r="AP1" s="21"/>
      <c r="AQ1" s="21"/>
      <c r="AR1" s="21"/>
      <c r="AS1" t="s">
        <v>78</v>
      </c>
      <c r="AT1" s="21"/>
      <c r="AU1" s="21"/>
    </row>
    <row r="2" spans="1:47" ht="21.75" thickBot="1" x14ac:dyDescent="0.45">
      <c r="C2" s="143" t="s">
        <v>52</v>
      </c>
      <c r="D2" s="144"/>
      <c r="E2" s="144"/>
      <c r="F2" s="144"/>
      <c r="G2" s="144"/>
      <c r="H2" s="144"/>
      <c r="I2" s="144"/>
      <c r="J2" s="144"/>
      <c r="K2" s="145"/>
      <c r="L2" s="67"/>
      <c r="N2" s="92"/>
      <c r="O2" s="143" t="s">
        <v>55</v>
      </c>
      <c r="P2" s="144"/>
      <c r="Q2" s="144"/>
      <c r="R2" s="144"/>
      <c r="S2" s="144"/>
      <c r="T2" s="144"/>
      <c r="U2" s="144"/>
      <c r="V2" s="144"/>
      <c r="W2" s="145"/>
      <c r="Z2" s="92"/>
      <c r="AA2" s="143" t="s">
        <v>56</v>
      </c>
      <c r="AB2" s="144"/>
      <c r="AC2" s="144"/>
      <c r="AD2" s="144"/>
      <c r="AE2" s="144"/>
      <c r="AF2" s="144"/>
      <c r="AG2" s="144"/>
      <c r="AH2" s="144"/>
      <c r="AI2" s="145"/>
      <c r="AL2" s="92"/>
      <c r="AM2" s="143" t="s">
        <v>76</v>
      </c>
      <c r="AN2" s="144"/>
      <c r="AO2" s="144"/>
      <c r="AP2" s="144"/>
      <c r="AQ2" s="144"/>
      <c r="AR2" s="144"/>
      <c r="AS2" s="144"/>
      <c r="AT2" s="144"/>
      <c r="AU2" s="145"/>
    </row>
    <row r="3" spans="1:47" ht="21.75" thickBot="1" x14ac:dyDescent="0.45">
      <c r="C3" s="143" t="s">
        <v>81</v>
      </c>
      <c r="D3" s="144"/>
      <c r="E3" s="144"/>
      <c r="F3" s="144"/>
      <c r="G3" s="144"/>
      <c r="H3" s="144"/>
      <c r="I3" s="144"/>
      <c r="J3" s="144"/>
      <c r="K3" s="145"/>
      <c r="L3" s="67"/>
      <c r="N3" s="67"/>
      <c r="O3" s="143" t="s">
        <v>81</v>
      </c>
      <c r="P3" s="144"/>
      <c r="Q3" s="144"/>
      <c r="R3" s="144"/>
      <c r="S3" s="144"/>
      <c r="T3" s="144"/>
      <c r="U3" s="144"/>
      <c r="V3" s="144"/>
      <c r="W3" s="145"/>
      <c r="Z3" s="67"/>
      <c r="AA3" s="143" t="s">
        <v>81</v>
      </c>
      <c r="AB3" s="144"/>
      <c r="AC3" s="144"/>
      <c r="AD3" s="144"/>
      <c r="AE3" s="144"/>
      <c r="AF3" s="144"/>
      <c r="AG3" s="144"/>
      <c r="AH3" s="144"/>
      <c r="AI3" s="145"/>
      <c r="AL3" s="67"/>
      <c r="AM3" s="143" t="s">
        <v>81</v>
      </c>
      <c r="AN3" s="144"/>
      <c r="AO3" s="144"/>
      <c r="AP3" s="144"/>
      <c r="AQ3" s="144"/>
      <c r="AR3" s="144"/>
      <c r="AS3" s="144"/>
      <c r="AT3" s="144"/>
      <c r="AU3" s="145"/>
    </row>
    <row r="4" spans="1:47" ht="21.75" thickBot="1" x14ac:dyDescent="0.45">
      <c r="C4" s="143" t="s">
        <v>79</v>
      </c>
      <c r="D4" s="144"/>
      <c r="E4" s="144"/>
      <c r="F4" s="144"/>
      <c r="G4" s="144"/>
      <c r="H4" s="144"/>
      <c r="I4" s="144"/>
      <c r="J4" s="144"/>
      <c r="K4" s="145"/>
      <c r="L4" s="62"/>
      <c r="N4" s="1"/>
      <c r="O4" s="143" t="s">
        <v>79</v>
      </c>
      <c r="P4" s="144"/>
      <c r="Q4" s="144"/>
      <c r="R4" s="144"/>
      <c r="S4" s="144"/>
      <c r="T4" s="144"/>
      <c r="U4" s="144"/>
      <c r="V4" s="144"/>
      <c r="W4" s="145"/>
      <c r="Z4" s="1"/>
      <c r="AA4" s="143" t="s">
        <v>79</v>
      </c>
      <c r="AB4" s="144"/>
      <c r="AC4" s="144"/>
      <c r="AD4" s="144"/>
      <c r="AE4" s="144"/>
      <c r="AF4" s="144"/>
      <c r="AG4" s="144"/>
      <c r="AH4" s="144"/>
      <c r="AI4" s="145"/>
      <c r="AL4" s="1"/>
      <c r="AM4" s="143" t="s">
        <v>79</v>
      </c>
      <c r="AN4" s="144"/>
      <c r="AO4" s="144"/>
      <c r="AP4" s="144"/>
      <c r="AQ4" s="144"/>
      <c r="AR4" s="144"/>
      <c r="AS4" s="144"/>
      <c r="AT4" s="144"/>
      <c r="AU4" s="145"/>
    </row>
    <row r="5" spans="1:47" ht="21.75" thickBot="1" x14ac:dyDescent="0.45">
      <c r="C5" s="89" t="s">
        <v>67</v>
      </c>
      <c r="D5" s="90"/>
      <c r="E5" s="91"/>
      <c r="F5" s="89" t="s">
        <v>68</v>
      </c>
      <c r="G5" s="90"/>
      <c r="H5" s="91"/>
      <c r="I5" s="89" t="s">
        <v>69</v>
      </c>
      <c r="J5" s="90"/>
      <c r="K5" s="91"/>
      <c r="L5" s="67"/>
      <c r="N5" s="1"/>
      <c r="O5" s="146" t="s">
        <v>67</v>
      </c>
      <c r="P5" s="147"/>
      <c r="Q5" s="148"/>
      <c r="R5" s="143" t="s">
        <v>68</v>
      </c>
      <c r="S5" s="144"/>
      <c r="T5" s="145"/>
      <c r="U5" s="143" t="s">
        <v>69</v>
      </c>
      <c r="V5" s="144"/>
      <c r="W5" s="145"/>
      <c r="Z5" s="1"/>
      <c r="AA5" s="89" t="s">
        <v>67</v>
      </c>
      <c r="AB5" s="90"/>
      <c r="AC5" s="91"/>
      <c r="AD5" s="89" t="s">
        <v>68</v>
      </c>
      <c r="AE5" s="90"/>
      <c r="AF5" s="91"/>
      <c r="AG5" s="89" t="s">
        <v>69</v>
      </c>
      <c r="AH5" s="90"/>
      <c r="AI5" s="91"/>
      <c r="AL5" s="1"/>
      <c r="AM5" s="89" t="s">
        <v>67</v>
      </c>
      <c r="AN5" s="90"/>
      <c r="AO5" s="91"/>
      <c r="AP5" s="89" t="s">
        <v>68</v>
      </c>
      <c r="AQ5" s="90"/>
      <c r="AR5" s="91"/>
      <c r="AS5" s="89" t="s">
        <v>69</v>
      </c>
      <c r="AT5" s="90"/>
      <c r="AU5" s="91"/>
    </row>
    <row r="6" spans="1:47" ht="21" x14ac:dyDescent="0.4">
      <c r="A6" t="s">
        <v>78</v>
      </c>
      <c r="B6" s="42">
        <v>1</v>
      </c>
      <c r="C6" s="20">
        <v>13</v>
      </c>
      <c r="D6" s="20">
        <v>14</v>
      </c>
      <c r="E6" s="20">
        <v>13</v>
      </c>
      <c r="F6" s="17">
        <v>14</v>
      </c>
      <c r="G6" s="18">
        <v>16</v>
      </c>
      <c r="H6" s="19">
        <v>13</v>
      </c>
      <c r="I6" s="17">
        <v>11</v>
      </c>
      <c r="J6" s="18">
        <v>13</v>
      </c>
      <c r="K6" s="19">
        <v>13</v>
      </c>
      <c r="L6" s="21"/>
      <c r="M6" s="1"/>
      <c r="N6" s="94">
        <v>1</v>
      </c>
      <c r="O6" s="17">
        <v>12</v>
      </c>
      <c r="P6" s="18">
        <v>12</v>
      </c>
      <c r="Q6" s="19">
        <v>13</v>
      </c>
      <c r="R6" s="21">
        <v>11</v>
      </c>
      <c r="S6" s="21">
        <v>10</v>
      </c>
      <c r="T6" s="21">
        <v>13</v>
      </c>
      <c r="U6" s="17">
        <v>9</v>
      </c>
      <c r="V6" s="18">
        <v>9</v>
      </c>
      <c r="W6" s="19">
        <v>12</v>
      </c>
      <c r="Z6" s="42">
        <v>1</v>
      </c>
      <c r="AA6" s="17">
        <v>25</v>
      </c>
      <c r="AB6" s="18">
        <v>23</v>
      </c>
      <c r="AC6" s="19">
        <v>25</v>
      </c>
      <c r="AD6" s="17">
        <v>27</v>
      </c>
      <c r="AE6" s="18">
        <v>25</v>
      </c>
      <c r="AF6" s="19">
        <v>25</v>
      </c>
      <c r="AG6" s="17">
        <v>25</v>
      </c>
      <c r="AH6" s="18">
        <v>24</v>
      </c>
      <c r="AI6" s="19">
        <v>24</v>
      </c>
      <c r="AL6" s="42">
        <v>1</v>
      </c>
      <c r="AM6" s="17">
        <v>20</v>
      </c>
      <c r="AN6" s="18">
        <v>20</v>
      </c>
      <c r="AO6" s="19">
        <v>21</v>
      </c>
      <c r="AP6" s="17">
        <v>22</v>
      </c>
      <c r="AQ6" s="18">
        <v>19</v>
      </c>
      <c r="AR6" s="19">
        <v>22</v>
      </c>
      <c r="AS6" s="17">
        <v>19</v>
      </c>
      <c r="AT6" s="18">
        <v>21</v>
      </c>
      <c r="AU6" s="19">
        <v>20</v>
      </c>
    </row>
    <row r="7" spans="1:47" ht="21" x14ac:dyDescent="0.4">
      <c r="B7" s="97">
        <v>2</v>
      </c>
      <c r="C7" s="20">
        <v>14</v>
      </c>
      <c r="D7" s="20">
        <v>12</v>
      </c>
      <c r="E7" s="20">
        <v>15</v>
      </c>
      <c r="F7" s="20">
        <v>14</v>
      </c>
      <c r="G7" s="21">
        <v>13</v>
      </c>
      <c r="H7" s="22">
        <v>13</v>
      </c>
      <c r="I7" s="20">
        <v>15</v>
      </c>
      <c r="J7" s="21">
        <v>13</v>
      </c>
      <c r="K7" s="22">
        <v>15</v>
      </c>
      <c r="L7" s="21"/>
      <c r="M7" s="1"/>
      <c r="N7" s="84">
        <v>2</v>
      </c>
      <c r="O7" s="20">
        <v>10</v>
      </c>
      <c r="P7" s="21">
        <v>14</v>
      </c>
      <c r="Q7" s="22">
        <v>11</v>
      </c>
      <c r="R7" s="21">
        <v>10</v>
      </c>
      <c r="S7" s="21">
        <v>15</v>
      </c>
      <c r="T7" s="21">
        <v>13</v>
      </c>
      <c r="U7" s="20">
        <v>12</v>
      </c>
      <c r="V7" s="21">
        <v>12</v>
      </c>
      <c r="W7" s="22">
        <v>11</v>
      </c>
      <c r="Z7" s="97">
        <v>2</v>
      </c>
      <c r="AA7" s="20">
        <v>23</v>
      </c>
      <c r="AB7" s="21">
        <v>22</v>
      </c>
      <c r="AC7" s="22">
        <v>24</v>
      </c>
      <c r="AD7" s="20">
        <v>28</v>
      </c>
      <c r="AE7" s="21">
        <v>24</v>
      </c>
      <c r="AF7" s="22">
        <v>24</v>
      </c>
      <c r="AG7" s="20">
        <v>22</v>
      </c>
      <c r="AH7" s="21">
        <v>24</v>
      </c>
      <c r="AI7" s="22">
        <v>24</v>
      </c>
      <c r="AL7" s="97">
        <v>2</v>
      </c>
      <c r="AM7" s="20">
        <v>20</v>
      </c>
      <c r="AN7" s="21">
        <v>20</v>
      </c>
      <c r="AO7" s="22">
        <v>19</v>
      </c>
      <c r="AP7" s="20">
        <v>22</v>
      </c>
      <c r="AQ7" s="21">
        <v>22</v>
      </c>
      <c r="AR7" s="22">
        <v>19</v>
      </c>
      <c r="AS7" s="20">
        <v>19</v>
      </c>
      <c r="AT7" s="21">
        <v>20</v>
      </c>
      <c r="AU7" s="22">
        <v>20</v>
      </c>
    </row>
    <row r="8" spans="1:47" ht="21" x14ac:dyDescent="0.4">
      <c r="A8" s="99" t="s">
        <v>78</v>
      </c>
      <c r="B8" s="97">
        <v>3</v>
      </c>
      <c r="C8" s="20">
        <v>13</v>
      </c>
      <c r="D8" s="21">
        <v>12</v>
      </c>
      <c r="E8" s="22">
        <v>14</v>
      </c>
      <c r="F8" s="20">
        <v>13</v>
      </c>
      <c r="G8" s="21">
        <v>14</v>
      </c>
      <c r="H8" s="22">
        <v>15</v>
      </c>
      <c r="I8" s="20">
        <v>13</v>
      </c>
      <c r="J8" s="21">
        <v>14</v>
      </c>
      <c r="K8" s="22">
        <v>13</v>
      </c>
      <c r="L8" s="21"/>
      <c r="M8" s="1"/>
      <c r="N8" s="84">
        <v>3</v>
      </c>
      <c r="O8" s="20">
        <v>15</v>
      </c>
      <c r="P8" s="21">
        <v>15</v>
      </c>
      <c r="Q8" s="22">
        <v>10</v>
      </c>
      <c r="R8" s="21">
        <v>11</v>
      </c>
      <c r="S8" s="21">
        <v>14</v>
      </c>
      <c r="T8" s="21">
        <v>12</v>
      </c>
      <c r="U8" s="20">
        <v>9</v>
      </c>
      <c r="V8" s="21">
        <v>12</v>
      </c>
      <c r="W8" s="22">
        <v>13</v>
      </c>
      <c r="Z8" s="97">
        <v>3</v>
      </c>
      <c r="AA8" s="20">
        <v>24</v>
      </c>
      <c r="AB8" s="21">
        <v>24</v>
      </c>
      <c r="AC8" s="22">
        <v>24</v>
      </c>
      <c r="AD8" s="20">
        <v>25</v>
      </c>
      <c r="AE8" s="21">
        <v>25</v>
      </c>
      <c r="AF8" s="22">
        <v>25</v>
      </c>
      <c r="AG8" s="20">
        <v>22</v>
      </c>
      <c r="AH8" s="21">
        <v>23</v>
      </c>
      <c r="AI8" s="22">
        <v>25</v>
      </c>
      <c r="AL8" s="97">
        <v>3</v>
      </c>
      <c r="AM8" s="20">
        <v>22</v>
      </c>
      <c r="AN8" s="21">
        <v>24</v>
      </c>
      <c r="AO8" s="22">
        <v>19</v>
      </c>
      <c r="AP8" s="20">
        <v>22</v>
      </c>
      <c r="AQ8" s="21">
        <v>22</v>
      </c>
      <c r="AR8" s="22">
        <v>20</v>
      </c>
      <c r="AS8" s="20">
        <v>21</v>
      </c>
      <c r="AT8" s="21">
        <v>20</v>
      </c>
      <c r="AU8" s="22">
        <v>20</v>
      </c>
    </row>
    <row r="9" spans="1:47" ht="21" x14ac:dyDescent="0.4">
      <c r="B9" s="97">
        <v>4</v>
      </c>
      <c r="C9" s="20">
        <v>14</v>
      </c>
      <c r="D9" s="21">
        <v>15</v>
      </c>
      <c r="E9" s="22">
        <v>15</v>
      </c>
      <c r="F9" s="20">
        <v>15</v>
      </c>
      <c r="G9" s="21">
        <v>13</v>
      </c>
      <c r="H9" s="22">
        <v>13</v>
      </c>
      <c r="I9" s="20">
        <v>15</v>
      </c>
      <c r="J9" s="21">
        <v>15</v>
      </c>
      <c r="K9" s="22">
        <v>17</v>
      </c>
      <c r="L9" s="21"/>
      <c r="M9" s="1"/>
      <c r="N9" s="84">
        <v>4</v>
      </c>
      <c r="O9" s="20">
        <v>12</v>
      </c>
      <c r="P9" s="21">
        <v>13</v>
      </c>
      <c r="Q9" s="22">
        <v>10</v>
      </c>
      <c r="R9" s="21">
        <v>12</v>
      </c>
      <c r="S9" s="21">
        <v>13</v>
      </c>
      <c r="T9" s="21">
        <v>13</v>
      </c>
      <c r="U9" s="20">
        <v>11</v>
      </c>
      <c r="V9" s="21">
        <v>8</v>
      </c>
      <c r="W9" s="22">
        <v>11</v>
      </c>
      <c r="Z9" s="97">
        <v>4</v>
      </c>
      <c r="AA9" s="20">
        <v>25</v>
      </c>
      <c r="AB9" s="21">
        <v>24</v>
      </c>
      <c r="AC9" s="22">
        <v>26</v>
      </c>
      <c r="AD9" s="20">
        <v>25</v>
      </c>
      <c r="AE9" s="21">
        <v>26</v>
      </c>
      <c r="AF9" s="22">
        <v>27</v>
      </c>
      <c r="AG9" s="20">
        <v>23</v>
      </c>
      <c r="AH9" s="21">
        <v>23</v>
      </c>
      <c r="AI9" s="22">
        <v>25</v>
      </c>
      <c r="AL9" s="97">
        <v>4</v>
      </c>
      <c r="AM9" s="20">
        <v>20</v>
      </c>
      <c r="AN9" s="21">
        <v>22</v>
      </c>
      <c r="AO9" s="22">
        <v>23</v>
      </c>
      <c r="AP9" s="20">
        <v>20</v>
      </c>
      <c r="AQ9" s="21">
        <v>20</v>
      </c>
      <c r="AR9" s="22">
        <v>21</v>
      </c>
      <c r="AS9" s="20">
        <v>20</v>
      </c>
      <c r="AT9" s="21">
        <v>19</v>
      </c>
      <c r="AU9" s="22">
        <v>19</v>
      </c>
    </row>
    <row r="10" spans="1:47" ht="21" x14ac:dyDescent="0.4">
      <c r="B10" s="97">
        <v>5</v>
      </c>
      <c r="C10" s="20">
        <v>15</v>
      </c>
      <c r="D10" s="21">
        <v>15</v>
      </c>
      <c r="E10" s="22">
        <v>13</v>
      </c>
      <c r="F10" s="20">
        <v>13</v>
      </c>
      <c r="G10" s="21">
        <v>15</v>
      </c>
      <c r="H10" s="22">
        <v>13</v>
      </c>
      <c r="I10" s="20">
        <v>17</v>
      </c>
      <c r="J10" s="21">
        <v>15</v>
      </c>
      <c r="K10" s="22">
        <v>11</v>
      </c>
      <c r="L10" s="21"/>
      <c r="M10" s="1"/>
      <c r="N10" s="84">
        <v>5</v>
      </c>
      <c r="O10" s="20">
        <v>13</v>
      </c>
      <c r="P10" s="21">
        <v>13</v>
      </c>
      <c r="Q10" s="22">
        <v>13</v>
      </c>
      <c r="R10" s="21">
        <v>13</v>
      </c>
      <c r="S10" s="21">
        <v>11</v>
      </c>
      <c r="T10" s="21">
        <v>13</v>
      </c>
      <c r="U10" s="20">
        <v>12</v>
      </c>
      <c r="V10" s="21">
        <v>12</v>
      </c>
      <c r="W10" s="22">
        <v>11</v>
      </c>
      <c r="Z10" s="97">
        <v>5</v>
      </c>
      <c r="AA10" s="20">
        <v>25</v>
      </c>
      <c r="AB10" s="21">
        <v>25</v>
      </c>
      <c r="AC10" s="22">
        <v>23</v>
      </c>
      <c r="AD10" s="20">
        <v>26</v>
      </c>
      <c r="AE10" s="21">
        <v>26</v>
      </c>
      <c r="AF10" s="22">
        <v>26</v>
      </c>
      <c r="AG10" s="20">
        <v>25</v>
      </c>
      <c r="AH10" s="21">
        <v>23</v>
      </c>
      <c r="AI10" s="22">
        <v>21</v>
      </c>
      <c r="AL10" s="97">
        <v>5</v>
      </c>
      <c r="AM10" s="20">
        <v>20</v>
      </c>
      <c r="AN10" s="21">
        <v>19</v>
      </c>
      <c r="AO10" s="22">
        <v>23</v>
      </c>
      <c r="AP10" s="20">
        <v>20</v>
      </c>
      <c r="AQ10" s="21">
        <v>20</v>
      </c>
      <c r="AR10" s="22">
        <v>20</v>
      </c>
      <c r="AS10" s="20">
        <v>20</v>
      </c>
      <c r="AT10" s="21">
        <v>19</v>
      </c>
      <c r="AU10" s="22">
        <v>21</v>
      </c>
    </row>
    <row r="11" spans="1:47" ht="21" x14ac:dyDescent="0.4">
      <c r="B11" s="97">
        <v>6</v>
      </c>
      <c r="C11" s="20">
        <v>13</v>
      </c>
      <c r="D11" s="21">
        <v>14</v>
      </c>
      <c r="E11" s="22">
        <v>13</v>
      </c>
      <c r="F11" s="98">
        <v>14</v>
      </c>
      <c r="G11" s="21">
        <v>16</v>
      </c>
      <c r="H11" s="22">
        <v>13</v>
      </c>
      <c r="I11" s="20">
        <v>15</v>
      </c>
      <c r="J11" s="21">
        <v>13</v>
      </c>
      <c r="K11" s="22">
        <v>13</v>
      </c>
      <c r="L11" s="21"/>
      <c r="M11" s="1"/>
      <c r="N11" s="84">
        <v>6</v>
      </c>
      <c r="O11" s="20">
        <v>14</v>
      </c>
      <c r="P11" s="21">
        <v>14</v>
      </c>
      <c r="Q11" s="22">
        <v>14</v>
      </c>
      <c r="R11" s="21">
        <v>10</v>
      </c>
      <c r="S11" s="21">
        <v>10</v>
      </c>
      <c r="T11" s="21">
        <v>14</v>
      </c>
      <c r="U11" s="20">
        <v>13</v>
      </c>
      <c r="V11" s="21">
        <v>11</v>
      </c>
      <c r="W11" s="22">
        <v>13</v>
      </c>
      <c r="Z11" s="97">
        <v>6</v>
      </c>
      <c r="AA11" s="20">
        <v>23</v>
      </c>
      <c r="AB11" s="21">
        <v>24</v>
      </c>
      <c r="AC11" s="22">
        <v>24</v>
      </c>
      <c r="AD11" s="20">
        <v>27</v>
      </c>
      <c r="AE11" s="21">
        <v>24</v>
      </c>
      <c r="AF11" s="22">
        <v>26</v>
      </c>
      <c r="AG11" s="20">
        <v>24</v>
      </c>
      <c r="AH11" s="21">
        <v>21</v>
      </c>
      <c r="AI11" s="22">
        <v>24</v>
      </c>
      <c r="AL11" s="97">
        <v>6</v>
      </c>
      <c r="AM11" s="20">
        <v>22</v>
      </c>
      <c r="AN11" s="21">
        <v>19</v>
      </c>
      <c r="AO11" s="22">
        <v>22</v>
      </c>
      <c r="AP11" s="20">
        <v>20</v>
      </c>
      <c r="AQ11" s="21">
        <v>20</v>
      </c>
      <c r="AR11" s="22">
        <v>20</v>
      </c>
      <c r="AS11" s="20">
        <v>21</v>
      </c>
      <c r="AT11" s="21">
        <v>21</v>
      </c>
      <c r="AU11" s="22">
        <v>21</v>
      </c>
    </row>
    <row r="12" spans="1:47" ht="21" x14ac:dyDescent="0.4">
      <c r="B12" s="97">
        <v>7</v>
      </c>
      <c r="C12" s="20">
        <v>13</v>
      </c>
      <c r="D12" s="21">
        <v>13</v>
      </c>
      <c r="E12" s="22">
        <v>14</v>
      </c>
      <c r="F12" s="20">
        <v>16</v>
      </c>
      <c r="G12" s="21">
        <v>14</v>
      </c>
      <c r="H12" s="22">
        <v>12</v>
      </c>
      <c r="I12" s="20">
        <v>14</v>
      </c>
      <c r="J12" s="21">
        <v>13</v>
      </c>
      <c r="K12" s="22"/>
      <c r="L12" s="21"/>
      <c r="M12" s="1"/>
      <c r="N12" s="84">
        <v>7</v>
      </c>
      <c r="O12" s="20">
        <v>15</v>
      </c>
      <c r="P12" s="21">
        <v>13</v>
      </c>
      <c r="Q12" s="22">
        <v>13</v>
      </c>
      <c r="R12" s="21">
        <v>14</v>
      </c>
      <c r="S12" s="21">
        <v>12</v>
      </c>
      <c r="T12" s="21">
        <v>13</v>
      </c>
      <c r="U12" s="20">
        <v>14</v>
      </c>
      <c r="V12" s="21">
        <v>13</v>
      </c>
      <c r="W12" s="22">
        <v>12</v>
      </c>
      <c r="Z12" s="97">
        <v>7</v>
      </c>
      <c r="AA12" s="20">
        <v>27</v>
      </c>
      <c r="AB12" s="21">
        <v>23</v>
      </c>
      <c r="AC12" s="22">
        <v>25</v>
      </c>
      <c r="AD12" s="20">
        <v>24</v>
      </c>
      <c r="AE12" s="21">
        <v>23</v>
      </c>
      <c r="AF12" s="22">
        <v>24</v>
      </c>
      <c r="AG12" s="20">
        <v>24</v>
      </c>
      <c r="AH12" s="21">
        <v>20</v>
      </c>
      <c r="AI12" s="22">
        <v>23</v>
      </c>
      <c r="AL12" s="97">
        <v>7</v>
      </c>
      <c r="AM12" s="20">
        <v>21</v>
      </c>
      <c r="AN12" s="21">
        <v>20</v>
      </c>
      <c r="AO12" s="22">
        <v>20</v>
      </c>
      <c r="AP12" s="20">
        <v>23</v>
      </c>
      <c r="AQ12" s="21">
        <v>23</v>
      </c>
      <c r="AR12" s="22">
        <v>21</v>
      </c>
      <c r="AS12" s="20">
        <v>19</v>
      </c>
      <c r="AT12" s="21">
        <v>19</v>
      </c>
      <c r="AU12" s="22">
        <v>20</v>
      </c>
    </row>
    <row r="13" spans="1:47" ht="21" x14ac:dyDescent="0.4">
      <c r="B13" s="97">
        <v>8</v>
      </c>
      <c r="C13" s="20"/>
      <c r="D13" s="21"/>
      <c r="E13" s="22"/>
      <c r="F13" s="20"/>
      <c r="G13" s="21"/>
      <c r="H13" s="22"/>
      <c r="I13" s="20"/>
      <c r="K13" s="22"/>
      <c r="L13" s="21"/>
      <c r="M13" s="1"/>
      <c r="N13" s="84">
        <v>8</v>
      </c>
      <c r="O13" s="20"/>
      <c r="P13" s="21"/>
      <c r="Q13" s="22"/>
      <c r="R13" s="21">
        <v>14</v>
      </c>
      <c r="S13" s="21">
        <v>12</v>
      </c>
      <c r="T13" s="21"/>
      <c r="U13" s="20">
        <v>13</v>
      </c>
      <c r="V13" s="21">
        <v>11</v>
      </c>
      <c r="W13" s="22">
        <v>10</v>
      </c>
      <c r="Z13" s="97">
        <v>8</v>
      </c>
      <c r="AA13" s="20">
        <v>22</v>
      </c>
      <c r="AB13" s="21">
        <v>25</v>
      </c>
      <c r="AC13" s="22">
        <v>26</v>
      </c>
      <c r="AD13" s="20">
        <v>24</v>
      </c>
      <c r="AE13" s="21">
        <v>25</v>
      </c>
      <c r="AF13" s="22">
        <v>25</v>
      </c>
      <c r="AG13" s="20">
        <v>23</v>
      </c>
      <c r="AH13" s="21">
        <v>25</v>
      </c>
      <c r="AI13" s="22">
        <v>24</v>
      </c>
      <c r="AL13" s="97">
        <v>8</v>
      </c>
      <c r="AM13" s="20">
        <v>21</v>
      </c>
      <c r="AN13" s="21"/>
      <c r="AO13" s="22"/>
      <c r="AP13" s="20">
        <v>21</v>
      </c>
      <c r="AQ13" s="21">
        <v>21</v>
      </c>
      <c r="AR13" s="22"/>
      <c r="AS13" s="20">
        <v>19</v>
      </c>
      <c r="AT13" s="21">
        <v>20</v>
      </c>
      <c r="AU13" s="22"/>
    </row>
    <row r="14" spans="1:47" ht="21" x14ac:dyDescent="0.4">
      <c r="B14" s="97">
        <v>9</v>
      </c>
      <c r="C14" s="20"/>
      <c r="D14" s="21"/>
      <c r="E14" s="22"/>
      <c r="F14" s="20"/>
      <c r="G14" s="21"/>
      <c r="H14" s="22"/>
      <c r="I14" s="20"/>
      <c r="J14" s="21"/>
      <c r="K14" s="22"/>
      <c r="L14" s="21"/>
      <c r="M14" s="1"/>
      <c r="N14" s="84">
        <v>9</v>
      </c>
      <c r="O14" s="20"/>
      <c r="P14" s="21"/>
      <c r="Q14" s="22"/>
      <c r="R14" s="21"/>
      <c r="S14" s="21"/>
      <c r="T14" s="21"/>
      <c r="U14" s="20"/>
      <c r="V14" s="21"/>
      <c r="W14" s="22"/>
      <c r="Z14" s="97">
        <v>9</v>
      </c>
      <c r="AA14" s="20">
        <v>23</v>
      </c>
      <c r="AB14" s="21">
        <v>26</v>
      </c>
      <c r="AC14" s="22">
        <v>24</v>
      </c>
      <c r="AD14" s="20">
        <v>26</v>
      </c>
      <c r="AE14" s="21">
        <v>26</v>
      </c>
      <c r="AF14" s="22">
        <v>26</v>
      </c>
      <c r="AG14" s="20">
        <v>25</v>
      </c>
      <c r="AH14" s="21">
        <v>25</v>
      </c>
      <c r="AI14" s="22">
        <v>23</v>
      </c>
      <c r="AL14" s="97">
        <v>9</v>
      </c>
      <c r="AM14" s="20"/>
      <c r="AN14" s="21"/>
      <c r="AO14" s="22"/>
      <c r="AP14" s="20"/>
      <c r="AQ14" s="21"/>
      <c r="AR14" s="22"/>
      <c r="AS14" s="20" t="s">
        <v>78</v>
      </c>
      <c r="AT14" s="21"/>
      <c r="AU14" s="22"/>
    </row>
    <row r="15" spans="1:47" ht="21.75" thickBot="1" x14ac:dyDescent="0.45">
      <c r="B15" s="60">
        <v>10</v>
      </c>
      <c r="C15" s="27"/>
      <c r="D15" s="28"/>
      <c r="E15" s="26"/>
      <c r="F15" s="27"/>
      <c r="G15" s="28"/>
      <c r="H15" s="26"/>
      <c r="I15" s="27"/>
      <c r="J15" s="28"/>
      <c r="K15" s="26"/>
      <c r="L15" s="21"/>
      <c r="M15" s="1"/>
      <c r="N15" s="100">
        <v>10</v>
      </c>
      <c r="O15" s="27"/>
      <c r="P15" s="28"/>
      <c r="Q15" s="26"/>
      <c r="R15" s="28"/>
      <c r="S15" s="28"/>
      <c r="T15" s="28"/>
      <c r="U15" s="27"/>
      <c r="V15" s="28"/>
      <c r="W15" s="26"/>
      <c r="Z15" s="60">
        <v>10</v>
      </c>
      <c r="AA15" s="27"/>
      <c r="AB15" s="28"/>
      <c r="AC15" s="26"/>
      <c r="AD15" s="27"/>
      <c r="AE15" s="28"/>
      <c r="AF15" s="26"/>
      <c r="AG15" s="27">
        <v>21</v>
      </c>
      <c r="AH15" s="28">
        <v>24</v>
      </c>
      <c r="AI15" s="26"/>
      <c r="AL15" s="60">
        <v>10</v>
      </c>
      <c r="AM15" s="27"/>
      <c r="AN15" s="28"/>
      <c r="AO15" s="26"/>
      <c r="AP15" s="27"/>
      <c r="AQ15" s="28"/>
      <c r="AR15" s="26"/>
      <c r="AS15" s="27" t="s">
        <v>78</v>
      </c>
      <c r="AT15" s="28"/>
      <c r="AU15" s="26"/>
    </row>
    <row r="16" spans="1:47" ht="21" x14ac:dyDescent="0.4">
      <c r="B16" s="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"/>
      <c r="N16" s="1"/>
      <c r="O16" s="21"/>
      <c r="P16" s="21"/>
      <c r="Q16" s="21"/>
      <c r="R16" s="21"/>
      <c r="S16" s="21"/>
      <c r="T16" s="21"/>
      <c r="U16" s="21"/>
      <c r="V16" s="21"/>
      <c r="W16" s="21"/>
      <c r="Z16" s="1"/>
      <c r="AA16" s="21"/>
      <c r="AB16" s="21"/>
      <c r="AC16" s="21"/>
      <c r="AD16" s="21"/>
      <c r="AE16" s="21"/>
      <c r="AF16" s="21"/>
      <c r="AG16" s="21"/>
      <c r="AH16" s="21"/>
      <c r="AI16" s="21"/>
      <c r="AL16" s="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2:47" ht="21.75" thickBot="1" x14ac:dyDescent="0.45">
      <c r="B17" s="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"/>
      <c r="N17" s="1"/>
      <c r="O17" s="21"/>
      <c r="P17" s="21"/>
      <c r="Q17" s="21"/>
      <c r="R17" s="21"/>
      <c r="S17" s="21"/>
      <c r="T17" s="21"/>
      <c r="U17" s="21"/>
      <c r="V17" s="21"/>
      <c r="W17" s="21"/>
      <c r="Z17" s="1"/>
      <c r="AA17" s="21"/>
      <c r="AB17" s="21"/>
      <c r="AC17" s="21"/>
      <c r="AD17" s="21"/>
      <c r="AE17" s="21"/>
      <c r="AF17" s="21"/>
      <c r="AG17" s="21"/>
      <c r="AH17" s="21"/>
      <c r="AI17" s="21"/>
      <c r="AL17" s="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2:47" ht="21" x14ac:dyDescent="0.4">
      <c r="B18" s="1"/>
      <c r="C18" s="73" t="s">
        <v>75</v>
      </c>
      <c r="D18" s="71">
        <f>AVERAGE(C6:E15)</f>
        <v>13.666666666666666</v>
      </c>
      <c r="E18" s="1"/>
      <c r="F18" s="73" t="s">
        <v>75</v>
      </c>
      <c r="G18" s="71">
        <f>AVERAGE(F6:H15)</f>
        <v>13.904761904761905</v>
      </c>
      <c r="H18" s="1"/>
      <c r="I18" s="73" t="s">
        <v>75</v>
      </c>
      <c r="J18" s="71">
        <f>AVERAGE(I6:K15)</f>
        <v>13.9</v>
      </c>
      <c r="K18" s="1"/>
      <c r="L18" s="1"/>
      <c r="M18" s="1"/>
      <c r="N18" s="1"/>
      <c r="O18" s="73" t="s">
        <v>75</v>
      </c>
      <c r="P18" s="71">
        <f>AVERAGE(O6:Q15)</f>
        <v>12.80952380952381</v>
      </c>
      <c r="Q18" s="1"/>
      <c r="R18" s="73" t="s">
        <v>75</v>
      </c>
      <c r="S18" s="71">
        <f>AVERAGE(R6:T15)</f>
        <v>12.304347826086957</v>
      </c>
      <c r="T18" s="1"/>
      <c r="U18" s="73" t="s">
        <v>75</v>
      </c>
      <c r="V18" s="71">
        <f>AVERAGE(U6:W15)</f>
        <v>11.416666666666666</v>
      </c>
      <c r="W18" s="1"/>
      <c r="Z18" s="1"/>
      <c r="AA18" s="73" t="s">
        <v>75</v>
      </c>
      <c r="AB18" s="71">
        <f>AVERAGE(AA6:AC15)</f>
        <v>24.222222222222221</v>
      </c>
      <c r="AC18" s="1"/>
      <c r="AD18" s="73" t="s">
        <v>75</v>
      </c>
      <c r="AE18" s="71">
        <f>AVERAGE(AD6:AF15)</f>
        <v>25.333333333333332</v>
      </c>
      <c r="AF18" s="1"/>
      <c r="AG18" s="73" t="s">
        <v>75</v>
      </c>
      <c r="AH18" s="71">
        <f>AVERAGE(AG6:AI15)</f>
        <v>23.413793103448278</v>
      </c>
      <c r="AI18" s="1"/>
      <c r="AL18" s="1"/>
      <c r="AM18" s="73" t="s">
        <v>75</v>
      </c>
      <c r="AN18" s="71">
        <f>AVERAGE(AM6:AO15)</f>
        <v>20.772727272727273</v>
      </c>
      <c r="AO18" s="1"/>
      <c r="AP18" s="73" t="s">
        <v>75</v>
      </c>
      <c r="AQ18" s="71">
        <f>AVERAGE(AP6:AR15)</f>
        <v>20.869565217391305</v>
      </c>
      <c r="AR18" s="1"/>
      <c r="AS18" s="73" t="s">
        <v>75</v>
      </c>
      <c r="AT18" s="71">
        <f>AVERAGE(AS6:AU15)</f>
        <v>19.913043478260871</v>
      </c>
      <c r="AU18" s="21"/>
    </row>
    <row r="19" spans="2:47" ht="21.75" thickBot="1" x14ac:dyDescent="0.45">
      <c r="B19" s="1"/>
      <c r="C19" s="72" t="s">
        <v>74</v>
      </c>
      <c r="D19" s="58">
        <f>STDEVA(C6:E15)</f>
        <v>0.96609178307929566</v>
      </c>
      <c r="E19" s="1"/>
      <c r="F19" s="72" t="s">
        <v>74</v>
      </c>
      <c r="G19" s="58">
        <f>STDEVA(F6:H15)</f>
        <v>1.1791845447071423</v>
      </c>
      <c r="H19" s="1"/>
      <c r="I19" s="72" t="s">
        <v>74</v>
      </c>
      <c r="J19" s="58">
        <f>STDEVA(I6:K15)</f>
        <v>1.6189665319514659</v>
      </c>
      <c r="K19" s="1"/>
      <c r="L19" s="1"/>
      <c r="M19" s="1"/>
      <c r="N19" s="1"/>
      <c r="O19" s="72" t="s">
        <v>74</v>
      </c>
      <c r="P19" s="58">
        <f>STDEVA(O6:Q15)</f>
        <v>1.5690458125576736</v>
      </c>
      <c r="Q19" s="1"/>
      <c r="R19" s="72" t="s">
        <v>74</v>
      </c>
      <c r="S19" s="58">
        <f>STDEVA(R6:T15)</f>
        <v>1.490417348771073</v>
      </c>
      <c r="T19" s="1"/>
      <c r="U19" s="72" t="s">
        <v>74</v>
      </c>
      <c r="V19" s="58">
        <f>STDEVA(U6:W15)</f>
        <v>1.5298953265321567</v>
      </c>
      <c r="W19" s="1"/>
      <c r="Z19" s="1"/>
      <c r="AA19" s="72" t="s">
        <v>74</v>
      </c>
      <c r="AB19" s="58">
        <f>STDEVA(AA6:AC15)</f>
        <v>1.2506408613597124</v>
      </c>
      <c r="AC19" s="1"/>
      <c r="AD19" s="72" t="s">
        <v>74</v>
      </c>
      <c r="AE19" s="58">
        <f>STDEVA(AD6:AF15)</f>
        <v>1.176696810829104</v>
      </c>
      <c r="AF19" s="1"/>
      <c r="AG19" s="72" t="s">
        <v>74</v>
      </c>
      <c r="AH19" s="58">
        <f>STDEVA(AG6:AI15)</f>
        <v>1.4019690586383531</v>
      </c>
      <c r="AI19" s="1"/>
      <c r="AL19" s="1"/>
      <c r="AM19" s="72" t="s">
        <v>74</v>
      </c>
      <c r="AN19" s="58">
        <f>STDEVA(AM6:AO15)</f>
        <v>1.4452489711965162</v>
      </c>
      <c r="AO19" s="1"/>
      <c r="AP19" s="72" t="s">
        <v>74</v>
      </c>
      <c r="AQ19" s="58">
        <f>STDEVA(AP6:AR15)</f>
        <v>1.1795356492391769</v>
      </c>
      <c r="AR19" s="1"/>
      <c r="AS19" s="72" t="s">
        <v>74</v>
      </c>
      <c r="AT19" s="58">
        <f>STDEVA(AS6:AU15)</f>
        <v>5.565668573196457</v>
      </c>
      <c r="AU19" s="21"/>
    </row>
    <row r="20" spans="2:47" ht="21.75" thickBot="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L20" s="1"/>
      <c r="AM20" s="1"/>
      <c r="AN20" s="1"/>
      <c r="AO20" s="1"/>
      <c r="AP20" s="1"/>
      <c r="AQ20" s="1"/>
      <c r="AR20" s="1"/>
      <c r="AS20" s="1"/>
      <c r="AT20" s="1"/>
      <c r="AU20" s="21"/>
    </row>
    <row r="21" spans="2:47" ht="21" x14ac:dyDescent="0.4">
      <c r="B21" s="1"/>
      <c r="C21" s="1"/>
      <c r="D21" s="1"/>
      <c r="E21" s="1"/>
      <c r="F21" s="73" t="s">
        <v>75</v>
      </c>
      <c r="G21" s="71">
        <f>AVERAGE(C6:K15)</f>
        <v>13.82258064516129</v>
      </c>
      <c r="I21" s="1"/>
      <c r="J21" s="1"/>
      <c r="K21" s="1"/>
      <c r="L21" s="1"/>
      <c r="M21" s="1"/>
      <c r="N21" s="1"/>
      <c r="O21" s="1"/>
      <c r="P21" s="1"/>
      <c r="Q21" s="1"/>
      <c r="R21" s="73" t="s">
        <v>75</v>
      </c>
      <c r="S21" s="71">
        <f>AVERAGE(O6:W15)</f>
        <v>12.147058823529411</v>
      </c>
      <c r="U21" s="1"/>
      <c r="V21" s="1"/>
      <c r="W21" s="1"/>
      <c r="Z21" s="1"/>
      <c r="AA21" s="1"/>
      <c r="AB21" s="1"/>
      <c r="AC21" s="1"/>
      <c r="AD21" s="73" t="s">
        <v>75</v>
      </c>
      <c r="AE21" s="71">
        <f>AVERAGE(AA6:AI15)</f>
        <v>24.301204819277107</v>
      </c>
      <c r="AH21" s="1"/>
      <c r="AI21" s="1"/>
      <c r="AL21" s="1"/>
      <c r="AM21" s="1"/>
      <c r="AN21" s="1"/>
      <c r="AO21" s="1"/>
      <c r="AP21" s="73" t="s">
        <v>75</v>
      </c>
      <c r="AQ21" s="71">
        <f>AVERAGE(AM6:AU15)</f>
        <v>20.514705882352942</v>
      </c>
      <c r="AR21" s="101"/>
      <c r="AS21" s="1"/>
      <c r="AT21" s="1"/>
      <c r="AU21" s="21"/>
    </row>
    <row r="22" spans="2:47" ht="21.75" thickBot="1" x14ac:dyDescent="0.45">
      <c r="B22" s="1"/>
      <c r="C22" s="1"/>
      <c r="D22" s="1"/>
      <c r="E22" s="1"/>
      <c r="F22" s="72" t="s">
        <v>74</v>
      </c>
      <c r="G22" s="58">
        <f>STDEVA(C6:K15)</f>
        <v>1.2613315050060747</v>
      </c>
      <c r="I22" s="1"/>
      <c r="J22" s="1"/>
      <c r="K22" s="1"/>
      <c r="L22" s="1"/>
      <c r="M22" s="1"/>
      <c r="N22" s="1"/>
      <c r="O22" s="1"/>
      <c r="P22" s="1"/>
      <c r="Q22" s="1"/>
      <c r="R22" s="72" t="s">
        <v>74</v>
      </c>
      <c r="S22" s="58">
        <f>STDEVA(O6:W15)</f>
        <v>1.6139754005260054</v>
      </c>
      <c r="U22" s="1"/>
      <c r="V22" s="1"/>
      <c r="W22" s="1"/>
      <c r="Z22" s="1"/>
      <c r="AA22" s="1"/>
      <c r="AB22" s="1"/>
      <c r="AC22" s="1"/>
      <c r="AD22" s="72" t="s">
        <v>74</v>
      </c>
      <c r="AE22" s="58">
        <f>STDEVA(AA6:AI15)</f>
        <v>1.4958066569909501</v>
      </c>
      <c r="AH22" s="1"/>
      <c r="AI22" s="1"/>
      <c r="AL22" s="1"/>
      <c r="AM22" s="1"/>
      <c r="AN22" s="1"/>
      <c r="AO22" s="1"/>
      <c r="AP22" s="72" t="s">
        <v>74</v>
      </c>
      <c r="AQ22" s="58">
        <f>STDEVA(AM6:AU15)</f>
        <v>3.6487894699849859</v>
      </c>
      <c r="AR22" s="101"/>
      <c r="AS22" s="1"/>
      <c r="AT22" s="1"/>
      <c r="AU22" s="21"/>
    </row>
    <row r="23" spans="2:47" ht="21" x14ac:dyDescent="0.4">
      <c r="B23" s="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/>
      <c r="N23" s="1"/>
      <c r="O23" s="21"/>
      <c r="P23" s="21"/>
      <c r="Q23" s="21"/>
      <c r="R23" s="21"/>
      <c r="S23" s="21"/>
      <c r="T23" s="21"/>
      <c r="U23" s="21"/>
      <c r="V23" s="21"/>
      <c r="W23" s="21"/>
      <c r="Z23" s="1"/>
      <c r="AA23" s="21"/>
      <c r="AB23" s="21"/>
      <c r="AC23" s="21"/>
      <c r="AD23" s="21"/>
      <c r="AE23" s="21"/>
      <c r="AG23" s="21"/>
      <c r="AH23" s="21"/>
      <c r="AI23" s="21"/>
      <c r="AL23" s="1"/>
      <c r="AM23" s="21"/>
      <c r="AN23" s="21"/>
      <c r="AO23" s="21"/>
      <c r="AP23" s="21"/>
      <c r="AQ23" s="21"/>
      <c r="AR23" s="21"/>
      <c r="AS23" s="21"/>
      <c r="AT23" s="21"/>
      <c r="AU23" s="21"/>
    </row>
    <row r="24" spans="2:47" ht="21" x14ac:dyDescent="0.4">
      <c r="B24" s="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"/>
      <c r="N24" s="1"/>
      <c r="O24" s="21"/>
      <c r="P24" s="21"/>
      <c r="Q24" s="21"/>
      <c r="R24" s="21"/>
      <c r="S24" s="21"/>
      <c r="T24" s="21"/>
      <c r="U24" s="21"/>
      <c r="V24" s="21"/>
      <c r="W24" s="21"/>
      <c r="Z24" s="1"/>
      <c r="AA24" s="21"/>
      <c r="AB24" s="21"/>
      <c r="AC24" s="21"/>
      <c r="AD24" s="21"/>
      <c r="AE24" s="21"/>
      <c r="AF24" s="21"/>
      <c r="AG24" s="21"/>
      <c r="AH24" s="21"/>
      <c r="AI24" s="21"/>
      <c r="AL24" s="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2:47" ht="21" x14ac:dyDescent="0.4">
      <c r="B25" s="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"/>
      <c r="N25" s="1"/>
      <c r="O25" s="21"/>
      <c r="P25" s="21"/>
      <c r="Q25" s="21"/>
      <c r="R25" s="21"/>
      <c r="S25" s="21"/>
      <c r="T25" s="21"/>
      <c r="U25" s="21"/>
      <c r="V25" s="21"/>
      <c r="W25" s="21"/>
      <c r="Z25" s="1"/>
      <c r="AA25" s="21"/>
      <c r="AB25" s="21"/>
      <c r="AC25" s="21"/>
      <c r="AD25" s="21"/>
      <c r="AE25" s="21"/>
      <c r="AF25" s="21"/>
      <c r="AG25" s="21"/>
      <c r="AH25" s="21"/>
      <c r="AI25" s="21"/>
      <c r="AL25" s="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2:47" ht="21" x14ac:dyDescent="0.4">
      <c r="B26" s="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"/>
      <c r="N26" s="1"/>
      <c r="O26" s="21"/>
      <c r="P26" s="21"/>
      <c r="Q26" s="21"/>
      <c r="R26" s="21"/>
      <c r="S26" s="21"/>
      <c r="T26" s="21"/>
      <c r="U26" s="21"/>
      <c r="V26" s="21"/>
      <c r="W26" s="21"/>
      <c r="Z26" s="1"/>
      <c r="AA26" s="21"/>
      <c r="AB26" s="21"/>
      <c r="AC26" s="21"/>
      <c r="AD26" s="21"/>
      <c r="AE26" s="21"/>
      <c r="AF26" s="21"/>
      <c r="AG26" s="21"/>
      <c r="AH26" s="21"/>
      <c r="AI26" s="21"/>
      <c r="AL26" s="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2:47" ht="21" x14ac:dyDescent="0.4">
      <c r="B27" s="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"/>
      <c r="N27" s="1"/>
      <c r="O27" s="21"/>
      <c r="P27" s="21"/>
      <c r="Q27" s="21"/>
      <c r="R27" s="21"/>
      <c r="S27" s="21"/>
      <c r="T27" s="21"/>
      <c r="U27" s="21"/>
      <c r="V27" s="21"/>
      <c r="W27" s="21"/>
      <c r="Z27" s="1"/>
      <c r="AA27" s="21"/>
      <c r="AB27" s="21"/>
      <c r="AC27" s="21"/>
      <c r="AD27" s="21"/>
      <c r="AE27" s="21"/>
      <c r="AF27" s="21"/>
      <c r="AG27" s="21"/>
      <c r="AH27" s="21"/>
      <c r="AI27" s="21"/>
      <c r="AL27" s="1"/>
      <c r="AM27" s="21"/>
      <c r="AN27" s="21"/>
      <c r="AO27" s="21"/>
      <c r="AP27" s="21"/>
      <c r="AQ27" s="21"/>
      <c r="AR27" s="21"/>
      <c r="AS27" s="21"/>
      <c r="AT27" s="21"/>
      <c r="AU27" s="21"/>
    </row>
    <row r="28" spans="2:47" ht="21" x14ac:dyDescent="0.4">
      <c r="B28" s="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"/>
      <c r="N28" s="1"/>
      <c r="O28" s="21"/>
      <c r="P28" s="21"/>
      <c r="Q28" s="21"/>
      <c r="R28" s="21"/>
      <c r="S28" s="21"/>
      <c r="T28" s="21"/>
      <c r="U28" s="21"/>
      <c r="V28" s="21"/>
      <c r="W28" s="21"/>
      <c r="Z28" s="1"/>
      <c r="AA28" s="21"/>
      <c r="AB28" s="21"/>
      <c r="AC28" s="21"/>
      <c r="AD28" s="21"/>
      <c r="AE28" s="21"/>
      <c r="AF28" s="21"/>
      <c r="AG28" s="21"/>
      <c r="AH28" s="21"/>
      <c r="AI28" s="21"/>
      <c r="AL28" s="1"/>
      <c r="AM28" s="21"/>
      <c r="AN28" s="21"/>
      <c r="AO28" s="21"/>
      <c r="AP28" s="21"/>
      <c r="AQ28" s="21"/>
      <c r="AR28" s="21"/>
      <c r="AS28" s="21"/>
      <c r="AT28" s="21"/>
      <c r="AU28" s="21"/>
    </row>
    <row r="29" spans="2:47" ht="21" x14ac:dyDescent="0.4"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"/>
      <c r="N29" s="1"/>
      <c r="O29" s="21"/>
      <c r="P29" s="21"/>
      <c r="Q29" s="21"/>
      <c r="R29" s="21"/>
      <c r="S29" s="21"/>
      <c r="T29" s="21"/>
      <c r="U29" s="21"/>
      <c r="V29" s="21"/>
      <c r="W29" s="21"/>
      <c r="Z29" s="1"/>
      <c r="AA29" s="21"/>
      <c r="AB29" s="21"/>
      <c r="AC29" s="21"/>
      <c r="AD29" s="21"/>
      <c r="AE29" s="21"/>
      <c r="AF29" s="21"/>
      <c r="AG29" s="21"/>
      <c r="AH29" s="21"/>
      <c r="AI29" s="21"/>
      <c r="AL29" s="1"/>
      <c r="AM29" s="21"/>
      <c r="AN29" s="21"/>
      <c r="AO29" s="21"/>
      <c r="AP29" s="21"/>
      <c r="AQ29" s="21"/>
      <c r="AR29" s="21"/>
      <c r="AS29" s="21"/>
      <c r="AT29" s="21"/>
      <c r="AU29" s="21"/>
    </row>
    <row r="30" spans="2:47" ht="21" x14ac:dyDescent="0.4">
      <c r="B30" s="1"/>
      <c r="C30" s="21"/>
      <c r="D30" s="21"/>
      <c r="E30" s="134"/>
      <c r="F30" s="134"/>
      <c r="G30" s="134"/>
      <c r="H30" s="134"/>
      <c r="I30" s="134"/>
      <c r="J30" s="134"/>
      <c r="K30" s="134"/>
      <c r="L30" s="134"/>
      <c r="M30" s="135"/>
      <c r="N30" s="135"/>
      <c r="O30" s="134"/>
      <c r="P30" s="134"/>
      <c r="Q30" s="21"/>
      <c r="R30" s="21"/>
      <c r="S30" s="21"/>
      <c r="T30" s="21"/>
      <c r="U30" s="21"/>
      <c r="V30" s="21"/>
      <c r="W30" s="21"/>
      <c r="Z30" s="1"/>
      <c r="AA30" s="21"/>
      <c r="AB30" s="21"/>
      <c r="AC30" s="21"/>
      <c r="AD30" s="21"/>
      <c r="AE30" s="21"/>
      <c r="AF30" s="21"/>
      <c r="AG30" s="21"/>
      <c r="AH30" s="21"/>
      <c r="AI30" s="21"/>
      <c r="AL30" s="1"/>
      <c r="AM30" s="21"/>
      <c r="AN30" s="21"/>
      <c r="AO30" s="21"/>
      <c r="AP30" s="21"/>
      <c r="AQ30" s="21"/>
      <c r="AR30" s="21"/>
      <c r="AS30" s="21"/>
      <c r="AT30" s="21"/>
      <c r="AU30" s="21"/>
    </row>
    <row r="31" spans="2:47" ht="39.75" x14ac:dyDescent="0.7">
      <c r="B31" s="1"/>
      <c r="C31" s="21"/>
      <c r="D31" s="21"/>
      <c r="E31" s="134"/>
      <c r="F31" s="136"/>
      <c r="G31" s="134"/>
      <c r="H31" s="134"/>
      <c r="I31" s="134"/>
      <c r="J31" s="134"/>
      <c r="K31" s="134"/>
      <c r="L31" s="134"/>
      <c r="M31" s="135"/>
      <c r="N31" s="135"/>
      <c r="O31" s="134"/>
      <c r="P31" s="134"/>
      <c r="Q31" s="21"/>
      <c r="R31" s="21"/>
      <c r="S31" s="21"/>
      <c r="T31" s="21"/>
      <c r="U31" s="21"/>
      <c r="V31" s="21"/>
      <c r="W31" s="21"/>
      <c r="Z31" s="1"/>
      <c r="AA31" s="21"/>
      <c r="AB31" s="21"/>
      <c r="AC31" s="21"/>
      <c r="AD31" s="21"/>
      <c r="AE31" s="21"/>
      <c r="AF31" s="21"/>
      <c r="AG31" s="21"/>
      <c r="AH31" s="21"/>
      <c r="AI31" s="21"/>
      <c r="AL31" s="1"/>
      <c r="AM31" s="21"/>
      <c r="AN31" s="21"/>
      <c r="AO31" s="21"/>
      <c r="AP31" s="21"/>
      <c r="AQ31" s="21"/>
      <c r="AR31" s="21"/>
      <c r="AS31" s="21"/>
      <c r="AT31" s="21"/>
      <c r="AU31" s="21"/>
    </row>
    <row r="32" spans="2:47" ht="39.75" x14ac:dyDescent="0.7">
      <c r="B32" s="1"/>
      <c r="C32" s="21"/>
      <c r="D32" s="21"/>
      <c r="E32" s="134"/>
      <c r="F32" s="136"/>
      <c r="G32" s="134"/>
      <c r="H32" s="134"/>
      <c r="I32" s="134"/>
      <c r="J32" s="134"/>
      <c r="K32" s="134"/>
      <c r="L32" s="134"/>
      <c r="M32" s="135"/>
      <c r="N32" s="135"/>
      <c r="O32" s="134"/>
      <c r="P32" s="134"/>
      <c r="Q32" s="21"/>
      <c r="R32" s="21"/>
      <c r="S32" s="21"/>
      <c r="T32" s="21"/>
      <c r="U32" s="21"/>
      <c r="V32" s="21"/>
      <c r="W32" s="21"/>
      <c r="Z32" s="1"/>
      <c r="AA32" s="21"/>
      <c r="AB32" s="21"/>
      <c r="AC32" s="21"/>
      <c r="AD32" s="21"/>
      <c r="AE32" s="21"/>
      <c r="AF32" s="21"/>
      <c r="AG32" s="21"/>
      <c r="AH32" s="21"/>
      <c r="AI32" s="21"/>
      <c r="AL32" s="1"/>
      <c r="AM32" s="21"/>
      <c r="AN32" s="21"/>
      <c r="AO32" s="21"/>
      <c r="AP32" s="21"/>
      <c r="AQ32" s="21"/>
      <c r="AR32" s="21"/>
      <c r="AS32" s="21"/>
      <c r="AT32" s="21"/>
      <c r="AU32" s="21"/>
    </row>
    <row r="33" spans="2:47" ht="21" x14ac:dyDescent="0.4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"/>
      <c r="N33" s="1"/>
      <c r="O33" s="21"/>
      <c r="P33" s="21"/>
      <c r="Q33" s="21"/>
      <c r="R33" s="21"/>
      <c r="S33" s="21"/>
      <c r="T33" s="21"/>
      <c r="U33" s="21"/>
      <c r="V33" s="21"/>
      <c r="W33" s="21"/>
      <c r="Z33" s="1"/>
      <c r="AA33" s="21"/>
      <c r="AB33" s="21"/>
      <c r="AC33" s="21"/>
      <c r="AD33" s="21"/>
      <c r="AE33" s="21"/>
      <c r="AF33" s="21"/>
      <c r="AG33" s="21"/>
      <c r="AH33" s="21"/>
      <c r="AI33" s="21"/>
      <c r="AL33" s="1"/>
      <c r="AM33" s="21"/>
      <c r="AN33" s="21"/>
      <c r="AO33" s="21"/>
      <c r="AP33" s="21"/>
      <c r="AQ33" s="21"/>
      <c r="AR33" s="21"/>
      <c r="AS33" s="21"/>
      <c r="AT33" s="21"/>
      <c r="AU33" s="21"/>
    </row>
    <row r="34" spans="2:47" ht="21" x14ac:dyDescent="0.4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"/>
      <c r="N34" s="1"/>
      <c r="O34" s="21"/>
      <c r="P34" s="21"/>
      <c r="Q34" s="21"/>
      <c r="R34" s="21"/>
      <c r="S34" s="21"/>
      <c r="T34" s="21"/>
      <c r="U34" s="21"/>
      <c r="V34" s="21"/>
      <c r="W34" s="21"/>
      <c r="Z34" s="1"/>
      <c r="AA34" s="21"/>
      <c r="AB34" s="21"/>
      <c r="AC34" s="21"/>
      <c r="AD34" s="21"/>
      <c r="AE34" s="21"/>
      <c r="AF34" s="21"/>
      <c r="AG34" s="21"/>
      <c r="AH34" s="21"/>
      <c r="AI34" s="21"/>
      <c r="AL34" s="1"/>
      <c r="AM34" s="21"/>
      <c r="AN34" s="21"/>
      <c r="AO34" s="21"/>
      <c r="AP34" s="21"/>
      <c r="AQ34" s="21"/>
      <c r="AR34" s="21"/>
      <c r="AS34" s="21"/>
      <c r="AT34" s="21"/>
      <c r="AU34" s="21"/>
    </row>
    <row r="35" spans="2:47" ht="21" x14ac:dyDescent="0.4"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1"/>
      <c r="N35" s="1"/>
      <c r="O35" s="21"/>
      <c r="P35" s="21"/>
      <c r="Q35" s="21"/>
      <c r="R35" s="21"/>
      <c r="S35" s="21"/>
      <c r="T35" s="21"/>
      <c r="U35" s="21"/>
      <c r="V35" s="21"/>
      <c r="W35" s="21"/>
      <c r="Z35" s="1"/>
      <c r="AA35" s="21"/>
      <c r="AB35" s="21"/>
      <c r="AC35" s="21"/>
      <c r="AD35" s="21"/>
      <c r="AE35" s="21"/>
      <c r="AF35" s="21"/>
      <c r="AG35" s="21"/>
      <c r="AH35" s="21"/>
      <c r="AI35" s="21"/>
      <c r="AL35" s="1"/>
      <c r="AM35" s="21"/>
      <c r="AN35" s="21"/>
      <c r="AO35" s="21"/>
      <c r="AP35" s="21"/>
      <c r="AQ35" s="21"/>
      <c r="AR35" s="21"/>
      <c r="AS35" s="21"/>
      <c r="AT35" s="21"/>
      <c r="AU35" s="21"/>
    </row>
    <row r="36" spans="2:47" ht="21" x14ac:dyDescent="0.4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21" x14ac:dyDescent="0.4">
      <c r="AU37" s="1"/>
    </row>
    <row r="38" spans="2:47" ht="21" x14ac:dyDescent="0.4">
      <c r="AU38" s="1"/>
    </row>
    <row r="39" spans="2:47" ht="21" x14ac:dyDescent="0.4">
      <c r="AU39" s="1"/>
    </row>
    <row r="40" spans="2:47" ht="21" x14ac:dyDescent="0.4">
      <c r="AU40" s="1"/>
    </row>
    <row r="41" spans="2:47" ht="21" x14ac:dyDescent="0.4">
      <c r="AU41" s="1"/>
    </row>
  </sheetData>
  <mergeCells count="15">
    <mergeCell ref="C2:K2"/>
    <mergeCell ref="O2:W2"/>
    <mergeCell ref="AA2:AI2"/>
    <mergeCell ref="AM2:AU2"/>
    <mergeCell ref="C3:K3"/>
    <mergeCell ref="O3:W3"/>
    <mergeCell ref="AA3:AI3"/>
    <mergeCell ref="AM3:AU3"/>
    <mergeCell ref="C4:K4"/>
    <mergeCell ref="O4:W4"/>
    <mergeCell ref="AA4:AI4"/>
    <mergeCell ref="AM4:AU4"/>
    <mergeCell ref="O5:Q5"/>
    <mergeCell ref="R5:T5"/>
    <mergeCell ref="U5:W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4442-A43B-486C-AAFC-C795FD7B4B78}">
  <dimension ref="A1:AU41"/>
  <sheetViews>
    <sheetView zoomScale="40" zoomScaleNormal="40" workbookViewId="0">
      <selection activeCell="P20" sqref="P20"/>
    </sheetView>
  </sheetViews>
  <sheetFormatPr baseColWidth="10" defaultRowHeight="15.75" x14ac:dyDescent="0.25"/>
  <cols>
    <col min="1" max="1" width="6.125" customWidth="1"/>
    <col min="3" max="3" width="12.375" bestFit="1" customWidth="1"/>
    <col min="4" max="6" width="12.625" customWidth="1"/>
    <col min="12" max="13" width="6.125" customWidth="1"/>
    <col min="15" max="15" width="12.375" bestFit="1" customWidth="1"/>
    <col min="16" max="18" width="12.625" customWidth="1"/>
    <col min="24" max="25" width="6.125" customWidth="1"/>
    <col min="27" max="27" width="12.375" bestFit="1" customWidth="1"/>
    <col min="28" max="30" width="12.625" customWidth="1"/>
    <col min="36" max="37" width="6.125" customWidth="1"/>
    <col min="39" max="39" width="12.375" bestFit="1" customWidth="1"/>
    <col min="40" max="42" width="12.625" customWidth="1"/>
  </cols>
  <sheetData>
    <row r="1" spans="1:47" ht="21.75" thickBot="1" x14ac:dyDescent="0.45">
      <c r="B1" s="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  <c r="O1" s="99" t="s">
        <v>78</v>
      </c>
      <c r="P1" s="21"/>
      <c r="Q1" s="21"/>
      <c r="R1" t="s">
        <v>78</v>
      </c>
      <c r="S1" s="21"/>
      <c r="T1" s="21"/>
      <c r="U1" t="s">
        <v>78</v>
      </c>
      <c r="V1" s="21"/>
      <c r="W1" s="21"/>
      <c r="Z1" s="1"/>
      <c r="AA1" t="s">
        <v>78</v>
      </c>
      <c r="AB1" s="21"/>
      <c r="AC1" s="21"/>
      <c r="AD1" s="21"/>
      <c r="AE1" s="21"/>
      <c r="AF1" s="21"/>
      <c r="AG1" s="21"/>
      <c r="AH1" s="21"/>
      <c r="AI1" s="21"/>
      <c r="AL1" s="1"/>
      <c r="AM1" t="s">
        <v>78</v>
      </c>
      <c r="AN1" s="21"/>
      <c r="AO1" t="s">
        <v>78</v>
      </c>
      <c r="AP1" s="21"/>
      <c r="AQ1" s="21"/>
      <c r="AR1" s="21"/>
      <c r="AS1" t="s">
        <v>78</v>
      </c>
      <c r="AT1" s="21"/>
      <c r="AU1" s="21"/>
    </row>
    <row r="2" spans="1:47" ht="21.75" thickBot="1" x14ac:dyDescent="0.45">
      <c r="C2" s="143" t="s">
        <v>52</v>
      </c>
      <c r="D2" s="144"/>
      <c r="E2" s="144"/>
      <c r="F2" s="144"/>
      <c r="G2" s="144"/>
      <c r="H2" s="144"/>
      <c r="I2" s="144"/>
      <c r="J2" s="144"/>
      <c r="K2" s="145"/>
      <c r="L2" s="67"/>
      <c r="N2" s="92"/>
      <c r="O2" s="143" t="s">
        <v>55</v>
      </c>
      <c r="P2" s="144"/>
      <c r="Q2" s="144"/>
      <c r="R2" s="144"/>
      <c r="S2" s="144"/>
      <c r="T2" s="144"/>
      <c r="U2" s="144"/>
      <c r="V2" s="144"/>
      <c r="W2" s="145"/>
      <c r="Z2" s="92"/>
      <c r="AA2" s="143" t="s">
        <v>56</v>
      </c>
      <c r="AB2" s="144"/>
      <c r="AC2" s="144"/>
      <c r="AD2" s="144"/>
      <c r="AE2" s="144"/>
      <c r="AF2" s="144"/>
      <c r="AG2" s="144"/>
      <c r="AH2" s="144"/>
      <c r="AI2" s="145"/>
      <c r="AL2" s="92"/>
      <c r="AM2" s="143" t="s">
        <v>83</v>
      </c>
      <c r="AN2" s="144"/>
      <c r="AO2" s="144"/>
      <c r="AP2" s="144"/>
      <c r="AQ2" s="144"/>
      <c r="AR2" s="144"/>
      <c r="AS2" s="144"/>
      <c r="AT2" s="144"/>
      <c r="AU2" s="145"/>
    </row>
    <row r="3" spans="1:47" ht="21.75" thickBot="1" x14ac:dyDescent="0.45">
      <c r="C3" s="143" t="s">
        <v>80</v>
      </c>
      <c r="D3" s="144"/>
      <c r="E3" s="144"/>
      <c r="F3" s="144"/>
      <c r="G3" s="144"/>
      <c r="H3" s="144"/>
      <c r="I3" s="144"/>
      <c r="J3" s="144"/>
      <c r="K3" s="145"/>
      <c r="L3" s="67"/>
      <c r="N3" s="67"/>
      <c r="O3" s="143" t="s">
        <v>80</v>
      </c>
      <c r="P3" s="144"/>
      <c r="Q3" s="144"/>
      <c r="R3" s="144"/>
      <c r="S3" s="144"/>
      <c r="T3" s="144"/>
      <c r="U3" s="144"/>
      <c r="V3" s="144"/>
      <c r="W3" s="145"/>
      <c r="Z3" s="67"/>
      <c r="AA3" s="143" t="s">
        <v>80</v>
      </c>
      <c r="AB3" s="144"/>
      <c r="AC3" s="144"/>
      <c r="AD3" s="144"/>
      <c r="AE3" s="144"/>
      <c r="AF3" s="144"/>
      <c r="AG3" s="144"/>
      <c r="AH3" s="144"/>
      <c r="AI3" s="145"/>
      <c r="AL3" s="67"/>
      <c r="AM3" s="143" t="s">
        <v>80</v>
      </c>
      <c r="AN3" s="144"/>
      <c r="AO3" s="144"/>
      <c r="AP3" s="144"/>
      <c r="AQ3" s="144"/>
      <c r="AR3" s="144"/>
      <c r="AS3" s="144"/>
      <c r="AT3" s="144"/>
      <c r="AU3" s="145"/>
    </row>
    <row r="4" spans="1:47" ht="21.75" thickBot="1" x14ac:dyDescent="0.45">
      <c r="C4" s="143" t="s">
        <v>77</v>
      </c>
      <c r="D4" s="144"/>
      <c r="E4" s="144"/>
      <c r="F4" s="144"/>
      <c r="G4" s="144"/>
      <c r="H4" s="144"/>
      <c r="I4" s="144"/>
      <c r="J4" s="144"/>
      <c r="K4" s="145"/>
      <c r="L4" s="62"/>
      <c r="N4" s="1"/>
      <c r="O4" s="143" t="s">
        <v>77</v>
      </c>
      <c r="P4" s="144"/>
      <c r="Q4" s="144"/>
      <c r="R4" s="144"/>
      <c r="S4" s="144"/>
      <c r="T4" s="144"/>
      <c r="U4" s="144"/>
      <c r="V4" s="144"/>
      <c r="W4" s="145"/>
      <c r="Z4" s="1"/>
      <c r="AA4" s="143" t="s">
        <v>77</v>
      </c>
      <c r="AB4" s="144"/>
      <c r="AC4" s="144"/>
      <c r="AD4" s="144"/>
      <c r="AE4" s="144"/>
      <c r="AF4" s="144"/>
      <c r="AG4" s="144"/>
      <c r="AH4" s="144"/>
      <c r="AI4" s="145"/>
      <c r="AL4" s="1"/>
      <c r="AM4" s="143" t="s">
        <v>77</v>
      </c>
      <c r="AN4" s="144"/>
      <c r="AO4" s="144"/>
      <c r="AP4" s="144"/>
      <c r="AQ4" s="144"/>
      <c r="AR4" s="144"/>
      <c r="AS4" s="144"/>
      <c r="AT4" s="144"/>
      <c r="AU4" s="145"/>
    </row>
    <row r="5" spans="1:47" ht="21.75" thickBot="1" x14ac:dyDescent="0.45">
      <c r="C5" s="89" t="s">
        <v>67</v>
      </c>
      <c r="D5" s="90"/>
      <c r="E5" s="91"/>
      <c r="F5" s="89" t="s">
        <v>68</v>
      </c>
      <c r="G5" s="90"/>
      <c r="H5" s="91"/>
      <c r="I5" s="89" t="s">
        <v>69</v>
      </c>
      <c r="J5" s="90"/>
      <c r="K5" s="91"/>
      <c r="L5" s="67"/>
      <c r="N5" s="1"/>
      <c r="O5" s="143" t="s">
        <v>67</v>
      </c>
      <c r="P5" s="144"/>
      <c r="Q5" s="145"/>
      <c r="R5" s="143" t="s">
        <v>68</v>
      </c>
      <c r="S5" s="144"/>
      <c r="T5" s="145"/>
      <c r="U5" s="143" t="s">
        <v>69</v>
      </c>
      <c r="V5" s="144"/>
      <c r="W5" s="145"/>
      <c r="Z5" s="1"/>
      <c r="AA5" s="89" t="s">
        <v>67</v>
      </c>
      <c r="AB5" s="90"/>
      <c r="AC5" s="91"/>
      <c r="AD5" s="89" t="s">
        <v>68</v>
      </c>
      <c r="AE5" s="90"/>
      <c r="AF5" s="91"/>
      <c r="AG5" s="89" t="s">
        <v>69</v>
      </c>
      <c r="AH5" s="90"/>
      <c r="AI5" s="91"/>
      <c r="AL5" s="1"/>
      <c r="AM5" s="89" t="s">
        <v>67</v>
      </c>
      <c r="AN5" s="90"/>
      <c r="AO5" s="91"/>
      <c r="AP5" s="89" t="s">
        <v>68</v>
      </c>
      <c r="AQ5" s="90"/>
      <c r="AR5" s="91"/>
      <c r="AS5" s="89" t="s">
        <v>69</v>
      </c>
      <c r="AT5" s="90"/>
      <c r="AU5" s="91"/>
    </row>
    <row r="6" spans="1:47" ht="21" x14ac:dyDescent="0.4">
      <c r="A6" t="s">
        <v>78</v>
      </c>
      <c r="B6" s="42">
        <v>1</v>
      </c>
      <c r="C6" s="17">
        <v>16</v>
      </c>
      <c r="D6" s="18">
        <v>15</v>
      </c>
      <c r="E6" s="19">
        <v>16</v>
      </c>
      <c r="F6" s="17">
        <v>17</v>
      </c>
      <c r="G6" s="18">
        <v>16</v>
      </c>
      <c r="H6" s="19">
        <v>16</v>
      </c>
      <c r="I6" s="17">
        <v>16</v>
      </c>
      <c r="J6" s="18">
        <v>17</v>
      </c>
      <c r="K6" s="19">
        <v>18</v>
      </c>
      <c r="L6" s="21"/>
      <c r="M6" s="1"/>
      <c r="N6" s="42">
        <v>1</v>
      </c>
      <c r="O6" s="20">
        <v>14</v>
      </c>
      <c r="P6" s="21">
        <v>16</v>
      </c>
      <c r="Q6" s="22">
        <v>17</v>
      </c>
      <c r="R6" s="21">
        <v>15</v>
      </c>
      <c r="S6" s="21">
        <v>14</v>
      </c>
      <c r="T6" s="21">
        <v>15</v>
      </c>
      <c r="U6" s="17">
        <v>15</v>
      </c>
      <c r="V6" s="18">
        <v>15</v>
      </c>
      <c r="W6" s="19">
        <v>15</v>
      </c>
      <c r="Z6" s="42">
        <v>1</v>
      </c>
      <c r="AA6" s="17">
        <v>55</v>
      </c>
      <c r="AB6" s="18">
        <v>55</v>
      </c>
      <c r="AC6" s="19">
        <v>56</v>
      </c>
      <c r="AD6" s="17">
        <v>53</v>
      </c>
      <c r="AE6" s="18">
        <v>53</v>
      </c>
      <c r="AF6" s="19">
        <v>54</v>
      </c>
      <c r="AG6" s="17">
        <v>53</v>
      </c>
      <c r="AH6" s="18">
        <v>53</v>
      </c>
      <c r="AI6" s="19">
        <v>55</v>
      </c>
      <c r="AL6" s="42">
        <v>1</v>
      </c>
      <c r="AM6" s="94">
        <v>23</v>
      </c>
      <c r="AN6" s="18">
        <v>25</v>
      </c>
      <c r="AO6" s="19">
        <v>25</v>
      </c>
      <c r="AP6" s="17">
        <v>25</v>
      </c>
      <c r="AQ6" s="18">
        <v>26</v>
      </c>
      <c r="AR6" s="19">
        <v>23</v>
      </c>
      <c r="AS6" s="17">
        <v>22</v>
      </c>
      <c r="AT6" s="18">
        <v>23</v>
      </c>
      <c r="AU6" s="19">
        <v>23</v>
      </c>
    </row>
    <row r="7" spans="1:47" ht="21" x14ac:dyDescent="0.4">
      <c r="B7" s="97">
        <v>2</v>
      </c>
      <c r="C7" s="20">
        <v>15</v>
      </c>
      <c r="D7" s="21">
        <v>16</v>
      </c>
      <c r="E7" s="22">
        <v>15</v>
      </c>
      <c r="F7" s="20">
        <v>17</v>
      </c>
      <c r="G7" s="21">
        <v>17</v>
      </c>
      <c r="H7" s="22">
        <v>17</v>
      </c>
      <c r="I7" s="20">
        <v>16</v>
      </c>
      <c r="J7" s="21">
        <v>16</v>
      </c>
      <c r="K7" s="22">
        <v>17</v>
      </c>
      <c r="L7" s="21"/>
      <c r="M7" s="1"/>
      <c r="N7" s="97">
        <v>2</v>
      </c>
      <c r="O7" s="20">
        <v>15</v>
      </c>
      <c r="P7" s="21">
        <v>14</v>
      </c>
      <c r="Q7" s="22">
        <v>16</v>
      </c>
      <c r="R7" s="21">
        <v>16</v>
      </c>
      <c r="S7" s="21">
        <v>16</v>
      </c>
      <c r="T7" s="21">
        <v>15</v>
      </c>
      <c r="U7" s="20">
        <v>15</v>
      </c>
      <c r="V7" s="21">
        <v>15</v>
      </c>
      <c r="W7" s="22">
        <v>15</v>
      </c>
      <c r="Z7" s="97">
        <v>2</v>
      </c>
      <c r="AA7" s="20">
        <v>55</v>
      </c>
      <c r="AB7" s="21">
        <v>55</v>
      </c>
      <c r="AC7" s="22">
        <v>54</v>
      </c>
      <c r="AD7" s="20">
        <v>53</v>
      </c>
      <c r="AE7" s="21">
        <v>55</v>
      </c>
      <c r="AF7" s="22">
        <v>56</v>
      </c>
      <c r="AG7" s="20">
        <v>55</v>
      </c>
      <c r="AH7" s="21">
        <v>54</v>
      </c>
      <c r="AI7" s="22">
        <v>55</v>
      </c>
      <c r="AL7" s="97">
        <v>2</v>
      </c>
      <c r="AM7" s="84">
        <v>22</v>
      </c>
      <c r="AN7" s="1">
        <v>25</v>
      </c>
      <c r="AO7" s="22">
        <v>24</v>
      </c>
      <c r="AP7" s="20">
        <v>25</v>
      </c>
      <c r="AQ7" s="21">
        <v>23</v>
      </c>
      <c r="AR7" s="22">
        <v>23</v>
      </c>
      <c r="AS7" s="20">
        <v>23</v>
      </c>
      <c r="AT7" s="21">
        <v>22</v>
      </c>
      <c r="AU7" s="22">
        <v>22</v>
      </c>
    </row>
    <row r="8" spans="1:47" ht="21" x14ac:dyDescent="0.4">
      <c r="A8" s="99" t="s">
        <v>78</v>
      </c>
      <c r="B8" s="97">
        <v>3</v>
      </c>
      <c r="C8" s="20">
        <v>17</v>
      </c>
      <c r="D8" s="21">
        <v>16</v>
      </c>
      <c r="E8" s="22">
        <v>16</v>
      </c>
      <c r="F8" s="20">
        <v>18</v>
      </c>
      <c r="G8" s="21">
        <v>16</v>
      </c>
      <c r="H8" s="22">
        <v>18</v>
      </c>
      <c r="I8" s="20">
        <v>18</v>
      </c>
      <c r="J8" s="21">
        <v>18</v>
      </c>
      <c r="K8" s="22">
        <v>18</v>
      </c>
      <c r="L8" s="21"/>
      <c r="M8" s="1"/>
      <c r="N8" s="97">
        <v>3</v>
      </c>
      <c r="O8" s="20">
        <v>15</v>
      </c>
      <c r="P8" s="21">
        <v>14</v>
      </c>
      <c r="Q8" s="22">
        <v>16</v>
      </c>
      <c r="R8" s="21">
        <v>16</v>
      </c>
      <c r="S8" s="21">
        <v>16</v>
      </c>
      <c r="T8" s="21">
        <v>15</v>
      </c>
      <c r="U8" s="20">
        <v>16</v>
      </c>
      <c r="V8" s="21">
        <v>16</v>
      </c>
      <c r="W8" s="22">
        <v>16</v>
      </c>
      <c r="Z8" s="97">
        <v>3</v>
      </c>
      <c r="AA8" s="20">
        <v>54</v>
      </c>
      <c r="AB8" s="21">
        <v>55</v>
      </c>
      <c r="AC8" s="22">
        <v>53</v>
      </c>
      <c r="AD8" s="20">
        <v>54</v>
      </c>
      <c r="AE8" s="21">
        <v>54</v>
      </c>
      <c r="AF8" s="22">
        <v>56</v>
      </c>
      <c r="AG8" s="20">
        <v>55</v>
      </c>
      <c r="AH8" s="21">
        <v>53</v>
      </c>
      <c r="AI8" s="22">
        <v>55</v>
      </c>
      <c r="AL8" s="97">
        <v>3</v>
      </c>
      <c r="AM8" s="20">
        <v>23</v>
      </c>
      <c r="AN8" s="21">
        <v>23</v>
      </c>
      <c r="AO8" s="22">
        <v>24</v>
      </c>
      <c r="AP8" s="20">
        <v>24</v>
      </c>
      <c r="AQ8" s="21">
        <v>25</v>
      </c>
      <c r="AR8" s="22">
        <v>25</v>
      </c>
      <c r="AS8" s="20">
        <v>24</v>
      </c>
      <c r="AT8" s="21">
        <v>21</v>
      </c>
      <c r="AU8" s="22">
        <v>24</v>
      </c>
    </row>
    <row r="9" spans="1:47" ht="21" x14ac:dyDescent="0.4">
      <c r="B9" s="97">
        <v>4</v>
      </c>
      <c r="C9" s="20">
        <v>17</v>
      </c>
      <c r="D9" s="21">
        <v>17</v>
      </c>
      <c r="E9" s="22">
        <v>16</v>
      </c>
      <c r="F9" s="20">
        <v>17</v>
      </c>
      <c r="G9" s="21">
        <v>14</v>
      </c>
      <c r="H9" s="22">
        <v>18</v>
      </c>
      <c r="I9" s="20">
        <v>15</v>
      </c>
      <c r="J9" s="21">
        <v>15</v>
      </c>
      <c r="K9" s="22">
        <v>15</v>
      </c>
      <c r="L9" s="21"/>
      <c r="M9" s="1"/>
      <c r="N9" s="97">
        <v>4</v>
      </c>
      <c r="O9" s="20">
        <v>14</v>
      </c>
      <c r="P9" s="21">
        <v>15</v>
      </c>
      <c r="Q9" s="22">
        <v>15</v>
      </c>
      <c r="R9" s="21">
        <v>15</v>
      </c>
      <c r="S9" s="21">
        <v>15</v>
      </c>
      <c r="T9" s="21">
        <v>16</v>
      </c>
      <c r="U9" s="20">
        <v>16</v>
      </c>
      <c r="V9" s="21">
        <v>16</v>
      </c>
      <c r="W9" s="22">
        <v>14</v>
      </c>
      <c r="Z9" s="97">
        <v>4</v>
      </c>
      <c r="AA9" s="20">
        <v>56</v>
      </c>
      <c r="AB9" s="21">
        <v>54</v>
      </c>
      <c r="AC9" s="22">
        <v>55</v>
      </c>
      <c r="AD9" s="20">
        <v>56</v>
      </c>
      <c r="AE9" s="21">
        <v>56</v>
      </c>
      <c r="AF9" s="22">
        <v>55</v>
      </c>
      <c r="AG9" s="20">
        <v>53</v>
      </c>
      <c r="AH9" s="21">
        <v>53</v>
      </c>
      <c r="AI9" s="22">
        <v>55</v>
      </c>
      <c r="AL9" s="97">
        <v>4</v>
      </c>
      <c r="AM9" s="20">
        <v>24</v>
      </c>
      <c r="AN9" s="21">
        <v>23</v>
      </c>
      <c r="AO9" s="22">
        <v>23</v>
      </c>
      <c r="AP9" s="20">
        <v>25</v>
      </c>
      <c r="AQ9" s="21">
        <v>23</v>
      </c>
      <c r="AR9" s="22">
        <v>26</v>
      </c>
      <c r="AS9" s="20">
        <v>23</v>
      </c>
      <c r="AT9" s="21">
        <v>22</v>
      </c>
      <c r="AU9" s="22">
        <v>25</v>
      </c>
    </row>
    <row r="10" spans="1:47" ht="21" x14ac:dyDescent="0.4">
      <c r="B10" s="97">
        <v>5</v>
      </c>
      <c r="C10" s="20">
        <v>18</v>
      </c>
      <c r="D10" s="21">
        <v>15</v>
      </c>
      <c r="E10" s="22">
        <v>16</v>
      </c>
      <c r="F10" s="20">
        <v>17</v>
      </c>
      <c r="G10" s="21">
        <v>17</v>
      </c>
      <c r="H10" s="22">
        <v>17</v>
      </c>
      <c r="I10" s="20">
        <v>17</v>
      </c>
      <c r="J10" s="21">
        <v>17</v>
      </c>
      <c r="K10" s="22">
        <v>16</v>
      </c>
      <c r="L10" s="21"/>
      <c r="M10" s="1"/>
      <c r="N10" s="97">
        <v>5</v>
      </c>
      <c r="O10" s="20">
        <v>16</v>
      </c>
      <c r="P10" s="21">
        <v>15</v>
      </c>
      <c r="Q10" s="22">
        <v>15</v>
      </c>
      <c r="R10" s="21">
        <v>14</v>
      </c>
      <c r="S10" s="21">
        <v>17</v>
      </c>
      <c r="T10" s="21">
        <v>15</v>
      </c>
      <c r="U10" s="20">
        <v>15</v>
      </c>
      <c r="V10" s="21">
        <v>15</v>
      </c>
      <c r="W10" s="22">
        <v>15</v>
      </c>
      <c r="Z10" s="97">
        <v>5</v>
      </c>
      <c r="AA10" s="20">
        <v>56</v>
      </c>
      <c r="AB10" s="21">
        <v>56</v>
      </c>
      <c r="AC10" s="22">
        <v>55</v>
      </c>
      <c r="AD10" s="20">
        <v>54</v>
      </c>
      <c r="AE10" s="21">
        <v>54</v>
      </c>
      <c r="AF10" s="22">
        <v>54</v>
      </c>
      <c r="AG10" s="20">
        <v>54</v>
      </c>
      <c r="AH10" s="21">
        <v>55</v>
      </c>
      <c r="AI10" s="22">
        <v>53</v>
      </c>
      <c r="AL10" s="97">
        <v>5</v>
      </c>
      <c r="AM10" s="20">
        <v>25</v>
      </c>
      <c r="AN10" s="21">
        <v>24</v>
      </c>
      <c r="AO10" s="22">
        <v>23</v>
      </c>
      <c r="AP10" s="20">
        <v>23</v>
      </c>
      <c r="AQ10" s="21">
        <v>26</v>
      </c>
      <c r="AR10" s="22">
        <v>26</v>
      </c>
      <c r="AS10" s="20">
        <v>22</v>
      </c>
      <c r="AT10" s="21">
        <v>23</v>
      </c>
      <c r="AU10" s="22">
        <v>24</v>
      </c>
    </row>
    <row r="11" spans="1:47" ht="21" x14ac:dyDescent="0.4">
      <c r="B11" s="97">
        <v>6</v>
      </c>
      <c r="C11" s="20">
        <v>16</v>
      </c>
      <c r="D11" s="21">
        <v>16</v>
      </c>
      <c r="E11" s="22">
        <v>15</v>
      </c>
      <c r="F11" s="98">
        <v>16</v>
      </c>
      <c r="G11" s="21">
        <v>18</v>
      </c>
      <c r="H11" s="22">
        <v>16</v>
      </c>
      <c r="I11" s="20">
        <v>15</v>
      </c>
      <c r="J11" s="21">
        <v>16</v>
      </c>
      <c r="K11" s="22">
        <v>16</v>
      </c>
      <c r="L11" s="21"/>
      <c r="M11" s="1"/>
      <c r="N11" s="97">
        <v>6</v>
      </c>
      <c r="O11" s="20">
        <v>14</v>
      </c>
      <c r="P11" s="21">
        <v>14</v>
      </c>
      <c r="Q11" s="22">
        <v>17</v>
      </c>
      <c r="R11" s="21">
        <v>17</v>
      </c>
      <c r="S11" s="21">
        <v>14</v>
      </c>
      <c r="T11" s="21">
        <v>16</v>
      </c>
      <c r="U11" s="20">
        <v>16</v>
      </c>
      <c r="V11" s="21">
        <v>15</v>
      </c>
      <c r="W11" s="22">
        <v>15</v>
      </c>
      <c r="Z11" s="97">
        <v>6</v>
      </c>
      <c r="AA11" s="20">
        <v>57</v>
      </c>
      <c r="AB11" s="21">
        <v>56</v>
      </c>
      <c r="AC11" s="22">
        <v>55</v>
      </c>
      <c r="AD11" s="20">
        <v>56</v>
      </c>
      <c r="AE11" s="21">
        <v>55</v>
      </c>
      <c r="AF11" s="22">
        <v>55</v>
      </c>
      <c r="AG11" s="20">
        <v>56</v>
      </c>
      <c r="AH11" s="21">
        <v>55</v>
      </c>
      <c r="AI11" s="22">
        <v>53</v>
      </c>
      <c r="AL11" s="97">
        <v>6</v>
      </c>
      <c r="AM11" s="20">
        <v>23</v>
      </c>
      <c r="AN11" s="21">
        <v>23</v>
      </c>
      <c r="AO11" s="22">
        <v>23</v>
      </c>
      <c r="AP11" s="20">
        <v>26</v>
      </c>
      <c r="AQ11" s="21">
        <v>25</v>
      </c>
      <c r="AR11" s="22">
        <v>24</v>
      </c>
      <c r="AS11" s="20">
        <v>24</v>
      </c>
      <c r="AT11" s="21">
        <v>24</v>
      </c>
      <c r="AU11" s="22">
        <v>25</v>
      </c>
    </row>
    <row r="12" spans="1:47" ht="21" x14ac:dyDescent="0.4">
      <c r="B12" s="97">
        <v>7</v>
      </c>
      <c r="C12" s="20">
        <v>16</v>
      </c>
      <c r="D12" s="21">
        <v>17</v>
      </c>
      <c r="E12" s="22">
        <v>14</v>
      </c>
      <c r="F12" s="20">
        <v>15</v>
      </c>
      <c r="G12" s="21">
        <v>17</v>
      </c>
      <c r="H12" s="22">
        <v>16</v>
      </c>
      <c r="I12" s="20">
        <v>17</v>
      </c>
      <c r="J12" s="21">
        <v>17</v>
      </c>
      <c r="K12" s="22"/>
      <c r="L12" s="21"/>
      <c r="M12" s="1"/>
      <c r="N12" s="97">
        <v>7</v>
      </c>
      <c r="O12" s="20">
        <v>16</v>
      </c>
      <c r="P12" s="21">
        <v>13</v>
      </c>
      <c r="Q12" s="22">
        <v>16</v>
      </c>
      <c r="R12" s="21">
        <v>16</v>
      </c>
      <c r="S12" s="21">
        <v>16</v>
      </c>
      <c r="T12" s="21">
        <v>15</v>
      </c>
      <c r="U12" s="20">
        <v>16</v>
      </c>
      <c r="V12" s="21">
        <v>17</v>
      </c>
      <c r="W12" s="22">
        <v>14</v>
      </c>
      <c r="Z12" s="97">
        <v>7</v>
      </c>
      <c r="AA12" s="20">
        <v>54</v>
      </c>
      <c r="AB12" s="21">
        <v>54</v>
      </c>
      <c r="AC12" s="22">
        <v>53</v>
      </c>
      <c r="AD12" s="20">
        <v>53</v>
      </c>
      <c r="AE12" s="21">
        <v>55</v>
      </c>
      <c r="AF12" s="22">
        <v>54</v>
      </c>
      <c r="AG12" s="20">
        <v>56</v>
      </c>
      <c r="AH12" s="21">
        <v>56</v>
      </c>
      <c r="AI12" s="22">
        <v>54</v>
      </c>
      <c r="AL12" s="97">
        <v>7</v>
      </c>
      <c r="AM12" s="20">
        <v>24</v>
      </c>
      <c r="AN12" s="21">
        <v>23</v>
      </c>
      <c r="AO12" s="22">
        <v>24</v>
      </c>
      <c r="AP12" s="20">
        <v>26</v>
      </c>
      <c r="AQ12" s="21">
        <v>25</v>
      </c>
      <c r="AR12" s="22">
        <v>25</v>
      </c>
      <c r="AS12" s="20">
        <v>24</v>
      </c>
      <c r="AT12" s="21">
        <v>24</v>
      </c>
      <c r="AU12" s="22">
        <v>23</v>
      </c>
    </row>
    <row r="13" spans="1:47" ht="21" x14ac:dyDescent="0.4">
      <c r="B13" s="97">
        <v>8</v>
      </c>
      <c r="C13" s="20"/>
      <c r="D13" s="21"/>
      <c r="E13" s="22"/>
      <c r="F13" s="20"/>
      <c r="G13" s="21"/>
      <c r="H13" s="22"/>
      <c r="I13" s="20"/>
      <c r="J13" s="21"/>
      <c r="K13" s="22"/>
      <c r="L13" s="21"/>
      <c r="M13" s="1"/>
      <c r="N13" s="97">
        <v>8</v>
      </c>
      <c r="O13" s="20"/>
      <c r="P13" s="21"/>
      <c r="Q13" s="22"/>
      <c r="R13" s="21">
        <v>17</v>
      </c>
      <c r="S13" s="21">
        <v>16</v>
      </c>
      <c r="T13" s="21"/>
      <c r="U13" s="20">
        <v>15</v>
      </c>
      <c r="V13" s="21">
        <v>16</v>
      </c>
      <c r="W13" s="22">
        <v>15</v>
      </c>
      <c r="Z13" s="97">
        <v>8</v>
      </c>
      <c r="AA13" s="20">
        <v>54</v>
      </c>
      <c r="AB13" s="21">
        <v>53</v>
      </c>
      <c r="AC13" s="22">
        <v>56</v>
      </c>
      <c r="AD13" s="20">
        <v>54</v>
      </c>
      <c r="AE13" s="21">
        <v>55</v>
      </c>
      <c r="AF13" s="22">
        <v>54</v>
      </c>
      <c r="AG13" s="20">
        <v>55</v>
      </c>
      <c r="AH13" s="21">
        <v>54</v>
      </c>
      <c r="AI13" s="22">
        <v>56</v>
      </c>
      <c r="AL13" s="97">
        <v>8</v>
      </c>
      <c r="AM13" s="20">
        <v>23</v>
      </c>
      <c r="AN13" s="21"/>
      <c r="AO13" s="22"/>
      <c r="AP13" s="20">
        <v>25</v>
      </c>
      <c r="AQ13" s="21">
        <v>24</v>
      </c>
      <c r="AR13" s="22"/>
      <c r="AS13" s="20">
        <v>23</v>
      </c>
      <c r="AT13" s="21">
        <v>22</v>
      </c>
      <c r="AU13" s="22"/>
    </row>
    <row r="14" spans="1:47" ht="21" x14ac:dyDescent="0.4">
      <c r="B14" s="97">
        <v>9</v>
      </c>
      <c r="C14" s="20"/>
      <c r="D14" s="21"/>
      <c r="E14" s="22"/>
      <c r="F14" s="20"/>
      <c r="G14" s="21"/>
      <c r="H14" s="22"/>
      <c r="I14" s="20"/>
      <c r="J14" s="21"/>
      <c r="K14" s="22"/>
      <c r="L14" s="21"/>
      <c r="M14" s="1"/>
      <c r="N14" s="97">
        <v>9</v>
      </c>
      <c r="O14" s="20"/>
      <c r="P14" s="21"/>
      <c r="Q14" s="22"/>
      <c r="R14" s="21"/>
      <c r="S14" s="21"/>
      <c r="T14" s="21"/>
      <c r="U14" s="20"/>
      <c r="V14" s="21"/>
      <c r="W14" s="22"/>
      <c r="Z14" s="97">
        <v>9</v>
      </c>
      <c r="AA14" s="20">
        <v>56</v>
      </c>
      <c r="AB14" s="21">
        <v>55</v>
      </c>
      <c r="AC14" s="22">
        <v>55</v>
      </c>
      <c r="AD14" s="20">
        <v>55</v>
      </c>
      <c r="AE14" s="21">
        <v>54</v>
      </c>
      <c r="AF14" s="22">
        <v>54</v>
      </c>
      <c r="AG14" s="20">
        <v>55</v>
      </c>
      <c r="AH14" s="21">
        <v>53</v>
      </c>
      <c r="AI14" s="22">
        <v>55</v>
      </c>
      <c r="AL14" s="97">
        <v>9</v>
      </c>
      <c r="AM14" s="20"/>
      <c r="AN14" s="21"/>
      <c r="AO14" s="22"/>
      <c r="AP14" s="20"/>
      <c r="AQ14" s="21"/>
      <c r="AR14" s="22"/>
      <c r="AS14" s="20"/>
      <c r="AT14" s="21"/>
      <c r="AU14" s="22"/>
    </row>
    <row r="15" spans="1:47" ht="21.75" thickBot="1" x14ac:dyDescent="0.45">
      <c r="B15" s="60">
        <v>10</v>
      </c>
      <c r="C15" s="27"/>
      <c r="D15" s="28"/>
      <c r="E15" s="26"/>
      <c r="F15" s="27"/>
      <c r="G15" s="28"/>
      <c r="H15" s="26"/>
      <c r="I15" s="27"/>
      <c r="J15" s="28"/>
      <c r="K15" s="26"/>
      <c r="L15" s="21"/>
      <c r="M15" s="1"/>
      <c r="N15" s="60">
        <v>10</v>
      </c>
      <c r="O15" s="27"/>
      <c r="P15" s="28"/>
      <c r="Q15" s="26"/>
      <c r="R15" s="28"/>
      <c r="S15" s="28"/>
      <c r="T15" s="28"/>
      <c r="U15" s="27"/>
      <c r="V15" s="28"/>
      <c r="W15" s="26"/>
      <c r="Z15" s="60">
        <v>10</v>
      </c>
      <c r="AA15" s="27"/>
      <c r="AB15" s="28"/>
      <c r="AC15" s="26"/>
      <c r="AD15" s="27"/>
      <c r="AE15" s="28"/>
      <c r="AF15" s="26"/>
      <c r="AG15" s="27">
        <v>55</v>
      </c>
      <c r="AH15" s="28">
        <v>53</v>
      </c>
      <c r="AI15" s="26"/>
      <c r="AL15" s="60">
        <v>10</v>
      </c>
      <c r="AM15" s="27"/>
      <c r="AN15" s="28"/>
      <c r="AO15" s="26"/>
      <c r="AP15" s="27"/>
      <c r="AQ15" s="28"/>
      <c r="AR15" s="26"/>
      <c r="AS15" s="27"/>
      <c r="AT15" s="28"/>
      <c r="AU15" s="26"/>
    </row>
    <row r="16" spans="1:47" ht="21" x14ac:dyDescent="0.4">
      <c r="B16" s="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"/>
      <c r="N16" s="1"/>
      <c r="O16" s="21"/>
      <c r="P16" s="21"/>
      <c r="Q16" s="21"/>
      <c r="R16" s="21"/>
      <c r="S16" s="21"/>
      <c r="T16" s="21"/>
      <c r="U16" s="21"/>
      <c r="V16" s="21"/>
      <c r="W16" s="21"/>
      <c r="Z16" s="1"/>
      <c r="AA16" s="21"/>
      <c r="AB16" s="21"/>
      <c r="AC16" s="21"/>
      <c r="AD16" s="21"/>
      <c r="AE16" s="21"/>
      <c r="AF16" s="21"/>
      <c r="AG16" s="21"/>
      <c r="AH16" s="21"/>
      <c r="AI16" s="21"/>
      <c r="AL16" s="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2:47" ht="21.75" thickBot="1" x14ac:dyDescent="0.45">
      <c r="B17" s="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"/>
      <c r="N17" s="1"/>
      <c r="O17" s="21"/>
      <c r="P17" s="21"/>
      <c r="Q17" s="21"/>
      <c r="R17" s="21"/>
      <c r="S17" s="21"/>
      <c r="T17" s="21"/>
      <c r="U17" s="21"/>
      <c r="V17" s="21"/>
      <c r="W17" s="21"/>
      <c r="Z17" s="1"/>
      <c r="AA17" s="21"/>
      <c r="AB17" s="21"/>
      <c r="AC17" s="21"/>
      <c r="AD17" s="21"/>
      <c r="AE17" s="21"/>
      <c r="AF17" s="21"/>
      <c r="AG17" s="21"/>
      <c r="AH17" s="21"/>
      <c r="AI17" s="21"/>
      <c r="AL17" s="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2:47" ht="21" x14ac:dyDescent="0.4">
      <c r="B18" s="1"/>
      <c r="C18" s="73" t="s">
        <v>75</v>
      </c>
      <c r="D18" s="71">
        <f>AVERAGE(C6:E15)</f>
        <v>15.952380952380953</v>
      </c>
      <c r="E18" s="1"/>
      <c r="F18" s="73" t="s">
        <v>75</v>
      </c>
      <c r="G18" s="71">
        <f>AVERAGE(F6:H15)</f>
        <v>16.666666666666668</v>
      </c>
      <c r="H18" s="1"/>
      <c r="I18" s="73" t="s">
        <v>75</v>
      </c>
      <c r="J18" s="71">
        <f>AVERAGE(I6:K15)</f>
        <v>16.5</v>
      </c>
      <c r="K18" s="1"/>
      <c r="L18" s="1"/>
      <c r="M18" s="1"/>
      <c r="N18" s="1"/>
      <c r="O18" s="73" t="s">
        <v>75</v>
      </c>
      <c r="P18" s="71">
        <f>AVERAGE(O6:Q15)</f>
        <v>15.095238095238095</v>
      </c>
      <c r="Q18" s="1"/>
      <c r="R18" s="73" t="s">
        <v>75</v>
      </c>
      <c r="S18" s="71">
        <f>AVERAGE(R6:T15)</f>
        <v>15.521739130434783</v>
      </c>
      <c r="T18" s="1"/>
      <c r="U18" s="73" t="s">
        <v>75</v>
      </c>
      <c r="V18" s="71">
        <f>AVERAGE(U6:W15)</f>
        <v>15.333333333333334</v>
      </c>
      <c r="W18" s="1"/>
      <c r="Z18" s="1"/>
      <c r="AA18" s="73" t="s">
        <v>75</v>
      </c>
      <c r="AB18" s="71">
        <f>AVERAGE(AA6:AC15)</f>
        <v>54.888888888888886</v>
      </c>
      <c r="AC18" s="1"/>
      <c r="AD18" s="73" t="s">
        <v>75</v>
      </c>
      <c r="AE18" s="71">
        <f>AVERAGE(AD6:AF15)</f>
        <v>54.481481481481481</v>
      </c>
      <c r="AF18" s="1"/>
      <c r="AG18" s="73" t="s">
        <v>75</v>
      </c>
      <c r="AH18" s="71">
        <f>AVERAGE(AG6:AI15)</f>
        <v>54.379310344827587</v>
      </c>
      <c r="AI18" s="1"/>
      <c r="AL18" s="1"/>
      <c r="AM18" s="73" t="s">
        <v>75</v>
      </c>
      <c r="AN18" s="71">
        <f>AVERAGE(AM6:AO15)</f>
        <v>23.59090909090909</v>
      </c>
      <c r="AO18" s="1"/>
      <c r="AP18" s="73" t="s">
        <v>75</v>
      </c>
      <c r="AQ18" s="71">
        <f>AVERAGE(AP6:AR15)</f>
        <v>24.695652173913043</v>
      </c>
      <c r="AR18" s="1"/>
      <c r="AS18" s="73" t="s">
        <v>75</v>
      </c>
      <c r="AT18" s="71">
        <f>AVERAGE(AS6:AU15)</f>
        <v>23.130434782608695</v>
      </c>
      <c r="AU18" s="21"/>
    </row>
    <row r="19" spans="2:47" ht="21.75" thickBot="1" x14ac:dyDescent="0.45">
      <c r="B19" s="1"/>
      <c r="C19" s="72" t="s">
        <v>74</v>
      </c>
      <c r="D19" s="58">
        <f>STDEVA(C6:E15)</f>
        <v>0.92066228749691248</v>
      </c>
      <c r="E19" s="1"/>
      <c r="F19" s="72" t="s">
        <v>74</v>
      </c>
      <c r="G19" s="58">
        <f>STDEVA(F6:H15)</f>
        <v>1.0165300454651272</v>
      </c>
      <c r="H19" s="1"/>
      <c r="I19" s="72" t="s">
        <v>74</v>
      </c>
      <c r="J19" s="58">
        <f>STDEVA(I6:K15)</f>
        <v>1.0513149660756937</v>
      </c>
      <c r="K19" s="1"/>
      <c r="L19" s="1"/>
      <c r="M19" s="1"/>
      <c r="N19" s="1"/>
      <c r="O19" s="72" t="s">
        <v>74</v>
      </c>
      <c r="P19" s="58">
        <f>STDEVA(O6:Q15)</f>
        <v>1.0910894511799618</v>
      </c>
      <c r="Q19" s="1"/>
      <c r="R19" s="72" t="s">
        <v>74</v>
      </c>
      <c r="S19" s="58">
        <f>STDEVA(R6:T15)</f>
        <v>0.89795551708975918</v>
      </c>
      <c r="T19" s="1"/>
      <c r="U19" s="72" t="s">
        <v>74</v>
      </c>
      <c r="V19" s="58">
        <f>STDEVA(U6:W15)</f>
        <v>0.70196411816303383</v>
      </c>
      <c r="W19" s="1"/>
      <c r="Z19" s="1"/>
      <c r="AA19" s="72" t="s">
        <v>74</v>
      </c>
      <c r="AB19" s="58">
        <f>STDEVA(AA6:AC15)</f>
        <v>1.050030524586834</v>
      </c>
      <c r="AC19" s="1"/>
      <c r="AD19" s="72" t="s">
        <v>74</v>
      </c>
      <c r="AE19" s="58">
        <f>STDEVA(AD6:AF15)</f>
        <v>0.97548293248367568</v>
      </c>
      <c r="AF19" s="1"/>
      <c r="AG19" s="72" t="s">
        <v>74</v>
      </c>
      <c r="AH19" s="58">
        <f>STDEVA(AG6:AI15)</f>
        <v>1.0827805840074192</v>
      </c>
      <c r="AI19" s="1"/>
      <c r="AL19" s="1"/>
      <c r="AM19" s="72" t="s">
        <v>74</v>
      </c>
      <c r="AN19" s="58">
        <f>STDEVA(AM6:AO15)</f>
        <v>0.85407097447298219</v>
      </c>
      <c r="AO19" s="1"/>
      <c r="AP19" s="72" t="s">
        <v>74</v>
      </c>
      <c r="AQ19" s="58">
        <f>STDEVA(AP6:AR15)</f>
        <v>1.1051442772406626</v>
      </c>
      <c r="AR19" s="1"/>
      <c r="AS19" s="72" t="s">
        <v>74</v>
      </c>
      <c r="AT19" s="58">
        <f>STDEVA(AS6:AU15)</f>
        <v>1.0576280419404611</v>
      </c>
      <c r="AU19" s="21"/>
    </row>
    <row r="20" spans="2:47" ht="21.75" thickBot="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L20" s="1"/>
      <c r="AM20" s="1"/>
      <c r="AN20" s="1"/>
      <c r="AO20" s="1"/>
      <c r="AP20" s="1"/>
      <c r="AQ20" s="1"/>
      <c r="AR20" s="1"/>
      <c r="AS20" s="1"/>
      <c r="AT20" s="1"/>
      <c r="AU20" s="21"/>
    </row>
    <row r="21" spans="2:47" ht="21" x14ac:dyDescent="0.4">
      <c r="B21" s="1"/>
      <c r="C21" s="1"/>
      <c r="D21" s="1"/>
      <c r="E21" s="1"/>
      <c r="F21" s="73" t="s">
        <v>75</v>
      </c>
      <c r="G21" s="71">
        <f>AVERAGE(C6:K15)</f>
        <v>16.370967741935484</v>
      </c>
      <c r="I21" s="1"/>
      <c r="J21" s="1"/>
      <c r="K21" s="1"/>
      <c r="L21" s="1"/>
      <c r="M21" s="1"/>
      <c r="N21" s="1"/>
      <c r="O21" s="1"/>
      <c r="P21" s="1"/>
      <c r="Q21" s="1"/>
      <c r="R21" s="73" t="s">
        <v>75</v>
      </c>
      <c r="S21" s="71">
        <f>AVERAGE(O6:W15)</f>
        <v>15.323529411764707</v>
      </c>
      <c r="U21" s="1"/>
      <c r="V21" s="1"/>
      <c r="W21" s="1"/>
      <c r="Z21" s="1"/>
      <c r="AA21" s="1"/>
      <c r="AB21" s="1"/>
      <c r="AC21" s="1"/>
      <c r="AD21" s="73" t="s">
        <v>75</v>
      </c>
      <c r="AE21" s="71">
        <f>AVERAGE(AA6:AI15)</f>
        <v>54.578313253012048</v>
      </c>
      <c r="AG21" s="1"/>
      <c r="AH21" s="1"/>
      <c r="AI21" s="1"/>
      <c r="AL21" s="1"/>
      <c r="AM21" s="1"/>
      <c r="AN21" s="1"/>
      <c r="AO21" s="1"/>
      <c r="AP21" s="73" t="s">
        <v>75</v>
      </c>
      <c r="AQ21" s="71">
        <f>AVERAGE(AM6:AU15)</f>
        <v>23.808823529411764</v>
      </c>
      <c r="AR21" s="1" t="s">
        <v>78</v>
      </c>
      <c r="AS21" s="1"/>
      <c r="AT21" s="1"/>
      <c r="AU21" s="21"/>
    </row>
    <row r="22" spans="2:47" ht="21.75" thickBot="1" x14ac:dyDescent="0.45">
      <c r="B22" s="1"/>
      <c r="C22" s="1"/>
      <c r="D22" s="1"/>
      <c r="E22" s="1"/>
      <c r="F22" s="72" t="s">
        <v>74</v>
      </c>
      <c r="G22" s="58">
        <f>STDEVA(C6:K15)</f>
        <v>1.0280312390441038</v>
      </c>
      <c r="I22" s="1"/>
      <c r="J22" s="1"/>
      <c r="K22" s="1"/>
      <c r="L22" s="1"/>
      <c r="M22" s="1"/>
      <c r="N22" s="1"/>
      <c r="O22" s="1"/>
      <c r="P22" s="1"/>
      <c r="Q22" s="1"/>
      <c r="R22" s="72" t="s">
        <v>74</v>
      </c>
      <c r="S22" s="58">
        <f>STDEVA(O6:W15)</f>
        <v>0.90506331056836176</v>
      </c>
      <c r="U22" s="1"/>
      <c r="V22" s="1"/>
      <c r="W22" s="1"/>
      <c r="Z22" s="1"/>
      <c r="AA22" s="1"/>
      <c r="AB22" s="1"/>
      <c r="AC22" s="1"/>
      <c r="AD22" s="72" t="s">
        <v>74</v>
      </c>
      <c r="AE22" s="58">
        <f>STDEVA(AA6:AI15)</f>
        <v>1.0490469766471178</v>
      </c>
      <c r="AG22" s="1"/>
      <c r="AH22" s="1"/>
      <c r="AI22" s="1"/>
      <c r="AL22" s="1"/>
      <c r="AM22" s="1"/>
      <c r="AN22" s="1"/>
      <c r="AO22" s="1"/>
      <c r="AP22" s="72" t="s">
        <v>74</v>
      </c>
      <c r="AQ22" s="58">
        <f>STDEVA(AM6:AU15)</f>
        <v>1.2002158131953076</v>
      </c>
      <c r="AR22" s="1"/>
      <c r="AS22" s="1"/>
      <c r="AT22" s="1"/>
      <c r="AU22" s="21"/>
    </row>
    <row r="23" spans="2:47" ht="21" x14ac:dyDescent="0.4">
      <c r="B23" s="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/>
      <c r="N23" s="1"/>
      <c r="O23" s="21"/>
      <c r="P23" s="21"/>
      <c r="Q23" s="21"/>
      <c r="R23" s="21"/>
      <c r="S23" s="21"/>
      <c r="T23" s="21"/>
      <c r="U23" s="21"/>
      <c r="V23" s="21"/>
      <c r="W23" s="21"/>
      <c r="Z23" s="1"/>
      <c r="AA23" s="21"/>
      <c r="AB23" s="21"/>
      <c r="AC23" s="21"/>
      <c r="AD23" s="21"/>
      <c r="AE23" s="21"/>
      <c r="AG23" s="21"/>
      <c r="AH23" s="21"/>
      <c r="AI23" s="21"/>
      <c r="AL23" s="1"/>
      <c r="AM23" s="21"/>
      <c r="AN23" s="21"/>
      <c r="AO23" s="21"/>
      <c r="AP23" s="21"/>
      <c r="AQ23" s="21"/>
      <c r="AR23" s="21"/>
      <c r="AS23" s="21"/>
      <c r="AT23" s="21"/>
      <c r="AU23" s="21"/>
    </row>
    <row r="24" spans="2:47" ht="21" x14ac:dyDescent="0.4">
      <c r="B24" s="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"/>
      <c r="N24" s="1"/>
      <c r="O24" s="21"/>
      <c r="P24" s="21"/>
      <c r="Q24" s="21"/>
      <c r="R24" s="21"/>
      <c r="S24" s="21"/>
      <c r="T24" s="21"/>
      <c r="U24" s="21"/>
      <c r="V24" s="21"/>
      <c r="W24" s="21"/>
      <c r="Z24" s="1"/>
      <c r="AA24" s="21"/>
      <c r="AB24" s="21"/>
      <c r="AC24" s="21"/>
      <c r="AD24" s="21"/>
      <c r="AE24" s="21"/>
      <c r="AF24" s="21"/>
      <c r="AG24" s="21"/>
      <c r="AH24" s="21"/>
      <c r="AI24" s="21"/>
      <c r="AL24" s="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2:47" ht="21" x14ac:dyDescent="0.4">
      <c r="B25" s="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"/>
      <c r="N25" s="1"/>
      <c r="O25" s="21"/>
      <c r="P25" s="21"/>
      <c r="Q25" s="21"/>
      <c r="R25" s="21"/>
      <c r="S25" s="21"/>
      <c r="T25" s="21"/>
      <c r="U25" s="21"/>
      <c r="V25" s="21"/>
      <c r="W25" s="21"/>
      <c r="Z25" s="1"/>
      <c r="AA25" s="21"/>
      <c r="AB25" s="21"/>
      <c r="AC25" s="21"/>
      <c r="AD25" s="21"/>
      <c r="AE25" s="21"/>
      <c r="AF25" s="21"/>
      <c r="AG25" s="21"/>
      <c r="AH25" s="21"/>
      <c r="AI25" s="21"/>
      <c r="AL25" s="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2:47" ht="21" x14ac:dyDescent="0.4">
      <c r="B26" s="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"/>
      <c r="N26" s="1"/>
      <c r="O26" s="21"/>
      <c r="P26" s="21"/>
      <c r="Q26" s="21"/>
      <c r="R26" s="21"/>
      <c r="S26" s="21"/>
      <c r="T26" s="21"/>
      <c r="U26" s="21"/>
      <c r="V26" s="21"/>
      <c r="W26" s="21"/>
      <c r="Z26" s="1"/>
      <c r="AA26" s="21"/>
      <c r="AB26" s="21"/>
      <c r="AC26" s="21"/>
      <c r="AD26" s="21"/>
      <c r="AE26" s="21"/>
      <c r="AF26" s="21"/>
      <c r="AG26" s="21"/>
      <c r="AH26" s="21"/>
      <c r="AI26" s="21"/>
      <c r="AL26" s="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2:47" ht="21" x14ac:dyDescent="0.4">
      <c r="B27" s="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"/>
      <c r="N27" s="1"/>
      <c r="O27" s="21"/>
      <c r="P27" s="21"/>
      <c r="Q27" s="21"/>
      <c r="R27" s="21"/>
      <c r="S27" s="21"/>
      <c r="T27" s="21"/>
      <c r="U27" s="21"/>
      <c r="V27" s="21"/>
      <c r="W27" s="21"/>
      <c r="Z27" s="1"/>
      <c r="AA27" s="21"/>
      <c r="AB27" s="21"/>
      <c r="AC27" s="21"/>
      <c r="AD27" s="21"/>
      <c r="AE27" s="21"/>
      <c r="AF27" s="21"/>
      <c r="AG27" s="21"/>
      <c r="AH27" s="21"/>
      <c r="AI27" s="21"/>
      <c r="AL27" s="1"/>
      <c r="AM27" s="21"/>
      <c r="AN27" s="21"/>
      <c r="AO27" s="21"/>
      <c r="AP27" s="21"/>
      <c r="AQ27" s="21"/>
      <c r="AR27" s="21"/>
      <c r="AS27" s="21"/>
      <c r="AT27" s="21"/>
      <c r="AU27" s="21"/>
    </row>
    <row r="28" spans="2:47" ht="21" x14ac:dyDescent="0.4">
      <c r="B28" s="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"/>
      <c r="N28" s="1"/>
      <c r="O28" s="21"/>
      <c r="P28" s="21"/>
      <c r="Q28" s="21"/>
      <c r="R28" s="21"/>
      <c r="S28" s="21"/>
      <c r="T28" s="21"/>
      <c r="U28" s="21"/>
      <c r="V28" s="21"/>
      <c r="W28" s="21"/>
      <c r="Z28" s="1"/>
      <c r="AA28" s="21"/>
      <c r="AB28" s="21"/>
      <c r="AC28" s="21"/>
      <c r="AD28" s="21"/>
      <c r="AE28" s="21"/>
      <c r="AF28" s="21"/>
      <c r="AG28" s="21"/>
      <c r="AH28" s="21"/>
      <c r="AI28" s="21"/>
      <c r="AL28" s="1"/>
      <c r="AM28" s="21"/>
      <c r="AN28" s="21"/>
      <c r="AO28" s="21"/>
      <c r="AP28" s="21"/>
      <c r="AQ28" s="21"/>
      <c r="AR28" s="21"/>
      <c r="AS28" s="21"/>
      <c r="AT28" s="21"/>
      <c r="AU28" s="21"/>
    </row>
    <row r="29" spans="2:47" ht="21" x14ac:dyDescent="0.4"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"/>
      <c r="N29" s="1"/>
      <c r="O29" s="21"/>
      <c r="P29" s="21"/>
      <c r="Q29" s="21"/>
      <c r="R29" s="21"/>
      <c r="S29" s="21"/>
      <c r="T29" s="21"/>
      <c r="U29" s="21"/>
      <c r="V29" s="21"/>
      <c r="W29" s="21"/>
      <c r="Z29" s="1"/>
      <c r="AA29" s="21"/>
      <c r="AB29" s="21"/>
      <c r="AC29" s="21"/>
      <c r="AD29" s="21"/>
      <c r="AE29" s="21"/>
      <c r="AF29" s="21"/>
      <c r="AG29" s="21"/>
      <c r="AH29" s="21"/>
      <c r="AI29" s="21"/>
      <c r="AL29" s="1"/>
      <c r="AM29" s="21"/>
      <c r="AN29" s="21"/>
      <c r="AO29" s="21"/>
      <c r="AP29" s="21"/>
      <c r="AQ29" s="21"/>
      <c r="AR29" s="21"/>
      <c r="AS29" s="21"/>
      <c r="AT29" s="21"/>
      <c r="AU29" s="21"/>
    </row>
    <row r="30" spans="2:47" ht="21" x14ac:dyDescent="0.4">
      <c r="B30" s="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"/>
      <c r="N30" s="1"/>
      <c r="O30" s="21"/>
      <c r="P30" s="21"/>
      <c r="Q30" s="21"/>
      <c r="R30" s="21"/>
      <c r="S30" s="21"/>
      <c r="T30" s="21"/>
      <c r="U30" s="21"/>
      <c r="V30" s="21"/>
      <c r="W30" s="21"/>
      <c r="Z30" s="1"/>
      <c r="AA30" s="21"/>
      <c r="AB30" s="21"/>
      <c r="AC30" s="21"/>
      <c r="AD30" s="21"/>
      <c r="AE30" s="21"/>
      <c r="AF30" s="21"/>
      <c r="AG30" s="21"/>
      <c r="AH30" s="21"/>
      <c r="AI30" s="21"/>
      <c r="AL30" s="1"/>
      <c r="AM30" s="21"/>
      <c r="AN30" s="21"/>
      <c r="AO30" s="21"/>
      <c r="AP30" s="21"/>
      <c r="AQ30" s="21"/>
      <c r="AR30" s="21"/>
      <c r="AS30" s="21"/>
      <c r="AT30" s="21"/>
      <c r="AU30" s="21"/>
    </row>
    <row r="31" spans="2:47" ht="39.75" x14ac:dyDescent="0.7">
      <c r="B31" s="1"/>
      <c r="C31" s="21"/>
      <c r="D31" s="21"/>
      <c r="E31" s="21"/>
      <c r="F31" s="136"/>
      <c r="G31" s="21"/>
      <c r="H31" s="21"/>
      <c r="I31" s="21"/>
      <c r="J31" s="21"/>
      <c r="K31" s="21"/>
      <c r="L31" s="21"/>
      <c r="M31" s="1"/>
      <c r="N31" s="1"/>
      <c r="O31" s="21"/>
      <c r="P31" s="21"/>
      <c r="Q31" s="21"/>
      <c r="R31" s="21"/>
      <c r="S31" s="21"/>
      <c r="T31" s="21"/>
      <c r="U31" s="21"/>
      <c r="V31" s="21"/>
      <c r="W31" s="21"/>
      <c r="Z31" s="1"/>
      <c r="AA31" s="21"/>
      <c r="AB31" s="21"/>
      <c r="AC31" s="21"/>
      <c r="AD31" s="21"/>
      <c r="AE31" s="21"/>
      <c r="AF31" s="21"/>
      <c r="AG31" s="21"/>
      <c r="AH31" s="21"/>
      <c r="AI31" s="21"/>
      <c r="AL31" s="1"/>
      <c r="AM31" s="21"/>
      <c r="AN31" s="21"/>
      <c r="AO31" s="21"/>
      <c r="AP31" s="21"/>
      <c r="AQ31" s="21"/>
      <c r="AR31" s="21"/>
      <c r="AS31" s="21"/>
      <c r="AT31" s="21"/>
      <c r="AU31" s="21"/>
    </row>
    <row r="32" spans="2:47" ht="21" x14ac:dyDescent="0.4">
      <c r="B32" s="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"/>
      <c r="N32" s="1"/>
      <c r="O32" s="21"/>
      <c r="P32" s="21"/>
      <c r="Q32" s="21"/>
      <c r="R32" s="21"/>
      <c r="S32" s="21"/>
      <c r="T32" s="21"/>
      <c r="U32" s="21"/>
      <c r="V32" s="21"/>
      <c r="W32" s="21"/>
      <c r="Z32" s="1"/>
      <c r="AA32" s="21"/>
      <c r="AB32" s="21"/>
      <c r="AC32" s="21"/>
      <c r="AD32" s="21"/>
      <c r="AE32" s="21"/>
      <c r="AF32" s="21"/>
      <c r="AG32" s="21"/>
      <c r="AH32" s="21"/>
      <c r="AI32" s="21"/>
      <c r="AL32" s="1"/>
      <c r="AM32" s="21"/>
      <c r="AN32" s="21"/>
      <c r="AO32" s="21"/>
      <c r="AP32" s="21"/>
      <c r="AQ32" s="21"/>
      <c r="AR32" s="21"/>
      <c r="AS32" s="21"/>
      <c r="AT32" s="21"/>
      <c r="AU32" s="21"/>
    </row>
    <row r="33" spans="2:47" ht="21" x14ac:dyDescent="0.4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"/>
      <c r="N33" s="1"/>
      <c r="O33" s="21"/>
      <c r="P33" s="21"/>
      <c r="Q33" s="21"/>
      <c r="R33" s="21"/>
      <c r="S33" s="21"/>
      <c r="T33" s="21"/>
      <c r="U33" s="21"/>
      <c r="V33" s="21"/>
      <c r="W33" s="21"/>
      <c r="Z33" s="1"/>
      <c r="AA33" s="21"/>
      <c r="AB33" s="21"/>
      <c r="AC33" s="21"/>
      <c r="AD33" s="21"/>
      <c r="AE33" s="21"/>
      <c r="AF33" s="21"/>
      <c r="AG33" s="21"/>
      <c r="AH33" s="21"/>
      <c r="AI33" s="21"/>
      <c r="AL33" s="1"/>
      <c r="AM33" s="21"/>
      <c r="AN33" s="21"/>
      <c r="AO33" s="21"/>
      <c r="AP33" s="21"/>
      <c r="AQ33" s="21"/>
      <c r="AR33" s="21"/>
      <c r="AS33" s="21"/>
      <c r="AT33" s="21"/>
      <c r="AU33" s="21"/>
    </row>
    <row r="34" spans="2:47" ht="21" x14ac:dyDescent="0.4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"/>
      <c r="N34" s="1"/>
      <c r="O34" s="21"/>
      <c r="P34" s="21"/>
      <c r="Q34" s="21"/>
      <c r="R34" s="21"/>
      <c r="S34" s="21"/>
      <c r="T34" s="21"/>
      <c r="U34" s="21"/>
      <c r="V34" s="21"/>
      <c r="W34" s="21"/>
      <c r="Z34" s="1"/>
      <c r="AA34" s="21"/>
      <c r="AB34" s="21"/>
      <c r="AC34" s="21"/>
      <c r="AD34" s="21"/>
      <c r="AE34" s="21"/>
      <c r="AF34" s="21"/>
      <c r="AG34" s="21"/>
      <c r="AH34" s="21"/>
      <c r="AI34" s="21"/>
      <c r="AL34" s="1"/>
      <c r="AM34" s="21"/>
      <c r="AN34" s="21"/>
      <c r="AO34" s="21"/>
      <c r="AP34" s="21"/>
      <c r="AQ34" s="21"/>
      <c r="AR34" s="21"/>
      <c r="AS34" s="21"/>
      <c r="AT34" s="21"/>
      <c r="AU34" s="21"/>
    </row>
    <row r="35" spans="2:47" ht="21" x14ac:dyDescent="0.4"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1"/>
      <c r="N35" s="1"/>
      <c r="O35" s="21"/>
      <c r="P35" s="21"/>
      <c r="Q35" s="21"/>
      <c r="R35" s="21"/>
      <c r="S35" s="21"/>
      <c r="T35" s="21"/>
      <c r="U35" s="21"/>
      <c r="V35" s="21"/>
      <c r="W35" s="21"/>
      <c r="Z35" s="1"/>
      <c r="AA35" s="21"/>
      <c r="AB35" s="21"/>
      <c r="AC35" s="21"/>
      <c r="AD35" s="21"/>
      <c r="AE35" s="21"/>
      <c r="AF35" s="21"/>
      <c r="AG35" s="21"/>
      <c r="AH35" s="21"/>
      <c r="AI35" s="21"/>
      <c r="AL35" s="1"/>
      <c r="AM35" s="21"/>
      <c r="AN35" s="21"/>
      <c r="AO35" s="21"/>
      <c r="AP35" s="21"/>
      <c r="AQ35" s="21"/>
      <c r="AR35" s="21"/>
      <c r="AS35" s="21"/>
      <c r="AT35" s="21"/>
      <c r="AU35" s="21"/>
    </row>
    <row r="36" spans="2:47" ht="21" x14ac:dyDescent="0.4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21" x14ac:dyDescent="0.4">
      <c r="AU37" s="1"/>
    </row>
    <row r="38" spans="2:47" ht="21" x14ac:dyDescent="0.4">
      <c r="AU38" s="1"/>
    </row>
    <row r="39" spans="2:47" ht="21" x14ac:dyDescent="0.4">
      <c r="AU39" s="1"/>
    </row>
    <row r="40" spans="2:47" ht="21" x14ac:dyDescent="0.4">
      <c r="AU40" s="1"/>
    </row>
    <row r="41" spans="2:47" ht="21" x14ac:dyDescent="0.4">
      <c r="AU41" s="1"/>
    </row>
  </sheetData>
  <mergeCells count="15">
    <mergeCell ref="C2:K2"/>
    <mergeCell ref="O2:W2"/>
    <mergeCell ref="AA2:AI2"/>
    <mergeCell ref="AM2:AU2"/>
    <mergeCell ref="C3:K3"/>
    <mergeCell ref="O3:W3"/>
    <mergeCell ref="AA3:AI3"/>
    <mergeCell ref="AM3:AU3"/>
    <mergeCell ref="C4:K4"/>
    <mergeCell ref="O4:W4"/>
    <mergeCell ref="AA4:AI4"/>
    <mergeCell ref="AM4:AU4"/>
    <mergeCell ref="O5:Q5"/>
    <mergeCell ref="R5:T5"/>
    <mergeCell ref="U5:W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D973-B12F-6343-8187-0B768F4C7E60}">
  <dimension ref="A2:O42"/>
  <sheetViews>
    <sheetView zoomScaleNormal="48" workbookViewId="0">
      <selection activeCell="D21" sqref="D21"/>
    </sheetView>
  </sheetViews>
  <sheetFormatPr baseColWidth="10" defaultRowHeight="15.75" x14ac:dyDescent="0.25"/>
  <cols>
    <col min="2" max="2" width="15.5" customWidth="1"/>
    <col min="4" max="11" width="10.875" bestFit="1" customWidth="1"/>
  </cols>
  <sheetData>
    <row r="2" spans="3:15" ht="16.5" thickBot="1" x14ac:dyDescent="0.3"/>
    <row r="3" spans="3:15" ht="21.75" thickBot="1" x14ac:dyDescent="0.45">
      <c r="C3" s="31"/>
      <c r="D3" s="137" t="s">
        <v>0</v>
      </c>
      <c r="E3" s="138"/>
      <c r="F3" s="138"/>
      <c r="G3" s="139"/>
      <c r="H3" s="137" t="s">
        <v>1</v>
      </c>
      <c r="I3" s="138"/>
      <c r="J3" s="138"/>
      <c r="K3" s="139"/>
    </row>
    <row r="4" spans="3:15" ht="21.75" thickBot="1" x14ac:dyDescent="0.45">
      <c r="C4" s="8" t="s">
        <v>9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5</v>
      </c>
      <c r="I4" s="32" t="s">
        <v>6</v>
      </c>
      <c r="J4" s="32" t="s">
        <v>7</v>
      </c>
      <c r="K4" s="32" t="s">
        <v>8</v>
      </c>
    </row>
    <row r="5" spans="3:15" ht="21" x14ac:dyDescent="0.4">
      <c r="C5" s="9">
        <v>0</v>
      </c>
      <c r="D5" s="39">
        <v>0.78</v>
      </c>
      <c r="E5" s="39">
        <v>0.85</v>
      </c>
      <c r="F5" s="39">
        <v>0.8</v>
      </c>
      <c r="G5" s="39">
        <v>0.79</v>
      </c>
      <c r="H5" s="39">
        <v>0.99</v>
      </c>
      <c r="I5" s="39">
        <v>0.75</v>
      </c>
      <c r="J5" s="39">
        <v>1</v>
      </c>
      <c r="K5" s="42">
        <v>0.89</v>
      </c>
      <c r="M5" s="21"/>
      <c r="N5" s="21"/>
      <c r="O5" s="21"/>
    </row>
    <row r="6" spans="3:15" ht="21" x14ac:dyDescent="0.4">
      <c r="C6" s="9">
        <v>1</v>
      </c>
      <c r="D6" s="40">
        <v>0.82</v>
      </c>
      <c r="E6" s="40">
        <v>0.9</v>
      </c>
      <c r="F6" s="40">
        <v>0.84</v>
      </c>
      <c r="G6" s="40">
        <v>0.83</v>
      </c>
      <c r="H6" s="40">
        <v>1.2</v>
      </c>
      <c r="I6" s="40">
        <v>0.8</v>
      </c>
      <c r="J6" s="40">
        <v>1.1000000000000001</v>
      </c>
      <c r="K6" s="43">
        <v>1</v>
      </c>
      <c r="M6" s="21"/>
      <c r="N6" s="21"/>
      <c r="O6" s="21"/>
    </row>
    <row r="7" spans="3:15" ht="21" x14ac:dyDescent="0.4">
      <c r="C7" s="9">
        <v>2</v>
      </c>
      <c r="D7" s="40">
        <v>1.4</v>
      </c>
      <c r="E7" s="40">
        <v>1.04</v>
      </c>
      <c r="F7" s="40">
        <v>0.8</v>
      </c>
      <c r="G7" s="40">
        <v>1.0900000000000001</v>
      </c>
      <c r="H7" s="40">
        <v>1.96</v>
      </c>
      <c r="I7" s="40">
        <v>1.8</v>
      </c>
      <c r="J7" s="40">
        <v>1.84</v>
      </c>
      <c r="K7" s="43">
        <v>1.86</v>
      </c>
      <c r="M7" s="21"/>
      <c r="N7" s="21"/>
      <c r="O7" s="21"/>
    </row>
    <row r="8" spans="3:15" ht="21" x14ac:dyDescent="0.4">
      <c r="C8" s="9">
        <v>3</v>
      </c>
      <c r="D8" s="40">
        <v>1.2</v>
      </c>
      <c r="E8" s="40">
        <v>1.32</v>
      </c>
      <c r="F8" s="40">
        <v>1.24</v>
      </c>
      <c r="G8" s="40">
        <v>1.23</v>
      </c>
      <c r="H8" s="40">
        <v>2.12</v>
      </c>
      <c r="I8" s="40">
        <v>2.16</v>
      </c>
      <c r="J8" s="40">
        <v>2.06</v>
      </c>
      <c r="K8" s="43">
        <v>2.1</v>
      </c>
      <c r="M8" s="21"/>
      <c r="N8" s="21"/>
      <c r="O8" s="21"/>
    </row>
    <row r="9" spans="3:15" ht="21" x14ac:dyDescent="0.4">
      <c r="C9" s="9">
        <v>4</v>
      </c>
      <c r="D9" s="40">
        <v>2.08</v>
      </c>
      <c r="E9" s="40">
        <v>2.2799999999999998</v>
      </c>
      <c r="F9" s="40">
        <v>1.36</v>
      </c>
      <c r="G9" s="40">
        <v>1.92</v>
      </c>
      <c r="H9" s="40">
        <v>2.86</v>
      </c>
      <c r="I9" s="40">
        <v>2.54</v>
      </c>
      <c r="J9" s="40">
        <v>2.82</v>
      </c>
      <c r="K9" s="43">
        <v>2.75</v>
      </c>
      <c r="M9" s="21"/>
      <c r="N9" s="21"/>
      <c r="O9" s="21"/>
    </row>
    <row r="10" spans="3:15" ht="21" x14ac:dyDescent="0.4">
      <c r="C10" s="9">
        <v>5</v>
      </c>
      <c r="D10" s="40">
        <v>2.52</v>
      </c>
      <c r="E10" s="40">
        <v>2.04</v>
      </c>
      <c r="F10" s="40">
        <v>1.66</v>
      </c>
      <c r="G10" s="40">
        <v>2.0099999999999998</v>
      </c>
      <c r="H10" s="40">
        <v>2.84</v>
      </c>
      <c r="I10" s="40">
        <v>2.62</v>
      </c>
      <c r="J10" s="40">
        <v>2.56</v>
      </c>
      <c r="K10" s="43">
        <v>2.66</v>
      </c>
      <c r="M10" s="21"/>
      <c r="N10" s="21"/>
      <c r="O10" s="21"/>
    </row>
    <row r="11" spans="3:15" ht="21" x14ac:dyDescent="0.4">
      <c r="C11" s="9">
        <v>6</v>
      </c>
      <c r="D11" s="40">
        <v>2.6</v>
      </c>
      <c r="E11" s="40">
        <v>2.78</v>
      </c>
      <c r="F11" s="40">
        <v>2.08</v>
      </c>
      <c r="G11" s="40">
        <v>2.5</v>
      </c>
      <c r="H11" s="40">
        <v>2.68</v>
      </c>
      <c r="I11" s="40">
        <v>2.5</v>
      </c>
      <c r="J11" s="40">
        <v>2</v>
      </c>
      <c r="K11" s="43">
        <v>2.38</v>
      </c>
      <c r="M11" s="21"/>
      <c r="N11" s="21"/>
      <c r="O11" s="21"/>
    </row>
    <row r="12" spans="3:15" ht="21" x14ac:dyDescent="0.4">
      <c r="C12" s="9">
        <v>7</v>
      </c>
      <c r="D12" s="40">
        <v>2.92</v>
      </c>
      <c r="E12" s="40">
        <v>2.7</v>
      </c>
      <c r="F12" s="40">
        <v>2.4</v>
      </c>
      <c r="G12" s="40">
        <v>2.65</v>
      </c>
      <c r="H12" s="40">
        <v>2.7</v>
      </c>
      <c r="I12" s="40">
        <v>2.6</v>
      </c>
      <c r="J12" s="40">
        <v>2.48</v>
      </c>
      <c r="K12" s="43">
        <v>2.58</v>
      </c>
      <c r="M12" s="21"/>
      <c r="N12" s="21"/>
      <c r="O12" s="21"/>
    </row>
    <row r="13" spans="3:15" ht="21" x14ac:dyDescent="0.4">
      <c r="C13" s="9">
        <v>8</v>
      </c>
      <c r="D13" s="40">
        <v>2.48</v>
      </c>
      <c r="E13" s="40">
        <v>2.88</v>
      </c>
      <c r="F13" s="40">
        <v>2.48</v>
      </c>
      <c r="G13" s="40">
        <v>2.59</v>
      </c>
      <c r="H13" s="40">
        <v>2.38</v>
      </c>
      <c r="I13" s="40">
        <v>2.86</v>
      </c>
      <c r="J13" s="40">
        <v>2.52</v>
      </c>
      <c r="K13" s="43">
        <v>2.6</v>
      </c>
      <c r="M13" s="21"/>
      <c r="N13" s="21"/>
      <c r="O13" s="21"/>
    </row>
    <row r="14" spans="3:15" ht="21" x14ac:dyDescent="0.4">
      <c r="C14" s="9">
        <v>9</v>
      </c>
      <c r="D14" s="40">
        <v>2.5</v>
      </c>
      <c r="E14" s="40">
        <v>2.14</v>
      </c>
      <c r="F14" s="40">
        <v>2</v>
      </c>
      <c r="G14" s="40">
        <v>2.2200000000000002</v>
      </c>
      <c r="H14" s="40">
        <v>2.7</v>
      </c>
      <c r="I14" s="40">
        <v>2.4</v>
      </c>
      <c r="J14" s="40">
        <v>2.38</v>
      </c>
      <c r="K14" s="43">
        <v>2.48</v>
      </c>
      <c r="M14" s="21"/>
      <c r="N14" s="21"/>
      <c r="O14" s="21"/>
    </row>
    <row r="15" spans="3:15" ht="21" x14ac:dyDescent="0.4">
      <c r="C15" s="9">
        <v>10</v>
      </c>
      <c r="D15" s="40">
        <v>2.94</v>
      </c>
      <c r="E15" s="40">
        <v>2.8</v>
      </c>
      <c r="F15" s="40">
        <v>2.64</v>
      </c>
      <c r="G15" s="40">
        <v>2.78</v>
      </c>
      <c r="H15" s="40">
        <v>2.48</v>
      </c>
      <c r="I15" s="40">
        <v>3.34</v>
      </c>
      <c r="J15" s="40">
        <v>2.84</v>
      </c>
      <c r="K15" s="43">
        <v>2.9</v>
      </c>
      <c r="M15" s="21"/>
      <c r="N15" s="21"/>
      <c r="O15" s="21"/>
    </row>
    <row r="16" spans="3:15" ht="21.75" thickBot="1" x14ac:dyDescent="0.45">
      <c r="C16" s="10">
        <v>11</v>
      </c>
      <c r="D16" s="41">
        <v>3.54</v>
      </c>
      <c r="E16" s="41">
        <v>2.78</v>
      </c>
      <c r="F16" s="41">
        <v>2.96</v>
      </c>
      <c r="G16" s="41">
        <v>3</v>
      </c>
      <c r="H16" s="41">
        <v>2.82</v>
      </c>
      <c r="I16" s="41">
        <v>3.92</v>
      </c>
      <c r="J16" s="41">
        <v>3.3</v>
      </c>
      <c r="K16" s="44">
        <v>3.34</v>
      </c>
      <c r="M16" s="21"/>
      <c r="N16" s="21"/>
      <c r="O16" s="21"/>
    </row>
    <row r="17" spans="1:15" ht="21" x14ac:dyDescent="0.4">
      <c r="C17" s="132"/>
      <c r="D17" s="11"/>
      <c r="E17" s="11"/>
      <c r="F17" s="11"/>
      <c r="G17" s="11"/>
      <c r="H17" s="11"/>
      <c r="I17" s="11"/>
      <c r="J17" s="11"/>
      <c r="K17" s="21"/>
      <c r="M17" s="21"/>
      <c r="N17" s="21"/>
      <c r="O17" s="21"/>
    </row>
    <row r="18" spans="1:15" ht="21" x14ac:dyDescent="0.4">
      <c r="C18" s="132"/>
      <c r="D18" s="11"/>
      <c r="E18" s="11"/>
      <c r="F18" s="11"/>
      <c r="G18" s="11"/>
      <c r="H18" s="11"/>
      <c r="I18" s="11"/>
      <c r="J18" s="11"/>
      <c r="K18" s="21"/>
      <c r="M18" s="21"/>
      <c r="N18" s="21"/>
      <c r="O18" s="21"/>
    </row>
    <row r="19" spans="1:15" ht="21" x14ac:dyDescent="0.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5" ht="21.75" thickBot="1" x14ac:dyDescent="0.4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ht="21.75" thickBot="1" x14ac:dyDescent="0.45">
      <c r="A21" s="65" t="s">
        <v>89</v>
      </c>
      <c r="B21" s="1">
        <v>0.69314718056000002</v>
      </c>
      <c r="C21" s="62" t="s">
        <v>88</v>
      </c>
      <c r="D21" s="129">
        <f>LN((D9/D8)/$B$21)</f>
        <v>0.91655925750085743</v>
      </c>
      <c r="E21" s="130">
        <f t="shared" ref="E21:K21" si="0">LN((E9/E8)/$B$21)</f>
        <v>0.91305662694965517</v>
      </c>
      <c r="F21" s="130">
        <f t="shared" si="0"/>
        <v>0.4588862407126007</v>
      </c>
      <c r="G21" s="131">
        <f t="shared" si="0"/>
        <v>0.81182393723694934</v>
      </c>
      <c r="H21" s="129">
        <f t="shared" si="0"/>
        <v>0.6659184567294254</v>
      </c>
      <c r="I21" s="130">
        <f t="shared" si="0"/>
        <v>0.52856877991595697</v>
      </c>
      <c r="J21" s="130">
        <f t="shared" si="0"/>
        <v>0.68054382273011771</v>
      </c>
      <c r="K21" s="131">
        <f t="shared" si="0"/>
        <v>0.63617648753068801</v>
      </c>
      <c r="L21" s="1"/>
      <c r="M21" s="1"/>
    </row>
    <row r="22" spans="1:15" ht="21" x14ac:dyDescent="0.4">
      <c r="A22" s="65"/>
      <c r="B22" s="1"/>
      <c r="C22" s="62"/>
      <c r="D22" s="21"/>
      <c r="E22" s="21"/>
      <c r="F22" s="21"/>
      <c r="G22" s="21"/>
      <c r="H22" s="21"/>
      <c r="I22" s="21"/>
      <c r="J22" s="21"/>
      <c r="K22" s="21"/>
      <c r="L22" s="1"/>
      <c r="M22" s="1"/>
    </row>
    <row r="23" spans="1:15" ht="21" x14ac:dyDescent="0.4">
      <c r="A23" s="65"/>
      <c r="B23" s="1"/>
      <c r="C23" s="62"/>
      <c r="D23" s="21"/>
      <c r="E23" s="21"/>
      <c r="F23" s="54">
        <f>AVERAGE(D21:G21)</f>
        <v>0.7750815156000157</v>
      </c>
      <c r="G23" s="54">
        <f>STDEVA(D21:G21)</f>
        <v>0.21631962479487021</v>
      </c>
      <c r="H23" s="21"/>
      <c r="I23" s="21"/>
      <c r="J23" s="54">
        <f>AVERAGE(H21:K21)</f>
        <v>0.62780188672654702</v>
      </c>
      <c r="K23" s="54">
        <f>STDEVA(H21:K21)</f>
        <v>6.8682671633388884E-2</v>
      </c>
      <c r="L23" s="1"/>
      <c r="M23" s="1"/>
    </row>
    <row r="24" spans="1:15" ht="21.75" thickBot="1" x14ac:dyDescent="0.45">
      <c r="C24" s="62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 ht="21.75" thickBot="1" x14ac:dyDescent="0.45">
      <c r="C25" s="128" t="s">
        <v>87</v>
      </c>
      <c r="D25" s="129">
        <f>LN((D16/D15)/$B$21)</f>
        <v>0.55223006637667826</v>
      </c>
      <c r="E25" s="130">
        <f t="shared" ref="E25:K25" si="1">LN((E16/E15)/$B$21)</f>
        <v>0.35934443110297293</v>
      </c>
      <c r="F25" s="130">
        <f t="shared" si="1"/>
        <v>0.48092327175932947</v>
      </c>
      <c r="G25" s="131">
        <f t="shared" si="1"/>
        <v>0.4426742815471495</v>
      </c>
      <c r="H25" s="129">
        <f t="shared" si="1"/>
        <v>0.49499124535471672</v>
      </c>
      <c r="I25" s="130">
        <f t="shared" si="1"/>
        <v>0.5266337673953474</v>
      </c>
      <c r="J25" s="130">
        <f t="shared" si="1"/>
        <v>0.51663133688090523</v>
      </c>
      <c r="K25" s="131">
        <f t="shared" si="1"/>
        <v>0.50777299057776626</v>
      </c>
      <c r="L25" s="1"/>
      <c r="M25" s="1"/>
    </row>
    <row r="26" spans="1:15" ht="21" x14ac:dyDescent="0.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21" x14ac:dyDescent="0.4">
      <c r="C27" s="1"/>
      <c r="D27" s="1"/>
      <c r="E27" s="1"/>
      <c r="F27" s="54">
        <f>AVERAGE(D25:G25)</f>
        <v>0.4587930126965325</v>
      </c>
      <c r="G27" s="54">
        <f>STDEVA(D25:G25)</f>
        <v>8.035352147738585E-2</v>
      </c>
      <c r="H27" s="1"/>
      <c r="I27" s="1"/>
      <c r="J27" s="54">
        <f>AVERAGE(H25:K25)</f>
        <v>0.51150733505218393</v>
      </c>
      <c r="K27" s="54">
        <f>STDEVA(H25:K25)</f>
        <v>1.3438637055413979E-2</v>
      </c>
      <c r="L27" s="1"/>
      <c r="M27" s="1"/>
    </row>
    <row r="28" spans="1:15" ht="21" x14ac:dyDescent="0.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ht="21" x14ac:dyDescent="0.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21" x14ac:dyDescent="0.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21" x14ac:dyDescent="0.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5" ht="21" x14ac:dyDescent="0.4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3:13" ht="21" x14ac:dyDescent="0.4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ht="21" x14ac:dyDescent="0.4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ht="21" x14ac:dyDescent="0.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3:13" ht="21" x14ac:dyDescent="0.4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3:13" ht="21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3:13" ht="21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3:13" ht="21" x14ac:dyDescent="0.4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3:13" ht="21" x14ac:dyDescent="0.4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3:13" ht="21" x14ac:dyDescent="0.4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3:13" ht="21" x14ac:dyDescent="0.4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2">
    <mergeCell ref="D3:G3"/>
    <mergeCell ref="H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54B3-3151-7441-9BAB-6450942814DD}">
  <dimension ref="A1:BL109"/>
  <sheetViews>
    <sheetView topLeftCell="F1" zoomScale="50" zoomScaleNormal="50" workbookViewId="0">
      <selection activeCell="W32" sqref="W32"/>
    </sheetView>
  </sheetViews>
  <sheetFormatPr baseColWidth="10" defaultRowHeight="15.75" x14ac:dyDescent="0.25"/>
  <cols>
    <col min="37" max="37" width="11.125" bestFit="1" customWidth="1"/>
  </cols>
  <sheetData>
    <row r="1" spans="1:64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>
        <v>100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1.7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21.75" thickBot="1" x14ac:dyDescent="0.45">
      <c r="A3" s="1"/>
      <c r="B3" s="1"/>
      <c r="C3" s="143" t="s">
        <v>4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  <c r="S3" s="1"/>
      <c r="T3" s="1"/>
      <c r="U3" s="1"/>
      <c r="V3" s="1"/>
      <c r="W3" s="143" t="s">
        <v>3</v>
      </c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24" thickBot="1" x14ac:dyDescent="0.45">
      <c r="A4" s="1"/>
      <c r="B4" s="33"/>
      <c r="C4" s="137" t="s">
        <v>10</v>
      </c>
      <c r="D4" s="138"/>
      <c r="E4" s="138"/>
      <c r="F4" s="139"/>
      <c r="G4" s="140" t="s">
        <v>11</v>
      </c>
      <c r="H4" s="141"/>
      <c r="I4" s="141"/>
      <c r="J4" s="142"/>
      <c r="K4" s="137" t="s">
        <v>12</v>
      </c>
      <c r="L4" s="138"/>
      <c r="M4" s="138"/>
      <c r="N4" s="139"/>
      <c r="O4" s="137" t="s">
        <v>13</v>
      </c>
      <c r="P4" s="138"/>
      <c r="Q4" s="138"/>
      <c r="R4" s="139"/>
      <c r="S4" s="1"/>
      <c r="T4" s="1"/>
      <c r="U4" s="1"/>
      <c r="V4" s="33"/>
      <c r="W4" s="137" t="s">
        <v>2</v>
      </c>
      <c r="X4" s="138"/>
      <c r="Y4" s="138"/>
      <c r="Z4" s="139"/>
      <c r="AA4" s="140" t="s">
        <v>14</v>
      </c>
      <c r="AB4" s="141"/>
      <c r="AC4" s="141"/>
      <c r="AD4" s="142"/>
      <c r="AE4" s="137" t="s">
        <v>12</v>
      </c>
      <c r="AF4" s="138"/>
      <c r="AG4" s="138"/>
      <c r="AH4" s="139"/>
      <c r="AI4" s="137" t="s">
        <v>13</v>
      </c>
      <c r="AJ4" s="138"/>
      <c r="AK4" s="138"/>
      <c r="AL4" s="13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1.75" thickBot="1" x14ac:dyDescent="0.45">
      <c r="A5" s="1"/>
      <c r="B5" s="45" t="s">
        <v>9</v>
      </c>
      <c r="C5" s="32" t="s">
        <v>5</v>
      </c>
      <c r="D5" s="32" t="s">
        <v>6</v>
      </c>
      <c r="E5" s="32" t="s">
        <v>7</v>
      </c>
      <c r="F5" s="30" t="s">
        <v>8</v>
      </c>
      <c r="G5" s="32" t="s">
        <v>5</v>
      </c>
      <c r="H5" s="32" t="s">
        <v>6</v>
      </c>
      <c r="I5" s="32" t="s">
        <v>7</v>
      </c>
      <c r="J5" s="30" t="s">
        <v>8</v>
      </c>
      <c r="K5" s="32" t="s">
        <v>5</v>
      </c>
      <c r="L5" s="32" t="s">
        <v>6</v>
      </c>
      <c r="M5" s="32" t="s">
        <v>7</v>
      </c>
      <c r="N5" s="30" t="s">
        <v>8</v>
      </c>
      <c r="O5" s="32" t="s">
        <v>5</v>
      </c>
      <c r="P5" s="32" t="s">
        <v>6</v>
      </c>
      <c r="Q5" s="32" t="s">
        <v>7</v>
      </c>
      <c r="R5" s="30" t="s">
        <v>8</v>
      </c>
      <c r="S5" s="1"/>
      <c r="T5" s="1"/>
      <c r="U5" s="1"/>
      <c r="V5" s="45" t="s">
        <v>9</v>
      </c>
      <c r="W5" s="29" t="s">
        <v>5</v>
      </c>
      <c r="X5" s="29" t="s">
        <v>6</v>
      </c>
      <c r="Y5" s="29" t="s">
        <v>7</v>
      </c>
      <c r="Z5" s="30" t="s">
        <v>8</v>
      </c>
      <c r="AA5" s="51" t="s">
        <v>5</v>
      </c>
      <c r="AB5" s="29" t="s">
        <v>6</v>
      </c>
      <c r="AC5" s="29" t="s">
        <v>7</v>
      </c>
      <c r="AD5" s="30" t="s">
        <v>8</v>
      </c>
      <c r="AE5" s="51" t="s">
        <v>5</v>
      </c>
      <c r="AF5" s="29" t="s">
        <v>6</v>
      </c>
      <c r="AG5" s="29" t="s">
        <v>7</v>
      </c>
      <c r="AH5" s="30" t="s">
        <v>8</v>
      </c>
      <c r="AI5" s="51" t="s">
        <v>5</v>
      </c>
      <c r="AJ5" s="29" t="s">
        <v>6</v>
      </c>
      <c r="AK5" s="29" t="s">
        <v>7</v>
      </c>
      <c r="AL5" s="30" t="s">
        <v>8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1" x14ac:dyDescent="0.4">
      <c r="A6" s="1"/>
      <c r="B6" s="9">
        <v>0</v>
      </c>
      <c r="C6" s="46">
        <v>17.62</v>
      </c>
      <c r="D6" s="46">
        <v>17.649999999999999</v>
      </c>
      <c r="E6" s="46">
        <v>17.670000000000002</v>
      </c>
      <c r="F6" s="19">
        <v>17.61</v>
      </c>
      <c r="G6" s="46">
        <v>18.3</v>
      </c>
      <c r="H6" s="46">
        <v>18.27</v>
      </c>
      <c r="I6" s="46">
        <v>18.27</v>
      </c>
      <c r="J6" s="19">
        <v>18.239999999999998</v>
      </c>
      <c r="K6" s="48">
        <v>0.23</v>
      </c>
      <c r="L6" s="48">
        <v>0.26</v>
      </c>
      <c r="M6" s="48">
        <v>0.25</v>
      </c>
      <c r="N6" s="47">
        <v>0.27</v>
      </c>
      <c r="O6" s="46">
        <v>1.61</v>
      </c>
      <c r="P6" s="46">
        <v>1.58</v>
      </c>
      <c r="Q6" s="46">
        <v>1.6</v>
      </c>
      <c r="R6" s="19">
        <v>1.59</v>
      </c>
      <c r="S6" s="1"/>
      <c r="T6" s="1"/>
      <c r="U6" s="1"/>
      <c r="V6" s="23">
        <v>0</v>
      </c>
      <c r="W6" s="17">
        <v>0</v>
      </c>
      <c r="X6" s="18">
        <v>0</v>
      </c>
      <c r="Y6" s="18">
        <v>0</v>
      </c>
      <c r="Z6" s="19">
        <v>0</v>
      </c>
      <c r="AA6" s="17">
        <v>0</v>
      </c>
      <c r="AB6" s="18">
        <v>0</v>
      </c>
      <c r="AC6" s="18">
        <v>0</v>
      </c>
      <c r="AD6" s="19">
        <v>0</v>
      </c>
      <c r="AE6" s="17">
        <v>0</v>
      </c>
      <c r="AF6" s="18">
        <v>0</v>
      </c>
      <c r="AG6" s="18">
        <v>0</v>
      </c>
      <c r="AH6" s="19">
        <v>0</v>
      </c>
      <c r="AI6" s="17">
        <v>0</v>
      </c>
      <c r="AJ6" s="18">
        <v>0</v>
      </c>
      <c r="AK6" s="18">
        <v>0</v>
      </c>
      <c r="AL6" s="19">
        <v>0</v>
      </c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1" x14ac:dyDescent="0.4">
      <c r="A7" s="1"/>
      <c r="B7" s="9">
        <v>1</v>
      </c>
      <c r="C7" s="43">
        <v>15.44</v>
      </c>
      <c r="D7" s="43">
        <v>15.25</v>
      </c>
      <c r="E7" s="43">
        <v>15.01</v>
      </c>
      <c r="F7" s="22">
        <v>15.33</v>
      </c>
      <c r="G7" s="43">
        <v>17.440000000000001</v>
      </c>
      <c r="H7" s="43">
        <v>17.55</v>
      </c>
      <c r="I7" s="43">
        <v>17.66</v>
      </c>
      <c r="J7" s="22">
        <v>17.329999999999998</v>
      </c>
      <c r="K7" s="49">
        <v>0.2</v>
      </c>
      <c r="L7" s="49">
        <v>0.22</v>
      </c>
      <c r="M7" s="49">
        <v>0.21</v>
      </c>
      <c r="N7" s="15">
        <v>0.23</v>
      </c>
      <c r="O7" s="43">
        <v>1.59</v>
      </c>
      <c r="P7" s="43">
        <v>1.55</v>
      </c>
      <c r="Q7" s="43">
        <v>1.54</v>
      </c>
      <c r="R7" s="22">
        <v>1.5</v>
      </c>
      <c r="S7" s="1"/>
      <c r="T7" s="1"/>
      <c r="U7" s="1"/>
      <c r="V7" s="23">
        <v>1</v>
      </c>
      <c r="W7" s="20">
        <f>$S$1-(C7*$S$1)/C6</f>
        <v>12.372304199772984</v>
      </c>
      <c r="X7" s="21">
        <f>$S$1-(D7*$S$1)/$D$6</f>
        <v>13.59773371104815</v>
      </c>
      <c r="Y7" s="21">
        <f>$S$1-(E7*$S$1)/E6</f>
        <v>15.053763440860223</v>
      </c>
      <c r="Z7" s="22">
        <f>$S$1-(F7*$S$1)/F6</f>
        <v>12.947189097103916</v>
      </c>
      <c r="AA7" s="20">
        <f>$S$1-(G7*$S$1)/$G$6</f>
        <v>4.6994535519125549</v>
      </c>
      <c r="AB7" s="21">
        <f>$S$1-(H7*$S$1)/$H$6</f>
        <v>3.9408866995073879</v>
      </c>
      <c r="AC7" s="21">
        <f>$S$1-(I7*$S$1)/$I$6</f>
        <v>3.3388067870826461</v>
      </c>
      <c r="AD7" s="22">
        <f>$S$1-(J7*$S$1)/$J$6</f>
        <v>4.9890350877193015</v>
      </c>
      <c r="AE7" s="20">
        <f>$S$1-(K7*$S$1)/$K$6</f>
        <v>13.043478260869563</v>
      </c>
      <c r="AF7" s="21">
        <f>$S$1-(L7*$S$1)/$L$6</f>
        <v>15.384615384615387</v>
      </c>
      <c r="AG7" s="21">
        <f>$S$1-(M7*$S$1)/$M$6</f>
        <v>16</v>
      </c>
      <c r="AH7" s="22">
        <f>$S$1-(N7*$S$1)/$N$6</f>
        <v>14.814814814814824</v>
      </c>
      <c r="AI7" s="20">
        <f>$S$1-(O7*$S$1)/$O$6</f>
        <v>1.2422360248447291</v>
      </c>
      <c r="AJ7" s="21">
        <f>$S$1-(P7*$S$1)/$P$6</f>
        <v>1.8987341772151893</v>
      </c>
      <c r="AK7" s="21">
        <f>$S$1-(Q7*$S$1)/$Q$6</f>
        <v>3.75</v>
      </c>
      <c r="AL7" s="22">
        <f>$S$1-(R7*$S$1)/$R$6</f>
        <v>5.6603773584905639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1" x14ac:dyDescent="0.4">
      <c r="A8" s="1"/>
      <c r="B8" s="9">
        <v>2</v>
      </c>
      <c r="C8" s="43">
        <v>12.55</v>
      </c>
      <c r="D8" s="43">
        <v>12.01</v>
      </c>
      <c r="E8" s="43">
        <v>12.67</v>
      </c>
      <c r="F8" s="22">
        <v>12.87</v>
      </c>
      <c r="G8" s="43">
        <v>17.010000000000002</v>
      </c>
      <c r="H8" s="43">
        <v>16.989999999999998</v>
      </c>
      <c r="I8" s="43">
        <v>17.329999999999998</v>
      </c>
      <c r="J8" s="22">
        <v>16.87</v>
      </c>
      <c r="K8" s="49">
        <v>0.17</v>
      </c>
      <c r="L8" s="49">
        <v>0.19</v>
      </c>
      <c r="M8" s="49">
        <v>0.18</v>
      </c>
      <c r="N8" s="15">
        <v>0.19</v>
      </c>
      <c r="O8" s="43">
        <v>1.49</v>
      </c>
      <c r="P8" s="43">
        <v>1.4</v>
      </c>
      <c r="Q8" s="43">
        <v>1.5</v>
      </c>
      <c r="R8" s="22">
        <v>1.39</v>
      </c>
      <c r="S8" s="1"/>
      <c r="T8" s="1"/>
      <c r="U8" s="1"/>
      <c r="V8" s="23">
        <v>2</v>
      </c>
      <c r="W8" s="20">
        <f>$S$1-(C8*$S$1)/C6</f>
        <v>28.77412031782066</v>
      </c>
      <c r="X8" s="21">
        <f t="shared" ref="X8:X16" si="0">$S$1-(D8*$S$1)/$D$6</f>
        <v>31.95467422096317</v>
      </c>
      <c r="Y8" s="21">
        <f>$S$1-(E8*$S$1)/E6</f>
        <v>28.296547821165831</v>
      </c>
      <c r="Z8" s="22">
        <f>$S$1-(F8*$S$1)/F6</f>
        <v>26.916524701873939</v>
      </c>
      <c r="AA8" s="20">
        <f t="shared" ref="AA8:AA16" si="1">$S$1-(G8*$S$1)/$G$6</f>
        <v>7.0491803278688394</v>
      </c>
      <c r="AB8" s="21">
        <f t="shared" ref="AB8:AB17" si="2">$S$1-(H8*$S$1)/$H$6</f>
        <v>7.0060207991242578</v>
      </c>
      <c r="AC8" s="21">
        <f t="shared" ref="AC8:AC17" si="3">$S$1-(I8*$S$1)/$I$6</f>
        <v>5.1450465243568857</v>
      </c>
      <c r="AD8" s="22">
        <f t="shared" ref="AD8:AD16" si="4">$S$1-(J8*$S$1)/$J$6</f>
        <v>7.5109649122806985</v>
      </c>
      <c r="AE8" s="20">
        <f t="shared" ref="AE8:AE17" si="5">$S$1-(K8*$S$1)/$K$6</f>
        <v>26.08695652173914</v>
      </c>
      <c r="AF8" s="21">
        <f t="shared" ref="AF8:AF16" si="6">$S$1-(L8*$S$1)/$L$6</f>
        <v>26.92307692307692</v>
      </c>
      <c r="AG8" s="21">
        <f t="shared" ref="AG8:AG17" si="7">$S$1-(M8*$S$1)/$M$6</f>
        <v>28</v>
      </c>
      <c r="AH8" s="22">
        <f t="shared" ref="AH8:AH16" si="8">$S$1-(N8*$S$1)/$N$6</f>
        <v>29.629629629629633</v>
      </c>
      <c r="AI8" s="20">
        <f t="shared" ref="AI8:AI16" si="9">$S$1-(O8*$S$1)/$O$6</f>
        <v>7.4534161490683317</v>
      </c>
      <c r="AJ8" s="21">
        <f t="shared" ref="AJ8:AJ16" si="10">$S$1-(P8*$S$1)/$P$6</f>
        <v>11.39240506329115</v>
      </c>
      <c r="AK8" s="21">
        <f t="shared" ref="AK8:AK17" si="11">$S$1-(Q8*$S$1)/$Q$6</f>
        <v>6.25</v>
      </c>
      <c r="AL8" s="22">
        <f t="shared" ref="AL8:AL17" si="12">$S$1-(R8*$S$1)/$R$6</f>
        <v>12.578616352201266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1" x14ac:dyDescent="0.4">
      <c r="A9" s="1"/>
      <c r="B9" s="9">
        <v>3</v>
      </c>
      <c r="C9" s="43">
        <v>11.44</v>
      </c>
      <c r="D9" s="43">
        <v>11.51</v>
      </c>
      <c r="E9" s="43">
        <v>11.99</v>
      </c>
      <c r="F9" s="22">
        <v>11.55</v>
      </c>
      <c r="G9" s="43">
        <v>15.21</v>
      </c>
      <c r="H9" s="43">
        <v>15.51</v>
      </c>
      <c r="I9" s="43">
        <v>15.02</v>
      </c>
      <c r="J9" s="22">
        <v>14.87</v>
      </c>
      <c r="K9" s="49">
        <v>0.15</v>
      </c>
      <c r="L9" s="49">
        <v>0.17</v>
      </c>
      <c r="M9" s="49">
        <v>0.17</v>
      </c>
      <c r="N9" s="15">
        <v>0.18</v>
      </c>
      <c r="O9" s="43">
        <v>1.33</v>
      </c>
      <c r="P9" s="43">
        <v>1.21</v>
      </c>
      <c r="Q9" s="43">
        <v>1.45</v>
      </c>
      <c r="R9" s="22">
        <v>1.3</v>
      </c>
      <c r="S9" s="1"/>
      <c r="T9" s="1"/>
      <c r="U9" s="1"/>
      <c r="V9" s="23">
        <v>3</v>
      </c>
      <c r="W9" s="20">
        <f>$S$1-(C9*$S$1)/C6</f>
        <v>35.073779795686718</v>
      </c>
      <c r="X9" s="21">
        <f t="shared" si="0"/>
        <v>34.78753541076486</v>
      </c>
      <c r="Y9" s="21">
        <f>$S$1-(E9*$S$1)/E6</f>
        <v>32.14487832484437</v>
      </c>
      <c r="Z9" s="22">
        <f>$S$1-(F9*$S$1)/F6</f>
        <v>34.412265758091991</v>
      </c>
      <c r="AA9" s="20">
        <f t="shared" si="1"/>
        <v>16.885245901639351</v>
      </c>
      <c r="AB9" s="21">
        <f t="shared" si="2"/>
        <v>15.106732348111663</v>
      </c>
      <c r="AC9" s="21">
        <f t="shared" si="3"/>
        <v>17.788724685276406</v>
      </c>
      <c r="AD9" s="22">
        <f t="shared" si="4"/>
        <v>18.475877192982452</v>
      </c>
      <c r="AE9" s="20">
        <f t="shared" si="5"/>
        <v>34.782608695652172</v>
      </c>
      <c r="AF9" s="21">
        <f t="shared" si="6"/>
        <v>34.615384615384613</v>
      </c>
      <c r="AG9" s="21">
        <f t="shared" si="7"/>
        <v>32</v>
      </c>
      <c r="AH9" s="22">
        <f t="shared" si="8"/>
        <v>33.333333333333343</v>
      </c>
      <c r="AI9" s="20">
        <f t="shared" si="9"/>
        <v>17.391304347826093</v>
      </c>
      <c r="AJ9" s="21">
        <f t="shared" si="10"/>
        <v>23.417721518987349</v>
      </c>
      <c r="AK9" s="21">
        <f t="shared" si="11"/>
        <v>9.375</v>
      </c>
      <c r="AL9" s="22">
        <f t="shared" si="12"/>
        <v>18.23899371069183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1" x14ac:dyDescent="0.4">
      <c r="A10" s="1"/>
      <c r="B10" s="9">
        <v>4</v>
      </c>
      <c r="C10" s="43">
        <v>10.01</v>
      </c>
      <c r="D10" s="43">
        <v>10.09</v>
      </c>
      <c r="E10" s="43">
        <v>10.09</v>
      </c>
      <c r="F10" s="22">
        <v>10</v>
      </c>
      <c r="G10" s="43">
        <v>13.35</v>
      </c>
      <c r="H10" s="43">
        <v>13.44</v>
      </c>
      <c r="I10" s="43">
        <v>13.99</v>
      </c>
      <c r="J10" s="22">
        <v>13.05</v>
      </c>
      <c r="K10" s="49">
        <v>0.14000000000000001</v>
      </c>
      <c r="L10" s="49">
        <v>0.12</v>
      </c>
      <c r="M10" s="49">
        <v>0.15</v>
      </c>
      <c r="N10" s="15">
        <v>0.16</v>
      </c>
      <c r="O10" s="43">
        <v>1.21</v>
      </c>
      <c r="P10" s="43">
        <v>1.1000000000000001</v>
      </c>
      <c r="Q10" s="43">
        <v>1.23</v>
      </c>
      <c r="R10" s="22">
        <v>1.0900000000000001</v>
      </c>
      <c r="S10" s="1"/>
      <c r="T10" s="1"/>
      <c r="U10" s="1"/>
      <c r="V10" s="23">
        <v>4</v>
      </c>
      <c r="W10" s="20">
        <f>$S$1-(C10*$S$1)/$C$6</f>
        <v>43.189557321225884</v>
      </c>
      <c r="X10" s="21">
        <f t="shared" si="0"/>
        <v>42.832861189801697</v>
      </c>
      <c r="Y10" s="21">
        <f>$S$1-(E10*$S$1)/$E$6</f>
        <v>42.897566496887386</v>
      </c>
      <c r="Z10" s="22">
        <f>$S$1-(F10*$S$1)/$F$6</f>
        <v>43.21408290743895</v>
      </c>
      <c r="AA10" s="20">
        <f t="shared" si="1"/>
        <v>27.049180327868854</v>
      </c>
      <c r="AB10" s="21">
        <f t="shared" si="2"/>
        <v>26.436781609195407</v>
      </c>
      <c r="AC10" s="21">
        <f t="shared" si="3"/>
        <v>23.426382047071698</v>
      </c>
      <c r="AD10" s="22">
        <f t="shared" si="4"/>
        <v>28.453947368421041</v>
      </c>
      <c r="AE10" s="20">
        <f t="shared" si="5"/>
        <v>39.130434782608688</v>
      </c>
      <c r="AF10" s="21">
        <f t="shared" si="6"/>
        <v>53.846153846153847</v>
      </c>
      <c r="AG10" s="21">
        <f t="shared" si="7"/>
        <v>40</v>
      </c>
      <c r="AH10" s="22">
        <f t="shared" si="8"/>
        <v>40.740740740740748</v>
      </c>
      <c r="AI10" s="20">
        <f t="shared" si="9"/>
        <v>24.844720496894411</v>
      </c>
      <c r="AJ10" s="21">
        <f t="shared" si="10"/>
        <v>30.379746835443029</v>
      </c>
      <c r="AK10" s="21">
        <f t="shared" si="11"/>
        <v>23.125</v>
      </c>
      <c r="AL10" s="22">
        <f t="shared" si="12"/>
        <v>31.446540880503136</v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1" x14ac:dyDescent="0.4">
      <c r="A11" s="1"/>
      <c r="B11" s="9">
        <v>5</v>
      </c>
      <c r="C11" s="43">
        <v>8.66</v>
      </c>
      <c r="D11" s="43">
        <v>7.77</v>
      </c>
      <c r="E11" s="43">
        <v>7.99</v>
      </c>
      <c r="F11" s="22">
        <v>8.01</v>
      </c>
      <c r="G11" s="43">
        <v>11.72</v>
      </c>
      <c r="H11" s="43">
        <v>12.01</v>
      </c>
      <c r="I11" s="43">
        <v>12.44</v>
      </c>
      <c r="J11" s="22">
        <v>11.09</v>
      </c>
      <c r="K11" s="49">
        <v>0.11</v>
      </c>
      <c r="L11" s="49">
        <v>0.11</v>
      </c>
      <c r="M11" s="49">
        <v>0.13</v>
      </c>
      <c r="N11" s="15">
        <v>0.14000000000000001</v>
      </c>
      <c r="O11" s="43">
        <v>1.01</v>
      </c>
      <c r="P11" s="43">
        <v>0.98</v>
      </c>
      <c r="Q11" s="43">
        <v>1.06</v>
      </c>
      <c r="R11" s="22">
        <v>0.95</v>
      </c>
      <c r="S11" s="1"/>
      <c r="T11" s="1"/>
      <c r="U11" s="1"/>
      <c r="V11" s="23">
        <v>5</v>
      </c>
      <c r="W11" s="20">
        <f>$S$1-(C11*$S$1)/$C$6</f>
        <v>50.851305334846771</v>
      </c>
      <c r="X11" s="21">
        <f t="shared" si="0"/>
        <v>55.977337110481585</v>
      </c>
      <c r="Y11" s="21">
        <f t="shared" ref="Y11:Y16" si="13">$S$1-(E11*$S$1)/$E$6</f>
        <v>54.782116581777025</v>
      </c>
      <c r="Z11" s="22">
        <f t="shared" ref="Z11:Z16" si="14">$S$1-(F11*$S$1)/$F$6</f>
        <v>54.514480408858603</v>
      </c>
      <c r="AA11" s="20">
        <f t="shared" si="1"/>
        <v>35.95628415300547</v>
      </c>
      <c r="AB11" s="21">
        <f t="shared" si="2"/>
        <v>34.263820470717022</v>
      </c>
      <c r="AC11" s="21">
        <f t="shared" si="3"/>
        <v>31.910235358511216</v>
      </c>
      <c r="AD11" s="22">
        <f t="shared" si="4"/>
        <v>39.199561403508767</v>
      </c>
      <c r="AE11" s="20">
        <f t="shared" si="5"/>
        <v>52.173913043478265</v>
      </c>
      <c r="AF11" s="21">
        <f t="shared" si="6"/>
        <v>57.692307692307693</v>
      </c>
      <c r="AG11" s="21">
        <f t="shared" si="7"/>
        <v>48</v>
      </c>
      <c r="AH11" s="22">
        <f t="shared" si="8"/>
        <v>48.148148148148145</v>
      </c>
      <c r="AI11" s="20">
        <f t="shared" si="9"/>
        <v>37.267080745341616</v>
      </c>
      <c r="AJ11" s="21">
        <f t="shared" si="10"/>
        <v>37.974683544303801</v>
      </c>
      <c r="AK11" s="21">
        <f t="shared" si="11"/>
        <v>33.75</v>
      </c>
      <c r="AL11" s="22">
        <f t="shared" si="12"/>
        <v>40.25157232704403</v>
      </c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1" x14ac:dyDescent="0.4">
      <c r="A12" s="1"/>
      <c r="B12" s="9">
        <v>6</v>
      </c>
      <c r="C12" s="43">
        <v>7.87</v>
      </c>
      <c r="D12" s="43">
        <v>7.77</v>
      </c>
      <c r="E12" s="43">
        <v>7.55</v>
      </c>
      <c r="F12" s="22">
        <v>7.78</v>
      </c>
      <c r="G12" s="43">
        <v>9.8699999999999992</v>
      </c>
      <c r="H12" s="43">
        <v>11.07</v>
      </c>
      <c r="I12" s="43">
        <v>11.39</v>
      </c>
      <c r="J12" s="22">
        <v>10.61</v>
      </c>
      <c r="K12" s="49">
        <v>0.1</v>
      </c>
      <c r="L12" s="49">
        <v>0.09</v>
      </c>
      <c r="M12" s="49">
        <v>0.09</v>
      </c>
      <c r="N12" s="15">
        <v>0.11</v>
      </c>
      <c r="O12" s="43">
        <v>0.88</v>
      </c>
      <c r="P12" s="43">
        <v>0.79</v>
      </c>
      <c r="Q12" s="43">
        <v>0.99</v>
      </c>
      <c r="R12" s="22">
        <v>0.81</v>
      </c>
      <c r="S12" s="1"/>
      <c r="T12" s="1"/>
      <c r="U12" s="1"/>
      <c r="V12" s="23">
        <v>6</v>
      </c>
      <c r="W12" s="20">
        <f t="shared" ref="W12:W16" si="15">$S$1-(C12*$S$1)/$C$6</f>
        <v>55.334846765039728</v>
      </c>
      <c r="X12" s="21">
        <f t="shared" si="0"/>
        <v>55.977337110481585</v>
      </c>
      <c r="Y12" s="21">
        <f t="shared" si="13"/>
        <v>57.272212790039617</v>
      </c>
      <c r="Z12" s="22">
        <f t="shared" si="14"/>
        <v>55.820556501987504</v>
      </c>
      <c r="AA12" s="20">
        <f t="shared" si="1"/>
        <v>46.06557377049181</v>
      </c>
      <c r="AB12" s="21">
        <f t="shared" si="2"/>
        <v>39.408866995073893</v>
      </c>
      <c r="AC12" s="21">
        <f t="shared" si="3"/>
        <v>37.657361795292829</v>
      </c>
      <c r="AD12" s="22">
        <f t="shared" si="4"/>
        <v>41.831140350877185</v>
      </c>
      <c r="AE12" s="20">
        <f t="shared" si="5"/>
        <v>56.521739130434781</v>
      </c>
      <c r="AF12" s="21">
        <f t="shared" si="6"/>
        <v>65.384615384615387</v>
      </c>
      <c r="AG12" s="21">
        <f t="shared" si="7"/>
        <v>64</v>
      </c>
      <c r="AH12" s="22">
        <f t="shared" si="8"/>
        <v>59.25925925925926</v>
      </c>
      <c r="AI12" s="20">
        <f t="shared" si="9"/>
        <v>45.341614906832298</v>
      </c>
      <c r="AJ12" s="21">
        <f t="shared" si="10"/>
        <v>50</v>
      </c>
      <c r="AK12" s="21">
        <f t="shared" si="11"/>
        <v>38.125</v>
      </c>
      <c r="AL12" s="22">
        <f t="shared" si="12"/>
        <v>49.056603773584911</v>
      </c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1" x14ac:dyDescent="0.4">
      <c r="A13" s="1"/>
      <c r="B13" s="9">
        <v>7</v>
      </c>
      <c r="C13" s="43">
        <v>6.33</v>
      </c>
      <c r="D13" s="43">
        <v>6.21</v>
      </c>
      <c r="E13" s="43">
        <v>6.28</v>
      </c>
      <c r="F13" s="22">
        <v>5.87</v>
      </c>
      <c r="G13" s="43">
        <v>7.44</v>
      </c>
      <c r="H13" s="43">
        <v>10.050000000000001</v>
      </c>
      <c r="I13" s="43">
        <v>10.33</v>
      </c>
      <c r="J13" s="22">
        <v>9.42</v>
      </c>
      <c r="K13" s="49">
        <v>0.09</v>
      </c>
      <c r="L13" s="49">
        <v>7.0000000000000007E-2</v>
      </c>
      <c r="M13" s="49">
        <v>0.08</v>
      </c>
      <c r="N13" s="15">
        <v>0.1</v>
      </c>
      <c r="O13" s="43">
        <v>0.71</v>
      </c>
      <c r="P13" s="43">
        <v>0.7</v>
      </c>
      <c r="Q13" s="43">
        <v>0.87</v>
      </c>
      <c r="R13" s="22">
        <v>0.75</v>
      </c>
      <c r="S13" s="1"/>
      <c r="T13" s="1"/>
      <c r="U13" s="1"/>
      <c r="V13" s="23">
        <v>7</v>
      </c>
      <c r="W13" s="20">
        <f t="shared" si="15"/>
        <v>64.074914869466511</v>
      </c>
      <c r="X13" s="21">
        <f t="shared" si="0"/>
        <v>64.815864022662879</v>
      </c>
      <c r="Y13" s="21">
        <f t="shared" si="13"/>
        <v>64.459535936615737</v>
      </c>
      <c r="Z13" s="22">
        <f t="shared" si="14"/>
        <v>66.666666666666657</v>
      </c>
      <c r="AA13" s="20">
        <f t="shared" si="1"/>
        <v>59.344262295081968</v>
      </c>
      <c r="AB13" s="21">
        <f t="shared" si="2"/>
        <v>44.991789819376017</v>
      </c>
      <c r="AC13" s="21">
        <f t="shared" si="3"/>
        <v>43.459222769567596</v>
      </c>
      <c r="AD13" s="22">
        <f t="shared" si="4"/>
        <v>48.355263157894733</v>
      </c>
      <c r="AE13" s="20">
        <f t="shared" si="5"/>
        <v>60.869565217391305</v>
      </c>
      <c r="AF13" s="21">
        <f t="shared" si="6"/>
        <v>73.076923076923066</v>
      </c>
      <c r="AG13" s="21">
        <f t="shared" si="7"/>
        <v>68</v>
      </c>
      <c r="AH13" s="22">
        <f t="shared" si="8"/>
        <v>62.962962962962962</v>
      </c>
      <c r="AI13" s="20">
        <f t="shared" si="9"/>
        <v>55.900621118012424</v>
      </c>
      <c r="AJ13" s="21">
        <f t="shared" si="10"/>
        <v>55.696202531645575</v>
      </c>
      <c r="AK13" s="21">
        <f t="shared" si="11"/>
        <v>45.625</v>
      </c>
      <c r="AL13" s="22">
        <f t="shared" si="12"/>
        <v>52.830188679245282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1" x14ac:dyDescent="0.4">
      <c r="A14" s="1"/>
      <c r="B14" s="9">
        <v>8</v>
      </c>
      <c r="C14" s="43">
        <v>6.01</v>
      </c>
      <c r="D14" s="43">
        <v>5.87</v>
      </c>
      <c r="E14" s="43">
        <v>5.73</v>
      </c>
      <c r="F14" s="22">
        <v>5.55</v>
      </c>
      <c r="G14" s="43">
        <v>5.71</v>
      </c>
      <c r="H14" s="43">
        <v>7.44</v>
      </c>
      <c r="I14" s="43">
        <v>8.4700000000000006</v>
      </c>
      <c r="J14" s="22">
        <v>7.91</v>
      </c>
      <c r="K14" s="49">
        <v>7.2999999999999995E-2</v>
      </c>
      <c r="L14" s="49">
        <v>6.9000000000000006E-2</v>
      </c>
      <c r="M14" s="49">
        <v>6.9000000000000006E-2</v>
      </c>
      <c r="N14" s="15">
        <v>8.8999999999999996E-2</v>
      </c>
      <c r="O14" s="43">
        <v>0.67</v>
      </c>
      <c r="P14" s="43">
        <v>0.61</v>
      </c>
      <c r="Q14" s="43">
        <v>0.77</v>
      </c>
      <c r="R14" s="22">
        <v>0.65</v>
      </c>
      <c r="S14" s="1"/>
      <c r="T14" s="1"/>
      <c r="U14" s="1"/>
      <c r="V14" s="23">
        <v>8</v>
      </c>
      <c r="W14" s="20">
        <f t="shared" si="15"/>
        <v>65.891032917139626</v>
      </c>
      <c r="X14" s="21">
        <f t="shared" si="0"/>
        <v>66.742209631728045</v>
      </c>
      <c r="Y14" s="21">
        <f t="shared" si="13"/>
        <v>67.572156196943979</v>
      </c>
      <c r="Z14" s="22">
        <f t="shared" si="14"/>
        <v>68.483816013628626</v>
      </c>
      <c r="AA14" s="20">
        <f t="shared" si="1"/>
        <v>68.797814207650276</v>
      </c>
      <c r="AB14" s="21">
        <f t="shared" si="2"/>
        <v>59.277504105090308</v>
      </c>
      <c r="AC14" s="21">
        <f t="shared" si="3"/>
        <v>53.63984674329501</v>
      </c>
      <c r="AD14" s="22">
        <f t="shared" si="4"/>
        <v>56.633771929824555</v>
      </c>
      <c r="AE14" s="20">
        <f t="shared" si="5"/>
        <v>68.260869565217391</v>
      </c>
      <c r="AF14" s="21">
        <f t="shared" si="6"/>
        <v>73.461538461538453</v>
      </c>
      <c r="AG14" s="21">
        <f t="shared" si="7"/>
        <v>72.400000000000006</v>
      </c>
      <c r="AH14" s="22">
        <f t="shared" si="8"/>
        <v>67.037037037037038</v>
      </c>
      <c r="AI14" s="20">
        <f t="shared" si="9"/>
        <v>58.385093167701868</v>
      </c>
      <c r="AJ14" s="21">
        <f t="shared" si="10"/>
        <v>61.392405063291143</v>
      </c>
      <c r="AK14" s="21">
        <f t="shared" si="11"/>
        <v>51.875</v>
      </c>
      <c r="AL14" s="22">
        <f t="shared" si="12"/>
        <v>59.119496855345915</v>
      </c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1" x14ac:dyDescent="0.4">
      <c r="A15" s="1"/>
      <c r="B15" s="9">
        <v>9</v>
      </c>
      <c r="C15" s="43">
        <v>4.42</v>
      </c>
      <c r="D15" s="43">
        <v>4.33</v>
      </c>
      <c r="E15" s="43">
        <v>4.8099999999999996</v>
      </c>
      <c r="F15" s="22">
        <v>4</v>
      </c>
      <c r="G15" s="43">
        <v>4.22</v>
      </c>
      <c r="H15" s="43">
        <v>6.33</v>
      </c>
      <c r="I15" s="43">
        <v>6.19</v>
      </c>
      <c r="J15" s="22">
        <v>6.01</v>
      </c>
      <c r="K15" s="49">
        <v>6.9000000000000006E-2</v>
      </c>
      <c r="L15" s="49">
        <v>0.06</v>
      </c>
      <c r="M15" s="49">
        <v>6.5000000000000002E-2</v>
      </c>
      <c r="N15" s="15">
        <v>7.4999999999999997E-2</v>
      </c>
      <c r="O15" s="43">
        <v>0.57999999999999996</v>
      </c>
      <c r="P15" s="43">
        <v>0.55000000000000004</v>
      </c>
      <c r="Q15" s="43">
        <v>0.65</v>
      </c>
      <c r="R15" s="22">
        <v>0.49</v>
      </c>
      <c r="S15" s="1"/>
      <c r="T15" s="1"/>
      <c r="U15" s="1"/>
      <c r="V15" s="23">
        <v>9</v>
      </c>
      <c r="W15" s="20">
        <f t="shared" si="15"/>
        <v>74.914869466515327</v>
      </c>
      <c r="X15" s="21">
        <f t="shared" si="0"/>
        <v>75.467422096317279</v>
      </c>
      <c r="Y15" s="21">
        <f t="shared" si="13"/>
        <v>72.778720996038487</v>
      </c>
      <c r="Z15" s="22">
        <f t="shared" si="14"/>
        <v>77.285633162975586</v>
      </c>
      <c r="AA15" s="20">
        <f t="shared" si="1"/>
        <v>76.939890710382514</v>
      </c>
      <c r="AB15" s="21">
        <f>$S$1-(H15*$S$1)/$H$6</f>
        <v>65.353037766830866</v>
      </c>
      <c r="AC15" s="21">
        <f t="shared" si="3"/>
        <v>66.119321291735076</v>
      </c>
      <c r="AD15" s="22">
        <f t="shared" si="4"/>
        <v>67.050438596491233</v>
      </c>
      <c r="AE15" s="20">
        <f t="shared" si="5"/>
        <v>70</v>
      </c>
      <c r="AF15" s="21">
        <f t="shared" si="6"/>
        <v>76.92307692307692</v>
      </c>
      <c r="AG15" s="21">
        <f t="shared" si="7"/>
        <v>74</v>
      </c>
      <c r="AH15" s="22">
        <f t="shared" si="8"/>
        <v>72.222222222222229</v>
      </c>
      <c r="AI15" s="20">
        <f t="shared" si="9"/>
        <v>63.975155279503113</v>
      </c>
      <c r="AJ15" s="21">
        <f t="shared" si="10"/>
        <v>65.189873417721515</v>
      </c>
      <c r="AK15" s="21">
        <f t="shared" si="11"/>
        <v>59.375</v>
      </c>
      <c r="AL15" s="22">
        <f t="shared" si="12"/>
        <v>69.182389937106919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1" x14ac:dyDescent="0.4">
      <c r="A16" s="1"/>
      <c r="B16" s="9">
        <v>10</v>
      </c>
      <c r="C16" s="43">
        <v>3.33</v>
      </c>
      <c r="D16" s="43">
        <v>3.65</v>
      </c>
      <c r="E16" s="43">
        <v>3.56</v>
      </c>
      <c r="F16" s="22">
        <v>3.44</v>
      </c>
      <c r="G16" s="43">
        <v>3.01</v>
      </c>
      <c r="H16" s="43">
        <v>5.44</v>
      </c>
      <c r="I16" s="43">
        <v>5.33</v>
      </c>
      <c r="J16" s="22">
        <v>5.21</v>
      </c>
      <c r="K16" s="49">
        <v>0.06</v>
      </c>
      <c r="L16" s="49">
        <v>5.5E-2</v>
      </c>
      <c r="M16" s="49">
        <v>0.06</v>
      </c>
      <c r="N16" s="15">
        <v>5.8999999999999997E-2</v>
      </c>
      <c r="O16" s="43">
        <v>0.33</v>
      </c>
      <c r="P16" s="43">
        <v>0.37</v>
      </c>
      <c r="Q16" s="43">
        <v>0.43</v>
      </c>
      <c r="R16" s="22">
        <v>0.41</v>
      </c>
      <c r="S16" s="1"/>
      <c r="T16" s="1"/>
      <c r="U16" s="1"/>
      <c r="V16" s="23">
        <v>10</v>
      </c>
      <c r="W16" s="20">
        <f t="shared" si="15"/>
        <v>81.101021566401812</v>
      </c>
      <c r="X16" s="21">
        <f t="shared" si="0"/>
        <v>79.320113314447582</v>
      </c>
      <c r="Y16" s="21">
        <f t="shared" si="13"/>
        <v>79.852857951329938</v>
      </c>
      <c r="Z16" s="22">
        <f t="shared" si="14"/>
        <v>80.465644520159003</v>
      </c>
      <c r="AA16" s="20">
        <f t="shared" si="1"/>
        <v>83.551912568306008</v>
      </c>
      <c r="AB16" s="21">
        <f t="shared" si="2"/>
        <v>70.224411603721947</v>
      </c>
      <c r="AC16" s="21">
        <f t="shared" si="3"/>
        <v>70.826491516146689</v>
      </c>
      <c r="AD16" s="22">
        <f t="shared" si="4"/>
        <v>71.436403508771932</v>
      </c>
      <c r="AE16" s="20">
        <f t="shared" si="5"/>
        <v>73.913043478260875</v>
      </c>
      <c r="AF16" s="21">
        <f t="shared" si="6"/>
        <v>78.84615384615384</v>
      </c>
      <c r="AG16" s="21">
        <f t="shared" si="7"/>
        <v>76</v>
      </c>
      <c r="AH16" s="22">
        <f t="shared" si="8"/>
        <v>78.148148148148152</v>
      </c>
      <c r="AI16" s="20">
        <f t="shared" si="9"/>
        <v>79.50310559006212</v>
      </c>
      <c r="AJ16" s="21">
        <f t="shared" si="10"/>
        <v>76.582278481012651</v>
      </c>
      <c r="AK16" s="21">
        <f t="shared" si="11"/>
        <v>73.125</v>
      </c>
      <c r="AL16" s="22">
        <f t="shared" si="12"/>
        <v>74.213836477987428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1.75" thickBot="1" x14ac:dyDescent="0.45">
      <c r="A17" s="1"/>
      <c r="B17" s="10">
        <v>11</v>
      </c>
      <c r="C17" s="41">
        <v>2.14</v>
      </c>
      <c r="D17" s="41">
        <v>1.54</v>
      </c>
      <c r="E17" s="41">
        <v>1.43</v>
      </c>
      <c r="F17" s="14">
        <v>1.07</v>
      </c>
      <c r="G17" s="41">
        <v>2.98</v>
      </c>
      <c r="H17" s="41">
        <v>3.79</v>
      </c>
      <c r="I17" s="41">
        <v>5.12</v>
      </c>
      <c r="J17" s="14">
        <v>3.33</v>
      </c>
      <c r="K17" s="50">
        <v>5.7000000000000002E-2</v>
      </c>
      <c r="L17" s="50">
        <v>4.9000000000000002E-2</v>
      </c>
      <c r="M17" s="50">
        <v>5.5E-2</v>
      </c>
      <c r="N17" s="16">
        <v>4.8000000000000001E-2</v>
      </c>
      <c r="O17" s="41">
        <v>0.36599999999999999</v>
      </c>
      <c r="P17" s="41">
        <v>0.34699999999999998</v>
      </c>
      <c r="Q17" s="41">
        <v>0.34</v>
      </c>
      <c r="R17" s="14">
        <v>0.38600000000000001</v>
      </c>
      <c r="S17" s="1"/>
      <c r="T17" s="1"/>
      <c r="U17" s="1"/>
      <c r="V17" s="24">
        <v>11</v>
      </c>
      <c r="W17" s="12">
        <f>$S$1-(C17*$S$1)/C6</f>
        <v>87.854710556186149</v>
      </c>
      <c r="X17" s="28">
        <f>$S$1-(D17*$S$1)/$D$6</f>
        <v>91.274787535410766</v>
      </c>
      <c r="Y17" s="13">
        <f>$S$1-(E17*$S$1)/E6</f>
        <v>91.907187323146573</v>
      </c>
      <c r="Z17" s="14">
        <f>$S$1-(F17*$S$1)/F6</f>
        <v>93.923906871095966</v>
      </c>
      <c r="AA17" s="27">
        <f>$S$1-(G17*$S$1)/$G$6</f>
        <v>83.715846994535525</v>
      </c>
      <c r="AB17" s="28">
        <f t="shared" si="2"/>
        <v>79.255610290093045</v>
      </c>
      <c r="AC17" s="28">
        <f t="shared" si="3"/>
        <v>71.975916803503011</v>
      </c>
      <c r="AD17" s="26">
        <f>$S$1-(J17*$S$1)/$J$6</f>
        <v>81.743421052631575</v>
      </c>
      <c r="AE17" s="27">
        <f t="shared" si="5"/>
        <v>75.217391304347828</v>
      </c>
      <c r="AF17" s="28">
        <f>$S$1-(L17*$S$1)/$L$6</f>
        <v>81.15384615384616</v>
      </c>
      <c r="AG17" s="28">
        <f t="shared" si="7"/>
        <v>78</v>
      </c>
      <c r="AH17" s="26">
        <f>$S$1-(N17*$S$1)/$N$6</f>
        <v>82.222222222222229</v>
      </c>
      <c r="AI17" s="27">
        <f>$S$1-(O17*$S$1)/$O$6</f>
        <v>77.267080745341616</v>
      </c>
      <c r="AJ17" s="28">
        <f>$S$1-(P17*$S$1)/$P$6</f>
        <v>78.037974683544306</v>
      </c>
      <c r="AK17" s="28">
        <f t="shared" si="11"/>
        <v>78.75</v>
      </c>
      <c r="AL17" s="26">
        <f t="shared" si="12"/>
        <v>75.723270440251568</v>
      </c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" x14ac:dyDescent="0.4">
      <c r="A18" s="1"/>
      <c r="B18" s="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1"/>
      <c r="Y19" s="21"/>
      <c r="Z19" s="1"/>
      <c r="AA19" s="1"/>
      <c r="AB19" s="21"/>
      <c r="AC19" s="21"/>
      <c r="AD19" s="1"/>
      <c r="AE19" s="1"/>
      <c r="AF19" s="1"/>
      <c r="AG19" s="21"/>
      <c r="AH19" s="1"/>
      <c r="AI19" s="1"/>
      <c r="AJ19" s="21"/>
      <c r="AK19" s="2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1"/>
      <c r="Y20" s="21"/>
      <c r="Z20" s="1"/>
      <c r="AA20" s="1"/>
      <c r="AB20" s="1"/>
      <c r="AC20" s="21"/>
      <c r="AD20" s="1"/>
      <c r="AE20" s="1"/>
      <c r="AF20" s="1"/>
      <c r="AG20" s="21"/>
      <c r="AH20" s="1"/>
      <c r="AI20" s="1"/>
      <c r="AJ20" s="1"/>
      <c r="AK20" s="2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1"/>
      <c r="AJ21" s="11"/>
      <c r="AK21" s="11"/>
      <c r="AL21" s="1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2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2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2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2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2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2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2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2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2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2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2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2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2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2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2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2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2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2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2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2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2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2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2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2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2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2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2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2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2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2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2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2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2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2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2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2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2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2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2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2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2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2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2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</sheetData>
  <mergeCells count="10">
    <mergeCell ref="C3:R3"/>
    <mergeCell ref="C4:F4"/>
    <mergeCell ref="G4:J4"/>
    <mergeCell ref="K4:N4"/>
    <mergeCell ref="O4:R4"/>
    <mergeCell ref="W4:Z4"/>
    <mergeCell ref="AA4:AD4"/>
    <mergeCell ref="AE4:AH4"/>
    <mergeCell ref="AI4:AL4"/>
    <mergeCell ref="W3:A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BCAB-749E-4A44-BDF0-5896B9DF4374}">
  <dimension ref="A1:P25"/>
  <sheetViews>
    <sheetView zoomScale="70" zoomScaleNormal="70" workbookViewId="0">
      <selection activeCell="H15" sqref="H15"/>
    </sheetView>
  </sheetViews>
  <sheetFormatPr baseColWidth="10" defaultRowHeight="15.75" x14ac:dyDescent="0.25"/>
  <sheetData>
    <row r="1" spans="1:16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21.7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21.75" thickBot="1" x14ac:dyDescent="0.45">
      <c r="A3" s="1"/>
      <c r="B3" s="143" t="s">
        <v>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/>
      <c r="N3" s="1"/>
      <c r="O3" s="1"/>
    </row>
    <row r="4" spans="1:16" ht="21.75" thickBot="1" x14ac:dyDescent="0.45">
      <c r="A4" s="1"/>
      <c r="B4" s="143" t="s">
        <v>15</v>
      </c>
      <c r="C4" s="144"/>
      <c r="D4" s="145"/>
      <c r="E4" s="143" t="s">
        <v>16</v>
      </c>
      <c r="F4" s="144"/>
      <c r="G4" s="145"/>
      <c r="H4" s="143" t="s">
        <v>17</v>
      </c>
      <c r="I4" s="144"/>
      <c r="J4" s="145"/>
      <c r="K4" s="143" t="s">
        <v>18</v>
      </c>
      <c r="L4" s="144"/>
      <c r="M4" s="145"/>
      <c r="N4" s="1"/>
      <c r="O4" s="1"/>
    </row>
    <row r="5" spans="1:16" ht="21" x14ac:dyDescent="0.4">
      <c r="A5" s="1"/>
      <c r="B5" s="52" t="s">
        <v>19</v>
      </c>
      <c r="C5" s="52" t="s">
        <v>20</v>
      </c>
      <c r="D5" s="52" t="s">
        <v>21</v>
      </c>
      <c r="E5" s="52" t="s">
        <v>19</v>
      </c>
      <c r="F5" s="52" t="s">
        <v>20</v>
      </c>
      <c r="G5" s="52" t="s">
        <v>21</v>
      </c>
      <c r="H5" s="52" t="s">
        <v>19</v>
      </c>
      <c r="I5" s="52" t="s">
        <v>20</v>
      </c>
      <c r="J5" s="52" t="s">
        <v>21</v>
      </c>
      <c r="K5" s="52" t="s">
        <v>19</v>
      </c>
      <c r="L5" s="52" t="s">
        <v>20</v>
      </c>
      <c r="M5" s="52" t="s">
        <v>21</v>
      </c>
      <c r="N5" s="1"/>
      <c r="O5" s="1"/>
    </row>
    <row r="6" spans="1:16" ht="21.75" thickBot="1" x14ac:dyDescent="0.45">
      <c r="A6" s="1"/>
      <c r="B6" s="10">
        <v>344.89</v>
      </c>
      <c r="C6" s="10">
        <v>404.02</v>
      </c>
      <c r="D6" s="10">
        <v>319.89</v>
      </c>
      <c r="E6" s="53">
        <v>395.11</v>
      </c>
      <c r="F6" s="53">
        <v>360.11</v>
      </c>
      <c r="G6" s="53">
        <v>386.41</v>
      </c>
      <c r="H6" s="53">
        <v>323.37</v>
      </c>
      <c r="I6" s="53">
        <v>358.15</v>
      </c>
      <c r="J6" s="53">
        <v>386.41</v>
      </c>
      <c r="K6" s="55">
        <v>404.1</v>
      </c>
      <c r="L6" s="56">
        <v>319.91000000000003</v>
      </c>
      <c r="M6" s="56">
        <v>368.22</v>
      </c>
      <c r="N6" s="1"/>
      <c r="O6" s="21"/>
      <c r="P6" s="21"/>
    </row>
    <row r="7" spans="1:16" ht="2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21.75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21.75" thickBot="1" x14ac:dyDescent="0.45">
      <c r="A9" s="1"/>
      <c r="B9" s="143" t="s">
        <v>22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"/>
      <c r="O9" s="1"/>
    </row>
    <row r="10" spans="1:16" ht="21.75" thickBot="1" x14ac:dyDescent="0.45">
      <c r="A10" s="1"/>
      <c r="B10" s="146" t="s">
        <v>15</v>
      </c>
      <c r="C10" s="147"/>
      <c r="D10" s="148"/>
      <c r="E10" s="146" t="s">
        <v>16</v>
      </c>
      <c r="F10" s="147"/>
      <c r="G10" s="148"/>
      <c r="H10" s="146" t="s">
        <v>17</v>
      </c>
      <c r="I10" s="147"/>
      <c r="J10" s="148"/>
      <c r="K10" s="143" t="s">
        <v>18</v>
      </c>
      <c r="L10" s="144"/>
      <c r="M10" s="145"/>
      <c r="N10" s="1"/>
      <c r="O10" s="1"/>
    </row>
    <row r="11" spans="1:16" ht="21" x14ac:dyDescent="0.4">
      <c r="A11" s="1"/>
      <c r="B11" s="52" t="s">
        <v>19</v>
      </c>
      <c r="C11" s="52" t="s">
        <v>20</v>
      </c>
      <c r="D11" s="52" t="s">
        <v>21</v>
      </c>
      <c r="E11" s="52" t="s">
        <v>19</v>
      </c>
      <c r="F11" s="52" t="s">
        <v>20</v>
      </c>
      <c r="G11" s="52" t="s">
        <v>21</v>
      </c>
      <c r="H11" s="52" t="s">
        <v>19</v>
      </c>
      <c r="I11" s="52" t="s">
        <v>20</v>
      </c>
      <c r="J11" s="52" t="s">
        <v>21</v>
      </c>
      <c r="K11" s="57" t="s">
        <v>19</v>
      </c>
      <c r="L11" s="52" t="s">
        <v>20</v>
      </c>
      <c r="M11" s="52" t="s">
        <v>21</v>
      </c>
      <c r="N11" s="1"/>
      <c r="O11" s="1"/>
    </row>
    <row r="12" spans="1:16" ht="21.75" thickBot="1" x14ac:dyDescent="0.45">
      <c r="A12" s="1"/>
      <c r="B12" s="55">
        <v>355.98</v>
      </c>
      <c r="C12" s="55">
        <v>394.02</v>
      </c>
      <c r="D12" s="55">
        <v>359.24</v>
      </c>
      <c r="E12" s="56">
        <v>390.76</v>
      </c>
      <c r="F12" s="56">
        <v>455.98</v>
      </c>
      <c r="G12" s="56">
        <v>369.02</v>
      </c>
      <c r="H12" s="56">
        <v>345.11</v>
      </c>
      <c r="I12" s="56">
        <v>312.5</v>
      </c>
      <c r="J12" s="56">
        <v>326.63</v>
      </c>
      <c r="K12" s="58">
        <v>399.44</v>
      </c>
      <c r="L12" s="56">
        <v>348.32</v>
      </c>
      <c r="M12" s="56">
        <v>358.77</v>
      </c>
      <c r="N12" s="1"/>
      <c r="O12" s="21"/>
      <c r="P12" s="21"/>
    </row>
    <row r="13" spans="1:16" ht="2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ht="2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2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</sheetData>
  <mergeCells count="10">
    <mergeCell ref="B3:M3"/>
    <mergeCell ref="B9:M9"/>
    <mergeCell ref="B10:D10"/>
    <mergeCell ref="E10:G10"/>
    <mergeCell ref="H10:J10"/>
    <mergeCell ref="K10:M10"/>
    <mergeCell ref="B4:D4"/>
    <mergeCell ref="E4:G4"/>
    <mergeCell ref="H4:J4"/>
    <mergeCell ref="K4:M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5538-76B6-4BFE-9BBE-E39DA44C937C}">
  <dimension ref="B3:Q14"/>
  <sheetViews>
    <sheetView topLeftCell="B1" zoomScale="88" zoomScaleNormal="88" workbookViewId="0">
      <selection activeCell="H24" sqref="H24"/>
    </sheetView>
  </sheetViews>
  <sheetFormatPr baseColWidth="10" defaultRowHeight="15.75" x14ac:dyDescent="0.25"/>
  <sheetData>
    <row r="3" spans="2:17" ht="21.75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21.75" thickBot="1" x14ac:dyDescent="0.45">
      <c r="B4" s="1"/>
      <c r="C4" s="143" t="s">
        <v>0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"/>
    </row>
    <row r="5" spans="2:17" ht="21.75" thickBot="1" x14ac:dyDescent="0.45">
      <c r="B5" s="1"/>
      <c r="C5" s="143" t="s">
        <v>15</v>
      </c>
      <c r="D5" s="144"/>
      <c r="E5" s="145"/>
      <c r="F5" s="143" t="s">
        <v>16</v>
      </c>
      <c r="G5" s="144"/>
      <c r="H5" s="145"/>
      <c r="I5" s="143" t="s">
        <v>17</v>
      </c>
      <c r="J5" s="144"/>
      <c r="K5" s="145"/>
      <c r="L5" s="143" t="s">
        <v>18</v>
      </c>
      <c r="M5" s="144"/>
      <c r="N5" s="145"/>
      <c r="O5" s="1"/>
    </row>
    <row r="6" spans="2:17" ht="21" x14ac:dyDescent="0.4">
      <c r="B6" s="1"/>
      <c r="C6" s="52" t="s">
        <v>19</v>
      </c>
      <c r="D6" s="52" t="s">
        <v>20</v>
      </c>
      <c r="E6" s="52" t="s">
        <v>21</v>
      </c>
      <c r="F6" s="52" t="s">
        <v>19</v>
      </c>
      <c r="G6" s="52" t="s">
        <v>20</v>
      </c>
      <c r="H6" s="52" t="s">
        <v>21</v>
      </c>
      <c r="I6" s="52" t="s">
        <v>19</v>
      </c>
      <c r="J6" s="52" t="s">
        <v>20</v>
      </c>
      <c r="K6" s="52" t="s">
        <v>21</v>
      </c>
      <c r="L6" s="52" t="s">
        <v>19</v>
      </c>
      <c r="M6" s="52" t="s">
        <v>20</v>
      </c>
      <c r="N6" s="52" t="s">
        <v>21</v>
      </c>
      <c r="O6" s="1"/>
    </row>
    <row r="7" spans="2:17" ht="21.75" thickBot="1" x14ac:dyDescent="0.45">
      <c r="B7" s="1"/>
      <c r="C7" s="59">
        <v>285.65800000000002</v>
      </c>
      <c r="D7" s="59">
        <v>477.45299999999997</v>
      </c>
      <c r="E7" s="59">
        <v>303.60700000000003</v>
      </c>
      <c r="F7" s="55">
        <v>357.28199999999998</v>
      </c>
      <c r="G7" s="55">
        <v>397.709</v>
      </c>
      <c r="H7" s="55">
        <v>284.803</v>
      </c>
      <c r="I7" s="55">
        <v>426.08499999999998</v>
      </c>
      <c r="J7" s="55">
        <v>354.291</v>
      </c>
      <c r="K7" s="55">
        <v>413.60700000000003</v>
      </c>
      <c r="L7" s="55">
        <v>377.09</v>
      </c>
      <c r="M7" s="56">
        <v>365.44</v>
      </c>
      <c r="N7" s="56">
        <v>350.02</v>
      </c>
      <c r="O7" s="1"/>
      <c r="P7" s="54"/>
      <c r="Q7" s="54"/>
    </row>
    <row r="8" spans="2:17" ht="21" x14ac:dyDescent="0.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7" ht="21.75" thickBot="1" x14ac:dyDescent="0.4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21.75" thickBot="1" x14ac:dyDescent="0.45">
      <c r="B10" s="1"/>
      <c r="C10" s="143" t="s">
        <v>22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  <c r="O10" s="1"/>
    </row>
    <row r="11" spans="2:17" ht="21.75" thickBot="1" x14ac:dyDescent="0.45">
      <c r="B11" s="1"/>
      <c r="C11" s="146" t="s">
        <v>15</v>
      </c>
      <c r="D11" s="147"/>
      <c r="E11" s="148"/>
      <c r="F11" s="146" t="s">
        <v>16</v>
      </c>
      <c r="G11" s="147"/>
      <c r="H11" s="148"/>
      <c r="I11" s="146" t="s">
        <v>17</v>
      </c>
      <c r="J11" s="147"/>
      <c r="K11" s="148"/>
      <c r="L11" s="143" t="s">
        <v>18</v>
      </c>
      <c r="M11" s="144"/>
      <c r="N11" s="145"/>
      <c r="O11" s="1"/>
      <c r="P11" s="1"/>
      <c r="Q11" s="1"/>
    </row>
    <row r="12" spans="2:17" ht="21" x14ac:dyDescent="0.4">
      <c r="B12" s="1"/>
      <c r="C12" s="52" t="s">
        <v>19</v>
      </c>
      <c r="D12" s="52" t="s">
        <v>20</v>
      </c>
      <c r="E12" s="52" t="s">
        <v>21</v>
      </c>
      <c r="F12" s="52" t="s">
        <v>19</v>
      </c>
      <c r="G12" s="52" t="s">
        <v>20</v>
      </c>
      <c r="H12" s="52" t="s">
        <v>21</v>
      </c>
      <c r="I12" s="52" t="s">
        <v>19</v>
      </c>
      <c r="J12" s="52" t="s">
        <v>20</v>
      </c>
      <c r="K12" s="52" t="s">
        <v>21</v>
      </c>
      <c r="L12" s="57" t="s">
        <v>19</v>
      </c>
      <c r="M12" s="52" t="s">
        <v>20</v>
      </c>
      <c r="N12" s="52" t="s">
        <v>21</v>
      </c>
      <c r="O12" s="1"/>
      <c r="P12" s="1"/>
      <c r="Q12" s="1"/>
    </row>
    <row r="13" spans="2:17" ht="21.75" thickBot="1" x14ac:dyDescent="0.45">
      <c r="B13" s="1"/>
      <c r="C13" s="55">
        <v>407.11099999999999</v>
      </c>
      <c r="D13" s="55">
        <v>341.04300000000001</v>
      </c>
      <c r="E13" s="55">
        <v>326.08499999999998</v>
      </c>
      <c r="F13" s="55">
        <v>436.76900000000001</v>
      </c>
      <c r="G13" s="55">
        <v>379.24799999999999</v>
      </c>
      <c r="H13" s="55">
        <v>403.35</v>
      </c>
      <c r="I13" s="55">
        <v>385.65800000000002</v>
      </c>
      <c r="J13" s="55">
        <v>403.00900000000001</v>
      </c>
      <c r="K13" s="55">
        <v>381.38499999999999</v>
      </c>
      <c r="L13" s="58">
        <v>388.56</v>
      </c>
      <c r="M13" s="56">
        <v>380.33</v>
      </c>
      <c r="N13" s="56">
        <v>380.01</v>
      </c>
      <c r="O13" s="1"/>
      <c r="P13" s="21"/>
      <c r="Q13" s="21"/>
    </row>
    <row r="14" spans="2:17" ht="2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</sheetData>
  <mergeCells count="10">
    <mergeCell ref="C11:E11"/>
    <mergeCell ref="F11:H11"/>
    <mergeCell ref="I11:K11"/>
    <mergeCell ref="L11:N11"/>
    <mergeCell ref="C4:N4"/>
    <mergeCell ref="C5:E5"/>
    <mergeCell ref="F5:H5"/>
    <mergeCell ref="I5:K5"/>
    <mergeCell ref="L5:N5"/>
    <mergeCell ref="C10:N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9C02-176F-4932-AA25-E9382F19D818}">
  <dimension ref="B3:O13"/>
  <sheetViews>
    <sheetView workbookViewId="0">
      <selection activeCell="O10" sqref="O10"/>
    </sheetView>
  </sheetViews>
  <sheetFormatPr baseColWidth="10" defaultRowHeight="15.75" x14ac:dyDescent="0.25"/>
  <sheetData>
    <row r="3" spans="2:15" ht="21.75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5" ht="21.75" thickBot="1" x14ac:dyDescent="0.4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2:15" ht="21.75" thickBot="1" x14ac:dyDescent="0.45">
      <c r="B5" s="143" t="s">
        <v>15</v>
      </c>
      <c r="C5" s="144"/>
      <c r="D5" s="145"/>
      <c r="E5" s="143" t="s">
        <v>16</v>
      </c>
      <c r="F5" s="144"/>
      <c r="G5" s="145"/>
      <c r="H5" s="143" t="s">
        <v>17</v>
      </c>
      <c r="I5" s="144"/>
      <c r="J5" s="145"/>
      <c r="K5" s="143" t="s">
        <v>18</v>
      </c>
      <c r="L5" s="144"/>
      <c r="M5" s="145"/>
    </row>
    <row r="6" spans="2:15" ht="21" x14ac:dyDescent="0.4">
      <c r="B6" s="52" t="s">
        <v>19</v>
      </c>
      <c r="C6" s="52" t="s">
        <v>20</v>
      </c>
      <c r="D6" s="52" t="s">
        <v>21</v>
      </c>
      <c r="E6" s="52" t="s">
        <v>19</v>
      </c>
      <c r="F6" s="52" t="s">
        <v>20</v>
      </c>
      <c r="G6" s="52" t="s">
        <v>21</v>
      </c>
      <c r="H6" s="52" t="s">
        <v>19</v>
      </c>
      <c r="I6" s="52" t="s">
        <v>20</v>
      </c>
      <c r="J6" s="52" t="s">
        <v>21</v>
      </c>
      <c r="K6" s="52" t="s">
        <v>19</v>
      </c>
      <c r="L6" s="52" t="s">
        <v>20</v>
      </c>
      <c r="M6" s="52" t="s">
        <v>21</v>
      </c>
    </row>
    <row r="7" spans="2:15" ht="21.75" thickBot="1" x14ac:dyDescent="0.45">
      <c r="B7" s="59">
        <v>197.6</v>
      </c>
      <c r="C7" s="59">
        <v>201.75</v>
      </c>
      <c r="D7" s="59">
        <v>200.47666666666666</v>
      </c>
      <c r="E7" s="55">
        <v>226.03333333333333</v>
      </c>
      <c r="F7" s="55">
        <v>212.92</v>
      </c>
      <c r="G7" s="55">
        <v>195.87</v>
      </c>
      <c r="H7" s="55">
        <v>130.25333333333333</v>
      </c>
      <c r="I7" s="55">
        <v>128.79999999999998</v>
      </c>
      <c r="J7" s="55">
        <v>127.17</v>
      </c>
      <c r="K7" s="55">
        <v>175.44</v>
      </c>
      <c r="L7" s="56">
        <v>181.23</v>
      </c>
      <c r="M7" s="56">
        <v>185.34</v>
      </c>
      <c r="N7" s="54"/>
      <c r="O7" s="54"/>
    </row>
    <row r="8" spans="2:15" ht="21" x14ac:dyDescent="0.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54"/>
      <c r="O8" s="54"/>
    </row>
    <row r="9" spans="2:15" ht="21.75" thickBot="1" x14ac:dyDescent="0.4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4"/>
      <c r="O9" s="54"/>
    </row>
    <row r="10" spans="2:15" ht="21.75" thickBot="1" x14ac:dyDescent="0.45">
      <c r="B10" s="143" t="s">
        <v>22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  <c r="N10" s="54"/>
      <c r="O10" s="54"/>
    </row>
    <row r="11" spans="2:15" ht="21.75" thickBot="1" x14ac:dyDescent="0.45">
      <c r="B11" s="146" t="s">
        <v>15</v>
      </c>
      <c r="C11" s="147"/>
      <c r="D11" s="148"/>
      <c r="E11" s="146" t="s">
        <v>16</v>
      </c>
      <c r="F11" s="147"/>
      <c r="G11" s="148"/>
      <c r="H11" s="146" t="s">
        <v>17</v>
      </c>
      <c r="I11" s="147"/>
      <c r="J11" s="148"/>
      <c r="K11" s="143" t="s">
        <v>18</v>
      </c>
      <c r="L11" s="144"/>
      <c r="M11" s="145"/>
      <c r="N11" s="54"/>
      <c r="O11" s="54"/>
    </row>
    <row r="12" spans="2:15" ht="21" x14ac:dyDescent="0.4">
      <c r="B12" s="52" t="s">
        <v>19</v>
      </c>
      <c r="C12" s="52" t="s">
        <v>20</v>
      </c>
      <c r="D12" s="52" t="s">
        <v>21</v>
      </c>
      <c r="E12" s="52" t="s">
        <v>19</v>
      </c>
      <c r="F12" s="52" t="s">
        <v>20</v>
      </c>
      <c r="G12" s="52" t="s">
        <v>21</v>
      </c>
      <c r="H12" s="52" t="s">
        <v>19</v>
      </c>
      <c r="I12" s="52" t="s">
        <v>20</v>
      </c>
      <c r="J12" s="52" t="s">
        <v>21</v>
      </c>
      <c r="K12" s="57" t="s">
        <v>19</v>
      </c>
      <c r="L12" s="52" t="s">
        <v>20</v>
      </c>
      <c r="M12" s="52" t="s">
        <v>21</v>
      </c>
      <c r="N12" s="54"/>
      <c r="O12" s="54"/>
    </row>
    <row r="13" spans="2:15" ht="21.75" thickBot="1" x14ac:dyDescent="0.45">
      <c r="B13" s="55">
        <v>198.28</v>
      </c>
      <c r="C13" s="55">
        <v>201.36666666666667</v>
      </c>
      <c r="D13" s="55">
        <v>204.25333333333333</v>
      </c>
      <c r="E13" s="55">
        <v>158.9</v>
      </c>
      <c r="F13" s="55">
        <v>145.93666666666667</v>
      </c>
      <c r="G13" s="55">
        <v>144.01000000000002</v>
      </c>
      <c r="H13" s="55">
        <v>194.57666666666668</v>
      </c>
      <c r="I13" s="55">
        <v>196.33333333333334</v>
      </c>
      <c r="J13" s="55">
        <v>191.26999999999998</v>
      </c>
      <c r="K13" s="58">
        <v>182.12</v>
      </c>
      <c r="L13" s="56">
        <v>180.44</v>
      </c>
      <c r="M13" s="56">
        <v>181.65</v>
      </c>
      <c r="N13" s="54"/>
      <c r="O13" s="54"/>
    </row>
  </sheetData>
  <mergeCells count="10">
    <mergeCell ref="B11:D11"/>
    <mergeCell ref="E11:G11"/>
    <mergeCell ref="H11:J11"/>
    <mergeCell ref="K11:M11"/>
    <mergeCell ref="B4:M4"/>
    <mergeCell ref="B5:D5"/>
    <mergeCell ref="E5:G5"/>
    <mergeCell ref="H5:J5"/>
    <mergeCell ref="K5:M5"/>
    <mergeCell ref="B10:M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8F76-F754-451A-AAE8-CA516E1883C6}">
  <dimension ref="A1:BK37"/>
  <sheetViews>
    <sheetView topLeftCell="W1" zoomScale="50" zoomScaleNormal="50" workbookViewId="0">
      <selection activeCell="AR35" sqref="AR35:AT35"/>
    </sheetView>
  </sheetViews>
  <sheetFormatPr baseColWidth="10" defaultRowHeight="15.75" x14ac:dyDescent="0.25"/>
  <cols>
    <col min="8" max="16" width="13.125" bestFit="1" customWidth="1"/>
  </cols>
  <sheetData>
    <row r="1" spans="1:63" ht="21.75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21.75" thickBot="1" x14ac:dyDescent="0.45">
      <c r="A2" s="1"/>
      <c r="B2" s="1"/>
      <c r="C2" s="1"/>
      <c r="D2" s="45" t="s">
        <v>27</v>
      </c>
      <c r="E2" s="1"/>
      <c r="F2" s="1"/>
      <c r="G2" s="1"/>
      <c r="H2" s="149" t="s">
        <v>34</v>
      </c>
      <c r="I2" s="150"/>
      <c r="J2" s="151"/>
      <c r="K2" s="149" t="s">
        <v>35</v>
      </c>
      <c r="L2" s="150"/>
      <c r="M2" s="151"/>
      <c r="N2" s="149" t="s">
        <v>36</v>
      </c>
      <c r="O2" s="150"/>
      <c r="P2" s="151"/>
      <c r="Q2" s="1"/>
      <c r="R2" s="1"/>
      <c r="S2" s="149" t="s">
        <v>37</v>
      </c>
      <c r="T2" s="150"/>
      <c r="U2" s="151"/>
      <c r="V2" s="149" t="s">
        <v>38</v>
      </c>
      <c r="W2" s="150"/>
      <c r="X2" s="151"/>
      <c r="Y2" s="149" t="s">
        <v>39</v>
      </c>
      <c r="Z2" s="150"/>
      <c r="AA2" s="151"/>
      <c r="AB2" s="1"/>
      <c r="AC2" s="1"/>
      <c r="AD2" s="149" t="s">
        <v>40</v>
      </c>
      <c r="AE2" s="150"/>
      <c r="AF2" s="151"/>
      <c r="AG2" s="149" t="s">
        <v>42</v>
      </c>
      <c r="AH2" s="150"/>
      <c r="AI2" s="151"/>
      <c r="AJ2" s="149" t="s">
        <v>43</v>
      </c>
      <c r="AK2" s="150"/>
      <c r="AL2" s="151"/>
      <c r="AM2" s="1"/>
      <c r="AN2" s="1"/>
      <c r="AO2" s="149" t="s">
        <v>44</v>
      </c>
      <c r="AP2" s="150"/>
      <c r="AQ2" s="151"/>
      <c r="AR2" s="149" t="s">
        <v>41</v>
      </c>
      <c r="AS2" s="150"/>
      <c r="AT2" s="151"/>
      <c r="AU2" s="149" t="s">
        <v>45</v>
      </c>
      <c r="AV2" s="150"/>
      <c r="AW2" s="15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24" thickBot="1" x14ac:dyDescent="0.45">
      <c r="A3" s="1"/>
      <c r="B3" s="1"/>
      <c r="C3" s="143" t="s">
        <v>23</v>
      </c>
      <c r="D3" s="144"/>
      <c r="E3" s="145"/>
      <c r="F3" s="1"/>
      <c r="G3" s="1"/>
      <c r="H3" s="143" t="s">
        <v>23</v>
      </c>
      <c r="I3" s="144"/>
      <c r="J3" s="144"/>
      <c r="K3" s="144"/>
      <c r="L3" s="144"/>
      <c r="M3" s="144"/>
      <c r="N3" s="144"/>
      <c r="O3" s="144"/>
      <c r="P3" s="145"/>
      <c r="Q3" s="1"/>
      <c r="R3" s="1"/>
      <c r="S3" s="143" t="s">
        <v>23</v>
      </c>
      <c r="T3" s="144"/>
      <c r="U3" s="144"/>
      <c r="V3" s="144"/>
      <c r="W3" s="144"/>
      <c r="X3" s="144"/>
      <c r="Y3" s="144"/>
      <c r="Z3" s="144"/>
      <c r="AA3" s="145"/>
      <c r="AB3" s="1"/>
      <c r="AC3" s="1"/>
      <c r="AD3" s="143" t="s">
        <v>23</v>
      </c>
      <c r="AE3" s="144"/>
      <c r="AF3" s="144"/>
      <c r="AG3" s="144"/>
      <c r="AH3" s="144"/>
      <c r="AI3" s="144"/>
      <c r="AJ3" s="144"/>
      <c r="AK3" s="144"/>
      <c r="AL3" s="145"/>
      <c r="AM3" s="1"/>
      <c r="AN3" s="1"/>
      <c r="AO3" s="143" t="s">
        <v>23</v>
      </c>
      <c r="AP3" s="144"/>
      <c r="AQ3" s="144"/>
      <c r="AR3" s="144"/>
      <c r="AS3" s="144"/>
      <c r="AT3" s="144"/>
      <c r="AU3" s="144"/>
      <c r="AV3" s="144"/>
      <c r="AW3" s="145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21" x14ac:dyDescent="0.4">
      <c r="A4" s="1"/>
      <c r="B4" s="1"/>
      <c r="C4" s="61" t="s">
        <v>24</v>
      </c>
      <c r="D4" s="61" t="s">
        <v>25</v>
      </c>
      <c r="E4" s="61" t="s">
        <v>26</v>
      </c>
      <c r="F4" s="1"/>
      <c r="G4" s="1"/>
      <c r="H4" s="61" t="s">
        <v>24</v>
      </c>
      <c r="I4" s="61" t="s">
        <v>25</v>
      </c>
      <c r="J4" s="61" t="s">
        <v>26</v>
      </c>
      <c r="K4" s="61" t="s">
        <v>24</v>
      </c>
      <c r="L4" s="61" t="s">
        <v>25</v>
      </c>
      <c r="M4" s="61" t="s">
        <v>26</v>
      </c>
      <c r="N4" s="61" t="s">
        <v>24</v>
      </c>
      <c r="O4" s="61" t="s">
        <v>25</v>
      </c>
      <c r="P4" s="61" t="s">
        <v>26</v>
      </c>
      <c r="Q4" s="1"/>
      <c r="R4" s="1"/>
      <c r="S4" s="61" t="s">
        <v>24</v>
      </c>
      <c r="T4" s="61" t="s">
        <v>25</v>
      </c>
      <c r="U4" s="61" t="s">
        <v>26</v>
      </c>
      <c r="V4" s="61" t="s">
        <v>24</v>
      </c>
      <c r="W4" s="61" t="s">
        <v>25</v>
      </c>
      <c r="X4" s="61" t="s">
        <v>26</v>
      </c>
      <c r="Y4" s="61" t="s">
        <v>24</v>
      </c>
      <c r="Z4" s="61" t="s">
        <v>25</v>
      </c>
      <c r="AA4" s="61" t="s">
        <v>26</v>
      </c>
      <c r="AB4" s="1"/>
      <c r="AC4" s="1"/>
      <c r="AD4" s="61" t="s">
        <v>24</v>
      </c>
      <c r="AE4" s="61" t="s">
        <v>25</v>
      </c>
      <c r="AF4" s="61" t="s">
        <v>26</v>
      </c>
      <c r="AG4" s="61" t="s">
        <v>24</v>
      </c>
      <c r="AH4" s="61" t="s">
        <v>25</v>
      </c>
      <c r="AI4" s="61" t="s">
        <v>26</v>
      </c>
      <c r="AJ4" s="61" t="s">
        <v>24</v>
      </c>
      <c r="AK4" s="61" t="s">
        <v>25</v>
      </c>
      <c r="AL4" s="61" t="s">
        <v>26</v>
      </c>
      <c r="AM4" s="1"/>
      <c r="AN4" s="1"/>
      <c r="AO4" s="61" t="s">
        <v>24</v>
      </c>
      <c r="AP4" s="61" t="s">
        <v>25</v>
      </c>
      <c r="AQ4" s="61" t="s">
        <v>26</v>
      </c>
      <c r="AR4" s="61" t="s">
        <v>24</v>
      </c>
      <c r="AS4" s="61" t="s">
        <v>25</v>
      </c>
      <c r="AT4" s="61" t="s">
        <v>26</v>
      </c>
      <c r="AU4" s="61" t="s">
        <v>24</v>
      </c>
      <c r="AV4" s="61" t="s">
        <v>25</v>
      </c>
      <c r="AW4" s="61" t="s">
        <v>26</v>
      </c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1.75" thickBot="1" x14ac:dyDescent="0.45">
      <c r="A5" s="1"/>
      <c r="B5" s="1"/>
      <c r="C5" s="38">
        <v>86000000</v>
      </c>
      <c r="D5" s="38">
        <v>84000000</v>
      </c>
      <c r="E5" s="38">
        <v>89000000</v>
      </c>
      <c r="F5" s="25"/>
      <c r="G5" s="25"/>
      <c r="H5" s="38">
        <v>93000000</v>
      </c>
      <c r="I5" s="38">
        <v>90000000</v>
      </c>
      <c r="J5" s="38">
        <v>89000000</v>
      </c>
      <c r="K5" s="38">
        <v>95000000</v>
      </c>
      <c r="L5" s="38">
        <v>87000000</v>
      </c>
      <c r="M5" s="38">
        <v>81000000</v>
      </c>
      <c r="N5" s="38">
        <v>99500000</v>
      </c>
      <c r="O5" s="38">
        <v>86500000</v>
      </c>
      <c r="P5" s="38">
        <v>84300000</v>
      </c>
      <c r="Q5" s="25"/>
      <c r="R5" s="25"/>
      <c r="S5" s="38">
        <v>52000000</v>
      </c>
      <c r="T5" s="38">
        <v>55500000</v>
      </c>
      <c r="U5" s="38">
        <v>48700000</v>
      </c>
      <c r="V5" s="38">
        <v>51300000</v>
      </c>
      <c r="W5" s="38">
        <v>54100000</v>
      </c>
      <c r="X5" s="38">
        <v>57000000</v>
      </c>
      <c r="Y5" s="38">
        <v>46700000</v>
      </c>
      <c r="Z5" s="38">
        <v>49300000</v>
      </c>
      <c r="AA5" s="38">
        <v>52100000</v>
      </c>
      <c r="AB5" s="25"/>
      <c r="AC5" s="25"/>
      <c r="AD5" s="38">
        <v>1200000000</v>
      </c>
      <c r="AE5" s="38">
        <v>1150000000</v>
      </c>
      <c r="AF5" s="38">
        <v>1290000000</v>
      </c>
      <c r="AG5" s="38">
        <v>1310000000</v>
      </c>
      <c r="AH5" s="38">
        <v>1240000000</v>
      </c>
      <c r="AI5" s="38">
        <v>1350000000</v>
      </c>
      <c r="AJ5" s="38">
        <v>1330000000</v>
      </c>
      <c r="AK5" s="38">
        <v>1290000000</v>
      </c>
      <c r="AL5" s="38">
        <v>1310000000</v>
      </c>
      <c r="AM5" s="25"/>
      <c r="AN5" s="25"/>
      <c r="AO5" s="38">
        <v>1120000000</v>
      </c>
      <c r="AP5" s="38">
        <v>1240000000</v>
      </c>
      <c r="AQ5" s="38">
        <v>1100000000</v>
      </c>
      <c r="AR5" s="38">
        <v>1160000000</v>
      </c>
      <c r="AS5" s="38">
        <v>1200000000</v>
      </c>
      <c r="AT5" s="38">
        <v>1210000000</v>
      </c>
      <c r="AU5" s="38">
        <v>1130000000</v>
      </c>
      <c r="AV5" s="38">
        <v>1150000000</v>
      </c>
      <c r="AW5" s="38">
        <v>1210000000</v>
      </c>
      <c r="AX5" s="25"/>
      <c r="AY5" s="25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1" x14ac:dyDescent="0.4">
      <c r="A6" s="1"/>
      <c r="B6" s="1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1" x14ac:dyDescent="0.4">
      <c r="A7" s="1"/>
      <c r="B7" s="1"/>
      <c r="C7" s="25"/>
      <c r="D7" s="25"/>
      <c r="E7" s="25"/>
      <c r="F7" s="25"/>
      <c r="G7" s="25"/>
      <c r="H7" s="25"/>
      <c r="I7" s="25"/>
      <c r="J7" s="25"/>
      <c r="K7" s="25">
        <f>AVERAGE(H5:J5)</f>
        <v>90666666.666666672</v>
      </c>
      <c r="L7" s="25">
        <f>AVERAGE(K5:M5)</f>
        <v>87666666.666666672</v>
      </c>
      <c r="M7" s="25">
        <f>AVERAGE(N5:P5)</f>
        <v>90100000</v>
      </c>
      <c r="N7" s="25"/>
      <c r="O7" s="25"/>
      <c r="P7" s="25"/>
      <c r="Q7" s="25"/>
      <c r="R7" s="25"/>
      <c r="S7" s="25"/>
      <c r="T7" s="25"/>
      <c r="U7" s="25"/>
      <c r="V7" s="25">
        <f>AVERAGE(S5:U5)</f>
        <v>52066666.666666664</v>
      </c>
      <c r="W7" s="25">
        <f>AVERAGE(V5:X5)</f>
        <v>54133333.333333336</v>
      </c>
      <c r="X7" s="25">
        <f>AVERAGE(Y5:AA5)</f>
        <v>49366666.666666664</v>
      </c>
      <c r="Y7" s="25"/>
      <c r="Z7" s="25"/>
      <c r="AA7" s="25"/>
      <c r="AB7" s="25"/>
      <c r="AC7" s="25"/>
      <c r="AD7" s="25"/>
      <c r="AE7" s="25"/>
      <c r="AF7" s="25"/>
      <c r="AG7" s="25">
        <f>AVERAGE(AD5:AF5)</f>
        <v>1213333333.3333333</v>
      </c>
      <c r="AH7" s="25">
        <f>AVERAGE(AG5:AI5)</f>
        <v>1300000000</v>
      </c>
      <c r="AI7" s="25">
        <f>AVERAGE(AJ5:AL5)</f>
        <v>1310000000</v>
      </c>
      <c r="AJ7" s="25"/>
      <c r="AK7" s="25"/>
      <c r="AL7" s="25"/>
      <c r="AM7" s="25"/>
      <c r="AN7" s="25"/>
      <c r="AO7" s="25"/>
      <c r="AP7" s="25"/>
      <c r="AQ7" s="25"/>
      <c r="AR7" s="25">
        <f>AVERAGE(AO5:AQ5)</f>
        <v>1153333333.3333333</v>
      </c>
      <c r="AS7" s="25">
        <f>AVERAGE(AR5:AT5)</f>
        <v>1190000000</v>
      </c>
      <c r="AT7" s="25">
        <f>AVERAGE(AU5:AW5)</f>
        <v>1163333333.3333333</v>
      </c>
      <c r="AU7" s="25"/>
      <c r="AV7" s="25"/>
      <c r="AW7" s="25"/>
      <c r="AX7" s="25"/>
      <c r="AY7" s="25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1.75" thickBot="1" x14ac:dyDescent="0.45">
      <c r="A8" s="1"/>
      <c r="B8" s="1"/>
      <c r="C8" s="1"/>
      <c r="D8" s="1"/>
      <c r="E8" s="1"/>
      <c r="F8" s="25"/>
      <c r="G8" s="2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4" thickBot="1" x14ac:dyDescent="0.45">
      <c r="A9" s="1"/>
      <c r="B9" s="1"/>
      <c r="C9" s="143" t="s">
        <v>28</v>
      </c>
      <c r="D9" s="144"/>
      <c r="E9" s="145"/>
      <c r="F9" s="25"/>
      <c r="G9" s="25"/>
      <c r="H9" s="149" t="s">
        <v>34</v>
      </c>
      <c r="I9" s="150"/>
      <c r="J9" s="151"/>
      <c r="K9" s="149" t="s">
        <v>35</v>
      </c>
      <c r="L9" s="150"/>
      <c r="M9" s="151"/>
      <c r="N9" s="149" t="s">
        <v>36</v>
      </c>
      <c r="O9" s="150"/>
      <c r="P9" s="151"/>
      <c r="Q9" s="1"/>
      <c r="R9" s="1"/>
      <c r="S9" s="149" t="s">
        <v>37</v>
      </c>
      <c r="T9" s="150"/>
      <c r="U9" s="151"/>
      <c r="V9" s="149" t="s">
        <v>38</v>
      </c>
      <c r="W9" s="150"/>
      <c r="X9" s="151"/>
      <c r="Y9" s="149" t="s">
        <v>39</v>
      </c>
      <c r="Z9" s="150"/>
      <c r="AA9" s="151"/>
      <c r="AB9" s="1"/>
      <c r="AC9" s="1"/>
      <c r="AD9" s="149" t="s">
        <v>40</v>
      </c>
      <c r="AE9" s="150"/>
      <c r="AF9" s="151"/>
      <c r="AG9" s="149" t="s">
        <v>42</v>
      </c>
      <c r="AH9" s="150"/>
      <c r="AI9" s="151"/>
      <c r="AJ9" s="149" t="s">
        <v>43</v>
      </c>
      <c r="AK9" s="150"/>
      <c r="AL9" s="151"/>
      <c r="AM9" s="1"/>
      <c r="AN9" s="1"/>
      <c r="AO9" s="149" t="s">
        <v>44</v>
      </c>
      <c r="AP9" s="150"/>
      <c r="AQ9" s="151"/>
      <c r="AR9" s="149" t="s">
        <v>41</v>
      </c>
      <c r="AS9" s="150"/>
      <c r="AT9" s="151"/>
      <c r="AU9" s="149" t="s">
        <v>45</v>
      </c>
      <c r="AV9" s="150"/>
      <c r="AW9" s="15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4" thickBot="1" x14ac:dyDescent="0.45">
      <c r="A10" s="1"/>
      <c r="B10" s="1"/>
      <c r="C10" s="61" t="s">
        <v>24</v>
      </c>
      <c r="D10" s="61" t="s">
        <v>25</v>
      </c>
      <c r="E10" s="61" t="s">
        <v>26</v>
      </c>
      <c r="F10" s="25"/>
      <c r="G10" s="25"/>
      <c r="H10" s="143" t="s">
        <v>32</v>
      </c>
      <c r="I10" s="144"/>
      <c r="J10" s="144"/>
      <c r="K10" s="144"/>
      <c r="L10" s="144"/>
      <c r="M10" s="144"/>
      <c r="N10" s="144"/>
      <c r="O10" s="144"/>
      <c r="P10" s="145"/>
      <c r="Q10" s="1"/>
      <c r="R10" s="1"/>
      <c r="S10" s="143" t="s">
        <v>32</v>
      </c>
      <c r="T10" s="144"/>
      <c r="U10" s="144"/>
      <c r="V10" s="144"/>
      <c r="W10" s="144"/>
      <c r="X10" s="144"/>
      <c r="Y10" s="144"/>
      <c r="Z10" s="144"/>
      <c r="AA10" s="145"/>
      <c r="AB10" s="1"/>
      <c r="AC10" s="1"/>
      <c r="AD10" s="143" t="s">
        <v>32</v>
      </c>
      <c r="AE10" s="144"/>
      <c r="AF10" s="144"/>
      <c r="AG10" s="144"/>
      <c r="AH10" s="144"/>
      <c r="AI10" s="144"/>
      <c r="AJ10" s="144"/>
      <c r="AK10" s="144"/>
      <c r="AL10" s="145"/>
      <c r="AM10" s="1"/>
      <c r="AN10" s="1"/>
      <c r="AO10" s="143" t="s">
        <v>32</v>
      </c>
      <c r="AP10" s="144"/>
      <c r="AQ10" s="144"/>
      <c r="AR10" s="144"/>
      <c r="AS10" s="144"/>
      <c r="AT10" s="144"/>
      <c r="AU10" s="144"/>
      <c r="AV10" s="144"/>
      <c r="AW10" s="145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1.75" thickBot="1" x14ac:dyDescent="0.45">
      <c r="A11" s="1"/>
      <c r="B11" s="1"/>
      <c r="C11" s="60">
        <v>82.23</v>
      </c>
      <c r="D11" s="60">
        <v>83.07</v>
      </c>
      <c r="E11" s="60">
        <v>81.44</v>
      </c>
      <c r="F11" s="21"/>
      <c r="G11" s="21"/>
      <c r="H11" s="61" t="s">
        <v>24</v>
      </c>
      <c r="I11" s="61" t="s">
        <v>25</v>
      </c>
      <c r="J11" s="61" t="s">
        <v>26</v>
      </c>
      <c r="K11" s="61" t="s">
        <v>24</v>
      </c>
      <c r="L11" s="61" t="s">
        <v>25</v>
      </c>
      <c r="M11" s="61" t="s">
        <v>26</v>
      </c>
      <c r="N11" s="61" t="s">
        <v>24</v>
      </c>
      <c r="O11" s="61" t="s">
        <v>25</v>
      </c>
      <c r="P11" s="61" t="s">
        <v>26</v>
      </c>
      <c r="Q11" s="1"/>
      <c r="R11" s="1"/>
      <c r="S11" s="61" t="s">
        <v>24</v>
      </c>
      <c r="T11" s="61" t="s">
        <v>25</v>
      </c>
      <c r="U11" s="61" t="s">
        <v>26</v>
      </c>
      <c r="V11" s="61" t="s">
        <v>24</v>
      </c>
      <c r="W11" s="61" t="s">
        <v>25</v>
      </c>
      <c r="X11" s="61" t="s">
        <v>26</v>
      </c>
      <c r="Y11" s="61" t="s">
        <v>24</v>
      </c>
      <c r="Z11" s="61" t="s">
        <v>25</v>
      </c>
      <c r="AA11" s="61" t="s">
        <v>26</v>
      </c>
      <c r="AB11" s="1"/>
      <c r="AC11" s="1"/>
      <c r="AD11" s="61" t="s">
        <v>24</v>
      </c>
      <c r="AE11" s="61" t="s">
        <v>25</v>
      </c>
      <c r="AF11" s="61" t="s">
        <v>26</v>
      </c>
      <c r="AG11" s="61" t="s">
        <v>24</v>
      </c>
      <c r="AH11" s="61" t="s">
        <v>25</v>
      </c>
      <c r="AI11" s="61" t="s">
        <v>26</v>
      </c>
      <c r="AJ11" s="61" t="s">
        <v>24</v>
      </c>
      <c r="AK11" s="61" t="s">
        <v>25</v>
      </c>
      <c r="AL11" s="61" t="s">
        <v>26</v>
      </c>
      <c r="AM11" s="1"/>
      <c r="AN11" s="1"/>
      <c r="AO11" s="61" t="s">
        <v>24</v>
      </c>
      <c r="AP11" s="61" t="s">
        <v>25</v>
      </c>
      <c r="AQ11" s="61" t="s">
        <v>26</v>
      </c>
      <c r="AR11" s="61" t="s">
        <v>24</v>
      </c>
      <c r="AS11" s="61" t="s">
        <v>25</v>
      </c>
      <c r="AT11" s="61" t="s">
        <v>26</v>
      </c>
      <c r="AU11" s="61" t="s">
        <v>24</v>
      </c>
      <c r="AV11" s="61" t="s">
        <v>25</v>
      </c>
      <c r="AW11" s="61" t="s">
        <v>26</v>
      </c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1.75" thickBot="1" x14ac:dyDescent="0.45">
      <c r="A12" s="1"/>
      <c r="B12" s="1"/>
      <c r="C12" s="1"/>
      <c r="D12" s="1"/>
      <c r="E12" s="1"/>
      <c r="F12" s="21"/>
      <c r="G12" s="21"/>
      <c r="H12" s="44">
        <v>86.75</v>
      </c>
      <c r="I12" s="44">
        <v>88.44</v>
      </c>
      <c r="J12" s="44">
        <v>90.01</v>
      </c>
      <c r="K12" s="44">
        <v>85.44</v>
      </c>
      <c r="L12" s="44">
        <v>83.22</v>
      </c>
      <c r="M12" s="44">
        <v>92.31</v>
      </c>
      <c r="N12" s="44">
        <v>87.08</v>
      </c>
      <c r="O12" s="44">
        <v>82.33</v>
      </c>
      <c r="P12" s="44">
        <v>89.45</v>
      </c>
      <c r="Q12" s="21"/>
      <c r="R12" s="21"/>
      <c r="S12" s="44">
        <v>72.95</v>
      </c>
      <c r="T12" s="44">
        <v>77.010000000000005</v>
      </c>
      <c r="U12" s="44">
        <v>70.23</v>
      </c>
      <c r="V12" s="44">
        <v>76.44</v>
      </c>
      <c r="W12" s="44">
        <v>79.23</v>
      </c>
      <c r="X12" s="44">
        <v>71.239999999999995</v>
      </c>
      <c r="Y12" s="44">
        <v>70.87</v>
      </c>
      <c r="Z12" s="44">
        <v>69.33</v>
      </c>
      <c r="AA12" s="44">
        <v>73.069999999999993</v>
      </c>
      <c r="AB12" s="21"/>
      <c r="AC12" s="21"/>
      <c r="AD12" s="44">
        <v>101.54</v>
      </c>
      <c r="AE12" s="44">
        <v>112.33</v>
      </c>
      <c r="AF12" s="44">
        <v>107.44</v>
      </c>
      <c r="AG12" s="44">
        <v>111.45</v>
      </c>
      <c r="AH12" s="44">
        <v>109.25</v>
      </c>
      <c r="AI12" s="44">
        <v>100.76</v>
      </c>
      <c r="AJ12" s="44">
        <v>108.76</v>
      </c>
      <c r="AK12" s="44">
        <v>107.77</v>
      </c>
      <c r="AL12" s="44">
        <v>104.3</v>
      </c>
      <c r="AM12" s="21"/>
      <c r="AN12" s="21"/>
      <c r="AO12" s="44">
        <v>95.66</v>
      </c>
      <c r="AP12" s="44">
        <v>94.79</v>
      </c>
      <c r="AQ12" s="44">
        <v>95.66</v>
      </c>
      <c r="AR12" s="44">
        <v>94.88</v>
      </c>
      <c r="AS12" s="44">
        <v>93.89</v>
      </c>
      <c r="AT12" s="44">
        <v>93.44</v>
      </c>
      <c r="AU12" s="44">
        <v>94.33</v>
      </c>
      <c r="AV12" s="44">
        <v>95.33</v>
      </c>
      <c r="AW12" s="44">
        <v>94.89</v>
      </c>
      <c r="AX12" s="21"/>
      <c r="AY12" s="21"/>
      <c r="AZ12" s="2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1" x14ac:dyDescent="0.4">
      <c r="A13" s="1"/>
      <c r="B13" s="1"/>
      <c r="C13" s="1"/>
      <c r="D13" s="1"/>
      <c r="E13" s="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1" x14ac:dyDescent="0.4">
      <c r="A14" s="1"/>
      <c r="B14" s="1"/>
      <c r="C14" s="1"/>
      <c r="D14" s="1"/>
      <c r="E14" s="1"/>
      <c r="F14" s="21"/>
      <c r="G14" s="21"/>
      <c r="H14" s="21"/>
      <c r="I14" s="21"/>
      <c r="J14" s="21"/>
      <c r="K14" s="21">
        <f>AVERAGE(H12:J12)</f>
        <v>88.399999999999991</v>
      </c>
      <c r="L14" s="21">
        <f>AVERAGE(L12:N12)</f>
        <v>87.536666666666676</v>
      </c>
      <c r="M14" s="21">
        <f>AVERAGE(N12:P12)</f>
        <v>86.286666666666676</v>
      </c>
      <c r="N14" s="21"/>
      <c r="O14" s="21"/>
      <c r="P14" s="21"/>
      <c r="Q14" s="21"/>
      <c r="R14" s="21"/>
      <c r="S14" s="21"/>
      <c r="T14" s="21"/>
      <c r="U14" s="21"/>
      <c r="V14" s="21">
        <f>AVERAGE(S12:U12)</f>
        <v>73.396666666666661</v>
      </c>
      <c r="W14" s="21">
        <f>AVERAGE(V12:X12)</f>
        <v>75.63666666666667</v>
      </c>
      <c r="X14" s="21">
        <f>AVERAGE(Y12:AA12)</f>
        <v>71.089999999999989</v>
      </c>
      <c r="Y14" s="21"/>
      <c r="Z14" s="21"/>
      <c r="AA14" s="21"/>
      <c r="AB14" s="21"/>
      <c r="AC14" s="21"/>
      <c r="AD14" s="21"/>
      <c r="AE14" s="21"/>
      <c r="AF14" s="21"/>
      <c r="AG14" s="21">
        <f>AVERAGE(AD12:AF12)</f>
        <v>107.10333333333334</v>
      </c>
      <c r="AH14" s="21">
        <f>AVERAGE(AG12:AI12)</f>
        <v>107.15333333333332</v>
      </c>
      <c r="AI14" s="21">
        <f>AVERAGE(AJ12:AL12)</f>
        <v>106.94333333333333</v>
      </c>
      <c r="AJ14" s="21"/>
      <c r="AK14" s="21"/>
      <c r="AL14" s="21"/>
      <c r="AM14" s="21"/>
      <c r="AN14" s="21"/>
      <c r="AO14" s="21"/>
      <c r="AP14" s="21"/>
      <c r="AQ14" s="21"/>
      <c r="AR14" s="21">
        <f>AVERAGE(AO12:AQ12)</f>
        <v>95.37</v>
      </c>
      <c r="AS14" s="21">
        <f>AVERAGE(AR12:AT12)</f>
        <v>94.07</v>
      </c>
      <c r="AT14" s="21">
        <f>AVERAGE(AU12:AW12)</f>
        <v>94.850000000000009</v>
      </c>
      <c r="AU14" s="21"/>
      <c r="AV14" s="21"/>
      <c r="AW14" s="21"/>
      <c r="AX14" s="21"/>
      <c r="AY14" s="21"/>
      <c r="AZ14" s="2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1.75" thickBot="1" x14ac:dyDescent="0.45">
      <c r="A15" s="1"/>
      <c r="B15" s="1"/>
      <c r="F15" s="21"/>
      <c r="G15" s="21"/>
      <c r="H15" s="1"/>
      <c r="I15" s="1"/>
      <c r="J15" s="6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" thickBot="1" x14ac:dyDescent="0.45">
      <c r="A16" s="1"/>
      <c r="B16" s="1"/>
      <c r="C16" s="143" t="s">
        <v>29</v>
      </c>
      <c r="D16" s="144"/>
      <c r="E16" s="145"/>
      <c r="F16" s="21"/>
      <c r="G16" s="21"/>
      <c r="H16" s="149" t="s">
        <v>34</v>
      </c>
      <c r="I16" s="150"/>
      <c r="J16" s="151"/>
      <c r="K16" s="149" t="s">
        <v>35</v>
      </c>
      <c r="L16" s="150"/>
      <c r="M16" s="151"/>
      <c r="N16" s="149" t="s">
        <v>36</v>
      </c>
      <c r="O16" s="150"/>
      <c r="P16" s="151"/>
      <c r="Q16" s="1"/>
      <c r="R16" s="1"/>
      <c r="S16" s="149" t="s">
        <v>37</v>
      </c>
      <c r="T16" s="150"/>
      <c r="U16" s="151"/>
      <c r="V16" s="149" t="s">
        <v>38</v>
      </c>
      <c r="W16" s="150"/>
      <c r="X16" s="151"/>
      <c r="Y16" s="149" t="s">
        <v>39</v>
      </c>
      <c r="Z16" s="150"/>
      <c r="AA16" s="151"/>
      <c r="AB16" s="1"/>
      <c r="AC16" s="1"/>
      <c r="AD16" s="149" t="s">
        <v>40</v>
      </c>
      <c r="AE16" s="150"/>
      <c r="AF16" s="151"/>
      <c r="AG16" s="149" t="s">
        <v>42</v>
      </c>
      <c r="AH16" s="150"/>
      <c r="AI16" s="151"/>
      <c r="AJ16" s="149" t="s">
        <v>43</v>
      </c>
      <c r="AK16" s="150"/>
      <c r="AL16" s="151"/>
      <c r="AM16" s="1"/>
      <c r="AN16" s="1"/>
      <c r="AO16" s="149" t="s">
        <v>44</v>
      </c>
      <c r="AP16" s="150"/>
      <c r="AQ16" s="151"/>
      <c r="AR16" s="149" t="s">
        <v>41</v>
      </c>
      <c r="AS16" s="150"/>
      <c r="AT16" s="151"/>
      <c r="AU16" s="149" t="s">
        <v>45</v>
      </c>
      <c r="AV16" s="150"/>
      <c r="AW16" s="15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" thickBot="1" x14ac:dyDescent="0.45">
      <c r="A17" s="1"/>
      <c r="B17" s="1"/>
      <c r="C17" s="61" t="s">
        <v>24</v>
      </c>
      <c r="D17" s="61" t="s">
        <v>25</v>
      </c>
      <c r="E17" s="61" t="s">
        <v>26</v>
      </c>
      <c r="F17" s="21"/>
      <c r="G17" s="21"/>
      <c r="H17" s="143" t="s">
        <v>33</v>
      </c>
      <c r="I17" s="144"/>
      <c r="J17" s="144"/>
      <c r="K17" s="144"/>
      <c r="L17" s="144"/>
      <c r="M17" s="144"/>
      <c r="N17" s="144"/>
      <c r="O17" s="144"/>
      <c r="P17" s="145"/>
      <c r="Q17" s="1"/>
      <c r="R17" s="1"/>
      <c r="S17" s="143" t="s">
        <v>33</v>
      </c>
      <c r="T17" s="144"/>
      <c r="U17" s="144"/>
      <c r="V17" s="144"/>
      <c r="W17" s="144"/>
      <c r="X17" s="144"/>
      <c r="Y17" s="144"/>
      <c r="Z17" s="144"/>
      <c r="AA17" s="145"/>
      <c r="AB17" s="1"/>
      <c r="AC17" s="1"/>
      <c r="AD17" s="143" t="s">
        <v>33</v>
      </c>
      <c r="AE17" s="144"/>
      <c r="AF17" s="144"/>
      <c r="AG17" s="144"/>
      <c r="AH17" s="144"/>
      <c r="AI17" s="144"/>
      <c r="AJ17" s="144"/>
      <c r="AK17" s="144"/>
      <c r="AL17" s="145"/>
      <c r="AM17" s="1"/>
      <c r="AN17" s="1"/>
      <c r="AO17" s="143" t="s">
        <v>33</v>
      </c>
      <c r="AP17" s="144"/>
      <c r="AQ17" s="144"/>
      <c r="AR17" s="144"/>
      <c r="AS17" s="144"/>
      <c r="AT17" s="144"/>
      <c r="AU17" s="144"/>
      <c r="AV17" s="144"/>
      <c r="AW17" s="145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1.75" thickBot="1" x14ac:dyDescent="0.45">
      <c r="A18" s="1"/>
      <c r="B18" s="1"/>
      <c r="C18" s="60">
        <v>32.44</v>
      </c>
      <c r="D18" s="60">
        <v>33.229999999999997</v>
      </c>
      <c r="E18" s="60">
        <v>31.45</v>
      </c>
      <c r="F18" s="21"/>
      <c r="G18" s="21"/>
      <c r="H18" s="61" t="s">
        <v>24</v>
      </c>
      <c r="I18" s="61" t="s">
        <v>25</v>
      </c>
      <c r="J18" s="61" t="s">
        <v>26</v>
      </c>
      <c r="K18" s="61" t="s">
        <v>24</v>
      </c>
      <c r="L18" s="61" t="s">
        <v>25</v>
      </c>
      <c r="M18" s="61" t="s">
        <v>26</v>
      </c>
      <c r="N18" s="61" t="s">
        <v>24</v>
      </c>
      <c r="O18" s="61" t="s">
        <v>25</v>
      </c>
      <c r="P18" s="61" t="s">
        <v>26</v>
      </c>
      <c r="Q18" s="1"/>
      <c r="R18" s="1"/>
      <c r="S18" s="61" t="s">
        <v>24</v>
      </c>
      <c r="T18" s="61" t="s">
        <v>25</v>
      </c>
      <c r="U18" s="61" t="s">
        <v>26</v>
      </c>
      <c r="V18" s="61" t="s">
        <v>24</v>
      </c>
      <c r="W18" s="61" t="s">
        <v>25</v>
      </c>
      <c r="X18" s="61" t="s">
        <v>26</v>
      </c>
      <c r="Y18" s="61" t="s">
        <v>24</v>
      </c>
      <c r="Z18" s="61" t="s">
        <v>25</v>
      </c>
      <c r="AA18" s="61" t="s">
        <v>26</v>
      </c>
      <c r="AB18" s="1"/>
      <c r="AC18" s="1"/>
      <c r="AD18" s="61" t="s">
        <v>24</v>
      </c>
      <c r="AE18" s="61" t="s">
        <v>25</v>
      </c>
      <c r="AF18" s="61" t="s">
        <v>26</v>
      </c>
      <c r="AG18" s="61" t="s">
        <v>24</v>
      </c>
      <c r="AH18" s="61" t="s">
        <v>25</v>
      </c>
      <c r="AI18" s="61" t="s">
        <v>26</v>
      </c>
      <c r="AJ18" s="61" t="s">
        <v>24</v>
      </c>
      <c r="AK18" s="61" t="s">
        <v>25</v>
      </c>
      <c r="AL18" s="61" t="s">
        <v>26</v>
      </c>
      <c r="AM18" s="1"/>
      <c r="AN18" s="1"/>
      <c r="AO18" s="61" t="s">
        <v>24</v>
      </c>
      <c r="AP18" s="61" t="s">
        <v>25</v>
      </c>
      <c r="AQ18" s="61" t="s">
        <v>26</v>
      </c>
      <c r="AR18" s="61" t="s">
        <v>24</v>
      </c>
      <c r="AS18" s="61" t="s">
        <v>25</v>
      </c>
      <c r="AT18" s="61" t="s">
        <v>26</v>
      </c>
      <c r="AU18" s="61" t="s">
        <v>24</v>
      </c>
      <c r="AV18" s="61" t="s">
        <v>25</v>
      </c>
      <c r="AW18" s="61" t="s">
        <v>26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1.75" thickBot="1" x14ac:dyDescent="0.45">
      <c r="A19" s="1"/>
      <c r="B19" s="1"/>
      <c r="C19" s="1"/>
      <c r="D19" s="1"/>
      <c r="E19" s="1"/>
      <c r="F19" s="21"/>
      <c r="G19" s="21"/>
      <c r="H19" s="44">
        <v>41.04</v>
      </c>
      <c r="I19" s="44">
        <v>44.33</v>
      </c>
      <c r="J19" s="44">
        <v>38.770000000000003</v>
      </c>
      <c r="K19" s="44">
        <v>40.99</v>
      </c>
      <c r="L19" s="44">
        <v>37.86</v>
      </c>
      <c r="M19" s="44">
        <v>42.67</v>
      </c>
      <c r="N19" s="44">
        <v>39.56</v>
      </c>
      <c r="O19" s="44">
        <v>40.01</v>
      </c>
      <c r="P19" s="44">
        <v>38.33</v>
      </c>
      <c r="Q19" s="21"/>
      <c r="R19" s="21"/>
      <c r="S19" s="44">
        <v>44.89</v>
      </c>
      <c r="T19" s="44">
        <v>40.33</v>
      </c>
      <c r="U19" s="44">
        <v>45.41</v>
      </c>
      <c r="V19" s="44">
        <v>40.06</v>
      </c>
      <c r="W19" s="44">
        <v>42.34</v>
      </c>
      <c r="X19" s="44">
        <v>41.89</v>
      </c>
      <c r="Y19" s="44">
        <v>45.45</v>
      </c>
      <c r="Z19" s="44">
        <v>47.01</v>
      </c>
      <c r="AA19" s="44">
        <v>46.33</v>
      </c>
      <c r="AB19" s="21"/>
      <c r="AC19" s="21"/>
      <c r="AD19" s="44">
        <v>71.459999999999994</v>
      </c>
      <c r="AE19" s="44">
        <v>73.319999999999993</v>
      </c>
      <c r="AF19" s="44">
        <v>70.87</v>
      </c>
      <c r="AG19" s="44">
        <v>74.33</v>
      </c>
      <c r="AH19" s="44">
        <v>72.45</v>
      </c>
      <c r="AI19" s="44">
        <v>71.09</v>
      </c>
      <c r="AJ19" s="44">
        <v>70.33</v>
      </c>
      <c r="AK19" s="44">
        <v>71.040000000000006</v>
      </c>
      <c r="AL19" s="44">
        <v>70.67</v>
      </c>
      <c r="AM19" s="21"/>
      <c r="AN19" s="21"/>
      <c r="AO19" s="44">
        <v>78.16</v>
      </c>
      <c r="AP19" s="44">
        <v>79.44</v>
      </c>
      <c r="AQ19" s="44">
        <v>80.05</v>
      </c>
      <c r="AR19" s="44">
        <v>75.44</v>
      </c>
      <c r="AS19" s="44">
        <v>73.319999999999993</v>
      </c>
      <c r="AT19" s="44">
        <v>71.56</v>
      </c>
      <c r="AU19" s="44">
        <v>72.33</v>
      </c>
      <c r="AV19" s="44">
        <v>73.23</v>
      </c>
      <c r="AW19" s="44">
        <v>74.900000000000006</v>
      </c>
      <c r="AX19" s="21"/>
      <c r="AY19" s="21"/>
    </row>
    <row r="20" spans="1:63" ht="21" x14ac:dyDescent="0.4">
      <c r="A20" s="1"/>
      <c r="B20" s="1"/>
      <c r="C20" s="1"/>
      <c r="D20" s="1"/>
      <c r="E20" s="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63" ht="21" x14ac:dyDescent="0.4">
      <c r="A21" s="1"/>
      <c r="B21" s="1"/>
      <c r="C21" s="1"/>
      <c r="D21" s="1"/>
      <c r="E21" s="1"/>
      <c r="F21" s="21"/>
      <c r="G21" s="21"/>
      <c r="H21" s="21"/>
      <c r="I21" s="21"/>
      <c r="J21" s="21"/>
      <c r="K21" s="21">
        <f>AVERAGE(H19:J19)</f>
        <v>41.38</v>
      </c>
      <c r="L21" s="21">
        <f>AVERAGE(K19:M19)</f>
        <v>40.506666666666668</v>
      </c>
      <c r="M21" s="21">
        <f>AVERAGE(N19:P19)</f>
        <v>39.299999999999997</v>
      </c>
      <c r="N21" s="21"/>
      <c r="O21" s="21"/>
      <c r="P21" s="21"/>
      <c r="Q21" s="21"/>
      <c r="R21" s="21"/>
      <c r="S21" s="21"/>
      <c r="T21" s="21"/>
      <c r="U21" s="21"/>
      <c r="V21" s="21">
        <f>AVERAGE(S19:U19)</f>
        <v>43.543333333333329</v>
      </c>
      <c r="W21" s="21">
        <f>AVERAGE(V19:X19)</f>
        <v>41.43</v>
      </c>
      <c r="X21" s="21">
        <f>AVERAGE(Y19:AA19)</f>
        <v>46.263333333333343</v>
      </c>
      <c r="Y21" s="21"/>
      <c r="Z21" s="21"/>
      <c r="AA21" s="21"/>
      <c r="AB21" s="21"/>
      <c r="AC21" s="21"/>
      <c r="AD21" s="21"/>
      <c r="AE21" s="21"/>
      <c r="AF21" s="21"/>
      <c r="AG21" s="21">
        <f>AVERAGE(AD19:AF19)</f>
        <v>71.883333333333326</v>
      </c>
      <c r="AH21" s="21">
        <f>AVERAGE(AG19:AI19)</f>
        <v>72.623333333333335</v>
      </c>
      <c r="AI21" s="21">
        <f>AVERAGE(AJ19:AL19)</f>
        <v>70.680000000000007</v>
      </c>
      <c r="AJ21" s="21"/>
      <c r="AK21" s="21"/>
      <c r="AL21" s="21"/>
      <c r="AM21" s="21"/>
      <c r="AN21" s="21"/>
      <c r="AO21" s="21"/>
      <c r="AP21" s="21"/>
      <c r="AQ21" s="21"/>
      <c r="AR21" s="21">
        <f>AVERAGE(AO19:AQ19)</f>
        <v>79.216666666666654</v>
      </c>
      <c r="AS21" s="21">
        <f>AVERAGE(AR19:AT19)</f>
        <v>73.44</v>
      </c>
      <c r="AT21" s="21">
        <f>AVERAGE(AU19:AW19)</f>
        <v>73.486666666666665</v>
      </c>
      <c r="AU21" s="21"/>
      <c r="AV21" s="21"/>
      <c r="AW21" s="21"/>
      <c r="AX21" s="21"/>
      <c r="AY21" s="21"/>
    </row>
    <row r="22" spans="1:63" ht="21.75" thickBot="1" x14ac:dyDescent="0.45">
      <c r="A22" s="1"/>
      <c r="B22" s="1"/>
      <c r="F22" s="21"/>
      <c r="G22" s="21"/>
      <c r="H22" s="1"/>
      <c r="I22" s="1"/>
      <c r="J22" s="1"/>
      <c r="K22" s="1"/>
      <c r="Q22" s="1"/>
      <c r="R22" s="1"/>
      <c r="S22" s="1"/>
      <c r="T22" s="1"/>
      <c r="AM22" s="1"/>
      <c r="AN22" s="1"/>
      <c r="AX22" s="1"/>
      <c r="AY22" s="1"/>
    </row>
    <row r="23" spans="1:63" ht="21.75" thickBot="1" x14ac:dyDescent="0.45">
      <c r="A23" s="1"/>
      <c r="B23" s="1"/>
      <c r="C23" s="143" t="s">
        <v>30</v>
      </c>
      <c r="D23" s="144"/>
      <c r="E23" s="145"/>
      <c r="F23" s="21"/>
      <c r="G23" s="21"/>
      <c r="H23" s="149" t="s">
        <v>34</v>
      </c>
      <c r="I23" s="150"/>
      <c r="J23" s="151"/>
      <c r="K23" s="149" t="s">
        <v>35</v>
      </c>
      <c r="L23" s="150"/>
      <c r="M23" s="151"/>
      <c r="N23" s="149" t="s">
        <v>36</v>
      </c>
      <c r="O23" s="150"/>
      <c r="P23" s="151"/>
      <c r="Q23" s="1"/>
      <c r="R23" s="1"/>
      <c r="S23" s="149" t="s">
        <v>37</v>
      </c>
      <c r="T23" s="150"/>
      <c r="U23" s="151"/>
      <c r="V23" s="149" t="s">
        <v>38</v>
      </c>
      <c r="W23" s="150"/>
      <c r="X23" s="151"/>
      <c r="Y23" s="149" t="s">
        <v>39</v>
      </c>
      <c r="Z23" s="150"/>
      <c r="AA23" s="151"/>
      <c r="AD23" s="149" t="s">
        <v>40</v>
      </c>
      <c r="AE23" s="150"/>
      <c r="AF23" s="151"/>
      <c r="AG23" s="149" t="s">
        <v>42</v>
      </c>
      <c r="AH23" s="150"/>
      <c r="AI23" s="151"/>
      <c r="AJ23" s="149" t="s">
        <v>43</v>
      </c>
      <c r="AK23" s="150"/>
      <c r="AL23" s="151"/>
      <c r="AM23" s="1"/>
      <c r="AN23" s="1"/>
      <c r="AO23" s="149" t="s">
        <v>44</v>
      </c>
      <c r="AP23" s="150"/>
      <c r="AQ23" s="151"/>
      <c r="AR23" s="149" t="s">
        <v>41</v>
      </c>
      <c r="AS23" s="150"/>
      <c r="AT23" s="151"/>
      <c r="AU23" s="149" t="s">
        <v>45</v>
      </c>
      <c r="AV23" s="150"/>
      <c r="AW23" s="151"/>
      <c r="AX23" s="1"/>
      <c r="AY23" s="1"/>
    </row>
    <row r="24" spans="1:63" ht="21.75" thickBot="1" x14ac:dyDescent="0.45">
      <c r="A24" s="1"/>
      <c r="B24" s="1"/>
      <c r="C24" s="61" t="s">
        <v>24</v>
      </c>
      <c r="D24" s="61" t="s">
        <v>25</v>
      </c>
      <c r="E24" s="61" t="s">
        <v>26</v>
      </c>
      <c r="F24" s="21"/>
      <c r="G24" s="21"/>
      <c r="H24" s="143" t="s">
        <v>30</v>
      </c>
      <c r="I24" s="144"/>
      <c r="J24" s="144"/>
      <c r="K24" s="144"/>
      <c r="L24" s="144"/>
      <c r="M24" s="144"/>
      <c r="N24" s="144"/>
      <c r="O24" s="144"/>
      <c r="P24" s="145"/>
      <c r="Q24" s="1"/>
      <c r="R24" s="1"/>
      <c r="S24" s="143" t="s">
        <v>30</v>
      </c>
      <c r="T24" s="144"/>
      <c r="U24" s="144"/>
      <c r="V24" s="144"/>
      <c r="W24" s="144"/>
      <c r="X24" s="144"/>
      <c r="Y24" s="144"/>
      <c r="Z24" s="144"/>
      <c r="AA24" s="145"/>
      <c r="AD24" s="143" t="s">
        <v>30</v>
      </c>
      <c r="AE24" s="144"/>
      <c r="AF24" s="144"/>
      <c r="AG24" s="144"/>
      <c r="AH24" s="144"/>
      <c r="AI24" s="144"/>
      <c r="AJ24" s="144"/>
      <c r="AK24" s="144"/>
      <c r="AL24" s="145"/>
      <c r="AM24" s="1"/>
      <c r="AN24" s="1"/>
      <c r="AO24" s="143" t="s">
        <v>30</v>
      </c>
      <c r="AP24" s="144"/>
      <c r="AQ24" s="144"/>
      <c r="AR24" s="144"/>
      <c r="AS24" s="144"/>
      <c r="AT24" s="144"/>
      <c r="AU24" s="144"/>
      <c r="AV24" s="144"/>
      <c r="AW24" s="145"/>
      <c r="AX24" s="1"/>
      <c r="AY24" s="1"/>
    </row>
    <row r="25" spans="1:63" ht="21.75" thickBot="1" x14ac:dyDescent="0.45">
      <c r="A25" s="1"/>
      <c r="B25" s="1"/>
      <c r="C25" s="60">
        <v>2.37</v>
      </c>
      <c r="D25" s="60">
        <v>2.39</v>
      </c>
      <c r="E25" s="60">
        <v>2.2200000000000002</v>
      </c>
      <c r="F25" s="21"/>
      <c r="G25" s="21"/>
      <c r="H25" s="61" t="s">
        <v>24</v>
      </c>
      <c r="I25" s="61" t="s">
        <v>25</v>
      </c>
      <c r="J25" s="61" t="s">
        <v>26</v>
      </c>
      <c r="K25" s="61" t="s">
        <v>24</v>
      </c>
      <c r="L25" s="61" t="s">
        <v>25</v>
      </c>
      <c r="M25" s="61" t="s">
        <v>26</v>
      </c>
      <c r="N25" s="61" t="s">
        <v>24</v>
      </c>
      <c r="O25" s="61" t="s">
        <v>25</v>
      </c>
      <c r="P25" s="61" t="s">
        <v>26</v>
      </c>
      <c r="Q25" s="1"/>
      <c r="R25" s="1"/>
      <c r="S25" s="61" t="s">
        <v>24</v>
      </c>
      <c r="T25" s="61" t="s">
        <v>25</v>
      </c>
      <c r="U25" s="61" t="s">
        <v>26</v>
      </c>
      <c r="V25" s="61" t="s">
        <v>24</v>
      </c>
      <c r="W25" s="61" t="s">
        <v>25</v>
      </c>
      <c r="X25" s="61" t="s">
        <v>26</v>
      </c>
      <c r="Y25" s="61" t="s">
        <v>24</v>
      </c>
      <c r="Z25" s="61" t="s">
        <v>25</v>
      </c>
      <c r="AA25" s="61" t="s">
        <v>26</v>
      </c>
      <c r="AD25" s="61" t="s">
        <v>24</v>
      </c>
      <c r="AE25" s="61" t="s">
        <v>25</v>
      </c>
      <c r="AF25" s="61" t="s">
        <v>26</v>
      </c>
      <c r="AG25" s="61" t="s">
        <v>24</v>
      </c>
      <c r="AH25" s="61" t="s">
        <v>25</v>
      </c>
      <c r="AI25" s="61" t="s">
        <v>26</v>
      </c>
      <c r="AJ25" s="61" t="s">
        <v>24</v>
      </c>
      <c r="AK25" s="61" t="s">
        <v>25</v>
      </c>
      <c r="AL25" s="61" t="s">
        <v>26</v>
      </c>
      <c r="AM25" s="1"/>
      <c r="AN25" s="1"/>
      <c r="AO25" s="61" t="s">
        <v>24</v>
      </c>
      <c r="AP25" s="61" t="s">
        <v>25</v>
      </c>
      <c r="AQ25" s="61" t="s">
        <v>26</v>
      </c>
      <c r="AR25" s="61" t="s">
        <v>24</v>
      </c>
      <c r="AS25" s="61" t="s">
        <v>25</v>
      </c>
      <c r="AT25" s="61" t="s">
        <v>26</v>
      </c>
      <c r="AU25" s="61" t="s">
        <v>24</v>
      </c>
      <c r="AV25" s="61" t="s">
        <v>25</v>
      </c>
      <c r="AW25" s="61" t="s">
        <v>26</v>
      </c>
      <c r="AX25" s="1"/>
      <c r="AY25" s="1"/>
    </row>
    <row r="26" spans="1:63" ht="21.75" thickBot="1" x14ac:dyDescent="0.45">
      <c r="A26" s="1"/>
      <c r="B26" s="1"/>
      <c r="F26" s="21"/>
      <c r="G26" s="21"/>
      <c r="H26" s="44">
        <v>2.23</v>
      </c>
      <c r="I26" s="44">
        <v>2.1</v>
      </c>
      <c r="J26" s="44">
        <v>2.15</v>
      </c>
      <c r="K26" s="44">
        <v>2.33</v>
      </c>
      <c r="L26" s="44">
        <v>2.2799999999999998</v>
      </c>
      <c r="M26" s="44">
        <v>2.2999999999999998</v>
      </c>
      <c r="N26" s="44">
        <v>2.15</v>
      </c>
      <c r="O26" s="44">
        <v>2.21</v>
      </c>
      <c r="P26" s="44">
        <v>2.17</v>
      </c>
      <c r="Q26" s="21"/>
      <c r="R26" s="21"/>
      <c r="S26" s="44">
        <v>2.34</v>
      </c>
      <c r="T26" s="44">
        <v>2.25</v>
      </c>
      <c r="U26" s="44">
        <v>2.19</v>
      </c>
      <c r="V26" s="44">
        <v>2.44</v>
      </c>
      <c r="W26" s="44">
        <v>2.3199999999999998</v>
      </c>
      <c r="X26" s="44">
        <v>2.4</v>
      </c>
      <c r="Y26" s="44">
        <v>2.2799999999999998</v>
      </c>
      <c r="Z26" s="44">
        <v>2.39</v>
      </c>
      <c r="AA26" s="44">
        <v>2.33</v>
      </c>
      <c r="AB26" s="21"/>
      <c r="AC26" s="21"/>
      <c r="AD26" s="44">
        <v>3.47</v>
      </c>
      <c r="AE26" s="44">
        <v>3.55</v>
      </c>
      <c r="AF26" s="44">
        <v>3.61</v>
      </c>
      <c r="AG26" s="44">
        <v>3.28</v>
      </c>
      <c r="AH26" s="44">
        <v>3.31</v>
      </c>
      <c r="AI26" s="44">
        <v>3.4</v>
      </c>
      <c r="AJ26" s="44">
        <v>3.61</v>
      </c>
      <c r="AK26" s="44">
        <v>3.55</v>
      </c>
      <c r="AL26" s="44">
        <v>3.49</v>
      </c>
      <c r="AM26" s="21"/>
      <c r="AN26" s="21"/>
      <c r="AO26" s="44">
        <v>3.21</v>
      </c>
      <c r="AP26" s="44">
        <v>3.32</v>
      </c>
      <c r="AQ26" s="44">
        <v>3.18</v>
      </c>
      <c r="AR26" s="44">
        <v>3.42</v>
      </c>
      <c r="AS26" s="44">
        <v>3.18</v>
      </c>
      <c r="AT26" s="44">
        <v>3.2</v>
      </c>
      <c r="AU26" s="44">
        <v>3.19</v>
      </c>
      <c r="AV26" s="44">
        <v>3.14</v>
      </c>
      <c r="AW26" s="44">
        <v>3.22</v>
      </c>
      <c r="AX26" s="21"/>
      <c r="AY26" s="21"/>
    </row>
    <row r="27" spans="1:63" ht="21" x14ac:dyDescent="0.4">
      <c r="A27" s="1"/>
      <c r="B27" s="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</row>
    <row r="28" spans="1:63" ht="21" x14ac:dyDescent="0.4">
      <c r="A28" s="1"/>
      <c r="B28" s="1"/>
      <c r="F28" s="21"/>
      <c r="G28" s="21"/>
      <c r="H28" s="21"/>
      <c r="I28" s="21"/>
      <c r="J28" s="21"/>
      <c r="K28" s="21">
        <f>AVERAGE(H26:J26)</f>
        <v>2.16</v>
      </c>
      <c r="L28" s="21">
        <f>AVERAGE(K26:M26)</f>
        <v>2.3033333333333332</v>
      </c>
      <c r="M28" s="21">
        <f>AVERAGE(N26:P26)</f>
        <v>2.1766666666666663</v>
      </c>
      <c r="N28" s="21"/>
      <c r="O28" s="21"/>
      <c r="P28" s="21"/>
      <c r="Q28" s="21"/>
      <c r="R28" s="21"/>
      <c r="S28" s="21"/>
      <c r="T28" s="21"/>
      <c r="U28" s="21"/>
      <c r="V28" s="21">
        <f>AVERAGE(S26:U26)</f>
        <v>2.2599999999999998</v>
      </c>
      <c r="W28" s="21">
        <f>AVERAGE(V26:X26)</f>
        <v>2.3866666666666667</v>
      </c>
      <c r="X28" s="21">
        <f>AVERAGE(Y26:AA26)</f>
        <v>2.3333333333333335</v>
      </c>
      <c r="Y28" s="21"/>
      <c r="Z28" s="21"/>
      <c r="AA28" s="21"/>
      <c r="AB28" s="21"/>
      <c r="AC28" s="21"/>
      <c r="AD28" s="21"/>
      <c r="AE28" s="21"/>
      <c r="AF28" s="21"/>
      <c r="AG28" s="21">
        <f>AVERAGE(AD26:AF26)</f>
        <v>3.543333333333333</v>
      </c>
      <c r="AH28" s="21">
        <f>AVERAGE(AG26:AI26)</f>
        <v>3.33</v>
      </c>
      <c r="AI28" s="21">
        <f>AVERAGE(AJ26:AL26)</f>
        <v>3.5500000000000003</v>
      </c>
      <c r="AJ28" s="21"/>
      <c r="AK28" s="21"/>
      <c r="AL28" s="21"/>
      <c r="AM28" s="21"/>
      <c r="AN28" s="21"/>
      <c r="AO28" s="21"/>
      <c r="AP28" s="21"/>
      <c r="AQ28" s="21"/>
      <c r="AR28" s="21">
        <f>AVERAGE(AO26:AQ26)</f>
        <v>3.2366666666666664</v>
      </c>
      <c r="AS28" s="21">
        <f>AVERAGE(AR26:AT26)</f>
        <v>3.2666666666666671</v>
      </c>
      <c r="AT28" s="21">
        <f>AVERAGE(AU26:AW26)</f>
        <v>3.1833333333333336</v>
      </c>
      <c r="AU28" s="21"/>
      <c r="AV28" s="21"/>
      <c r="AW28" s="21"/>
      <c r="AX28" s="21"/>
      <c r="AY28" s="21"/>
    </row>
    <row r="29" spans="1:63" ht="21.75" thickBot="1" x14ac:dyDescent="0.45">
      <c r="A29" s="1"/>
      <c r="B29" s="1"/>
      <c r="F29" s="21"/>
      <c r="G29" s="21"/>
      <c r="H29" s="1"/>
      <c r="I29" s="1"/>
      <c r="J29" s="1"/>
      <c r="K29" s="1"/>
      <c r="Q29" s="1"/>
      <c r="R29" s="1"/>
      <c r="S29" s="1"/>
      <c r="T29" s="1"/>
      <c r="AM29" s="1"/>
      <c r="AN29" s="1"/>
      <c r="AX29" s="1"/>
      <c r="AY29" s="1"/>
    </row>
    <row r="30" spans="1:63" ht="21.75" thickBot="1" x14ac:dyDescent="0.45">
      <c r="A30" s="1"/>
      <c r="B30" s="1"/>
      <c r="C30" s="143" t="s">
        <v>31</v>
      </c>
      <c r="D30" s="144"/>
      <c r="E30" s="145"/>
      <c r="F30" s="1"/>
      <c r="G30" s="1"/>
      <c r="H30" s="149" t="s">
        <v>34</v>
      </c>
      <c r="I30" s="150"/>
      <c r="J30" s="151"/>
      <c r="K30" s="149" t="s">
        <v>35</v>
      </c>
      <c r="L30" s="150"/>
      <c r="M30" s="151"/>
      <c r="N30" s="149" t="s">
        <v>36</v>
      </c>
      <c r="O30" s="150"/>
      <c r="P30" s="151"/>
      <c r="Q30" s="1"/>
      <c r="R30" s="1"/>
      <c r="S30" s="149" t="s">
        <v>37</v>
      </c>
      <c r="T30" s="150"/>
      <c r="U30" s="151"/>
      <c r="V30" s="149" t="s">
        <v>38</v>
      </c>
      <c r="W30" s="150"/>
      <c r="X30" s="151"/>
      <c r="Y30" s="149" t="s">
        <v>39</v>
      </c>
      <c r="Z30" s="150"/>
      <c r="AA30" s="151"/>
      <c r="AD30" s="149" t="s">
        <v>40</v>
      </c>
      <c r="AE30" s="150"/>
      <c r="AF30" s="151"/>
      <c r="AG30" s="149" t="s">
        <v>42</v>
      </c>
      <c r="AH30" s="150"/>
      <c r="AI30" s="151"/>
      <c r="AJ30" s="149" t="s">
        <v>43</v>
      </c>
      <c r="AK30" s="150"/>
      <c r="AL30" s="151"/>
      <c r="AM30" s="1"/>
      <c r="AN30" s="1"/>
      <c r="AO30" s="149" t="s">
        <v>44</v>
      </c>
      <c r="AP30" s="150"/>
      <c r="AQ30" s="151"/>
      <c r="AR30" s="149" t="s">
        <v>41</v>
      </c>
      <c r="AS30" s="150"/>
      <c r="AT30" s="151"/>
      <c r="AU30" s="149" t="s">
        <v>45</v>
      </c>
      <c r="AV30" s="150"/>
      <c r="AW30" s="151"/>
      <c r="AX30" s="1"/>
      <c r="AY30" s="1"/>
    </row>
    <row r="31" spans="1:63" ht="21.75" thickBot="1" x14ac:dyDescent="0.45">
      <c r="A31" s="1"/>
      <c r="B31" s="1"/>
      <c r="C31" s="61" t="s">
        <v>24</v>
      </c>
      <c r="D31" s="61" t="s">
        <v>25</v>
      </c>
      <c r="E31" s="61" t="s">
        <v>26</v>
      </c>
      <c r="F31" s="1"/>
      <c r="G31" s="1"/>
      <c r="H31" s="143" t="s">
        <v>31</v>
      </c>
      <c r="I31" s="144"/>
      <c r="J31" s="144"/>
      <c r="K31" s="144"/>
      <c r="L31" s="144"/>
      <c r="M31" s="144"/>
      <c r="N31" s="144"/>
      <c r="O31" s="144"/>
      <c r="P31" s="145"/>
      <c r="Q31" s="1"/>
      <c r="R31" s="1"/>
      <c r="S31" s="143" t="s">
        <v>31</v>
      </c>
      <c r="T31" s="144"/>
      <c r="U31" s="144"/>
      <c r="V31" s="144"/>
      <c r="W31" s="144"/>
      <c r="X31" s="144"/>
      <c r="Y31" s="144"/>
      <c r="Z31" s="144"/>
      <c r="AA31" s="145"/>
      <c r="AD31" s="143" t="s">
        <v>31</v>
      </c>
      <c r="AE31" s="144"/>
      <c r="AF31" s="144"/>
      <c r="AG31" s="144"/>
      <c r="AH31" s="144"/>
      <c r="AI31" s="144"/>
      <c r="AJ31" s="144"/>
      <c r="AK31" s="144"/>
      <c r="AL31" s="145"/>
      <c r="AM31" s="1"/>
      <c r="AN31" s="1"/>
      <c r="AO31" s="143" t="s">
        <v>31</v>
      </c>
      <c r="AP31" s="144"/>
      <c r="AQ31" s="144"/>
      <c r="AR31" s="144"/>
      <c r="AS31" s="144"/>
      <c r="AT31" s="144"/>
      <c r="AU31" s="144"/>
      <c r="AV31" s="144"/>
      <c r="AW31" s="145"/>
      <c r="AX31" s="1"/>
      <c r="AY31" s="1"/>
    </row>
    <row r="32" spans="1:63" ht="21.75" thickBot="1" x14ac:dyDescent="0.45">
      <c r="A32" s="1"/>
      <c r="B32" s="1"/>
      <c r="C32" s="44">
        <v>6.1</v>
      </c>
      <c r="D32" s="44">
        <v>6.35</v>
      </c>
      <c r="E32" s="44">
        <v>6</v>
      </c>
      <c r="F32" s="1"/>
      <c r="G32" s="1"/>
      <c r="H32" s="61" t="s">
        <v>24</v>
      </c>
      <c r="I32" s="61" t="s">
        <v>25</v>
      </c>
      <c r="J32" s="61" t="s">
        <v>26</v>
      </c>
      <c r="K32" s="61" t="s">
        <v>24</v>
      </c>
      <c r="L32" s="61" t="s">
        <v>25</v>
      </c>
      <c r="M32" s="61" t="s">
        <v>26</v>
      </c>
      <c r="N32" s="61" t="s">
        <v>24</v>
      </c>
      <c r="O32" s="61" t="s">
        <v>25</v>
      </c>
      <c r="P32" s="61" t="s">
        <v>26</v>
      </c>
      <c r="S32" s="61" t="s">
        <v>24</v>
      </c>
      <c r="T32" s="61" t="s">
        <v>25</v>
      </c>
      <c r="U32" s="61" t="s">
        <v>26</v>
      </c>
      <c r="V32" s="61" t="s">
        <v>24</v>
      </c>
      <c r="W32" s="61" t="s">
        <v>25</v>
      </c>
      <c r="X32" s="61" t="s">
        <v>26</v>
      </c>
      <c r="Y32" s="61" t="s">
        <v>24</v>
      </c>
      <c r="Z32" s="61" t="s">
        <v>25</v>
      </c>
      <c r="AA32" s="61" t="s">
        <v>26</v>
      </c>
      <c r="AD32" s="61" t="s">
        <v>24</v>
      </c>
      <c r="AE32" s="61" t="s">
        <v>25</v>
      </c>
      <c r="AF32" s="61" t="s">
        <v>26</v>
      </c>
      <c r="AG32" s="61" t="s">
        <v>24</v>
      </c>
      <c r="AH32" s="61" t="s">
        <v>25</v>
      </c>
      <c r="AI32" s="61" t="s">
        <v>26</v>
      </c>
      <c r="AJ32" s="61" t="s">
        <v>24</v>
      </c>
      <c r="AK32" s="61" t="s">
        <v>25</v>
      </c>
      <c r="AL32" s="61" t="s">
        <v>26</v>
      </c>
      <c r="AM32" s="1"/>
      <c r="AN32" s="1"/>
      <c r="AO32" s="61" t="s">
        <v>24</v>
      </c>
      <c r="AP32" s="61" t="s">
        <v>25</v>
      </c>
      <c r="AQ32" s="61" t="s">
        <v>26</v>
      </c>
      <c r="AR32" s="61" t="s">
        <v>24</v>
      </c>
      <c r="AS32" s="61" t="s">
        <v>25</v>
      </c>
      <c r="AT32" s="61" t="s">
        <v>26</v>
      </c>
      <c r="AU32" s="61" t="s">
        <v>24</v>
      </c>
      <c r="AV32" s="61" t="s">
        <v>25</v>
      </c>
      <c r="AW32" s="61" t="s">
        <v>26</v>
      </c>
      <c r="AX32" s="1"/>
      <c r="AY32" s="1"/>
    </row>
    <row r="33" spans="1:51" ht="21.75" thickBot="1" x14ac:dyDescent="0.45">
      <c r="A33" s="1"/>
      <c r="B33" s="1"/>
      <c r="C33" s="1"/>
      <c r="D33" s="1"/>
      <c r="E33" s="1"/>
      <c r="F33" s="1"/>
      <c r="G33" s="1"/>
      <c r="H33" s="44">
        <v>6.1</v>
      </c>
      <c r="I33" s="44">
        <v>6.05</v>
      </c>
      <c r="J33" s="44">
        <v>5.91</v>
      </c>
      <c r="K33" s="44">
        <v>6.01</v>
      </c>
      <c r="L33" s="44">
        <v>6.21</v>
      </c>
      <c r="M33" s="44">
        <v>6.04</v>
      </c>
      <c r="N33" s="44">
        <v>6.2</v>
      </c>
      <c r="O33" s="44">
        <v>6</v>
      </c>
      <c r="P33" s="44">
        <v>5.89</v>
      </c>
      <c r="Q33" s="21"/>
      <c r="R33" s="21"/>
      <c r="S33" s="44">
        <v>6.3</v>
      </c>
      <c r="T33" s="44">
        <v>6.32</v>
      </c>
      <c r="U33" s="44">
        <v>6.41</v>
      </c>
      <c r="V33" s="44">
        <v>6.11</v>
      </c>
      <c r="W33" s="44">
        <v>6.25</v>
      </c>
      <c r="X33" s="44">
        <v>6.38</v>
      </c>
      <c r="Y33" s="44">
        <v>6.19</v>
      </c>
      <c r="Z33" s="44">
        <v>6.44</v>
      </c>
      <c r="AA33" s="44">
        <v>6.22</v>
      </c>
      <c r="AB33" s="21"/>
      <c r="AC33" s="21"/>
      <c r="AD33" s="44">
        <v>6.5</v>
      </c>
      <c r="AE33" s="44">
        <v>6.47</v>
      </c>
      <c r="AF33" s="44">
        <v>6.59</v>
      </c>
      <c r="AG33" s="44">
        <v>6.39</v>
      </c>
      <c r="AH33" s="44">
        <v>6.41</v>
      </c>
      <c r="AI33" s="44">
        <v>6.32</v>
      </c>
      <c r="AJ33" s="44">
        <v>6.7</v>
      </c>
      <c r="AK33" s="44">
        <v>6.6</v>
      </c>
      <c r="AL33" s="44">
        <v>6.53</v>
      </c>
      <c r="AM33" s="21"/>
      <c r="AN33" s="21"/>
      <c r="AO33" s="44">
        <v>6.51</v>
      </c>
      <c r="AP33" s="44">
        <v>6.48</v>
      </c>
      <c r="AQ33" s="44">
        <v>6.55</v>
      </c>
      <c r="AR33" s="44">
        <v>6.49</v>
      </c>
      <c r="AS33" s="44">
        <v>6.35</v>
      </c>
      <c r="AT33" s="44">
        <v>6.4</v>
      </c>
      <c r="AU33" s="44">
        <v>6.65</v>
      </c>
      <c r="AV33" s="44">
        <v>6.6</v>
      </c>
      <c r="AW33" s="44">
        <v>6.55</v>
      </c>
      <c r="AX33" s="21"/>
      <c r="AY33" s="21"/>
    </row>
    <row r="34" spans="1:51" ht="2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AM34" s="1"/>
      <c r="AN34" s="1"/>
      <c r="AX34" s="1"/>
      <c r="AY34" s="1"/>
    </row>
    <row r="35" spans="1:51" ht="2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21">
        <f>AVERAGE(H33:J33)</f>
        <v>6.02</v>
      </c>
      <c r="L35" s="21">
        <f>AVERAGE(K33:M33)</f>
        <v>6.086666666666666</v>
      </c>
      <c r="M35" s="21">
        <f>AVERAGE(N33:P33)</f>
        <v>6.03</v>
      </c>
      <c r="N35" s="1"/>
      <c r="O35" s="1"/>
      <c r="P35" s="1"/>
      <c r="Q35" s="1"/>
      <c r="R35" s="1"/>
      <c r="S35" s="1"/>
      <c r="T35" s="1"/>
      <c r="U35" s="1"/>
      <c r="V35" s="21">
        <f>AVERAGE(S33:U33)</f>
        <v>6.3433333333333337</v>
      </c>
      <c r="W35" s="21">
        <f>AVERAGE(V33:X33)</f>
        <v>6.2466666666666661</v>
      </c>
      <c r="X35" s="21">
        <f>AVERAGE(Y33:AA33)</f>
        <v>6.2833333333333341</v>
      </c>
      <c r="Y35" s="1"/>
      <c r="AB35" s="1"/>
      <c r="AC35" s="1"/>
      <c r="AD35" s="1"/>
      <c r="AE35" s="1"/>
      <c r="AF35" s="1"/>
      <c r="AG35" s="21">
        <f>AVERAGE(AD33:AF33)</f>
        <v>6.52</v>
      </c>
      <c r="AH35" s="21">
        <f>AVERAGE(AG33:AI33)</f>
        <v>6.373333333333334</v>
      </c>
      <c r="AI35" s="21">
        <f>AVERAGE(AJ33:AL33)</f>
        <v>6.61</v>
      </c>
      <c r="AJ35" s="1"/>
      <c r="AK35" s="1"/>
      <c r="AL35" s="1"/>
      <c r="AM35" s="1"/>
      <c r="AN35" s="1"/>
      <c r="AO35" s="1"/>
      <c r="AP35" s="1"/>
      <c r="AQ35" s="1"/>
      <c r="AR35" s="21">
        <f>AVERAGE(AO33:AQ33)</f>
        <v>6.5133333333333328</v>
      </c>
      <c r="AS35" s="21">
        <f>AVERAGE(AR33:AT33)</f>
        <v>6.413333333333334</v>
      </c>
      <c r="AT35" s="21">
        <f>AVERAGE(AU33:AW33)</f>
        <v>6.6000000000000005</v>
      </c>
      <c r="AU35" s="1"/>
      <c r="AV35" s="1"/>
    </row>
    <row r="36" spans="1:51" ht="2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51" ht="2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</sheetData>
  <mergeCells count="85">
    <mergeCell ref="C23:E23"/>
    <mergeCell ref="C30:E30"/>
    <mergeCell ref="AO24:AW24"/>
    <mergeCell ref="AO30:AQ30"/>
    <mergeCell ref="AR30:AT30"/>
    <mergeCell ref="AU30:AW30"/>
    <mergeCell ref="AU23:AW23"/>
    <mergeCell ref="AD23:AF23"/>
    <mergeCell ref="AG23:AI23"/>
    <mergeCell ref="AJ23:AL23"/>
    <mergeCell ref="AD24:AL24"/>
    <mergeCell ref="AD30:AF30"/>
    <mergeCell ref="AG30:AI30"/>
    <mergeCell ref="AJ30:AL30"/>
    <mergeCell ref="H23:J23"/>
    <mergeCell ref="K23:M23"/>
    <mergeCell ref="AO31:AW31"/>
    <mergeCell ref="AD31:AL31"/>
    <mergeCell ref="AO2:AQ2"/>
    <mergeCell ref="AR2:AT2"/>
    <mergeCell ref="AU2:AW2"/>
    <mergeCell ref="AO3:AW3"/>
    <mergeCell ref="AO9:AQ9"/>
    <mergeCell ref="AR9:AT9"/>
    <mergeCell ref="AU9:AW9"/>
    <mergeCell ref="AO10:AW10"/>
    <mergeCell ref="AO16:AQ16"/>
    <mergeCell ref="AR16:AT16"/>
    <mergeCell ref="AU16:AW16"/>
    <mergeCell ref="AO17:AW17"/>
    <mergeCell ref="AO23:AQ23"/>
    <mergeCell ref="AR23:AT23"/>
    <mergeCell ref="AD10:AL10"/>
    <mergeCell ref="AD16:AF16"/>
    <mergeCell ref="AG16:AI16"/>
    <mergeCell ref="AJ16:AL16"/>
    <mergeCell ref="AD17:AL17"/>
    <mergeCell ref="AD2:AF2"/>
    <mergeCell ref="AG2:AI2"/>
    <mergeCell ref="AJ2:AL2"/>
    <mergeCell ref="AD3:AL3"/>
    <mergeCell ref="AD9:AF9"/>
    <mergeCell ref="AG9:AI9"/>
    <mergeCell ref="AJ9:AL9"/>
    <mergeCell ref="H31:P31"/>
    <mergeCell ref="S2:U2"/>
    <mergeCell ref="V2:X2"/>
    <mergeCell ref="Y2:AA2"/>
    <mergeCell ref="S3:AA3"/>
    <mergeCell ref="S9:U9"/>
    <mergeCell ref="V9:X9"/>
    <mergeCell ref="Y9:AA9"/>
    <mergeCell ref="S10:AA10"/>
    <mergeCell ref="N23:P23"/>
    <mergeCell ref="H24:P24"/>
    <mergeCell ref="H30:J30"/>
    <mergeCell ref="K30:M30"/>
    <mergeCell ref="N30:P30"/>
    <mergeCell ref="Y16:AA16"/>
    <mergeCell ref="S17:AA17"/>
    <mergeCell ref="H17:P17"/>
    <mergeCell ref="H2:J2"/>
    <mergeCell ref="N2:P2"/>
    <mergeCell ref="H3:P3"/>
    <mergeCell ref="H9:J9"/>
    <mergeCell ref="K9:M9"/>
    <mergeCell ref="N9:P9"/>
    <mergeCell ref="K2:M2"/>
    <mergeCell ref="C3:E3"/>
    <mergeCell ref="C9:E9"/>
    <mergeCell ref="C16:E16"/>
    <mergeCell ref="S16:U16"/>
    <mergeCell ref="V16:X16"/>
    <mergeCell ref="H10:P10"/>
    <mergeCell ref="H16:J16"/>
    <mergeCell ref="K16:M16"/>
    <mergeCell ref="N16:P16"/>
    <mergeCell ref="S31:AA31"/>
    <mergeCell ref="S23:U23"/>
    <mergeCell ref="V23:X23"/>
    <mergeCell ref="Y23:AA23"/>
    <mergeCell ref="S24:AA24"/>
    <mergeCell ref="S30:U30"/>
    <mergeCell ref="V30:X30"/>
    <mergeCell ref="Y30:AA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A0C1-8D56-4BD2-B161-0B02D7B914BC}">
  <dimension ref="A1:X198"/>
  <sheetViews>
    <sheetView topLeftCell="F16" zoomScale="76" zoomScaleNormal="76" workbookViewId="0">
      <selection activeCell="J52" sqref="J52:M52"/>
    </sheetView>
  </sheetViews>
  <sheetFormatPr baseColWidth="10" defaultRowHeight="15.75" x14ac:dyDescent="0.25"/>
  <cols>
    <col min="3" max="7" width="12.625" customWidth="1"/>
    <col min="9" max="12" width="12.625" customWidth="1"/>
    <col min="15" max="17" width="12.5" customWidth="1"/>
    <col min="18" max="18" width="12.625" customWidth="1"/>
    <col min="21" max="23" width="12.5" customWidth="1"/>
    <col min="24" max="24" width="12.625" customWidth="1"/>
  </cols>
  <sheetData>
    <row r="1" spans="1:24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21.7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21.75" thickBot="1" x14ac:dyDescent="0.45">
      <c r="A3" s="1"/>
      <c r="B3" s="1"/>
      <c r="C3" s="143" t="s">
        <v>52</v>
      </c>
      <c r="D3" s="144"/>
      <c r="E3" s="144"/>
      <c r="F3" s="145"/>
      <c r="G3" s="67"/>
      <c r="H3" s="1"/>
      <c r="I3" s="143" t="s">
        <v>55</v>
      </c>
      <c r="J3" s="144"/>
      <c r="K3" s="144"/>
      <c r="L3" s="145"/>
      <c r="M3" s="1"/>
      <c r="N3" s="1"/>
      <c r="O3" s="143" t="s">
        <v>56</v>
      </c>
      <c r="P3" s="144"/>
      <c r="Q3" s="144"/>
      <c r="R3" s="145"/>
      <c r="U3" s="143" t="s">
        <v>60</v>
      </c>
      <c r="V3" s="144"/>
      <c r="W3" s="144"/>
      <c r="X3" s="145"/>
    </row>
    <row r="4" spans="1:24" ht="20.100000000000001" customHeight="1" thickBot="1" x14ac:dyDescent="0.45">
      <c r="A4" s="1"/>
      <c r="B4" s="1"/>
      <c r="C4" s="152" t="s">
        <v>47</v>
      </c>
      <c r="D4" s="153"/>
      <c r="E4" s="153"/>
      <c r="F4" s="154"/>
      <c r="G4" s="68"/>
      <c r="H4" s="1"/>
      <c r="I4" s="152" t="s">
        <v>47</v>
      </c>
      <c r="J4" s="153"/>
      <c r="K4" s="153"/>
      <c r="L4" s="154"/>
      <c r="M4" s="1"/>
      <c r="N4" s="1"/>
      <c r="O4" s="152" t="s">
        <v>47</v>
      </c>
      <c r="P4" s="153"/>
      <c r="Q4" s="153"/>
      <c r="R4" s="154"/>
      <c r="U4" s="152" t="s">
        <v>47</v>
      </c>
      <c r="V4" s="153"/>
      <c r="W4" s="153"/>
      <c r="X4" s="154"/>
    </row>
    <row r="5" spans="1:24" ht="21.75" thickBot="1" x14ac:dyDescent="0.45">
      <c r="A5" s="1"/>
      <c r="B5" s="1"/>
      <c r="C5" s="45" t="s">
        <v>49</v>
      </c>
      <c r="D5" s="45" t="s">
        <v>50</v>
      </c>
      <c r="E5" s="45" t="s">
        <v>51</v>
      </c>
      <c r="F5" s="45" t="s">
        <v>57</v>
      </c>
      <c r="G5" s="67"/>
      <c r="H5" s="1"/>
      <c r="I5" s="45" t="s">
        <v>49</v>
      </c>
      <c r="J5" s="45" t="s">
        <v>50</v>
      </c>
      <c r="K5" s="45" t="s">
        <v>51</v>
      </c>
      <c r="L5" s="45" t="s">
        <v>57</v>
      </c>
      <c r="M5" s="1"/>
      <c r="N5" s="1"/>
      <c r="O5" s="45" t="s">
        <v>49</v>
      </c>
      <c r="P5" s="45" t="s">
        <v>50</v>
      </c>
      <c r="Q5" s="45" t="s">
        <v>51</v>
      </c>
      <c r="R5" s="45" t="s">
        <v>57</v>
      </c>
      <c r="U5" s="45" t="s">
        <v>49</v>
      </c>
      <c r="V5" s="45" t="s">
        <v>50</v>
      </c>
      <c r="W5" s="45" t="s">
        <v>51</v>
      </c>
      <c r="X5" s="45" t="s">
        <v>57</v>
      </c>
    </row>
    <row r="6" spans="1:24" ht="21.75" thickBot="1" x14ac:dyDescent="0.45">
      <c r="A6" s="1"/>
      <c r="B6" s="1"/>
      <c r="C6" s="63">
        <v>15</v>
      </c>
      <c r="D6" s="63">
        <v>14</v>
      </c>
      <c r="E6" s="63">
        <v>15</v>
      </c>
      <c r="F6" s="63">
        <v>19</v>
      </c>
      <c r="G6" s="1"/>
      <c r="H6" s="1"/>
      <c r="I6" s="63">
        <v>14</v>
      </c>
      <c r="J6" s="63">
        <v>13</v>
      </c>
      <c r="K6" s="63">
        <v>16</v>
      </c>
      <c r="L6" s="63">
        <v>16</v>
      </c>
      <c r="M6" s="1"/>
      <c r="N6" s="1"/>
      <c r="O6" s="69">
        <v>18</v>
      </c>
      <c r="P6" s="63">
        <v>19</v>
      </c>
      <c r="Q6" s="63">
        <v>22</v>
      </c>
      <c r="R6" s="63">
        <v>20</v>
      </c>
      <c r="U6" s="69">
        <v>13</v>
      </c>
      <c r="V6" s="63">
        <v>17</v>
      </c>
      <c r="W6" s="63">
        <v>18</v>
      </c>
      <c r="X6" s="63">
        <v>15</v>
      </c>
    </row>
    <row r="7" spans="1:24" ht="21" x14ac:dyDescent="0.4">
      <c r="A7" s="1"/>
      <c r="B7" s="1"/>
      <c r="C7" s="70" t="s">
        <v>53</v>
      </c>
      <c r="D7" s="71">
        <f>AVERAGE(C6:F6)</f>
        <v>15.75</v>
      </c>
      <c r="E7" s="1"/>
      <c r="F7" s="1"/>
      <c r="G7" s="1"/>
      <c r="H7" s="1"/>
      <c r="I7" s="73" t="s">
        <v>59</v>
      </c>
      <c r="J7" s="71">
        <f>AVERAGE(I6:L6)</f>
        <v>14.75</v>
      </c>
      <c r="K7" s="1"/>
      <c r="L7" s="1"/>
      <c r="M7" s="1"/>
      <c r="N7" s="1"/>
      <c r="O7" s="73" t="s">
        <v>59</v>
      </c>
      <c r="P7" s="71">
        <f>AVERAGE(O6:R6)</f>
        <v>19.75</v>
      </c>
      <c r="Q7" s="1"/>
      <c r="R7" s="1"/>
      <c r="U7" s="73" t="s">
        <v>59</v>
      </c>
      <c r="V7" s="71">
        <f>AVERAGE(U6:X6)</f>
        <v>15.75</v>
      </c>
      <c r="W7" s="1"/>
      <c r="X7" s="1"/>
    </row>
    <row r="8" spans="1:24" ht="21.75" thickBot="1" x14ac:dyDescent="0.45">
      <c r="A8" s="1"/>
      <c r="B8" s="1"/>
      <c r="C8" s="72" t="s">
        <v>54</v>
      </c>
      <c r="D8" s="58">
        <f>STDEV(C6:F6)</f>
        <v>2.2173557826083452</v>
      </c>
      <c r="E8" s="1"/>
      <c r="F8" s="1"/>
      <c r="G8" s="1"/>
      <c r="H8" s="1"/>
      <c r="I8" s="72" t="s">
        <v>54</v>
      </c>
      <c r="J8" s="58">
        <f>STDEV(I6:L6)</f>
        <v>1.5</v>
      </c>
      <c r="K8" s="1"/>
      <c r="L8" s="1"/>
      <c r="M8" s="1"/>
      <c r="N8" s="1"/>
      <c r="O8" s="72" t="s">
        <v>54</v>
      </c>
      <c r="P8" s="58">
        <f>STDEV(O6:R6)</f>
        <v>1.707825127659933</v>
      </c>
      <c r="Q8" s="1"/>
      <c r="R8" s="1"/>
      <c r="U8" s="72" t="s">
        <v>54</v>
      </c>
      <c r="V8" s="58">
        <f>STDEV(U6:X6)</f>
        <v>2.2173557826083452</v>
      </c>
      <c r="W8" s="1"/>
      <c r="X8" s="1"/>
    </row>
    <row r="9" spans="1:24" ht="21.75" thickBo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ht="21.75" thickBot="1" x14ac:dyDescent="0.45">
      <c r="A10" s="1"/>
      <c r="B10" s="1"/>
      <c r="C10" s="143" t="s">
        <v>52</v>
      </c>
      <c r="D10" s="144"/>
      <c r="E10" s="144"/>
      <c r="F10" s="145"/>
      <c r="G10" s="67"/>
      <c r="H10" s="1"/>
      <c r="I10" s="143" t="s">
        <v>55</v>
      </c>
      <c r="J10" s="144"/>
      <c r="K10" s="144"/>
      <c r="L10" s="145"/>
      <c r="M10" s="1"/>
      <c r="N10" s="1"/>
      <c r="O10" s="143" t="s">
        <v>56</v>
      </c>
      <c r="P10" s="144"/>
      <c r="Q10" s="144"/>
      <c r="R10" s="145"/>
      <c r="T10" s="1"/>
      <c r="U10" s="143" t="s">
        <v>60</v>
      </c>
      <c r="V10" s="144"/>
      <c r="W10" s="144"/>
      <c r="X10" s="145"/>
    </row>
    <row r="11" spans="1:24" ht="20.45" customHeight="1" thickBot="1" x14ac:dyDescent="0.45">
      <c r="A11" s="1"/>
      <c r="B11" s="1"/>
      <c r="C11" s="152" t="s">
        <v>48</v>
      </c>
      <c r="D11" s="153"/>
      <c r="E11" s="153"/>
      <c r="F11" s="154"/>
      <c r="G11" s="68"/>
      <c r="H11" s="1"/>
      <c r="I11" s="152" t="s">
        <v>48</v>
      </c>
      <c r="J11" s="153"/>
      <c r="K11" s="153"/>
      <c r="L11" s="154"/>
      <c r="M11" s="1"/>
      <c r="N11" s="1"/>
      <c r="O11" s="152" t="s">
        <v>48</v>
      </c>
      <c r="P11" s="153"/>
      <c r="Q11" s="153"/>
      <c r="R11" s="154"/>
      <c r="T11" s="1"/>
      <c r="U11" s="152" t="s">
        <v>48</v>
      </c>
      <c r="V11" s="153"/>
      <c r="W11" s="153"/>
      <c r="X11" s="154"/>
    </row>
    <row r="12" spans="1:24" ht="21.75" thickBot="1" x14ac:dyDescent="0.45">
      <c r="A12" s="1"/>
      <c r="B12" s="1"/>
      <c r="C12" s="45" t="s">
        <v>49</v>
      </c>
      <c r="D12" s="45" t="s">
        <v>50</v>
      </c>
      <c r="E12" s="45" t="s">
        <v>51</v>
      </c>
      <c r="F12" s="45" t="s">
        <v>57</v>
      </c>
      <c r="G12" s="67"/>
      <c r="H12" s="1"/>
      <c r="I12" s="45" t="s">
        <v>49</v>
      </c>
      <c r="J12" s="45" t="s">
        <v>50</v>
      </c>
      <c r="K12" s="45" t="s">
        <v>51</v>
      </c>
      <c r="L12" s="45" t="s">
        <v>57</v>
      </c>
      <c r="M12" s="1"/>
      <c r="N12" s="1"/>
      <c r="O12" s="45" t="s">
        <v>49</v>
      </c>
      <c r="P12" s="45" t="s">
        <v>50</v>
      </c>
      <c r="Q12" s="45" t="s">
        <v>51</v>
      </c>
      <c r="R12" s="45" t="s">
        <v>57</v>
      </c>
      <c r="T12" s="1"/>
      <c r="U12" s="45" t="s">
        <v>49</v>
      </c>
      <c r="V12" s="45" t="s">
        <v>50</v>
      </c>
      <c r="W12" s="45" t="s">
        <v>51</v>
      </c>
      <c r="X12" s="45" t="s">
        <v>57</v>
      </c>
    </row>
    <row r="13" spans="1:24" ht="21" x14ac:dyDescent="0.4">
      <c r="A13" s="1"/>
      <c r="B13" s="42">
        <v>1</v>
      </c>
      <c r="C13" s="105">
        <v>2.91</v>
      </c>
      <c r="D13" s="107">
        <v>2.87</v>
      </c>
      <c r="E13" s="107">
        <v>2.95</v>
      </c>
      <c r="F13" s="108">
        <v>2.56</v>
      </c>
      <c r="G13" s="1"/>
      <c r="H13" s="42">
        <v>1</v>
      </c>
      <c r="I13" s="105">
        <v>3.87</v>
      </c>
      <c r="J13" s="107">
        <v>3.77</v>
      </c>
      <c r="K13" s="107">
        <v>3.55</v>
      </c>
      <c r="L13" s="108">
        <v>3.26</v>
      </c>
      <c r="M13" s="1"/>
      <c r="N13" s="42">
        <v>1</v>
      </c>
      <c r="O13" s="105">
        <v>6.01</v>
      </c>
      <c r="P13" s="107">
        <v>6.07</v>
      </c>
      <c r="Q13" s="106">
        <v>6</v>
      </c>
      <c r="R13" s="108">
        <v>6</v>
      </c>
      <c r="T13" s="42">
        <v>1</v>
      </c>
      <c r="U13" s="105">
        <v>5.33</v>
      </c>
      <c r="V13" s="106">
        <v>5</v>
      </c>
      <c r="W13" s="107">
        <v>5.22</v>
      </c>
      <c r="X13" s="108">
        <v>5.15</v>
      </c>
    </row>
    <row r="14" spans="1:24" ht="21" x14ac:dyDescent="0.4">
      <c r="A14" s="1"/>
      <c r="B14" s="97">
        <v>2</v>
      </c>
      <c r="C14" s="109">
        <v>2.27</v>
      </c>
      <c r="D14" s="64">
        <v>2.41</v>
      </c>
      <c r="E14" s="64">
        <v>2.09</v>
      </c>
      <c r="F14" s="110">
        <v>2.97</v>
      </c>
      <c r="G14" s="21"/>
      <c r="H14" s="97">
        <v>2</v>
      </c>
      <c r="I14" s="109">
        <v>3.76</v>
      </c>
      <c r="J14" s="64">
        <v>3</v>
      </c>
      <c r="K14" s="64">
        <v>3.22</v>
      </c>
      <c r="L14" s="110">
        <v>3.33</v>
      </c>
      <c r="M14" s="1"/>
      <c r="N14" s="97">
        <v>2</v>
      </c>
      <c r="O14" s="109">
        <v>5.99</v>
      </c>
      <c r="P14" s="64">
        <v>6.32</v>
      </c>
      <c r="Q14" s="64">
        <v>5.99</v>
      </c>
      <c r="R14" s="110">
        <v>5.42</v>
      </c>
      <c r="T14" s="97">
        <v>2</v>
      </c>
      <c r="U14" s="109">
        <v>4.97</v>
      </c>
      <c r="V14" s="64">
        <v>5.04</v>
      </c>
      <c r="W14" s="64">
        <v>5.47</v>
      </c>
      <c r="X14" s="110">
        <v>5.34</v>
      </c>
    </row>
    <row r="15" spans="1:24" ht="21" x14ac:dyDescent="0.4">
      <c r="A15" s="1"/>
      <c r="B15" s="97">
        <v>3</v>
      </c>
      <c r="C15" s="109">
        <v>2.77</v>
      </c>
      <c r="D15" s="64">
        <v>2.98</v>
      </c>
      <c r="E15" s="64">
        <v>2.33</v>
      </c>
      <c r="F15" s="110">
        <v>2.44</v>
      </c>
      <c r="G15" s="21"/>
      <c r="H15" s="97">
        <v>3</v>
      </c>
      <c r="I15" s="109">
        <v>3.97</v>
      </c>
      <c r="J15" s="64">
        <v>3.85</v>
      </c>
      <c r="K15" s="64">
        <v>3.04</v>
      </c>
      <c r="L15" s="110">
        <v>3</v>
      </c>
      <c r="M15" s="1"/>
      <c r="N15" s="97">
        <v>3</v>
      </c>
      <c r="O15" s="109">
        <v>6.05</v>
      </c>
      <c r="P15" s="64">
        <v>6.04</v>
      </c>
      <c r="Q15" s="64">
        <v>6.11</v>
      </c>
      <c r="R15" s="110">
        <v>5.28</v>
      </c>
      <c r="T15" s="97">
        <v>3</v>
      </c>
      <c r="U15" s="109">
        <v>5</v>
      </c>
      <c r="V15" s="64">
        <v>5.68</v>
      </c>
      <c r="W15" s="64">
        <v>5.35</v>
      </c>
      <c r="X15" s="110">
        <v>5.3</v>
      </c>
    </row>
    <row r="16" spans="1:24" ht="21" x14ac:dyDescent="0.4">
      <c r="A16" s="1"/>
      <c r="B16" s="97">
        <v>4</v>
      </c>
      <c r="C16" s="109">
        <v>2.44</v>
      </c>
      <c r="D16" s="64">
        <v>2.5499999999999998</v>
      </c>
      <c r="E16" s="64">
        <v>2.67</v>
      </c>
      <c r="F16" s="110">
        <v>2.4700000000000002</v>
      </c>
      <c r="G16" s="21"/>
      <c r="H16" s="97">
        <v>4</v>
      </c>
      <c r="I16" s="109">
        <v>3.38</v>
      </c>
      <c r="J16" s="64">
        <v>3.29</v>
      </c>
      <c r="K16" s="64">
        <v>3.02</v>
      </c>
      <c r="L16" s="110">
        <v>3.67</v>
      </c>
      <c r="M16" s="1"/>
      <c r="N16" s="97">
        <v>4</v>
      </c>
      <c r="O16" s="109">
        <v>6.22</v>
      </c>
      <c r="P16" s="64">
        <v>6</v>
      </c>
      <c r="Q16" s="64">
        <v>6.03</v>
      </c>
      <c r="R16" s="110">
        <v>5.44</v>
      </c>
      <c r="T16" s="97">
        <v>4</v>
      </c>
      <c r="U16" s="109">
        <v>5.66</v>
      </c>
      <c r="V16" s="64">
        <v>5.19</v>
      </c>
      <c r="W16" s="64">
        <v>5.47</v>
      </c>
      <c r="X16" s="110">
        <v>5.26</v>
      </c>
    </row>
    <row r="17" spans="1:24" ht="21" x14ac:dyDescent="0.4">
      <c r="A17" s="1"/>
      <c r="B17" s="97">
        <v>5</v>
      </c>
      <c r="C17" s="109">
        <v>2.0499999999999998</v>
      </c>
      <c r="D17" s="64">
        <v>2.4500000000000002</v>
      </c>
      <c r="E17" s="64">
        <v>2.91</v>
      </c>
      <c r="F17" s="110">
        <v>2.44</v>
      </c>
      <c r="G17" s="21"/>
      <c r="H17" s="97">
        <v>5</v>
      </c>
      <c r="I17" s="109">
        <v>3.87</v>
      </c>
      <c r="J17" s="64">
        <v>3.91</v>
      </c>
      <c r="K17" s="64">
        <v>3.28</v>
      </c>
      <c r="L17" s="110">
        <v>3.27</v>
      </c>
      <c r="M17" s="1"/>
      <c r="N17" s="97">
        <v>5</v>
      </c>
      <c r="O17" s="109">
        <v>6.13</v>
      </c>
      <c r="P17" s="64">
        <v>5.55</v>
      </c>
      <c r="Q17" s="64">
        <v>6.05</v>
      </c>
      <c r="R17" s="110">
        <v>5.67</v>
      </c>
      <c r="T17" s="97">
        <v>5</v>
      </c>
      <c r="U17" s="109">
        <v>5.0599999999999996</v>
      </c>
      <c r="V17" s="64">
        <v>5.1100000000000003</v>
      </c>
      <c r="W17" s="64">
        <v>5.22</v>
      </c>
      <c r="X17" s="110">
        <v>5.32</v>
      </c>
    </row>
    <row r="18" spans="1:24" ht="21" x14ac:dyDescent="0.4">
      <c r="A18" s="1"/>
      <c r="B18" s="97">
        <v>6</v>
      </c>
      <c r="C18" s="109">
        <v>2.65</v>
      </c>
      <c r="D18" s="64">
        <v>2.44</v>
      </c>
      <c r="E18" s="64">
        <v>2.1800000000000002</v>
      </c>
      <c r="F18" s="110">
        <v>2.5499999999999998</v>
      </c>
      <c r="G18" s="21"/>
      <c r="H18" s="97">
        <v>6</v>
      </c>
      <c r="I18" s="109">
        <v>3.55</v>
      </c>
      <c r="J18" s="64">
        <v>3.21</v>
      </c>
      <c r="K18" s="64">
        <v>3.08</v>
      </c>
      <c r="L18" s="110">
        <v>3.51</v>
      </c>
      <c r="M18" s="1"/>
      <c r="N18" s="97">
        <v>6</v>
      </c>
      <c r="O18" s="109">
        <v>6.18</v>
      </c>
      <c r="P18" s="64">
        <v>5.67</v>
      </c>
      <c r="Q18" s="64">
        <v>6.02</v>
      </c>
      <c r="R18" s="110">
        <v>6.25</v>
      </c>
      <c r="T18" s="97">
        <v>6</v>
      </c>
      <c r="U18" s="109">
        <v>5.32</v>
      </c>
      <c r="V18" s="64">
        <v>5.45</v>
      </c>
      <c r="W18" s="64">
        <v>5.75</v>
      </c>
      <c r="X18" s="110">
        <v>5.2</v>
      </c>
    </row>
    <row r="19" spans="1:24" ht="21" x14ac:dyDescent="0.4">
      <c r="A19" s="1"/>
      <c r="B19" s="97">
        <v>7</v>
      </c>
      <c r="C19" s="109">
        <v>3.09</v>
      </c>
      <c r="D19" s="64">
        <v>2.33</v>
      </c>
      <c r="E19" s="64">
        <v>2.2200000000000002</v>
      </c>
      <c r="F19" s="110">
        <v>2.73</v>
      </c>
      <c r="G19" s="21"/>
      <c r="H19" s="97">
        <v>7</v>
      </c>
      <c r="I19" s="109">
        <v>3.07</v>
      </c>
      <c r="J19" s="64">
        <v>3.27</v>
      </c>
      <c r="K19" s="64">
        <v>3.22</v>
      </c>
      <c r="L19" s="110">
        <v>3.31</v>
      </c>
      <c r="M19" s="1"/>
      <c r="N19" s="97">
        <v>7</v>
      </c>
      <c r="O19" s="109">
        <v>5.77</v>
      </c>
      <c r="P19" s="64">
        <v>6</v>
      </c>
      <c r="Q19" s="64">
        <v>6.05</v>
      </c>
      <c r="R19" s="110">
        <v>6</v>
      </c>
      <c r="T19" s="97">
        <v>7</v>
      </c>
      <c r="U19" s="109">
        <v>5.19</v>
      </c>
      <c r="V19" s="64">
        <v>5.36</v>
      </c>
      <c r="W19" s="64">
        <v>5.27</v>
      </c>
      <c r="X19" s="110">
        <v>5</v>
      </c>
    </row>
    <row r="20" spans="1:24" ht="21" x14ac:dyDescent="0.4">
      <c r="A20" s="1"/>
      <c r="B20" s="97">
        <v>8</v>
      </c>
      <c r="C20" s="109">
        <v>3.22</v>
      </c>
      <c r="D20" s="64">
        <v>2.5299999999999998</v>
      </c>
      <c r="E20" s="64">
        <v>2.2200000000000002</v>
      </c>
      <c r="F20" s="110">
        <v>2.67</v>
      </c>
      <c r="G20" s="21"/>
      <c r="H20" s="97">
        <v>8</v>
      </c>
      <c r="I20" s="109">
        <v>3.06</v>
      </c>
      <c r="J20" s="64">
        <v>3.99</v>
      </c>
      <c r="K20" s="64">
        <v>3.07</v>
      </c>
      <c r="L20" s="110">
        <v>3.25</v>
      </c>
      <c r="M20" s="1"/>
      <c r="N20" s="97">
        <v>8</v>
      </c>
      <c r="O20" s="109">
        <v>6.33</v>
      </c>
      <c r="P20" s="64">
        <v>6.2</v>
      </c>
      <c r="Q20" s="64">
        <v>5.55</v>
      </c>
      <c r="R20" s="110">
        <v>5.43</v>
      </c>
      <c r="T20" s="97">
        <v>8</v>
      </c>
      <c r="U20" s="109">
        <v>5.67</v>
      </c>
      <c r="V20" s="64">
        <v>5.32</v>
      </c>
      <c r="W20" s="64">
        <v>5.84</v>
      </c>
      <c r="X20" s="110">
        <v>5.99</v>
      </c>
    </row>
    <row r="21" spans="1:24" ht="21" x14ac:dyDescent="0.4">
      <c r="A21" s="1"/>
      <c r="B21" s="97">
        <v>9</v>
      </c>
      <c r="C21" s="109">
        <v>2.4</v>
      </c>
      <c r="D21" s="64">
        <v>2.39</v>
      </c>
      <c r="E21" s="64">
        <v>2.2799999999999998</v>
      </c>
      <c r="F21" s="110">
        <v>2.37</v>
      </c>
      <c r="G21" s="21"/>
      <c r="H21" s="97">
        <v>9</v>
      </c>
      <c r="I21" s="109">
        <v>3.21</v>
      </c>
      <c r="J21" s="64">
        <v>3.89</v>
      </c>
      <c r="K21" s="64">
        <v>3.38</v>
      </c>
      <c r="L21" s="110">
        <v>3</v>
      </c>
      <c r="M21" s="1"/>
      <c r="N21" s="97">
        <v>9</v>
      </c>
      <c r="O21" s="109">
        <v>6</v>
      </c>
      <c r="P21" s="64">
        <v>6.01</v>
      </c>
      <c r="Q21" s="64">
        <v>6.23</v>
      </c>
      <c r="R21" s="110">
        <v>5.67</v>
      </c>
      <c r="T21" s="97">
        <v>9</v>
      </c>
      <c r="U21" s="109">
        <v>5.09</v>
      </c>
      <c r="V21" s="64">
        <v>5.16</v>
      </c>
      <c r="W21" s="64">
        <v>5.41</v>
      </c>
      <c r="X21" s="110">
        <v>5.32</v>
      </c>
    </row>
    <row r="22" spans="1:24" ht="21" x14ac:dyDescent="0.4">
      <c r="A22" s="1"/>
      <c r="B22" s="97">
        <v>10</v>
      </c>
      <c r="C22" s="109">
        <v>2.38</v>
      </c>
      <c r="D22" s="64">
        <v>2.2200000000000002</v>
      </c>
      <c r="E22" s="75">
        <v>2.78</v>
      </c>
      <c r="F22" s="110">
        <v>2.44</v>
      </c>
      <c r="G22" s="21"/>
      <c r="H22" s="97">
        <v>10</v>
      </c>
      <c r="I22" s="109">
        <v>3</v>
      </c>
      <c r="J22" s="64">
        <v>3.06</v>
      </c>
      <c r="K22" s="64">
        <v>3.85</v>
      </c>
      <c r="L22" s="110">
        <v>3.04</v>
      </c>
      <c r="M22" s="1"/>
      <c r="N22" s="97">
        <v>10</v>
      </c>
      <c r="O22" s="109">
        <v>6.24</v>
      </c>
      <c r="P22" s="64">
        <v>6.06</v>
      </c>
      <c r="Q22" s="64">
        <v>6.08</v>
      </c>
      <c r="R22" s="110">
        <v>5.44</v>
      </c>
      <c r="T22" s="97">
        <v>10</v>
      </c>
      <c r="U22" s="109">
        <v>5.36</v>
      </c>
      <c r="V22" s="64">
        <v>5.81</v>
      </c>
      <c r="W22" s="64">
        <v>5.61</v>
      </c>
      <c r="X22" s="110">
        <v>5.56</v>
      </c>
    </row>
    <row r="23" spans="1:24" ht="21" x14ac:dyDescent="0.4">
      <c r="A23" s="1"/>
      <c r="B23" s="97">
        <v>11</v>
      </c>
      <c r="C23" s="109">
        <v>2.35</v>
      </c>
      <c r="D23" s="64">
        <v>2.91</v>
      </c>
      <c r="E23" s="75">
        <v>2.38</v>
      </c>
      <c r="F23" s="110">
        <v>2.34</v>
      </c>
      <c r="G23" s="21"/>
      <c r="H23" s="97">
        <v>11</v>
      </c>
      <c r="I23" s="109">
        <v>3.22</v>
      </c>
      <c r="J23" s="64">
        <v>3.17</v>
      </c>
      <c r="K23" s="64">
        <v>3.27</v>
      </c>
      <c r="L23" s="110">
        <v>3.16</v>
      </c>
      <c r="M23" s="1"/>
      <c r="N23" s="97">
        <v>11</v>
      </c>
      <c r="O23" s="109">
        <v>5.69</v>
      </c>
      <c r="P23" s="64">
        <v>5.66</v>
      </c>
      <c r="Q23" s="64">
        <v>6</v>
      </c>
      <c r="R23" s="110">
        <v>6.17</v>
      </c>
      <c r="T23" s="97">
        <v>11</v>
      </c>
      <c r="U23" s="109">
        <v>5.44</v>
      </c>
      <c r="V23" s="64">
        <v>5.29</v>
      </c>
      <c r="W23" s="64">
        <v>5</v>
      </c>
      <c r="X23" s="110">
        <v>5.14</v>
      </c>
    </row>
    <row r="24" spans="1:24" ht="21" x14ac:dyDescent="0.4">
      <c r="A24" s="1"/>
      <c r="B24" s="97">
        <v>12</v>
      </c>
      <c r="C24" s="109">
        <v>2.38</v>
      </c>
      <c r="D24" s="64">
        <v>2.19</v>
      </c>
      <c r="E24" s="75">
        <v>2.39</v>
      </c>
      <c r="F24" s="110">
        <v>2.77</v>
      </c>
      <c r="G24" s="21"/>
      <c r="H24" s="97">
        <v>12</v>
      </c>
      <c r="I24" s="109">
        <v>3.44</v>
      </c>
      <c r="J24" s="64">
        <v>3.87</v>
      </c>
      <c r="K24" s="64">
        <v>3.45</v>
      </c>
      <c r="L24" s="110">
        <v>3.03</v>
      </c>
      <c r="M24" s="1"/>
      <c r="N24" s="97">
        <v>12</v>
      </c>
      <c r="O24" s="109">
        <v>6.16</v>
      </c>
      <c r="P24" s="64">
        <v>6.15</v>
      </c>
      <c r="Q24" s="64">
        <v>5.33</v>
      </c>
      <c r="R24" s="110">
        <v>6.05</v>
      </c>
      <c r="T24" s="97">
        <v>12</v>
      </c>
      <c r="U24" s="109">
        <v>5.33</v>
      </c>
      <c r="V24" s="64">
        <v>5.18</v>
      </c>
      <c r="W24" s="64">
        <v>5.59</v>
      </c>
      <c r="X24" s="110">
        <v>5.64</v>
      </c>
    </row>
    <row r="25" spans="1:24" ht="21" x14ac:dyDescent="0.4">
      <c r="A25" s="1"/>
      <c r="B25" s="97">
        <v>13</v>
      </c>
      <c r="C25" s="109">
        <v>2.44</v>
      </c>
      <c r="D25" s="74">
        <v>2.36</v>
      </c>
      <c r="E25" s="64">
        <v>2.09</v>
      </c>
      <c r="F25" s="110">
        <v>2.67</v>
      </c>
      <c r="G25" s="21"/>
      <c r="H25" s="97">
        <v>13</v>
      </c>
      <c r="I25" s="109">
        <v>3</v>
      </c>
      <c r="J25" s="64">
        <v>3.09</v>
      </c>
      <c r="K25" s="64">
        <v>3.06</v>
      </c>
      <c r="L25" s="110">
        <v>3.48</v>
      </c>
      <c r="M25" s="1"/>
      <c r="N25" s="97">
        <v>13</v>
      </c>
      <c r="O25" s="109">
        <v>6.3</v>
      </c>
      <c r="P25" s="64">
        <v>6.07</v>
      </c>
      <c r="Q25" s="64">
        <v>6.31</v>
      </c>
      <c r="R25" s="110">
        <v>6</v>
      </c>
      <c r="T25" s="97">
        <v>13</v>
      </c>
      <c r="U25" s="109">
        <v>5.17</v>
      </c>
      <c r="V25" s="64">
        <v>5.75</v>
      </c>
      <c r="W25" s="64">
        <v>5.48</v>
      </c>
      <c r="X25" s="110">
        <v>5.51</v>
      </c>
    </row>
    <row r="26" spans="1:24" ht="21" x14ac:dyDescent="0.4">
      <c r="A26" s="1"/>
      <c r="B26" s="97">
        <v>14</v>
      </c>
      <c r="C26" s="109">
        <v>2.0699999999999998</v>
      </c>
      <c r="D26" s="64">
        <v>2.71</v>
      </c>
      <c r="E26" s="64">
        <v>2.19</v>
      </c>
      <c r="F26" s="110">
        <v>2.2799999999999998</v>
      </c>
      <c r="G26" s="21"/>
      <c r="H26" s="97">
        <v>14</v>
      </c>
      <c r="I26" s="109">
        <v>3.35</v>
      </c>
      <c r="J26" s="64"/>
      <c r="K26" s="64">
        <v>3.21</v>
      </c>
      <c r="L26" s="110">
        <v>3.44</v>
      </c>
      <c r="M26" s="1"/>
      <c r="N26" s="97">
        <v>14</v>
      </c>
      <c r="O26" s="115">
        <v>5.78</v>
      </c>
      <c r="P26" s="64">
        <v>6.12</v>
      </c>
      <c r="Q26" s="75">
        <v>6.4</v>
      </c>
      <c r="R26" s="110">
        <v>5.87</v>
      </c>
      <c r="T26" s="97">
        <v>14</v>
      </c>
      <c r="U26" s="109"/>
      <c r="V26" s="64">
        <v>5.12</v>
      </c>
      <c r="W26" s="64">
        <v>5.32</v>
      </c>
      <c r="X26" s="110">
        <v>4.8899999999999997</v>
      </c>
    </row>
    <row r="27" spans="1:24" ht="21" x14ac:dyDescent="0.4">
      <c r="A27" s="1"/>
      <c r="B27" s="97">
        <v>15</v>
      </c>
      <c r="C27" s="109">
        <v>2.2200000000000002</v>
      </c>
      <c r="D27" s="64"/>
      <c r="E27" s="64">
        <v>2.04</v>
      </c>
      <c r="F27" s="110">
        <v>2.5499999999999998</v>
      </c>
      <c r="G27" s="21"/>
      <c r="H27" s="97">
        <v>15</v>
      </c>
      <c r="I27" s="109"/>
      <c r="J27" s="64"/>
      <c r="K27" s="64">
        <v>3</v>
      </c>
      <c r="L27" s="110">
        <v>3.61</v>
      </c>
      <c r="M27" s="1"/>
      <c r="N27" s="97">
        <v>15</v>
      </c>
      <c r="O27" s="115">
        <v>6.02</v>
      </c>
      <c r="P27" s="64">
        <v>6.23</v>
      </c>
      <c r="Q27" s="75">
        <v>5.33</v>
      </c>
      <c r="R27" s="110">
        <v>6.25</v>
      </c>
      <c r="T27" s="97">
        <v>15</v>
      </c>
      <c r="U27" s="109"/>
      <c r="V27" s="64">
        <v>5.69</v>
      </c>
      <c r="W27" s="64">
        <v>5</v>
      </c>
      <c r="X27" s="110">
        <v>5.74</v>
      </c>
    </row>
    <row r="28" spans="1:24" ht="21" x14ac:dyDescent="0.4">
      <c r="A28" s="1"/>
      <c r="B28" s="97">
        <v>16</v>
      </c>
      <c r="C28" s="109"/>
      <c r="D28" s="64"/>
      <c r="E28" s="103"/>
      <c r="F28" s="110">
        <v>2.77</v>
      </c>
      <c r="G28" s="21"/>
      <c r="H28" s="97">
        <v>16</v>
      </c>
      <c r="I28" s="109"/>
      <c r="J28" s="64"/>
      <c r="K28" s="64">
        <v>3.86</v>
      </c>
      <c r="L28" s="110">
        <v>3.33</v>
      </c>
      <c r="M28" s="1"/>
      <c r="N28" s="97">
        <v>16</v>
      </c>
      <c r="O28" s="115">
        <v>6.11</v>
      </c>
      <c r="P28" s="64">
        <v>6</v>
      </c>
      <c r="Q28" s="75">
        <v>5.29</v>
      </c>
      <c r="R28" s="110">
        <v>6.04</v>
      </c>
      <c r="T28" s="97">
        <v>16</v>
      </c>
      <c r="U28" s="109"/>
      <c r="V28" s="64">
        <v>5.49</v>
      </c>
      <c r="W28" s="64">
        <v>4.91</v>
      </c>
      <c r="X28" s="110"/>
    </row>
    <row r="29" spans="1:24" ht="21" x14ac:dyDescent="0.4">
      <c r="A29" s="1"/>
      <c r="B29" s="97">
        <v>17</v>
      </c>
      <c r="C29" s="109"/>
      <c r="D29" s="64"/>
      <c r="E29" s="103"/>
      <c r="F29" s="110">
        <v>2.35</v>
      </c>
      <c r="G29" s="21"/>
      <c r="H29" s="97">
        <v>17</v>
      </c>
      <c r="I29" s="111"/>
      <c r="J29" s="103"/>
      <c r="K29" s="64"/>
      <c r="L29" s="110"/>
      <c r="M29" s="1"/>
      <c r="N29" s="97">
        <v>17</v>
      </c>
      <c r="O29" s="115">
        <v>6.1</v>
      </c>
      <c r="P29" s="74">
        <v>5.89</v>
      </c>
      <c r="Q29" s="64">
        <v>6</v>
      </c>
      <c r="R29" s="110">
        <v>5.41</v>
      </c>
      <c r="T29" s="97">
        <v>17</v>
      </c>
      <c r="U29" s="109"/>
      <c r="V29" s="64">
        <v>5.68</v>
      </c>
      <c r="W29" s="64">
        <v>5.33</v>
      </c>
      <c r="X29" s="110"/>
    </row>
    <row r="30" spans="1:24" ht="21" x14ac:dyDescent="0.4">
      <c r="A30" s="1"/>
      <c r="B30" s="97">
        <v>18</v>
      </c>
      <c r="C30" s="109"/>
      <c r="D30" s="64"/>
      <c r="E30" s="103"/>
      <c r="F30" s="110">
        <v>2.99</v>
      </c>
      <c r="G30" s="21"/>
      <c r="H30" s="97">
        <v>18</v>
      </c>
      <c r="I30" s="111"/>
      <c r="J30" s="103"/>
      <c r="K30" s="64"/>
      <c r="L30" s="110"/>
      <c r="M30" s="1"/>
      <c r="N30" s="97">
        <v>18</v>
      </c>
      <c r="O30" s="115">
        <v>6</v>
      </c>
      <c r="P30" s="74">
        <v>6.44</v>
      </c>
      <c r="Q30" s="64">
        <v>6.4</v>
      </c>
      <c r="R30" s="110">
        <v>6.08</v>
      </c>
      <c r="T30" s="97">
        <v>18</v>
      </c>
      <c r="U30" s="109"/>
      <c r="V30" s="64"/>
      <c r="W30" s="64">
        <v>5.0999999999999996</v>
      </c>
      <c r="X30" s="110"/>
    </row>
    <row r="31" spans="1:24" ht="21" x14ac:dyDescent="0.4">
      <c r="A31" s="1"/>
      <c r="B31" s="97">
        <v>19</v>
      </c>
      <c r="C31" s="109"/>
      <c r="D31" s="64"/>
      <c r="E31" s="103"/>
      <c r="F31" s="110">
        <v>2.0699999999999998</v>
      </c>
      <c r="G31" s="21"/>
      <c r="H31" s="97">
        <v>19</v>
      </c>
      <c r="I31" s="116"/>
      <c r="J31" s="104"/>
      <c r="K31" s="104"/>
      <c r="L31" s="117"/>
      <c r="M31" s="1"/>
      <c r="N31" s="97">
        <v>19</v>
      </c>
      <c r="O31" s="109"/>
      <c r="P31" s="64">
        <v>6.05</v>
      </c>
      <c r="Q31" s="64">
        <v>6.09</v>
      </c>
      <c r="R31" s="110">
        <v>6.39</v>
      </c>
      <c r="T31" s="97">
        <v>19</v>
      </c>
      <c r="U31" s="111"/>
      <c r="V31" s="103"/>
      <c r="W31" s="64"/>
      <c r="X31" s="110"/>
    </row>
    <row r="32" spans="1:24" ht="21" x14ac:dyDescent="0.4">
      <c r="A32" s="1"/>
      <c r="B32" s="97">
        <v>20</v>
      </c>
      <c r="C32" s="111"/>
      <c r="D32" s="103"/>
      <c r="E32" s="103"/>
      <c r="F32" s="110"/>
      <c r="G32" s="21"/>
      <c r="H32" s="97">
        <v>20</v>
      </c>
      <c r="I32" s="109"/>
      <c r="J32" s="103"/>
      <c r="K32" s="64"/>
      <c r="L32" s="110"/>
      <c r="M32" s="1"/>
      <c r="N32" s="97">
        <v>20</v>
      </c>
      <c r="O32" s="109"/>
      <c r="P32" s="64"/>
      <c r="Q32" s="64">
        <v>6.1</v>
      </c>
      <c r="R32" s="110">
        <v>6</v>
      </c>
      <c r="T32" s="97">
        <v>20</v>
      </c>
      <c r="U32" s="111"/>
      <c r="V32" s="103"/>
      <c r="W32" s="64"/>
      <c r="X32" s="110"/>
    </row>
    <row r="33" spans="1:24" ht="21" x14ac:dyDescent="0.4">
      <c r="A33" s="1"/>
      <c r="B33" s="97">
        <v>21</v>
      </c>
      <c r="C33" s="116"/>
      <c r="D33" s="104"/>
      <c r="E33" s="104"/>
      <c r="F33" s="117"/>
      <c r="G33" s="21"/>
      <c r="H33" s="97">
        <v>21</v>
      </c>
      <c r="I33" s="109"/>
      <c r="J33" s="103"/>
      <c r="K33" s="64"/>
      <c r="L33" s="110"/>
      <c r="M33" s="1"/>
      <c r="N33" s="97">
        <v>21</v>
      </c>
      <c r="O33" s="109"/>
      <c r="P33" s="64"/>
      <c r="Q33" s="64">
        <v>6</v>
      </c>
      <c r="R33" s="110"/>
      <c r="T33" s="97">
        <v>21</v>
      </c>
      <c r="U33" s="109"/>
      <c r="V33" s="64"/>
      <c r="W33" s="64"/>
      <c r="X33" s="110"/>
    </row>
    <row r="34" spans="1:24" ht="21" x14ac:dyDescent="0.4">
      <c r="A34" s="1"/>
      <c r="B34" s="97">
        <v>22</v>
      </c>
      <c r="C34" s="109"/>
      <c r="D34" s="64"/>
      <c r="E34" s="103"/>
      <c r="F34" s="110"/>
      <c r="G34" s="21"/>
      <c r="H34" s="97">
        <v>22</v>
      </c>
      <c r="I34" s="109"/>
      <c r="J34" s="103"/>
      <c r="K34" s="64"/>
      <c r="L34" s="110"/>
      <c r="M34" s="1"/>
      <c r="N34" s="97">
        <v>22</v>
      </c>
      <c r="O34" s="109"/>
      <c r="P34" s="64"/>
      <c r="Q34" s="64">
        <v>6.11</v>
      </c>
      <c r="R34" s="110"/>
      <c r="T34" s="97">
        <v>22</v>
      </c>
      <c r="U34" s="109"/>
      <c r="V34" s="64"/>
      <c r="W34" s="64"/>
      <c r="X34" s="110"/>
    </row>
    <row r="35" spans="1:24" ht="21" x14ac:dyDescent="0.4">
      <c r="A35" s="1"/>
      <c r="B35" s="97">
        <v>23</v>
      </c>
      <c r="C35" s="109"/>
      <c r="D35" s="64"/>
      <c r="E35" s="103"/>
      <c r="F35" s="110"/>
      <c r="G35" s="21"/>
      <c r="H35" s="97">
        <v>23</v>
      </c>
      <c r="I35" s="109"/>
      <c r="J35" s="103"/>
      <c r="K35" s="64"/>
      <c r="L35" s="110"/>
      <c r="M35" s="1"/>
      <c r="N35" s="97">
        <v>23</v>
      </c>
      <c r="O35" s="109"/>
      <c r="P35" s="64"/>
      <c r="Q35" s="64"/>
      <c r="R35" s="110"/>
      <c r="T35" s="97">
        <v>23</v>
      </c>
      <c r="U35" s="109"/>
      <c r="V35" s="64"/>
      <c r="W35" s="64"/>
      <c r="X35" s="110"/>
    </row>
    <row r="36" spans="1:24" ht="21" x14ac:dyDescent="0.4">
      <c r="A36" s="1"/>
      <c r="B36" s="97">
        <v>24</v>
      </c>
      <c r="C36" s="109"/>
      <c r="D36" s="64"/>
      <c r="E36" s="103"/>
      <c r="F36" s="110"/>
      <c r="G36" s="21"/>
      <c r="H36" s="97">
        <v>24</v>
      </c>
      <c r="I36" s="109"/>
      <c r="J36" s="103"/>
      <c r="K36" s="64"/>
      <c r="L36" s="110"/>
      <c r="M36" s="1"/>
      <c r="N36" s="97">
        <v>24</v>
      </c>
      <c r="O36" s="109"/>
      <c r="P36" s="64"/>
      <c r="Q36" s="64"/>
      <c r="R36" s="110"/>
      <c r="T36" s="97">
        <v>24</v>
      </c>
      <c r="U36" s="109"/>
      <c r="V36" s="64"/>
      <c r="W36" s="64"/>
      <c r="X36" s="110"/>
    </row>
    <row r="37" spans="1:24" ht="21.75" thickBot="1" x14ac:dyDescent="0.45">
      <c r="A37" s="1"/>
      <c r="B37" s="60">
        <v>25</v>
      </c>
      <c r="C37" s="112"/>
      <c r="D37" s="113"/>
      <c r="E37" s="118"/>
      <c r="F37" s="114"/>
      <c r="G37" s="21"/>
      <c r="H37" s="60">
        <v>25</v>
      </c>
      <c r="I37" s="124"/>
      <c r="J37" s="125"/>
      <c r="K37" s="126"/>
      <c r="L37" s="127"/>
      <c r="M37" s="1"/>
      <c r="N37" s="60">
        <v>25</v>
      </c>
      <c r="O37" s="112"/>
      <c r="P37" s="113"/>
      <c r="Q37" s="113"/>
      <c r="R37" s="114"/>
      <c r="T37" s="60">
        <v>25</v>
      </c>
      <c r="U37" s="112"/>
      <c r="V37" s="113"/>
      <c r="W37" s="113"/>
      <c r="X37" s="114"/>
    </row>
    <row r="38" spans="1:24" ht="21.75" thickBot="1" x14ac:dyDescent="0.45">
      <c r="A38" s="1"/>
      <c r="B38" s="119" t="s">
        <v>85</v>
      </c>
      <c r="C38" s="120">
        <f>AVERAGE(C13:C37)</f>
        <v>2.5093333333333327</v>
      </c>
      <c r="D38" s="121">
        <f t="shared" ref="D38:F38" si="0">AVERAGE(D13:D37)</f>
        <v>2.5242857142857145</v>
      </c>
      <c r="E38" s="121">
        <f t="shared" si="0"/>
        <v>2.3813333333333331</v>
      </c>
      <c r="F38" s="122">
        <f t="shared" si="0"/>
        <v>2.5489473684210529</v>
      </c>
      <c r="G38" s="21"/>
      <c r="H38" s="123" t="s">
        <v>85</v>
      </c>
      <c r="I38" s="120">
        <f>AVERAGE(I13:I37)</f>
        <v>3.4107142857142856</v>
      </c>
      <c r="J38" s="121">
        <f t="shared" ref="J38:L38" si="1">AVERAGE(J13:J37)</f>
        <v>3.49</v>
      </c>
      <c r="K38" s="121">
        <f t="shared" si="1"/>
        <v>3.2850000000000001</v>
      </c>
      <c r="L38" s="122">
        <f t="shared" si="1"/>
        <v>3.2931249999999994</v>
      </c>
      <c r="M38" s="1"/>
      <c r="N38" s="119" t="s">
        <v>85</v>
      </c>
      <c r="O38" s="120">
        <f>AVERAGE(O13:O37)</f>
        <v>6.0599999999999987</v>
      </c>
      <c r="P38" s="121">
        <f t="shared" ref="P38:R38" si="2">AVERAGE(P13:P37)</f>
        <v>6.0278947368421063</v>
      </c>
      <c r="Q38" s="121">
        <f t="shared" si="2"/>
        <v>5.9759090909090924</v>
      </c>
      <c r="R38" s="122">
        <f t="shared" si="2"/>
        <v>5.8430000000000009</v>
      </c>
      <c r="T38" s="119" t="s">
        <v>85</v>
      </c>
      <c r="U38" s="120">
        <f>AVERAGE(U13:U37)</f>
        <v>5.2761538461538464</v>
      </c>
      <c r="V38" s="121">
        <f t="shared" ref="V38:X38" si="3">AVERAGE(V13:V37)</f>
        <v>5.3717647058823523</v>
      </c>
      <c r="W38" s="121">
        <f t="shared" si="3"/>
        <v>5.3522222222222213</v>
      </c>
      <c r="X38" s="122">
        <f t="shared" si="3"/>
        <v>5.3573333333333331</v>
      </c>
    </row>
    <row r="39" spans="1:24" ht="21" x14ac:dyDescent="0.4">
      <c r="A39" s="1"/>
      <c r="B39" s="1"/>
      <c r="C39" s="21"/>
      <c r="D39" s="21"/>
      <c r="F39" s="21"/>
      <c r="G39" s="21"/>
      <c r="H39" s="1"/>
      <c r="I39" s="21"/>
      <c r="K39" s="21"/>
      <c r="L39" s="21"/>
      <c r="M39" s="1"/>
      <c r="N39" s="1"/>
      <c r="O39" s="21"/>
      <c r="P39" s="21"/>
      <c r="Q39" s="21"/>
      <c r="R39" s="21"/>
      <c r="T39" s="1"/>
      <c r="U39" s="21"/>
      <c r="V39" s="21"/>
      <c r="W39" s="21"/>
      <c r="X39" s="21"/>
    </row>
    <row r="40" spans="1:24" ht="21.75" thickBot="1" x14ac:dyDescent="0.45">
      <c r="A40" s="1"/>
      <c r="B40" s="1"/>
      <c r="C40" s="21"/>
      <c r="D40" s="21"/>
      <c r="F40" s="21"/>
      <c r="G40" s="54"/>
      <c r="H40" s="33"/>
      <c r="I40" s="54"/>
      <c r="J40" s="33"/>
      <c r="K40" s="54"/>
      <c r="L40" s="54"/>
      <c r="M40" s="33"/>
      <c r="N40" s="1"/>
      <c r="Q40" s="1"/>
      <c r="R40" s="1"/>
      <c r="T40" s="1"/>
      <c r="W40" s="1"/>
      <c r="X40" s="1"/>
    </row>
    <row r="41" spans="1:24" ht="21" x14ac:dyDescent="0.4">
      <c r="A41" s="1"/>
      <c r="B41" s="1"/>
      <c r="D41" s="76" t="s">
        <v>84</v>
      </c>
      <c r="E41" s="71">
        <f>AVERAGE(C13:F37)</f>
        <v>2.4941269841269835</v>
      </c>
      <c r="F41" s="21"/>
      <c r="G41" s="54"/>
      <c r="H41" s="33"/>
      <c r="J41" s="76" t="s">
        <v>58</v>
      </c>
      <c r="K41" s="71">
        <f>AVERAGE(I13:L37)</f>
        <v>3.3622033898305079</v>
      </c>
      <c r="L41" s="54"/>
      <c r="M41" s="33"/>
      <c r="N41" s="1"/>
      <c r="P41" s="76" t="s">
        <v>58</v>
      </c>
      <c r="Q41" s="71">
        <f>AVERAGE(O13:R37)</f>
        <v>5.9739240506329114</v>
      </c>
      <c r="R41" s="1"/>
      <c r="T41" s="1"/>
      <c r="V41" s="76" t="s">
        <v>58</v>
      </c>
      <c r="W41" s="71">
        <f>AVERAGE(U13:X37)</f>
        <v>5.3430158730158741</v>
      </c>
      <c r="X41" s="1"/>
    </row>
    <row r="42" spans="1:24" ht="21.75" thickBot="1" x14ac:dyDescent="0.45">
      <c r="A42" s="1"/>
      <c r="B42" s="1"/>
      <c r="D42" s="77" t="s">
        <v>54</v>
      </c>
      <c r="E42" s="58">
        <f>STDEVA(C13:F37)</f>
        <v>0.28590904780184051</v>
      </c>
      <c r="F42" s="21"/>
      <c r="G42" s="54"/>
      <c r="H42" s="33"/>
      <c r="J42" s="77" t="s">
        <v>54</v>
      </c>
      <c r="K42" s="58">
        <f>STDEVA(I13:L37)</f>
        <v>0.30908690774608216</v>
      </c>
      <c r="L42" s="54"/>
      <c r="M42" s="33"/>
      <c r="N42" s="1"/>
      <c r="P42" s="77" t="s">
        <v>54</v>
      </c>
      <c r="Q42" s="58">
        <f>STDEVA(O13:R37)</f>
        <v>0.28342872174779171</v>
      </c>
      <c r="R42" s="1"/>
      <c r="T42" s="1"/>
      <c r="V42" s="77" t="s">
        <v>54</v>
      </c>
      <c r="W42" s="58">
        <f>STDEVA(U13:X36)</f>
        <v>0.25799246626056627</v>
      </c>
      <c r="X42" s="1"/>
    </row>
    <row r="43" spans="1:24" ht="21" x14ac:dyDescent="0.4">
      <c r="A43" s="1"/>
      <c r="B43" s="1"/>
      <c r="D43" s="79"/>
      <c r="E43" s="54"/>
      <c r="F43" s="21"/>
      <c r="G43" s="54"/>
      <c r="H43" s="33"/>
      <c r="J43" s="79"/>
      <c r="K43" s="54"/>
      <c r="L43" s="54"/>
      <c r="M43" s="33"/>
      <c r="N43" s="1"/>
      <c r="P43" s="79"/>
      <c r="Q43" s="54"/>
      <c r="R43" s="1"/>
      <c r="T43" s="1"/>
      <c r="V43" s="79"/>
      <c r="W43" s="54"/>
      <c r="X43" s="1"/>
    </row>
    <row r="44" spans="1:24" ht="21" x14ac:dyDescent="0.4">
      <c r="A44" s="1"/>
      <c r="B44" s="1"/>
      <c r="C44" s="21"/>
      <c r="D44" s="21"/>
      <c r="F44" s="21"/>
      <c r="G44" s="54"/>
      <c r="H44" s="33"/>
      <c r="I44" s="54"/>
      <c r="J44" s="33"/>
      <c r="K44" s="54"/>
      <c r="L44" s="54">
        <v>100</v>
      </c>
      <c r="M44" s="33"/>
      <c r="N44" s="1"/>
      <c r="O44" s="79"/>
      <c r="P44" s="54"/>
      <c r="Q44" s="1"/>
      <c r="R44" s="1"/>
      <c r="T44" s="1"/>
      <c r="W44" s="1"/>
      <c r="X44" s="1"/>
    </row>
    <row r="45" spans="1:24" ht="21" x14ac:dyDescent="0.4">
      <c r="A45" s="1"/>
      <c r="B45" s="1"/>
      <c r="C45" s="21"/>
      <c r="D45" s="21"/>
      <c r="F45" s="21"/>
      <c r="G45" s="54"/>
      <c r="H45" s="33"/>
      <c r="I45" s="54"/>
      <c r="J45" s="33"/>
      <c r="K45" s="54"/>
      <c r="L45" s="54"/>
      <c r="M45" s="33"/>
      <c r="N45" s="1"/>
      <c r="O45" s="79"/>
      <c r="P45" s="54"/>
      <c r="Q45" s="1"/>
      <c r="R45" s="1"/>
      <c r="T45" s="1"/>
      <c r="W45" s="1"/>
      <c r="X45" s="1"/>
    </row>
    <row r="46" spans="1:24" ht="21.75" thickBot="1" x14ac:dyDescent="0.45">
      <c r="A46" s="1"/>
      <c r="B46" s="1"/>
      <c r="C46" s="21"/>
      <c r="D46" s="21"/>
      <c r="F46" s="21"/>
      <c r="G46" s="54"/>
      <c r="H46" s="33"/>
      <c r="I46" s="54"/>
      <c r="J46" s="33"/>
      <c r="K46" s="54"/>
      <c r="L46" s="54"/>
      <c r="M46" s="33"/>
      <c r="N46" s="1"/>
      <c r="O46" s="79"/>
      <c r="P46" s="54"/>
      <c r="Q46" s="1"/>
      <c r="R46" s="1"/>
      <c r="T46" s="1"/>
      <c r="W46" s="1"/>
      <c r="X46" s="1"/>
    </row>
    <row r="47" spans="1:24" ht="21.75" thickBot="1" x14ac:dyDescent="0.45">
      <c r="A47" s="1"/>
      <c r="B47" s="1"/>
      <c r="C47" s="21"/>
      <c r="D47" s="21"/>
      <c r="F47" s="21"/>
      <c r="G47" s="54"/>
      <c r="H47" s="33"/>
      <c r="I47" s="54"/>
      <c r="J47" s="33"/>
      <c r="K47" s="54"/>
      <c r="L47" s="54"/>
      <c r="M47" s="33"/>
      <c r="N47" s="1"/>
      <c r="O47" s="81" t="s">
        <v>65</v>
      </c>
      <c r="P47" s="82" t="s">
        <v>66</v>
      </c>
      <c r="Q47" s="1"/>
      <c r="R47" s="1"/>
      <c r="T47" s="1"/>
      <c r="W47" s="1"/>
      <c r="X47" s="1"/>
    </row>
    <row r="48" spans="1:24" ht="21" x14ac:dyDescent="0.4">
      <c r="A48" s="1"/>
      <c r="B48" s="1"/>
      <c r="C48" s="21"/>
      <c r="D48" s="21"/>
      <c r="F48" s="21"/>
      <c r="G48" s="54"/>
      <c r="H48" s="80" t="s">
        <v>46</v>
      </c>
      <c r="I48" s="78" t="s">
        <v>63</v>
      </c>
      <c r="J48" s="54">
        <f>(I6*I38)/(C6*C38)*(L44)</f>
        <v>126.85972369819342</v>
      </c>
      <c r="K48" s="54">
        <f>(J6*J38)/(D6*D38)*(L44)</f>
        <v>128.3814374646293</v>
      </c>
      <c r="L48" s="54">
        <f>(K6*K38)/(E6*E38)*(L44)</f>
        <v>147.1444568868981</v>
      </c>
      <c r="M48" s="54">
        <f>(L6*L38)/(F6*F38)*(L44)</f>
        <v>108.79620070204415</v>
      </c>
      <c r="N48" s="1"/>
      <c r="O48" s="83">
        <f>AVERAGE(J48:M48)</f>
        <v>127.79545468794124</v>
      </c>
      <c r="P48" s="71">
        <f>STDEV(J48:M48)</f>
        <v>15.669232127703854</v>
      </c>
      <c r="Q48" s="1"/>
      <c r="R48" s="1"/>
    </row>
    <row r="49" spans="1:18" ht="21" x14ac:dyDescent="0.4">
      <c r="A49" s="1"/>
      <c r="B49" s="1"/>
      <c r="C49" s="21"/>
      <c r="D49" s="21"/>
      <c r="F49" s="21"/>
      <c r="G49" s="54"/>
      <c r="H49" s="80"/>
      <c r="I49" s="79"/>
      <c r="J49" s="33"/>
      <c r="K49" s="54"/>
      <c r="L49" s="54"/>
      <c r="M49" s="33"/>
      <c r="N49" s="1"/>
      <c r="O49" s="84"/>
      <c r="P49" s="85"/>
      <c r="Q49" s="1"/>
      <c r="R49" s="1"/>
    </row>
    <row r="50" spans="1:18" ht="21" x14ac:dyDescent="0.4">
      <c r="A50" s="1"/>
      <c r="B50" s="1"/>
      <c r="C50" s="21"/>
      <c r="D50" s="21"/>
      <c r="F50" s="21"/>
      <c r="G50" s="54"/>
      <c r="H50" s="80" t="s">
        <v>61</v>
      </c>
      <c r="I50" s="78" t="s">
        <v>63</v>
      </c>
      <c r="J50" s="54">
        <f>(O6*O38)/(C6*C38)*(L44)</f>
        <v>289.79808714133901</v>
      </c>
      <c r="K50" s="54">
        <f>(P6*P38)/(D6*D38)*(L44)</f>
        <v>324.08036219581209</v>
      </c>
      <c r="L50" s="54">
        <f>(Q6*Q38)/(E6*E38)*(L44)</f>
        <v>368.05711086226211</v>
      </c>
      <c r="M50" s="54">
        <f>(R6*R38)/(F6*F38)*(L44)</f>
        <v>241.29671691100557</v>
      </c>
      <c r="N50" s="1"/>
      <c r="O50" s="86">
        <f>AVERAGE(J50:M50)</f>
        <v>305.80806927760472</v>
      </c>
      <c r="P50" s="87">
        <f>STDEVA(J50:M50)</f>
        <v>53.624788978196037</v>
      </c>
      <c r="Q50" s="1"/>
      <c r="R50" s="1"/>
    </row>
    <row r="51" spans="1:18" ht="21" x14ac:dyDescent="0.4">
      <c r="A51" s="1"/>
      <c r="B51" s="1"/>
      <c r="C51" s="21"/>
      <c r="D51" s="21"/>
      <c r="F51" s="21"/>
      <c r="G51" s="54"/>
      <c r="H51" s="80"/>
      <c r="I51" s="79"/>
      <c r="J51" s="33"/>
      <c r="K51" s="54"/>
      <c r="L51" s="54"/>
      <c r="M51" s="33"/>
      <c r="N51" s="1"/>
      <c r="O51" s="84"/>
      <c r="P51" s="85"/>
      <c r="Q51" s="1"/>
      <c r="R51" s="1"/>
    </row>
    <row r="52" spans="1:18" ht="21.75" thickBot="1" x14ac:dyDescent="0.45">
      <c r="A52" s="1"/>
      <c r="B52" s="1"/>
      <c r="C52" s="21"/>
      <c r="D52" s="21"/>
      <c r="F52" s="21"/>
      <c r="G52" s="54"/>
      <c r="H52" s="80" t="s">
        <v>62</v>
      </c>
      <c r="I52" s="78" t="s">
        <v>64</v>
      </c>
      <c r="J52" s="54">
        <f>(U6*U38)/(C6*C38)*(L44)</f>
        <v>182.22635494155156</v>
      </c>
      <c r="K52" s="54">
        <f>(V6*V38)/(D6*D38)*(L44)</f>
        <v>258.40407470288625</v>
      </c>
      <c r="L52" s="54">
        <f>(W6*W38)/(E6*E38)*(L44)</f>
        <v>269.70884658454645</v>
      </c>
      <c r="M52" s="54">
        <f>(X6*X38)/(F6*F38)*(L44)</f>
        <v>165.93020854842038</v>
      </c>
      <c r="N52" s="1"/>
      <c r="O52" s="88">
        <f>AVERAGE(J52:M52)</f>
        <v>219.06737119435118</v>
      </c>
      <c r="P52" s="58">
        <f>STDEV(J52:N52)</f>
        <v>52.576147333219559</v>
      </c>
      <c r="Q52" s="1"/>
      <c r="R52" s="1"/>
    </row>
    <row r="53" spans="1:18" ht="21" x14ac:dyDescent="0.4">
      <c r="A53" s="1"/>
      <c r="B53" s="1"/>
      <c r="C53" s="21"/>
      <c r="D53" s="21"/>
      <c r="F53" s="21"/>
      <c r="G53" s="54"/>
      <c r="H53" s="33"/>
      <c r="I53" s="54"/>
      <c r="J53" s="33"/>
      <c r="K53" s="54"/>
      <c r="L53" s="54"/>
      <c r="M53" s="33"/>
      <c r="N53" s="1"/>
      <c r="O53" s="1"/>
      <c r="P53" s="1"/>
      <c r="Q53" s="1"/>
      <c r="R53" s="1"/>
    </row>
    <row r="54" spans="1:18" ht="21" x14ac:dyDescent="0.4">
      <c r="A54" s="1"/>
      <c r="B54" s="1"/>
      <c r="C54" s="21"/>
      <c r="D54" s="21"/>
      <c r="F54" s="21"/>
      <c r="G54" s="54"/>
      <c r="H54" s="33"/>
      <c r="I54" s="54"/>
      <c r="J54" s="33"/>
      <c r="K54" s="54"/>
      <c r="L54" s="54"/>
      <c r="M54" s="33"/>
      <c r="N54" s="1"/>
      <c r="O54" s="1"/>
      <c r="P54" s="1"/>
      <c r="Q54" s="1"/>
      <c r="R54" s="1"/>
    </row>
    <row r="55" spans="1:18" ht="21" x14ac:dyDescent="0.4">
      <c r="A55" s="1"/>
      <c r="B55" s="1"/>
      <c r="C55" s="21"/>
      <c r="D55" s="21"/>
      <c r="F55" s="21"/>
      <c r="G55" s="54"/>
      <c r="H55" s="33"/>
      <c r="I55" s="54"/>
      <c r="J55" s="33"/>
      <c r="K55" s="54"/>
      <c r="L55" s="54"/>
      <c r="M55" s="33"/>
      <c r="N55" s="1"/>
      <c r="O55" s="1"/>
      <c r="P55" s="1"/>
      <c r="Q55" s="1"/>
      <c r="R55" s="1"/>
    </row>
    <row r="56" spans="1:18" ht="21" x14ac:dyDescent="0.4">
      <c r="A56" s="1"/>
      <c r="B56" s="1"/>
      <c r="C56" s="21"/>
      <c r="D56" s="21"/>
      <c r="F56" s="21"/>
      <c r="G56" s="54"/>
      <c r="H56" s="33"/>
      <c r="I56" s="54"/>
      <c r="J56" s="33"/>
      <c r="K56" s="54"/>
      <c r="L56" s="54"/>
      <c r="M56" s="33"/>
      <c r="N56" s="1"/>
      <c r="O56" s="1"/>
      <c r="P56" s="1"/>
      <c r="Q56" s="1"/>
      <c r="R56" s="1"/>
    </row>
    <row r="57" spans="1:18" ht="21" x14ac:dyDescent="0.4">
      <c r="A57" s="1"/>
      <c r="B57" s="1"/>
      <c r="C57" s="21"/>
      <c r="D57" s="21"/>
      <c r="F57" s="21"/>
      <c r="G57" s="54"/>
      <c r="H57" s="33"/>
      <c r="I57" s="54"/>
      <c r="J57" s="33"/>
      <c r="K57" s="54"/>
      <c r="L57" s="54"/>
      <c r="M57" s="33"/>
      <c r="N57" s="1"/>
      <c r="O57" s="1"/>
      <c r="P57" s="1"/>
      <c r="Q57" s="1"/>
      <c r="R57" s="1"/>
    </row>
    <row r="58" spans="1:18" ht="21" x14ac:dyDescent="0.4">
      <c r="A58" s="1"/>
      <c r="B58" s="1"/>
      <c r="C58" s="21"/>
      <c r="D58" s="21"/>
      <c r="F58" s="21"/>
      <c r="G58" s="54"/>
      <c r="H58" s="33"/>
      <c r="I58" s="54"/>
      <c r="J58" s="33"/>
      <c r="K58" s="54"/>
      <c r="L58" s="54"/>
      <c r="M58" s="33"/>
      <c r="N58" s="1"/>
      <c r="O58" s="1"/>
      <c r="P58" s="1"/>
      <c r="Q58" s="1"/>
      <c r="R58" s="1"/>
    </row>
    <row r="59" spans="1:18" ht="21" x14ac:dyDescent="0.4">
      <c r="A59" s="1"/>
      <c r="B59" s="1"/>
      <c r="C59" s="21"/>
      <c r="D59" s="21"/>
      <c r="F59" s="21"/>
      <c r="G59" s="21"/>
      <c r="H59" s="1"/>
      <c r="I59" s="21"/>
      <c r="K59" s="21"/>
      <c r="L59" s="21"/>
      <c r="M59" s="1"/>
      <c r="N59" s="1"/>
      <c r="O59" s="1"/>
      <c r="P59" s="1"/>
      <c r="Q59" s="1"/>
      <c r="R59" s="1"/>
    </row>
    <row r="60" spans="1:18" ht="21" x14ac:dyDescent="0.4">
      <c r="A60" s="1"/>
      <c r="B60" s="1"/>
      <c r="C60" s="21"/>
      <c r="D60" s="21"/>
      <c r="E60" s="21"/>
      <c r="F60" s="21"/>
      <c r="G60" s="21"/>
      <c r="H60" s="1"/>
      <c r="I60" s="21"/>
      <c r="K60" s="21"/>
      <c r="L60" s="21"/>
      <c r="M60" s="1"/>
      <c r="N60" s="1"/>
      <c r="O60" s="1"/>
      <c r="P60" s="1"/>
      <c r="Q60" s="1"/>
      <c r="R60" s="1"/>
    </row>
    <row r="61" spans="1:18" ht="21" x14ac:dyDescent="0.4">
      <c r="A61" s="1"/>
      <c r="B61" s="1"/>
      <c r="C61" s="21"/>
      <c r="D61" s="21"/>
      <c r="E61" s="21"/>
      <c r="F61" s="21"/>
      <c r="G61" s="21"/>
      <c r="H61" s="1"/>
      <c r="I61" s="21"/>
      <c r="K61" s="21"/>
      <c r="L61" s="21"/>
      <c r="M61" s="1"/>
      <c r="N61" s="1"/>
      <c r="O61" s="1"/>
      <c r="P61" s="1"/>
      <c r="Q61" s="1"/>
      <c r="R61" s="1"/>
    </row>
    <row r="62" spans="1:18" ht="21" x14ac:dyDescent="0.4">
      <c r="A62" s="1"/>
      <c r="B62" s="1"/>
      <c r="C62" s="21"/>
      <c r="D62" s="21"/>
      <c r="E62" s="21"/>
      <c r="F62" s="21"/>
      <c r="G62" s="21"/>
      <c r="H62" s="1"/>
      <c r="I62" s="21"/>
      <c r="K62" s="21"/>
      <c r="L62" s="21"/>
      <c r="M62" s="1"/>
      <c r="N62" s="1"/>
      <c r="O62" s="1"/>
      <c r="P62" s="1"/>
      <c r="Q62" s="1"/>
      <c r="R62" s="1"/>
    </row>
    <row r="63" spans="1:18" ht="21" x14ac:dyDescent="0.4">
      <c r="A63" s="1"/>
      <c r="B63" s="1"/>
      <c r="C63" s="21"/>
      <c r="D63" s="21"/>
      <c r="E63" s="21"/>
      <c r="F63" s="21"/>
      <c r="G63" s="21"/>
      <c r="H63" s="1"/>
      <c r="I63" s="21"/>
      <c r="K63" s="21"/>
      <c r="L63" s="21"/>
      <c r="M63" s="1"/>
      <c r="N63" s="1"/>
      <c r="O63" s="1"/>
      <c r="P63" s="1"/>
      <c r="Q63" s="1"/>
      <c r="R63" s="1"/>
    </row>
    <row r="64" spans="1:18" ht="21" x14ac:dyDescent="0.4">
      <c r="A64" s="1"/>
      <c r="B64" s="1"/>
      <c r="C64" s="21"/>
      <c r="D64" s="21"/>
      <c r="E64" s="21"/>
      <c r="F64" s="21"/>
      <c r="G64" s="21"/>
      <c r="H64" s="1"/>
      <c r="I64" s="21"/>
      <c r="K64" s="21"/>
      <c r="L64" s="21"/>
      <c r="M64" s="1"/>
      <c r="N64" s="1"/>
      <c r="O64" s="1"/>
      <c r="P64" s="1"/>
      <c r="Q64" s="1"/>
      <c r="R64" s="1"/>
    </row>
    <row r="65" spans="1:18" ht="21" x14ac:dyDescent="0.4">
      <c r="A65" s="1"/>
      <c r="B65" s="1"/>
      <c r="C65" s="21"/>
      <c r="D65" s="21"/>
      <c r="E65" s="21"/>
      <c r="F65" s="21"/>
      <c r="G65" s="21"/>
      <c r="H65" s="1"/>
      <c r="I65" s="21"/>
      <c r="K65" s="21"/>
      <c r="L65" s="21"/>
      <c r="M65" s="1"/>
      <c r="N65" s="1"/>
      <c r="O65" s="1"/>
      <c r="P65" s="1"/>
      <c r="Q65" s="1"/>
      <c r="R65" s="1"/>
    </row>
    <row r="66" spans="1:18" ht="21" x14ac:dyDescent="0.4">
      <c r="A66" s="1"/>
      <c r="B66" s="1"/>
      <c r="C66" s="21"/>
      <c r="D66" s="21"/>
      <c r="E66" s="21"/>
      <c r="F66" s="21"/>
      <c r="G66" s="21"/>
      <c r="H66" s="1"/>
      <c r="I66" s="21"/>
      <c r="J66" s="21"/>
      <c r="K66" s="21"/>
      <c r="L66" s="21"/>
      <c r="M66" s="1"/>
      <c r="N66" s="1"/>
      <c r="O66" s="1"/>
      <c r="P66" s="1"/>
      <c r="Q66" s="1"/>
      <c r="R66" s="1"/>
    </row>
    <row r="67" spans="1:18" ht="21" x14ac:dyDescent="0.4">
      <c r="A67" s="1"/>
      <c r="B67" s="1"/>
      <c r="C67" s="21"/>
      <c r="D67" s="21"/>
      <c r="E67" s="21"/>
      <c r="F67" s="21"/>
      <c r="G67" s="21"/>
      <c r="H67" s="1"/>
      <c r="I67" s="21"/>
      <c r="J67" s="21"/>
      <c r="K67" s="21"/>
      <c r="L67" s="21"/>
      <c r="M67" s="1"/>
      <c r="N67" s="1"/>
      <c r="O67" s="1"/>
      <c r="P67" s="1"/>
      <c r="Q67" s="1"/>
      <c r="R67" s="1"/>
    </row>
    <row r="68" spans="1:18" ht="21" x14ac:dyDescent="0.4">
      <c r="A68" s="1"/>
      <c r="B68" s="1"/>
      <c r="C68" s="21"/>
      <c r="D68" s="21"/>
      <c r="E68" s="21"/>
      <c r="F68" s="21"/>
      <c r="G68" s="21"/>
      <c r="H68" s="1"/>
      <c r="I68" s="21"/>
      <c r="J68" s="21"/>
      <c r="K68" s="21"/>
      <c r="L68" s="21"/>
      <c r="M68" s="1"/>
      <c r="N68" s="1"/>
      <c r="O68" s="1"/>
      <c r="P68" s="1"/>
      <c r="Q68" s="1"/>
      <c r="R68" s="1"/>
    </row>
    <row r="69" spans="1:18" ht="21" x14ac:dyDescent="0.4">
      <c r="A69" s="1"/>
      <c r="B69" s="1"/>
      <c r="C69" s="21"/>
      <c r="D69" s="21"/>
      <c r="E69" s="21"/>
      <c r="F69" s="21"/>
      <c r="G69" s="21"/>
      <c r="H69" s="1"/>
      <c r="I69" s="21"/>
      <c r="J69" s="21"/>
      <c r="K69" s="21"/>
      <c r="L69" s="21"/>
      <c r="M69" s="1"/>
      <c r="N69" s="1"/>
      <c r="O69" s="1"/>
      <c r="P69" s="1"/>
      <c r="Q69" s="1"/>
      <c r="R69" s="1"/>
    </row>
    <row r="70" spans="1:18" ht="21" x14ac:dyDescent="0.4">
      <c r="A70" s="1"/>
      <c r="B70" s="1"/>
      <c r="C70" s="21"/>
      <c r="D70" s="21"/>
      <c r="E70" s="21"/>
      <c r="F70" s="21"/>
      <c r="G70" s="21"/>
      <c r="H70" s="1"/>
      <c r="I70" s="21"/>
      <c r="J70" s="21"/>
      <c r="K70" s="21"/>
      <c r="L70" s="21"/>
      <c r="M70" s="1"/>
      <c r="N70" s="1"/>
      <c r="O70" s="1"/>
      <c r="P70" s="1"/>
      <c r="Q70" s="1"/>
      <c r="R70" s="1"/>
    </row>
    <row r="71" spans="1:18" ht="21" x14ac:dyDescent="0.4">
      <c r="A71" s="1"/>
      <c r="B71" s="1"/>
      <c r="C71" s="66"/>
      <c r="D71" s="2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21" x14ac:dyDescent="0.4">
      <c r="A72" s="1"/>
      <c r="B72" s="1"/>
      <c r="C72" s="65"/>
      <c r="D72" s="21"/>
      <c r="E72" s="1"/>
      <c r="F72" s="1"/>
      <c r="G72" s="1"/>
      <c r="H72" s="1"/>
      <c r="I72" s="1"/>
      <c r="J72" s="1"/>
      <c r="K72" s="21"/>
      <c r="L72" s="21"/>
      <c r="M72" s="1"/>
      <c r="N72" s="1"/>
      <c r="O72" s="1"/>
      <c r="P72" s="1"/>
      <c r="Q72" s="1"/>
      <c r="R72" s="1"/>
    </row>
    <row r="73" spans="1:18" ht="2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21"/>
      <c r="L74" s="21"/>
      <c r="M74" s="1"/>
      <c r="N74" s="1"/>
      <c r="O74" s="1"/>
      <c r="P74" s="1"/>
      <c r="Q74" s="1"/>
      <c r="R74" s="1"/>
    </row>
    <row r="75" spans="1:18" ht="2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21" x14ac:dyDescent="0.4">
      <c r="A76" s="1"/>
      <c r="B76" s="1"/>
      <c r="C76" s="1"/>
      <c r="D76" s="1"/>
      <c r="E76" s="1"/>
      <c r="F76" s="1"/>
      <c r="G76" s="1"/>
      <c r="H76" s="1"/>
      <c r="I76" s="21"/>
      <c r="J76" s="1"/>
      <c r="K76" s="1"/>
      <c r="L76" s="1"/>
      <c r="M76" s="1"/>
      <c r="N76" s="1"/>
      <c r="O76" s="1"/>
      <c r="P76" s="1"/>
      <c r="Q76" s="1"/>
      <c r="R76" s="1"/>
    </row>
    <row r="77" spans="1:18" ht="2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2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21" x14ac:dyDescent="0.4">
      <c r="A79" s="1"/>
      <c r="B79" s="1"/>
      <c r="C79" s="1"/>
      <c r="D79" s="1"/>
      <c r="E79" s="1"/>
      <c r="F79" s="1"/>
      <c r="G79" s="1"/>
      <c r="H79" s="1"/>
      <c r="I79" s="66"/>
      <c r="J79" s="21"/>
      <c r="K79" s="1"/>
      <c r="L79" s="1"/>
      <c r="M79" s="1"/>
      <c r="N79" s="1"/>
      <c r="O79" s="1"/>
      <c r="P79" s="1"/>
      <c r="Q79" s="1"/>
      <c r="R79" s="1"/>
    </row>
    <row r="80" spans="1:18" ht="21" x14ac:dyDescent="0.4">
      <c r="A80" s="1"/>
      <c r="B80" s="1"/>
      <c r="C80" s="1"/>
      <c r="D80" s="1"/>
      <c r="E80" s="1"/>
      <c r="F80" s="1"/>
      <c r="G80" s="1"/>
      <c r="H80" s="1"/>
      <c r="I80" s="65"/>
      <c r="J80" s="21"/>
      <c r="K80" s="1"/>
      <c r="L80" s="1"/>
      <c r="M80" s="1"/>
      <c r="N80" s="1"/>
      <c r="O80" s="1"/>
      <c r="P80" s="1"/>
      <c r="Q80" s="1"/>
      <c r="R80" s="1"/>
    </row>
    <row r="81" spans="1:18" ht="2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2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2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2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2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2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2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2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2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2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2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2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2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2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2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2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2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2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2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2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2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2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2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2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2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2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2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2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2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2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2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2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2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2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2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2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2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2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2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2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2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2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2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2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2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2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2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2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2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2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2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2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2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2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2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2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2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2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2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2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2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2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2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2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2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2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2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2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2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2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2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2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2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2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2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2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2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2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2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2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2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2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2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2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2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2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2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2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2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2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2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2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2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2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</sheetData>
  <mergeCells count="16">
    <mergeCell ref="U3:X3"/>
    <mergeCell ref="U4:X4"/>
    <mergeCell ref="U10:X10"/>
    <mergeCell ref="U11:X11"/>
    <mergeCell ref="C4:F4"/>
    <mergeCell ref="C3:F3"/>
    <mergeCell ref="O4:R4"/>
    <mergeCell ref="O3:R3"/>
    <mergeCell ref="C11:F11"/>
    <mergeCell ref="C10:F10"/>
    <mergeCell ref="I4:L4"/>
    <mergeCell ref="I3:L3"/>
    <mergeCell ref="I11:L11"/>
    <mergeCell ref="I10:L10"/>
    <mergeCell ref="O10:R10"/>
    <mergeCell ref="O11:R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0157-0E57-464B-83A5-FB8B00E55DC1}">
  <dimension ref="A2:P26"/>
  <sheetViews>
    <sheetView zoomScale="60" zoomScaleNormal="60" workbookViewId="0">
      <selection activeCell="J7" sqref="J7"/>
    </sheetView>
  </sheetViews>
  <sheetFormatPr baseColWidth="10" defaultRowHeight="15.75" x14ac:dyDescent="0.25"/>
  <cols>
    <col min="2" max="8" width="12.625" customWidth="1"/>
    <col min="10" max="12" width="12.625" customWidth="1"/>
    <col min="14" max="16" width="12.625" customWidth="1"/>
  </cols>
  <sheetData>
    <row r="2" spans="1:16" ht="16.5" thickBot="1" x14ac:dyDescent="0.3"/>
    <row r="3" spans="1:16" ht="21.75" thickBot="1" x14ac:dyDescent="0.45">
      <c r="B3" s="143" t="s">
        <v>52</v>
      </c>
      <c r="C3" s="144"/>
      <c r="D3" s="145"/>
      <c r="E3" s="33"/>
      <c r="F3" s="143" t="s">
        <v>55</v>
      </c>
      <c r="G3" s="144"/>
      <c r="H3" s="145"/>
      <c r="J3" s="143" t="s">
        <v>56</v>
      </c>
      <c r="K3" s="144"/>
      <c r="L3" s="145"/>
      <c r="N3" s="143" t="s">
        <v>60</v>
      </c>
      <c r="O3" s="144"/>
      <c r="P3" s="145"/>
    </row>
    <row r="4" spans="1:16" ht="20.45" customHeight="1" thickBot="1" x14ac:dyDescent="0.45">
      <c r="B4" s="152" t="s">
        <v>47</v>
      </c>
      <c r="C4" s="153"/>
      <c r="D4" s="154"/>
      <c r="E4" s="92"/>
      <c r="F4" s="152" t="s">
        <v>47</v>
      </c>
      <c r="G4" s="153"/>
      <c r="H4" s="154"/>
      <c r="J4" s="152" t="s">
        <v>47</v>
      </c>
      <c r="K4" s="153"/>
      <c r="L4" s="154"/>
      <c r="N4" s="152" t="s">
        <v>47</v>
      </c>
      <c r="O4" s="153"/>
      <c r="P4" s="154"/>
    </row>
    <row r="5" spans="1:16" ht="21.75" thickBot="1" x14ac:dyDescent="0.45">
      <c r="B5" s="45" t="s">
        <v>67</v>
      </c>
      <c r="C5" s="45" t="s">
        <v>68</v>
      </c>
      <c r="D5" s="45" t="s">
        <v>69</v>
      </c>
      <c r="E5" s="67"/>
      <c r="F5" s="45" t="s">
        <v>67</v>
      </c>
      <c r="G5" s="45" t="s">
        <v>68</v>
      </c>
      <c r="H5" s="45" t="s">
        <v>69</v>
      </c>
      <c r="J5" s="45" t="s">
        <v>67</v>
      </c>
      <c r="K5" s="45" t="s">
        <v>68</v>
      </c>
      <c r="L5" s="45" t="s">
        <v>69</v>
      </c>
      <c r="N5" s="45" t="s">
        <v>67</v>
      </c>
      <c r="O5" s="45" t="s">
        <v>68</v>
      </c>
      <c r="P5" s="45" t="s">
        <v>69</v>
      </c>
    </row>
    <row r="6" spans="1:16" ht="21.75" thickBot="1" x14ac:dyDescent="0.45">
      <c r="B6" s="63">
        <v>22</v>
      </c>
      <c r="C6" s="63">
        <v>23</v>
      </c>
      <c r="D6" s="63">
        <v>20</v>
      </c>
      <c r="E6" s="1"/>
      <c r="F6" s="63">
        <v>23</v>
      </c>
      <c r="G6" s="63">
        <v>23</v>
      </c>
      <c r="H6" s="63">
        <v>25</v>
      </c>
      <c r="J6" s="63">
        <v>28</v>
      </c>
      <c r="K6" s="63">
        <v>27</v>
      </c>
      <c r="L6" s="63">
        <v>29</v>
      </c>
      <c r="N6" s="63">
        <v>23</v>
      </c>
      <c r="O6" s="63">
        <v>24</v>
      </c>
      <c r="P6" s="63">
        <v>23</v>
      </c>
    </row>
    <row r="7" spans="1:16" ht="21" x14ac:dyDescent="0.4">
      <c r="B7" s="70" t="s">
        <v>53</v>
      </c>
      <c r="C7" s="71">
        <f>AVERAGE(B6:D6)</f>
        <v>21.666666666666668</v>
      </c>
      <c r="D7" s="1"/>
      <c r="E7" s="1"/>
      <c r="F7" s="70" t="s">
        <v>53</v>
      </c>
      <c r="G7" s="71">
        <f>AVERAGE(F6:H6)</f>
        <v>23.666666666666668</v>
      </c>
      <c r="H7" s="1"/>
      <c r="J7" s="70" t="s">
        <v>53</v>
      </c>
      <c r="K7" s="71">
        <f>AVERAGE(J6:L6)</f>
        <v>28</v>
      </c>
      <c r="L7" s="1"/>
      <c r="N7" s="70" t="s">
        <v>53</v>
      </c>
      <c r="O7" s="71">
        <f>AVERAGE(N6:P6)</f>
        <v>23.333333333333332</v>
      </c>
      <c r="P7" s="1"/>
    </row>
    <row r="8" spans="1:16" ht="21.75" thickBot="1" x14ac:dyDescent="0.45">
      <c r="B8" s="72" t="s">
        <v>54</v>
      </c>
      <c r="C8" s="58">
        <f>STDEV(B6:D6)</f>
        <v>1.5275252316519465</v>
      </c>
      <c r="D8" s="1"/>
      <c r="E8" s="1"/>
      <c r="F8" s="72" t="s">
        <v>54</v>
      </c>
      <c r="G8" s="58">
        <f>STDEV(F6:H6)</f>
        <v>1.1547005383792515</v>
      </c>
      <c r="H8" s="1"/>
      <c r="J8" s="72" t="s">
        <v>54</v>
      </c>
      <c r="K8" s="58">
        <f>STDEV(J6:L6)</f>
        <v>1</v>
      </c>
      <c r="L8" s="1"/>
      <c r="N8" s="72" t="s">
        <v>54</v>
      </c>
      <c r="O8" s="58">
        <f>STDEV(N6:P6)</f>
        <v>0.57735026918962584</v>
      </c>
      <c r="P8" s="1"/>
    </row>
    <row r="10" spans="1:16" ht="21" x14ac:dyDescent="0.4">
      <c r="A10" s="80" t="s">
        <v>71</v>
      </c>
      <c r="B10" s="80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6" ht="21.75" thickBo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 ht="21.75" thickBot="1" x14ac:dyDescent="0.45">
      <c r="A12" s="1"/>
      <c r="B12" s="143" t="s">
        <v>52</v>
      </c>
      <c r="C12" s="144"/>
      <c r="D12" s="145"/>
      <c r="E12" s="1"/>
      <c r="F12" s="143" t="s">
        <v>55</v>
      </c>
      <c r="G12" s="144"/>
      <c r="H12" s="145"/>
      <c r="I12" s="1"/>
      <c r="J12" s="143" t="s">
        <v>56</v>
      </c>
      <c r="K12" s="144"/>
      <c r="L12" s="145"/>
      <c r="M12" s="1"/>
      <c r="N12" s="143" t="s">
        <v>60</v>
      </c>
      <c r="O12" s="144"/>
      <c r="P12" s="145"/>
    </row>
    <row r="13" spans="1:16" ht="20.45" customHeight="1" thickBot="1" x14ac:dyDescent="0.45">
      <c r="A13" s="1"/>
      <c r="B13" s="152" t="s">
        <v>70</v>
      </c>
      <c r="C13" s="153"/>
      <c r="D13" s="154"/>
      <c r="E13" s="1"/>
      <c r="F13" s="152" t="s">
        <v>70</v>
      </c>
      <c r="G13" s="153"/>
      <c r="H13" s="154"/>
      <c r="I13" s="1"/>
      <c r="J13" s="152" t="s">
        <v>70</v>
      </c>
      <c r="K13" s="153"/>
      <c r="L13" s="154"/>
      <c r="M13" s="1"/>
      <c r="N13" s="152" t="s">
        <v>70</v>
      </c>
      <c r="O13" s="153"/>
      <c r="P13" s="154"/>
    </row>
    <row r="14" spans="1:16" ht="21.75" thickBot="1" x14ac:dyDescent="0.45">
      <c r="A14" s="1"/>
      <c r="B14" s="45" t="s">
        <v>67</v>
      </c>
      <c r="C14" s="45" t="s">
        <v>68</v>
      </c>
      <c r="D14" s="45" t="s">
        <v>69</v>
      </c>
      <c r="E14" s="1"/>
      <c r="F14" s="45" t="s">
        <v>67</v>
      </c>
      <c r="G14" s="45" t="s">
        <v>68</v>
      </c>
      <c r="H14" s="45" t="s">
        <v>69</v>
      </c>
      <c r="I14" s="1"/>
      <c r="J14" s="45" t="s">
        <v>67</v>
      </c>
      <c r="K14" s="45" t="s">
        <v>68</v>
      </c>
      <c r="L14" s="45" t="s">
        <v>69</v>
      </c>
      <c r="M14" s="1"/>
      <c r="N14" s="45" t="s">
        <v>67</v>
      </c>
      <c r="O14" s="45" t="s">
        <v>68</v>
      </c>
      <c r="P14" s="45" t="s">
        <v>69</v>
      </c>
    </row>
    <row r="15" spans="1:16" ht="21.75" thickBot="1" x14ac:dyDescent="0.45">
      <c r="A15" s="1"/>
      <c r="B15" s="93">
        <f>(B6*100)/$B$10</f>
        <v>73.333333333333329</v>
      </c>
      <c r="C15" s="93">
        <f t="shared" ref="C15:O15" si="0">(C6*100)/$B$10</f>
        <v>76.666666666666671</v>
      </c>
      <c r="D15" s="93">
        <f t="shared" si="0"/>
        <v>66.666666666666671</v>
      </c>
      <c r="E15" s="21"/>
      <c r="F15" s="93">
        <f t="shared" si="0"/>
        <v>76.666666666666671</v>
      </c>
      <c r="G15" s="93">
        <f t="shared" si="0"/>
        <v>76.666666666666671</v>
      </c>
      <c r="H15" s="93">
        <f t="shared" si="0"/>
        <v>83.333333333333329</v>
      </c>
      <c r="I15" s="21"/>
      <c r="J15" s="93">
        <f t="shared" si="0"/>
        <v>93.333333333333329</v>
      </c>
      <c r="K15" s="93">
        <f t="shared" si="0"/>
        <v>90</v>
      </c>
      <c r="L15" s="93">
        <f t="shared" si="0"/>
        <v>96.666666666666671</v>
      </c>
      <c r="M15" s="21"/>
      <c r="N15" s="93">
        <f t="shared" si="0"/>
        <v>76.666666666666671</v>
      </c>
      <c r="O15" s="93">
        <f t="shared" si="0"/>
        <v>80</v>
      </c>
      <c r="P15" s="93">
        <f>(P6*100)/$B$10</f>
        <v>76.666666666666671</v>
      </c>
    </row>
    <row r="16" spans="1:16" ht="21" x14ac:dyDescent="0.4">
      <c r="A16" s="1"/>
      <c r="B16" s="70" t="s">
        <v>53</v>
      </c>
      <c r="C16" s="71">
        <f>AVERAGE(B15:D15)</f>
        <v>72.222222222222229</v>
      </c>
      <c r="D16" s="1"/>
      <c r="E16" s="1"/>
      <c r="F16" s="70" t="s">
        <v>53</v>
      </c>
      <c r="G16" s="71">
        <f>AVERAGE(F15:H15)</f>
        <v>78.8888888888889</v>
      </c>
      <c r="H16" s="1"/>
      <c r="I16" s="1"/>
      <c r="J16" s="70" t="s">
        <v>53</v>
      </c>
      <c r="K16" s="71">
        <f>AVERAGE(J15:L15)</f>
        <v>93.333333333333329</v>
      </c>
      <c r="L16" s="1"/>
      <c r="M16" s="1"/>
      <c r="N16" s="70" t="s">
        <v>53</v>
      </c>
      <c r="O16" s="71">
        <f>AVERAGE(N15:P15)</f>
        <v>77.777777777777786</v>
      </c>
      <c r="P16" s="1"/>
    </row>
    <row r="17" spans="1:16" ht="21.75" thickBot="1" x14ac:dyDescent="0.45">
      <c r="A17" s="1"/>
      <c r="B17" s="72" t="s">
        <v>54</v>
      </c>
      <c r="C17" s="58">
        <f>STDEV(B15:D15)</f>
        <v>5.091750772173155</v>
      </c>
      <c r="D17" s="1"/>
      <c r="E17" s="1"/>
      <c r="F17" s="72" t="s">
        <v>54</v>
      </c>
      <c r="G17" s="58">
        <f>STDEV(F15:H15)</f>
        <v>3.8490017945974997</v>
      </c>
      <c r="H17" s="1"/>
      <c r="I17" s="1"/>
      <c r="J17" s="72" t="s">
        <v>54</v>
      </c>
      <c r="K17" s="58">
        <f>STDEV(J15:L15)</f>
        <v>3.3333333333333357</v>
      </c>
      <c r="L17" s="1"/>
      <c r="M17" s="1"/>
      <c r="N17" s="72" t="s">
        <v>54</v>
      </c>
      <c r="O17" s="58">
        <f>STDEV(N15:P15)</f>
        <v>1.9245008972987498</v>
      </c>
      <c r="P17" s="1"/>
    </row>
    <row r="18" spans="1:16" ht="2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6" ht="2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6" ht="2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6" ht="2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6" ht="2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6" ht="2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6" ht="2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6" ht="2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6" ht="2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16">
    <mergeCell ref="B4:D4"/>
    <mergeCell ref="B3:D3"/>
    <mergeCell ref="F3:H3"/>
    <mergeCell ref="F4:H4"/>
    <mergeCell ref="B12:D12"/>
    <mergeCell ref="B13:D13"/>
    <mergeCell ref="F12:H12"/>
    <mergeCell ref="F13:H13"/>
    <mergeCell ref="J12:L12"/>
    <mergeCell ref="J13:L13"/>
    <mergeCell ref="N12:P12"/>
    <mergeCell ref="N13:P13"/>
    <mergeCell ref="J3:L3"/>
    <mergeCell ref="J4:L4"/>
    <mergeCell ref="N3:P3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Cell density</vt:lpstr>
      <vt:lpstr>Dry weight</vt:lpstr>
      <vt:lpstr>Nutrient removal</vt:lpstr>
      <vt:lpstr>CHO</vt:lpstr>
      <vt:lpstr>Protein</vt:lpstr>
      <vt:lpstr>Lipid</vt:lpstr>
      <vt:lpstr>Soil</vt:lpstr>
      <vt:lpstr>Germination index</vt:lpstr>
      <vt:lpstr>Percentage Germination</vt:lpstr>
      <vt:lpstr>Plant height</vt:lpstr>
      <vt:lpstr>Leaves number</vt:lpstr>
      <vt:lpstr>Floral buds</vt:lpstr>
      <vt:lpstr>Flowers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Efren German Santos Ordonez</cp:lastModifiedBy>
  <dcterms:created xsi:type="dcterms:W3CDTF">2023-02-01T12:49:54Z</dcterms:created>
  <dcterms:modified xsi:type="dcterms:W3CDTF">2025-03-17T22:49:12Z</dcterms:modified>
</cp:coreProperties>
</file>