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madison/Desktop/Submission Info/Supplementary/"/>
    </mc:Choice>
  </mc:AlternateContent>
  <xr:revisionPtr revIDLastSave="0" documentId="13_ncr:1_{41F99F2A-09BB-0043-8DCA-5373188FF282}" xr6:coauthVersionLast="47" xr6:coauthVersionMax="47" xr10:uidLastSave="{00000000-0000-0000-0000-000000000000}"/>
  <bookViews>
    <workbookView xWindow="0" yWindow="500" windowWidth="28800" windowHeight="17500" firstSheet="1" activeTab="10" xr2:uid="{00000000-000D-0000-FFFF-FFFF00000000}"/>
  </bookViews>
  <sheets>
    <sheet name="Summary" sheetId="1" r:id="rId1"/>
    <sheet name="Crop Totals" sheetId="2" r:id="rId2"/>
    <sheet name="Corn" sheetId="3" r:id="rId3"/>
    <sheet name="Soybean " sheetId="4" r:id="rId4"/>
    <sheet name="Wheat" sheetId="5" r:id="rId5"/>
    <sheet name="Cotton " sheetId="6" r:id="rId6"/>
    <sheet name="Rice" sheetId="7" r:id="rId7"/>
    <sheet name="Alfalfa" sheetId="8" r:id="rId8"/>
    <sheet name="Aggregated Pasture and Hay" sheetId="9" r:id="rId9"/>
    <sheet name="Aggregated Vegetable and Fruit" sheetId="10" r:id="rId10"/>
    <sheet name="Aggregated Orchard and Grapes" sheetId="11" r:id="rId11"/>
    <sheet name="Aggregated Other Crop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0" l="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E15" i="11"/>
  <c r="D15" i="11"/>
  <c r="E14" i="11"/>
  <c r="D14" i="11"/>
  <c r="E13" i="11"/>
  <c r="D13" i="11"/>
  <c r="E12" i="11"/>
  <c r="D12" i="11"/>
  <c r="E11" i="11"/>
  <c r="D11" i="11"/>
  <c r="E10" i="11"/>
  <c r="D10" i="11"/>
  <c r="C10" i="11"/>
  <c r="E9" i="11"/>
  <c r="D9" i="11"/>
  <c r="C9" i="11"/>
  <c r="E8" i="11"/>
  <c r="D8" i="11"/>
  <c r="C8" i="11"/>
  <c r="D7" i="11"/>
  <c r="C7" i="11"/>
  <c r="E7" i="11" s="1"/>
  <c r="E6" i="11"/>
  <c r="D6" i="11"/>
  <c r="C6" i="11"/>
  <c r="D5" i="11"/>
  <c r="C5" i="11"/>
  <c r="E5" i="11" s="1"/>
  <c r="I30" i="10"/>
  <c r="L30" i="10" s="1"/>
  <c r="L29" i="10"/>
  <c r="L28" i="10"/>
  <c r="L27" i="10"/>
  <c r="L26" i="10"/>
  <c r="L25" i="10"/>
  <c r="L24" i="10"/>
  <c r="L23" i="10"/>
  <c r="L22" i="10"/>
  <c r="L21" i="10"/>
  <c r="L20" i="10"/>
  <c r="L19" i="10"/>
  <c r="L18" i="10"/>
  <c r="L17" i="10"/>
  <c r="L16" i="10"/>
  <c r="L15" i="10"/>
  <c r="L14" i="10"/>
  <c r="L13" i="10"/>
  <c r="L12" i="10"/>
  <c r="K12" i="10"/>
  <c r="L11" i="10"/>
  <c r="L9" i="10"/>
  <c r="C9" i="10"/>
  <c r="L8" i="10"/>
  <c r="C8" i="10"/>
  <c r="L7" i="10"/>
  <c r="C7" i="10"/>
  <c r="C6" i="10"/>
  <c r="C5" i="10"/>
  <c r="L5" i="10" s="1"/>
  <c r="L4" i="10"/>
  <c r="C4" i="10"/>
  <c r="C28" i="9"/>
  <c r="C27" i="9"/>
  <c r="C26" i="9"/>
  <c r="C25" i="9"/>
  <c r="C24" i="9"/>
  <c r="C23" i="9"/>
  <c r="C22" i="9"/>
  <c r="C21" i="9"/>
  <c r="C20" i="9"/>
  <c r="C19" i="9"/>
  <c r="C18" i="9"/>
  <c r="C17" i="9"/>
  <c r="C16" i="9"/>
  <c r="C15" i="9"/>
  <c r="C14" i="9"/>
  <c r="C13" i="9"/>
  <c r="C12" i="9"/>
  <c r="C11" i="9"/>
  <c r="C10" i="9"/>
  <c r="C9" i="9"/>
  <c r="C8" i="9"/>
  <c r="C7" i="9"/>
  <c r="C6" i="9"/>
  <c r="C5" i="9"/>
  <c r="C4" i="9"/>
  <c r="C3" i="9"/>
  <c r="C2" i="9"/>
  <c r="C28" i="8"/>
  <c r="C27" i="8"/>
  <c r="C26" i="8"/>
  <c r="C25" i="8"/>
  <c r="C24" i="8"/>
  <c r="C23" i="8"/>
  <c r="C22" i="8"/>
  <c r="C21" i="8"/>
  <c r="C20" i="8"/>
  <c r="C19" i="8"/>
  <c r="C18" i="8"/>
  <c r="C17" i="8"/>
  <c r="C16" i="8"/>
  <c r="C15" i="8"/>
  <c r="C14" i="8"/>
  <c r="C13" i="8"/>
  <c r="C12" i="8"/>
  <c r="C11" i="8"/>
  <c r="C10" i="8"/>
  <c r="C9" i="8"/>
  <c r="C8" i="8"/>
  <c r="C7" i="8"/>
  <c r="C6" i="8"/>
  <c r="C5" i="8"/>
  <c r="C4" i="8"/>
  <c r="C3" i="8"/>
  <c r="C2" i="8"/>
  <c r="AB8" i="2"/>
  <c r="AB10" i="2" s="1"/>
  <c r="AA8" i="2"/>
  <c r="AA10" i="2" s="1"/>
  <c r="T8" i="2"/>
  <c r="T10" i="2" s="1"/>
  <c r="S8" i="2"/>
  <c r="S10" i="2" s="1"/>
  <c r="L8" i="2"/>
  <c r="L10" i="2" s="1"/>
  <c r="K8" i="2"/>
  <c r="K10" i="2" s="1"/>
  <c r="D8" i="2"/>
  <c r="D10" i="2" s="1"/>
  <c r="C8" i="2"/>
  <c r="C10" i="2" s="1"/>
  <c r="AC7" i="2"/>
  <c r="AC8" i="2" s="1"/>
  <c r="AB7" i="2"/>
  <c r="AB12" i="2" s="1"/>
  <c r="AA7" i="2"/>
  <c r="AA12" i="2" s="1"/>
  <c r="Z7" i="2"/>
  <c r="Y7" i="2"/>
  <c r="X7" i="2"/>
  <c r="X8" i="2" s="1"/>
  <c r="W7" i="2"/>
  <c r="V7" i="2"/>
  <c r="U7" i="2"/>
  <c r="U8" i="2" s="1"/>
  <c r="T7" i="2"/>
  <c r="S7" i="2"/>
  <c r="R7" i="2"/>
  <c r="Q7" i="2"/>
  <c r="P7" i="2"/>
  <c r="P8" i="2" s="1"/>
  <c r="O7" i="2"/>
  <c r="N7" i="2"/>
  <c r="M7" i="2"/>
  <c r="M8" i="2" s="1"/>
  <c r="L7" i="2"/>
  <c r="K7" i="2"/>
  <c r="J7" i="2"/>
  <c r="I7" i="2"/>
  <c r="H7" i="2"/>
  <c r="H8" i="2" s="1"/>
  <c r="G7" i="2"/>
  <c r="F7" i="2"/>
  <c r="E7" i="2"/>
  <c r="E8" i="2" s="1"/>
  <c r="D7" i="2"/>
  <c r="C7" i="2"/>
  <c r="H10" i="2" l="1"/>
  <c r="H12" i="2"/>
  <c r="X10" i="2"/>
  <c r="X12" i="2" s="1"/>
  <c r="Q10" i="2"/>
  <c r="Q12" i="2" s="1"/>
  <c r="I10" i="2"/>
  <c r="Y10" i="2"/>
  <c r="J10" i="2"/>
  <c r="J12" i="2" s="1"/>
  <c r="R10" i="2"/>
  <c r="C12" i="2"/>
  <c r="S12" i="2"/>
  <c r="D12" i="2"/>
  <c r="L12" i="2"/>
  <c r="T12" i="2"/>
  <c r="P10" i="2"/>
  <c r="P12" i="2"/>
  <c r="K12" i="2"/>
  <c r="M12" i="2"/>
  <c r="U12" i="2"/>
  <c r="AC12" i="2"/>
  <c r="F8" i="2"/>
  <c r="G8" i="2"/>
  <c r="G10" i="2" s="1"/>
  <c r="E10" i="2"/>
  <c r="E12" i="2" s="1"/>
  <c r="M10" i="2"/>
  <c r="U10" i="2"/>
  <c r="AC10" i="2"/>
  <c r="R12" i="2"/>
  <c r="V8" i="2"/>
  <c r="W8" i="2"/>
  <c r="I8" i="2"/>
  <c r="Q8" i="2"/>
  <c r="Y8" i="2"/>
  <c r="N8" i="2"/>
  <c r="O8" i="2"/>
  <c r="I12" i="2"/>
  <c r="J8" i="2"/>
  <c r="R8" i="2"/>
  <c r="Z8" i="2"/>
  <c r="Z10" i="2" s="1"/>
  <c r="Z12" i="2" s="1"/>
  <c r="W10" i="2" l="1"/>
  <c r="W12" i="2" s="1"/>
  <c r="G12" i="2"/>
  <c r="V12" i="2"/>
  <c r="O10" i="2"/>
  <c r="O12" i="2" s="1"/>
  <c r="V10" i="2"/>
  <c r="N10" i="2"/>
  <c r="N12" i="2" s="1"/>
  <c r="F10" i="2"/>
  <c r="F12" i="2" s="1"/>
  <c r="Y12" i="2"/>
</calcChain>
</file>

<file path=xl/sharedStrings.xml><?xml version="1.0" encoding="utf-8"?>
<sst xmlns="http://schemas.openxmlformats.org/spreadsheetml/2006/main" count="222" uniqueCount="113">
  <si>
    <t>S2. NASS Crop Production Data</t>
  </si>
  <si>
    <t>Table 1.  Comparison of crop groups in USGS/PNSP, Pest-Chemgrids and the presnet study using NASS.</t>
  </si>
  <si>
    <t>Crop class</t>
  </si>
  <si>
    <t>USGS/PNSP</t>
  </si>
  <si>
    <t>PEST-CHEMGRIDS</t>
  </si>
  <si>
    <t>Present Study NASS</t>
  </si>
  <si>
    <t>Additional details</t>
  </si>
  <si>
    <t>Dominant</t>
  </si>
  <si>
    <t>Corn</t>
  </si>
  <si>
    <t>Corn, *Corn FOR</t>
  </si>
  <si>
    <t>Soyabean</t>
  </si>
  <si>
    <t>Soybean</t>
  </si>
  <si>
    <t>Wheat</t>
  </si>
  <si>
    <t>Cotton</t>
  </si>
  <si>
    <t>Rice</t>
  </si>
  <si>
    <t xml:space="preserve">Rice </t>
  </si>
  <si>
    <t>Alfalfa</t>
  </si>
  <si>
    <t xml:space="preserve">Alfalfa </t>
  </si>
  <si>
    <t>Aggregated
 Vegetable and fruit
 (VegFru)</t>
  </si>
  <si>
    <t>Artichokes, Asparagus, Avocados, Beans Peas Vegetable, Beans (snap, bush, pole, string, Lima), Beets, Berries, Blueberries, **Broccoli, **Brussels sprouts, **Bulb crops, Cabbage, Caneberries, **Cantaloupes, Carrots, Cauliflower, **Celery, Chicory, **Cole crops, **Collards, Cranberries, Cucumbers, **Cucurbits, Currants, **Daikon, Dry beans peas, Eggplant, **Eggplant peppers, **Escarole and Endive, Garlic, Gingerroot, **Guavas, Herbs, **Horseradish, **Kale, Lettuce, Melons, Okra, Onions, Other non-citrus fruit, **Parsley, Peas (Green, Sweet), Peppers, Pineapples, Potatoes, Pumpkins, **Radishes, **Rhubarbs, 
 Roots tubers, Spinach, **Squash, Strawberries, **Sweet corn, Sweet potatoes, 
 Tomatoes, Turnips, Vegetables (leafy, other), Watermelons</t>
  </si>
  <si>
    <t>Artichokes, Asparagus, Avocados, *Peas, Beans, *Beans (string, broad, green), *Beets FOR, Berries, Blueberries, Cabbage, *Caneberries 
 (Raspberries, Gooseberries), Carrots, Cauliflower, Chicory, Cranberries, 
 Cucumbers, Currants, Eggplant, Garlic, Gingerroot, *Herbs (Spices 
 NES), *Dry beans peas (Legumes NES, Lentil, Chickpea, Pigeonpea, 
 Pulse NES, cowpea), Lettuce, Melons, Okra, *Onions (green and others), *Other non-citrus fruit (Bananas, Plantain, fruits NES), Peas (Green, 
 Sweet), Peppers, Pineapples, Potatoes, Pumpkins, *Root tubers (Cassava, 
 Root NES, Yautia, Yam) Spinach, Strawberries, Sweet potatoes, Tomatoes, 
 *Turnips (forage), *Vegetable (other), Watermelons</t>
  </si>
  <si>
    <t>artichoke, aspragus, avacados***, beans (snap), broccoli, cabbage, cantaloupes, carrots, cauliflower, celery, corn (sweet), cucumbers, garlic, honeydews, lettuce (head, leaf, romaine), onions, pepeprs (bell), peppers (chile), pumpkin, spinach, squash, tomatoes, watermelons, strawberries, sweet potatoes, potatoes, dry beans peas (legumes, lentil, chickpea, pigeonpea, pulse, cowpea), berries**, cranberries, caneberries (raspberries, gooseberries), blueberries</t>
  </si>
  <si>
    <t xml:space="preserve">From 1992 to 2015, vegetable totals were recorded as "Principal Vegetable", whereas, from 2016 to 2018 they were reported as "Principle Vegetable Fresh Market and Processing", nearly doubling the overall production total. No available data on the following crops in NASS that are included in the USGS crop list for Vegetables and Fruits: beets, chicory, currants, and eggplant. Incomplete data therefore not included in analysis: eggplant, ginger root, herbs/spices, okra, bananas/plantains, pineapples, root tubers (cassava, yautia, yam), turnips(forage)
Strawberry production total listed in annual “USDA Vegetable Summary” and is listed separately from vegetable totals. Celery is included in “USDA Vegetable Totals” but not USGS crop list. Between 1992 and 1995, all berries (under the vegetable and fruit category) were recorded as a single unit. However, after 1995, production was reported separately as blueberries, cranberries, and caneberries thereafter. 
</t>
  </si>
  <si>
    <t>**19/58 = 0.327 (unmatched fraction)
 0.673 (matched fraction)</t>
  </si>
  <si>
    <t>*12/58 = 0.21 (partial match fraction)
 0.79 (matched fraction)</t>
  </si>
  <si>
    <t>*Vegetable totals measurement is recorded in "Principle Vegetable Fresh Market and Processing" for years 2016-2018 while 1992-2015 measured in "Principle Vegetable" - significantly increases overall total; ** all berries recorded together between 1992-1995, production categorized in the following years; *** no data for avocadoes for years 1997 or 2012</t>
  </si>
  <si>
    <t>Aggregated
 Orchards and 
 Grapes
 (OrcGra)</t>
  </si>
  <si>
    <t>Almonds, Apples, Apricots, Cherries, Chestnuts, Citrus (other), Dates, Figs, 
 Grapefruit, Grapes, **Grapevines, Hazelnuts, Kiwifruit, **Kumquats, Lemons, Limes, Mangoes, Nuts (trees and other), Olives, Oranges, Papayas, Peaches, 
 Pears, **Pecans, Persimmons, Pistachios, Plums, **Pomelike fruit other, Prunes, 
 Stone-like fruit other, **Tangelos and Tangerines, Walnuts</t>
  </si>
  <si>
    <t>Almond, Apples, Apricot, Cherries,
 Chestnuts, *Citrus (other), Dates, Figs, Grapefruit, Grape, Hazelnuts, Kiwifruit, Lemons, Limes, Mangoes, *Nuts (Nutmeg, Brazil, Cashew, Groundnut,
 Nuts NES), Olives, Oranges, Papayas, Peaches, Pears, Persimmons, 
 Pistachios, Plums, *Prunes (sour cherry), Stone-like fruits NES, Walnuts</t>
  </si>
  <si>
    <t xml:space="preserve">apples, apricots, cherries (sweet and tart), dates (CA), figs (CA), grapes, kiwifruit, nectarines (CA), olives (CA), papayas (HI), peaches, pears, plums (CA), prunes (CA), prunes and plums, almonds, hazelnuts, macadamia, pecans, pistachios, walnuts, oranges, grapefruit, K-early citrus fruit, lemons, limes, oranges, tangelos, tangerines, temples, mandarins </t>
  </si>
  <si>
    <t xml:space="preserve">No available data on the following crops in NASS that are included in the USGS crop list for “Orchard and Grapes”: chestnuts.  Incomplete data therefore not included in analysis: mango, persimmons, certain nuts (brazil, nutmeg, cashew, groundnuts).
Stone-like fruit data includes nectarines. 
Production only reported for California: dates, figs, nectarines, olives, plums, prunes 
Production only reported for Hawaii: papaya 
</t>
  </si>
  <si>
    <t>**5/33 = 0.151 (unmatched fraction)
 0.849 (matched fraction)</t>
  </si>
  <si>
    <t>*3/33 = 0.091 (partial match fraction)
 0.909 (matched fraction)</t>
  </si>
  <si>
    <t>Aggregated
 Pasture and hay
 (PasHay)</t>
  </si>
  <si>
    <t>Cropland for pasture, RPLongtermAcres, Fallow/FallowSummer, Forage/
 Fodder, Hay other, Idle cropland other, Lots farmstead other, other Tame hay, 
 Pastureland, Pasture Range, Pasture Rangeland other</t>
  </si>
  <si>
    <t>Pasture, *Cabbage FOR, *Carrots FOR, *Forage NES, *Rye FOR, *Sorghum FOR, *Swede FOR, *Vegetable FOR, *Vetch</t>
  </si>
  <si>
    <t>all hay excluding alfalfa</t>
  </si>
  <si>
    <t>Aggregated
 Other crops
 (Other)</t>
  </si>
  <si>
    <t>Barley, Field and grass seed crops all,
 Flax, **Flaxseed, Hops, **Jojoba harvested, Mustard (seed), Oats (for grain), Oats Rye, **Peanuts, Rye (for grain), Rapeseed (Canola), Safflower, Sesame, 
 Sorghum, Sorghum Milo, Sugar (beets, Cane), Sunflowers, Taro, Tobacco, Triticale, **Wildrice, **Woodland, Other crops</t>
  </si>
  <si>
    <t>Barley, *Field and grass seed crops all (Mixed Grass, Grass NES, Poppy, Hemp, Hempseed, Jute, Jute like fiber, Fibres NES, Kapok fiber, Fonio, 
 Kapok seed, Linseed, Mixed Grain), Flax, hops, *Mustard, *Oats (Cereal 
 NES, Millet, Lupin, Buckwheat), *Rye,
 *Rapeseed (Oilseed FOR, Oilseed NES), Safflower, Sesame, Sorghum, 
 *Sugar (beets, Cane, Sugar NES), Sunflower, Taro, Tobacco, Triticale, *Other crops (Agave, Anise, Areca, Bambara, Canaryseed, Carob, 
 Cashewapple, Castor, Chili, Cinnamon, Clove, Clover, Cocoa, Coconut, Coffee, Coir, Greencorn, Gums, Karite, Kolanut, Mate, Mushroom, Oil palm, Peppermint, Pimento, Popcorn, Pyrethrum, Quince, Quinoa, 
 Ramie, Rubber, Sisal, Tea, Tropical NES, Tung, Vanilla)</t>
  </si>
  <si>
    <t xml:space="preserve">Barley, Canola, Flaxseed, Hops, Lentils, Millet, Mint, Mustard, Oats, Peanuts, Rapeseed, Rye, Safflower, Sunflower, Sugarbeets, Sugar Cane, Sunflower, Taro, Tobacco, </t>
  </si>
  <si>
    <t>**5/24 = 0.208 (unmatched fraction)
 0.792 (matched fraction)</t>
  </si>
  <si>
    <t>*7/24 = 0.291 (partial match fraction)
 0.709 (matched fraction)</t>
  </si>
  <si>
    <t>Crop Group</t>
  </si>
  <si>
    <t>Unit</t>
  </si>
  <si>
    <t>Metric tonnes</t>
  </si>
  <si>
    <t>Aggragted Pasture and Hay</t>
  </si>
  <si>
    <t>Aggregated Vegetable and Fruit</t>
  </si>
  <si>
    <t>Aggregated Orchard and Grapes</t>
  </si>
  <si>
    <t>Aggregated Other Crops</t>
  </si>
  <si>
    <t>Grand Total for All Crops</t>
  </si>
  <si>
    <t>Year</t>
  </si>
  <si>
    <t>Production (Bushels)</t>
  </si>
  <si>
    <t>Production (Metric Tonnes)</t>
  </si>
  <si>
    <t>Conversion Factor</t>
  </si>
  <si>
    <t>bushels*0.027216</t>
  </si>
  <si>
    <t>Production (bushels)</t>
  </si>
  <si>
    <t>Production (metric tonnes)</t>
  </si>
  <si>
    <t>Production (480 lb bales)</t>
  </si>
  <si>
    <t>480 lb bales * 0.2177</t>
  </si>
  <si>
    <t>Production (CWT)</t>
  </si>
  <si>
    <t>CWT * 0.0508</t>
  </si>
  <si>
    <t>Production (tons)</t>
  </si>
  <si>
    <t>tons * 0.907185</t>
  </si>
  <si>
    <t xml:space="preserve">Production (tons) </t>
  </si>
  <si>
    <t>Data Source</t>
  </si>
  <si>
    <t>NASS Non-Citrus Fruits and Nuts Summary</t>
  </si>
  <si>
    <t>NASS Non-Citrus Fruits and Nuts Summary *only raspberry data available</t>
  </si>
  <si>
    <t>NASS Quick Stats (see intructions below)</t>
  </si>
  <si>
    <t>NASS Quick Stats (see instructions below)</t>
  </si>
  <si>
    <t>NASS Vegetable Summaries</t>
  </si>
  <si>
    <t>Crop</t>
  </si>
  <si>
    <t>avocados</t>
  </si>
  <si>
    <t>berries</t>
  </si>
  <si>
    <t>blueberries</t>
  </si>
  <si>
    <t>caneberries (raspberries, gooseberries)</t>
  </si>
  <si>
    <t>cranberries</t>
  </si>
  <si>
    <t>beans, dry edible (incl chickpeas)</t>
  </si>
  <si>
    <t>potatoes</t>
  </si>
  <si>
    <t>strawberries</t>
  </si>
  <si>
    <t>sweet potatoes</t>
  </si>
  <si>
    <t xml:space="preserve">vegetable sums </t>
  </si>
  <si>
    <t>Aggregated vegetable and fruit total</t>
  </si>
  <si>
    <t>metric tonnes</t>
  </si>
  <si>
    <t>NASS Citrus Fruits Summary</t>
  </si>
  <si>
    <t>NASS non-citrus fruits and nuts publications</t>
  </si>
  <si>
    <t xml:space="preserve">Citrus Totals </t>
  </si>
  <si>
    <t>Non-citrus Fruits Totals</t>
  </si>
  <si>
    <t xml:space="preserve">Nut Totals </t>
  </si>
  <si>
    <t>Aggregated Orchard and Grapes Total</t>
  </si>
  <si>
    <t>BARLEY</t>
  </si>
  <si>
    <t>CANOLA</t>
  </si>
  <si>
    <t>FLAXSEED</t>
  </si>
  <si>
    <t>HOPS</t>
  </si>
  <si>
    <t>LENTILS</t>
  </si>
  <si>
    <t>MILLET</t>
  </si>
  <si>
    <t>MINT</t>
  </si>
  <si>
    <t>MUSTARD</t>
  </si>
  <si>
    <t>OATS</t>
  </si>
  <si>
    <t>PEANUTS</t>
  </si>
  <si>
    <t>RAPESEED</t>
  </si>
  <si>
    <t>RYE</t>
  </si>
  <si>
    <t>SAFFLOWER</t>
  </si>
  <si>
    <t>SORGHUM</t>
  </si>
  <si>
    <t>SUGARBEETS</t>
  </si>
  <si>
    <t>SUGAR CANE</t>
  </si>
  <si>
    <t>SUNFLOWER</t>
  </si>
  <si>
    <t>TARO</t>
  </si>
  <si>
    <t>TOBACCO</t>
  </si>
  <si>
    <t>Grand Total (lb)</t>
  </si>
  <si>
    <t>Grand total (metric tonnes)</t>
  </si>
  <si>
    <t>lb*0.000453592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</si>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</sst>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scheme val="minor"/>
    </font>
    <font>
      <b/>
      <sz val="12"/>
      <color theme="1"/>
      <name val="Times New Roman"/>
    </font>
    <font>
      <sz val="12"/>
      <color theme="1"/>
      <name val="Times New Roman"/>
    </font>
    <font>
      <b/>
      <sz val="11"/>
      <color rgb="FF000000"/>
      <name val="&quot;Times New Roman&quot;"/>
    </font>
    <font>
      <b/>
      <sz val="11"/>
      <color theme="1"/>
      <name val="Times New Roman"/>
    </font>
    <font>
      <sz val="11"/>
      <color rgb="FF000000"/>
      <name val="&quot;Times New Roman&quot;"/>
    </font>
    <font>
      <sz val="11"/>
      <color theme="1"/>
      <name val="Times New Roman"/>
    </font>
    <font>
      <sz val="12"/>
      <name val="Calibri"/>
    </font>
    <font>
      <sz val="12"/>
      <color theme="1"/>
      <name val="Calibri"/>
      <scheme val="minor"/>
    </font>
    <font>
      <b/>
      <sz val="12"/>
      <color theme="1"/>
      <name val="Times New Roman"/>
    </font>
    <font>
      <sz val="12"/>
      <color rgb="FF000000"/>
      <name val="Times New Roman"/>
    </font>
    <font>
      <sz val="12"/>
      <color theme="1"/>
      <name val="Times New Roman"/>
    </font>
    <font>
      <sz val="12"/>
      <color rgb="FF0D0D0D"/>
      <name val="Times New Roman"/>
    </font>
    <font>
      <b/>
      <sz val="12"/>
      <color rgb="FF000000"/>
      <name val="Times New Roman"/>
    </font>
    <font>
      <sz val="12"/>
      <color theme="1"/>
      <name val="Arial"/>
    </font>
    <font>
      <b/>
      <sz val="12"/>
      <color theme="1"/>
      <name val="Times New Roman"/>
      <family val="1"/>
    </font>
    <font>
      <sz val="12"/>
      <color theme="1"/>
      <name val="Times New Roman"/>
      <family val="1"/>
    </font>
    <font>
      <sz val="11"/>
      <color theme="1"/>
      <name val="Times New Roman"/>
      <family val="1"/>
    </font>
  </fonts>
  <fills count="7">
    <fill>
      <patternFill patternType="none"/>
    </fill>
    <fill>
      <patternFill patternType="gray125"/>
    </fill>
    <fill>
      <patternFill patternType="solid">
        <fgColor rgb="FFF6AE72"/>
        <bgColor rgb="FFF6AE72"/>
      </patternFill>
    </fill>
    <fill>
      <patternFill patternType="solid">
        <fgColor theme="7"/>
        <bgColor theme="7"/>
      </patternFill>
    </fill>
    <fill>
      <patternFill patternType="solid">
        <fgColor rgb="FFFFFFFF"/>
        <bgColor rgb="FFFFFFFF"/>
      </patternFill>
    </fill>
    <fill>
      <patternFill patternType="solid">
        <fgColor theme="0"/>
        <bgColor theme="0"/>
      </patternFill>
    </fill>
    <fill>
      <patternFill patternType="solid">
        <fgColor rgb="FFCFE2F3"/>
        <bgColor rgb="FFCFE2F3"/>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4" fillId="3" borderId="1" xfId="0" applyFont="1" applyFill="1" applyBorder="1" applyAlignment="1">
      <alignment wrapText="1"/>
    </xf>
    <xf numFmtId="0" fontId="1" fillId="3" borderId="1" xfId="0" applyFont="1" applyFill="1" applyBorder="1"/>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1" xfId="0" applyFont="1" applyBorder="1" applyAlignment="1">
      <alignment wrapText="1"/>
    </xf>
    <xf numFmtId="0" fontId="2" fillId="0" borderId="1"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vertical="top" wrapText="1"/>
    </xf>
    <xf numFmtId="0" fontId="9" fillId="0" borderId="0" xfId="0" applyFont="1"/>
    <xf numFmtId="11" fontId="8" fillId="0" borderId="0" xfId="0" applyNumberFormat="1" applyFont="1"/>
    <xf numFmtId="0" fontId="12" fillId="0" borderId="0" xfId="0" applyFont="1"/>
    <xf numFmtId="0" fontId="13" fillId="0" borderId="0" xfId="0" applyFont="1"/>
    <xf numFmtId="0" fontId="10" fillId="0" borderId="0" xfId="0" applyFont="1"/>
    <xf numFmtId="0" fontId="1" fillId="0" borderId="0" xfId="0" applyFont="1" applyAlignment="1">
      <alignment wrapText="1"/>
    </xf>
    <xf numFmtId="0" fontId="1" fillId="5" borderId="0" xfId="0" applyFont="1" applyFill="1"/>
    <xf numFmtId="0" fontId="2" fillId="0" borderId="0" xfId="0" applyFont="1" applyAlignment="1">
      <alignment horizontal="right" wrapText="1"/>
    </xf>
    <xf numFmtId="0" fontId="14" fillId="0" borderId="0" xfId="0" applyFont="1"/>
    <xf numFmtId="0" fontId="1" fillId="6" borderId="0" xfId="0" applyFont="1" applyFill="1"/>
    <xf numFmtId="11" fontId="2" fillId="6" borderId="0" xfId="0" applyNumberFormat="1" applyFont="1" applyFill="1"/>
    <xf numFmtId="0" fontId="12" fillId="4" borderId="0" xfId="0" applyFont="1" applyFill="1" applyAlignment="1">
      <alignment horizontal="right"/>
    </xf>
    <xf numFmtId="0" fontId="1" fillId="0" borderId="7" xfId="0" applyFont="1" applyBorder="1"/>
    <xf numFmtId="0" fontId="9" fillId="0" borderId="7" xfId="0" applyFont="1" applyBorder="1"/>
    <xf numFmtId="0" fontId="2" fillId="0" borderId="7" xfId="0" applyFont="1" applyBorder="1"/>
    <xf numFmtId="11" fontId="10" fillId="0" borderId="7" xfId="0" applyNumberFormat="1" applyFont="1" applyBorder="1" applyAlignment="1">
      <alignment horizontal="right"/>
    </xf>
    <xf numFmtId="11" fontId="2" fillId="0" borderId="7" xfId="0" applyNumberFormat="1" applyFont="1" applyBorder="1"/>
    <xf numFmtId="11" fontId="2" fillId="4" borderId="7" xfId="0" applyNumberFormat="1" applyFont="1" applyFill="1" applyBorder="1" applyAlignment="1">
      <alignment horizontal="right"/>
    </xf>
    <xf numFmtId="11" fontId="11" fillId="0" borderId="7" xfId="0" applyNumberFormat="1" applyFont="1" applyBorder="1" applyAlignment="1">
      <alignment horizontal="right"/>
    </xf>
    <xf numFmtId="0" fontId="2" fillId="4" borderId="7" xfId="0" applyFont="1" applyFill="1" applyBorder="1"/>
    <xf numFmtId="11" fontId="2" fillId="4" borderId="7" xfId="0" applyNumberFormat="1" applyFont="1" applyFill="1" applyBorder="1"/>
    <xf numFmtId="0" fontId="1" fillId="0" borderId="8" xfId="0" applyFont="1" applyBorder="1" applyAlignment="1">
      <alignment wrapText="1"/>
    </xf>
    <xf numFmtId="0" fontId="2" fillId="0" borderId="8" xfId="0" applyFont="1" applyBorder="1" applyAlignment="1">
      <alignment wrapText="1"/>
    </xf>
    <xf numFmtId="0" fontId="2" fillId="0" borderId="0" xfId="0" applyFont="1" applyAlignment="1">
      <alignment horizontal="right"/>
    </xf>
    <xf numFmtId="0" fontId="15" fillId="0" borderId="0" xfId="0" applyFont="1" applyAlignment="1">
      <alignment horizontal="left" wrapText="1"/>
    </xf>
    <xf numFmtId="11"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11" fontId="2" fillId="0" borderId="0" xfId="0" applyNumberFormat="1" applyFont="1" applyAlignment="1">
      <alignment horizontal="left"/>
    </xf>
    <xf numFmtId="0" fontId="17" fillId="0" borderId="1" xfId="0" applyFont="1" applyBorder="1" applyAlignment="1">
      <alignment vertical="top" wrapText="1"/>
    </xf>
    <xf numFmtId="11" fontId="10" fillId="0" borderId="0" xfId="0" applyNumberFormat="1" applyFont="1" applyAlignment="1">
      <alignment horizontal="center"/>
    </xf>
    <xf numFmtId="11" fontId="2" fillId="0" borderId="0" xfId="0" applyNumberFormat="1" applyFont="1" applyAlignment="1">
      <alignment horizontal="center"/>
    </xf>
    <xf numFmtId="0" fontId="1" fillId="0" borderId="0" xfId="0" applyFont="1" applyAlignment="1">
      <alignment horizontal="center" wrapText="1"/>
    </xf>
    <xf numFmtId="0" fontId="2" fillId="0" borderId="0" xfId="0" applyFont="1" applyAlignment="1">
      <alignment horizontal="center" wrapText="1"/>
    </xf>
    <xf numFmtId="0" fontId="1" fillId="0" borderId="0" xfId="0" applyFont="1" applyAlignment="1">
      <alignment horizontal="center"/>
    </xf>
    <xf numFmtId="11" fontId="16" fillId="0" borderId="0" xfId="0" applyNumberFormat="1" applyFont="1" applyAlignment="1">
      <alignment horizontal="center"/>
    </xf>
    <xf numFmtId="0" fontId="5" fillId="0" borderId="5" xfId="0" applyFont="1" applyBorder="1" applyAlignment="1">
      <alignment horizontal="left" vertical="top" wrapText="1"/>
    </xf>
    <xf numFmtId="0" fontId="7" fillId="0" borderId="3" xfId="0" applyFont="1" applyBorder="1"/>
    <xf numFmtId="0" fontId="16" fillId="0" borderId="6" xfId="0" applyFont="1" applyBorder="1" applyAlignment="1">
      <alignment vertical="top" wrapText="1"/>
    </xf>
    <xf numFmtId="0" fontId="2" fillId="0" borderId="6" xfId="0" applyFont="1" applyBorder="1" applyAlignment="1">
      <alignment vertical="top" wrapText="1"/>
    </xf>
    <xf numFmtId="0" fontId="8" fillId="0" borderId="6" xfId="0" applyFont="1" applyBorder="1" applyAlignment="1">
      <alignment vertical="top" wrapText="1"/>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quickstats.nass.usda.gov"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29</xdr:row>
      <xdr:rowOff>133350</xdr:rowOff>
    </xdr:from>
    <xdr:ext cx="6991350" cy="1733550"/>
    <xdr:sp macro="" textlink="">
      <xdr:nvSpPr>
        <xdr:cNvPr id="3" name="Shape 3">
          <a:extLst>
            <a:ext uri="{FF2B5EF4-FFF2-40B4-BE49-F238E27FC236}">
              <a16:creationId xmlns:a16="http://schemas.microsoft.com/office/drawing/2014/main" id="{00000000-0008-0000-0200-000003000000}"/>
            </a:ext>
          </a:extLst>
        </xdr:cNvPr>
        <xdr:cNvSpPr txBox="1"/>
      </xdr:nvSpPr>
      <xdr:spPr>
        <a:xfrm>
          <a:off x="142125" y="355275"/>
          <a:ext cx="6973800" cy="17154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https://quickstats.nass.usda.gov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Corn, Category: Production, Data Item: Corn, Grain - Production Measured in B</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Press "Get Data"</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Table with data query will appear, production value in last column. </a:t>
          </a:r>
          <a:endParaRPr sz="1400">
            <a:latin typeface="Times New Roman"/>
            <a:ea typeface="Times New Roman"/>
            <a:cs typeface="Times New Roman"/>
            <a:sym typeface="Times New Roman"/>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28</xdr:row>
      <xdr:rowOff>190500</xdr:rowOff>
    </xdr:from>
    <xdr:ext cx="7229475" cy="1533525"/>
    <xdr:sp macro="" textlink="">
      <xdr:nvSpPr>
        <xdr:cNvPr id="4" name="Shape 4">
          <a:extLst>
            <a:ext uri="{FF2B5EF4-FFF2-40B4-BE49-F238E27FC236}">
              <a16:creationId xmlns:a16="http://schemas.microsoft.com/office/drawing/2014/main" id="{00000000-0008-0000-0300-000004000000}"/>
            </a:ext>
          </a:extLst>
        </xdr:cNvPr>
        <xdr:cNvSpPr txBox="1"/>
      </xdr:nvSpPr>
      <xdr:spPr>
        <a:xfrm>
          <a:off x="71050" y="223325"/>
          <a:ext cx="7207200" cy="15126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Soybeans, Category: Production, Data Item: Soybeans - Production Measured in BU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28</xdr:row>
      <xdr:rowOff>190500</xdr:rowOff>
    </xdr:from>
    <xdr:ext cx="7258050" cy="1866900"/>
    <xdr:grpSp>
      <xdr:nvGrpSpPr>
        <xdr:cNvPr id="2" name="Shape 2" title="Drawing">
          <a:extLst>
            <a:ext uri="{FF2B5EF4-FFF2-40B4-BE49-F238E27FC236}">
              <a16:creationId xmlns:a16="http://schemas.microsoft.com/office/drawing/2014/main" id="{00000000-0008-0000-0400-000002000000}"/>
            </a:ext>
          </a:extLst>
        </xdr:cNvPr>
        <xdr:cNvGrpSpPr/>
      </xdr:nvGrpSpPr>
      <xdr:grpSpPr>
        <a:xfrm>
          <a:off x="0" y="5524500"/>
          <a:ext cx="7258050" cy="1866900"/>
          <a:chOff x="375575" y="466950"/>
          <a:chExt cx="7247875" cy="1847400"/>
        </a:xfrm>
      </xdr:grpSpPr>
      <xdr:sp macro="" textlink="">
        <xdr:nvSpPr>
          <xdr:cNvPr id="5" name="Shape 5">
            <a:extLst>
              <a:ext uri="{FF2B5EF4-FFF2-40B4-BE49-F238E27FC236}">
                <a16:creationId xmlns:a16="http://schemas.microsoft.com/office/drawing/2014/main" id="{00000000-0008-0000-0400-000005000000}"/>
              </a:ext>
            </a:extLst>
          </xdr:cNvPr>
          <xdr:cNvSpPr txBox="1"/>
        </xdr:nvSpPr>
        <xdr:spPr>
          <a:xfrm>
            <a:off x="375575" y="466950"/>
            <a:ext cx="6638700" cy="18474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Wheat, Category: Production, Data Item: Wheat - Production, Measured in BU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sp macro="" textlink="">
        <xdr:nvSpPr>
          <xdr:cNvPr id="6" name="Shape 6">
            <a:extLst>
              <a:ext uri="{FF2B5EF4-FFF2-40B4-BE49-F238E27FC236}">
                <a16:creationId xmlns:a16="http://schemas.microsoft.com/office/drawing/2014/main" id="{00000000-0008-0000-0400-000006000000}"/>
              </a:ext>
            </a:extLst>
          </xdr:cNvPr>
          <xdr:cNvSpPr txBox="1"/>
        </xdr:nvSpPr>
        <xdr:spPr>
          <a:xfrm>
            <a:off x="3075750" y="1624150"/>
            <a:ext cx="45477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28</xdr:row>
      <xdr:rowOff>200025</xdr:rowOff>
    </xdr:from>
    <xdr:ext cx="6972300" cy="1771650"/>
    <xdr:sp macro="" textlink="">
      <xdr:nvSpPr>
        <xdr:cNvPr id="7" name="Shape 7">
          <a:extLst>
            <a:ext uri="{FF2B5EF4-FFF2-40B4-BE49-F238E27FC236}">
              <a16:creationId xmlns:a16="http://schemas.microsoft.com/office/drawing/2014/main" id="{00000000-0008-0000-0500-000007000000}"/>
            </a:ext>
          </a:extLst>
        </xdr:cNvPr>
        <xdr:cNvSpPr txBox="1"/>
      </xdr:nvSpPr>
      <xdr:spPr>
        <a:xfrm>
          <a:off x="274075" y="375575"/>
          <a:ext cx="6953400" cy="17562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Cotton, Category: Production, Data Item: Cotton - Production, Measured in 480 lb bales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152400</xdr:colOff>
      <xdr:row>29</xdr:row>
      <xdr:rowOff>152400</xdr:rowOff>
    </xdr:from>
    <xdr:ext cx="6629400" cy="2076450"/>
    <xdr:sp macro="" textlink="">
      <xdr:nvSpPr>
        <xdr:cNvPr id="8" name="Shape 8">
          <a:extLst>
            <a:ext uri="{FF2B5EF4-FFF2-40B4-BE49-F238E27FC236}">
              <a16:creationId xmlns:a16="http://schemas.microsoft.com/office/drawing/2014/main" id="{00000000-0008-0000-0600-000008000000}"/>
            </a:ext>
          </a:extLst>
        </xdr:cNvPr>
        <xdr:cNvSpPr txBox="1"/>
      </xdr:nvSpPr>
      <xdr:spPr>
        <a:xfrm>
          <a:off x="416200" y="507550"/>
          <a:ext cx="6608400" cy="20607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Rice, Data Item: Rice - Production, Measured in CWT,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30</xdr:row>
      <xdr:rowOff>0</xdr:rowOff>
    </xdr:from>
    <xdr:ext cx="7019925" cy="1724025"/>
    <xdr:sp macro="" textlink="">
      <xdr:nvSpPr>
        <xdr:cNvPr id="2" name="Shape 12">
          <a:extLst>
            <a:ext uri="{FF2B5EF4-FFF2-40B4-BE49-F238E27FC236}">
              <a16:creationId xmlns:a16="http://schemas.microsoft.com/office/drawing/2014/main" id="{0AEB00B9-5B3A-6D43-B3DC-D762B4AA1F58}"/>
            </a:ext>
          </a:extLst>
        </xdr:cNvPr>
        <xdr:cNvSpPr txBox="1"/>
      </xdr:nvSpPr>
      <xdr:spPr>
        <a:xfrm>
          <a:off x="0" y="5715000"/>
          <a:ext cx="7019925" cy="1724025"/>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https://quickstats.nass.usda.gov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Hay</a:t>
          </a:r>
          <a:r>
            <a:rPr lang="en-US" sz="1400" baseline="0">
              <a:latin typeface="Times New Roman"/>
              <a:ea typeface="Times New Roman"/>
              <a:cs typeface="Times New Roman"/>
              <a:sym typeface="Times New Roman"/>
            </a:rPr>
            <a:t> </a:t>
          </a:r>
          <a:r>
            <a:rPr lang="en-US" sz="1400">
              <a:latin typeface="Times New Roman"/>
              <a:ea typeface="Times New Roman"/>
              <a:cs typeface="Times New Roman"/>
              <a:sym typeface="Times New Roman"/>
            </a:rPr>
            <a:t>Category: Production, Data Item: Alfalfa - Production, Measured in tons,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28</xdr:row>
      <xdr:rowOff>171450</xdr:rowOff>
    </xdr:from>
    <xdr:ext cx="6686550" cy="1914525"/>
    <xdr:sp macro="" textlink="">
      <xdr:nvSpPr>
        <xdr:cNvPr id="9" name="Shape 9">
          <a:extLst>
            <a:ext uri="{FF2B5EF4-FFF2-40B4-BE49-F238E27FC236}">
              <a16:creationId xmlns:a16="http://schemas.microsoft.com/office/drawing/2014/main" id="{00000000-0008-0000-0800-000009000000}"/>
            </a:ext>
          </a:extLst>
        </xdr:cNvPr>
        <xdr:cNvSpPr txBox="1"/>
      </xdr:nvSpPr>
      <xdr:spPr>
        <a:xfrm>
          <a:off x="304525" y="426350"/>
          <a:ext cx="6669300" cy="18981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Hay, Category: Production, Data Item: Hay (excl alfalfa) - Production, Measured in tons, Domain: Total</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30</xdr:row>
      <xdr:rowOff>123825</xdr:rowOff>
    </xdr:from>
    <xdr:ext cx="7010400" cy="1676400"/>
    <xdr:sp macro="" textlink="">
      <xdr:nvSpPr>
        <xdr:cNvPr id="10" name="Shape 10">
          <a:extLst>
            <a:ext uri="{FF2B5EF4-FFF2-40B4-BE49-F238E27FC236}">
              <a16:creationId xmlns:a16="http://schemas.microsoft.com/office/drawing/2014/main" id="{00000000-0008-0000-0900-00000A000000}"/>
            </a:ext>
          </a:extLst>
        </xdr:cNvPr>
        <xdr:cNvSpPr txBox="1"/>
      </xdr:nvSpPr>
      <xdr:spPr>
        <a:xfrm>
          <a:off x="0" y="5838825"/>
          <a:ext cx="7010400" cy="16764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Vegetables, Commodity: </a:t>
          </a:r>
          <a:r>
            <a:rPr lang="en-US" sz="1400" b="1">
              <a:latin typeface="Times New Roman"/>
              <a:ea typeface="Times New Roman"/>
              <a:cs typeface="Times New Roman"/>
              <a:sym typeface="Times New Roman"/>
            </a:rPr>
            <a:t>Potatoes</a:t>
          </a:r>
          <a:r>
            <a:rPr lang="en-US" sz="1400">
              <a:latin typeface="Times New Roman"/>
              <a:ea typeface="Times New Roman"/>
              <a:cs typeface="Times New Roman"/>
              <a:sym typeface="Times New Roman"/>
            </a:rPr>
            <a:t>, Category: Production, Data Item: Potatoes - Production, Measured in CWT,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oneCellAnchor>
    <xdr:from>
      <xdr:col>0</xdr:col>
      <xdr:colOff>0</xdr:colOff>
      <xdr:row>40</xdr:row>
      <xdr:rowOff>53975</xdr:rowOff>
    </xdr:from>
    <xdr:ext cx="6991350" cy="1676400"/>
    <xdr:sp macro="" textlink="">
      <xdr:nvSpPr>
        <xdr:cNvPr id="11" name="Shape 11">
          <a:extLst>
            <a:ext uri="{FF2B5EF4-FFF2-40B4-BE49-F238E27FC236}">
              <a16:creationId xmlns:a16="http://schemas.microsoft.com/office/drawing/2014/main" id="{00000000-0008-0000-0900-00000B000000}"/>
            </a:ext>
          </a:extLst>
        </xdr:cNvPr>
        <xdr:cNvSpPr txBox="1"/>
      </xdr:nvSpPr>
      <xdr:spPr>
        <a:xfrm>
          <a:off x="0" y="7673975"/>
          <a:ext cx="6991350" cy="16764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Vegetables, Commodity: </a:t>
          </a:r>
          <a:r>
            <a:rPr lang="en-US" sz="1400" b="1">
              <a:latin typeface="Times New Roman"/>
              <a:ea typeface="Times New Roman"/>
              <a:cs typeface="Times New Roman"/>
              <a:sym typeface="Times New Roman"/>
            </a:rPr>
            <a:t>Sweet Potatoes</a:t>
          </a:r>
          <a:r>
            <a:rPr lang="en-US" sz="1400">
              <a:latin typeface="Times New Roman"/>
              <a:ea typeface="Times New Roman"/>
              <a:cs typeface="Times New Roman"/>
              <a:sym typeface="Times New Roman"/>
            </a:rPr>
            <a:t>, Category: Production, Data Item: Potatoes - Production, Measured in CWT,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oneCellAnchor>
    <xdr:from>
      <xdr:col>0</xdr:col>
      <xdr:colOff>0</xdr:colOff>
      <xdr:row>49</xdr:row>
      <xdr:rowOff>171450</xdr:rowOff>
    </xdr:from>
    <xdr:ext cx="7019925" cy="1724025"/>
    <xdr:sp macro="" textlink="">
      <xdr:nvSpPr>
        <xdr:cNvPr id="12" name="Shape 12">
          <a:extLst>
            <a:ext uri="{FF2B5EF4-FFF2-40B4-BE49-F238E27FC236}">
              <a16:creationId xmlns:a16="http://schemas.microsoft.com/office/drawing/2014/main" id="{00000000-0008-0000-0900-00000C000000}"/>
            </a:ext>
          </a:extLst>
        </xdr:cNvPr>
        <xdr:cNvSpPr txBox="1"/>
      </xdr:nvSpPr>
      <xdr:spPr>
        <a:xfrm>
          <a:off x="213175" y="568450"/>
          <a:ext cx="7004100" cy="17055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https://quickstats.nass.usda.gov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Beans Dry Edible incl chickpeas , Category: Production, Data Item: Potatoes - Production, Measured in CWT,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28</xdr:row>
      <xdr:rowOff>190500</xdr:rowOff>
    </xdr:from>
    <xdr:ext cx="7029450" cy="1685925"/>
    <xdr:sp macro="" textlink="">
      <xdr:nvSpPr>
        <xdr:cNvPr id="13" name="Shape 13">
          <a:extLst>
            <a:ext uri="{FF2B5EF4-FFF2-40B4-BE49-F238E27FC236}">
              <a16:creationId xmlns:a16="http://schemas.microsoft.com/office/drawing/2014/main" id="{00000000-0008-0000-0B00-00000D000000}"/>
            </a:ext>
          </a:extLst>
        </xdr:cNvPr>
        <xdr:cNvSpPr txBox="1"/>
      </xdr:nvSpPr>
      <xdr:spPr>
        <a:xfrm>
          <a:off x="142125" y="324825"/>
          <a:ext cx="7014300" cy="1664700"/>
        </a:xfrm>
        <a:prstGeom prst="rect">
          <a:avLst/>
        </a:prstGeom>
        <a:solidFill>
          <a:srgbClr val="D9EAD3"/>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Times New Roman"/>
              <a:ea typeface="Times New Roman"/>
              <a:cs typeface="Times New Roman"/>
              <a:sym typeface="Times New Roman"/>
            </a:rPr>
            <a:t>Visit: </a:t>
          </a:r>
          <a:r>
            <a:rPr lang="en-US" sz="1400" u="sng">
              <a:solidFill>
                <a:srgbClr val="000099"/>
              </a:solidFill>
              <a:latin typeface="Times New Roman"/>
              <a:ea typeface="Times New Roman"/>
              <a:cs typeface="Times New Roman"/>
              <a:sym typeface="Times New Roman"/>
              <a:hlinkClick xmlns:r="http://schemas.openxmlformats.org/officeDocument/2006/relationships" r:id="rId1"/>
            </a:rPr>
            <a:t>https://quickstats.nass.usda.gov</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Commodity - Program: Survey, Sector: Crops, Group: Field Crops, Commodity: Beans Dry Edible incl chickpeas , Category: Production, Data Item: Potatoes - Production, Measured in CWT, Domain: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Location - Geographic Level: National, State: US Total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Select Time - Year: x, Period Type: annual, Period: Year </a:t>
          </a:r>
          <a:endParaRPr sz="1400">
            <a:latin typeface="Times New Roman"/>
            <a:ea typeface="Times New Roman"/>
            <a:cs typeface="Times New Roman"/>
            <a:sym typeface="Times New Roman"/>
          </a:endParaRPr>
        </a:p>
        <a:p>
          <a:pPr marL="457200" lvl="0" indent="-317500" algn="l" rtl="0">
            <a:spcBef>
              <a:spcPts val="0"/>
            </a:spcBef>
            <a:spcAft>
              <a:spcPts val="0"/>
            </a:spcAft>
            <a:buSzPts val="1400"/>
            <a:buFont typeface="Times New Roman"/>
            <a:buAutoNum type="arabicPeriod"/>
          </a:pPr>
          <a:r>
            <a:rPr lang="en-US" sz="1400">
              <a:latin typeface="Times New Roman"/>
              <a:ea typeface="Times New Roman"/>
              <a:cs typeface="Times New Roman"/>
              <a:sym typeface="Times New Roman"/>
            </a:rPr>
            <a:t>Press "Get Data". Table with data query will appear, production value in last column.</a:t>
          </a:r>
          <a:endParaRPr sz="1400">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3"/>
  <sheetViews>
    <sheetView workbookViewId="0">
      <selection activeCell="A16" sqref="A16"/>
    </sheetView>
  </sheetViews>
  <sheetFormatPr baseColWidth="10" defaultColWidth="11.1640625" defaultRowHeight="15" customHeight="1"/>
  <cols>
    <col min="1" max="1" width="18" customWidth="1"/>
    <col min="2" max="2" width="36.1640625" customWidth="1"/>
    <col min="3" max="3" width="43.5" customWidth="1"/>
    <col min="4" max="4" width="39.83203125" customWidth="1"/>
    <col min="5" max="5" width="57.1640625" customWidth="1"/>
    <col min="6" max="6" width="85.33203125" customWidth="1"/>
  </cols>
  <sheetData>
    <row r="1" spans="1:5" ht="16">
      <c r="A1" s="1" t="s">
        <v>0</v>
      </c>
    </row>
    <row r="4" spans="1:5" ht="16">
      <c r="A4" s="1" t="s">
        <v>1</v>
      </c>
      <c r="B4" s="2"/>
      <c r="C4" s="2"/>
      <c r="D4" s="2"/>
    </row>
    <row r="5" spans="1:5" ht="16">
      <c r="A5" s="3" t="s">
        <v>2</v>
      </c>
      <c r="B5" s="4" t="s">
        <v>3</v>
      </c>
      <c r="C5" s="4" t="s">
        <v>4</v>
      </c>
      <c r="D5" s="5" t="s">
        <v>5</v>
      </c>
      <c r="E5" s="6" t="s">
        <v>6</v>
      </c>
    </row>
    <row r="6" spans="1:5" ht="16">
      <c r="A6" s="7" t="s">
        <v>7</v>
      </c>
      <c r="B6" s="8" t="s">
        <v>8</v>
      </c>
      <c r="C6" s="8" t="s">
        <v>9</v>
      </c>
      <c r="D6" s="9" t="s">
        <v>8</v>
      </c>
      <c r="E6" s="10"/>
    </row>
    <row r="7" spans="1:5" ht="16">
      <c r="A7" s="7" t="s">
        <v>7</v>
      </c>
      <c r="B7" s="8" t="s">
        <v>10</v>
      </c>
      <c r="C7" s="8" t="s">
        <v>10</v>
      </c>
      <c r="D7" s="9" t="s">
        <v>11</v>
      </c>
      <c r="E7" s="10"/>
    </row>
    <row r="8" spans="1:5" ht="16">
      <c r="A8" s="7" t="s">
        <v>7</v>
      </c>
      <c r="B8" s="8" t="s">
        <v>12</v>
      </c>
      <c r="C8" s="8" t="s">
        <v>12</v>
      </c>
      <c r="D8" s="9" t="s">
        <v>12</v>
      </c>
      <c r="E8" s="10"/>
    </row>
    <row r="9" spans="1:5" ht="16">
      <c r="A9" s="7" t="s">
        <v>7</v>
      </c>
      <c r="B9" s="8" t="s">
        <v>13</v>
      </c>
      <c r="C9" s="8" t="s">
        <v>13</v>
      </c>
      <c r="D9" s="9" t="s">
        <v>13</v>
      </c>
      <c r="E9" s="10"/>
    </row>
    <row r="10" spans="1:5" ht="16">
      <c r="A10" s="7" t="s">
        <v>7</v>
      </c>
      <c r="B10" s="8" t="s">
        <v>14</v>
      </c>
      <c r="C10" s="8" t="s">
        <v>14</v>
      </c>
      <c r="D10" s="9" t="s">
        <v>15</v>
      </c>
      <c r="E10" s="10"/>
    </row>
    <row r="11" spans="1:5" ht="16">
      <c r="A11" s="7" t="s">
        <v>7</v>
      </c>
      <c r="B11" s="8" t="s">
        <v>16</v>
      </c>
      <c r="C11" s="8" t="s">
        <v>16</v>
      </c>
      <c r="D11" s="9" t="s">
        <v>17</v>
      </c>
      <c r="E11" s="10"/>
    </row>
    <row r="12" spans="1:5" ht="300">
      <c r="A12" s="49" t="s">
        <v>18</v>
      </c>
      <c r="B12" s="8" t="s">
        <v>19</v>
      </c>
      <c r="C12" s="8" t="s">
        <v>20</v>
      </c>
      <c r="D12" s="42" t="s">
        <v>21</v>
      </c>
      <c r="E12" s="51" t="s">
        <v>22</v>
      </c>
    </row>
    <row r="13" spans="1:5" ht="243" customHeight="1">
      <c r="A13" s="50"/>
      <c r="B13" s="8" t="s">
        <v>23</v>
      </c>
      <c r="C13" s="8" t="s">
        <v>24</v>
      </c>
      <c r="D13" s="42" t="s">
        <v>25</v>
      </c>
      <c r="E13" s="50"/>
    </row>
    <row r="14" spans="1:5" ht="150">
      <c r="A14" s="49" t="s">
        <v>26</v>
      </c>
      <c r="B14" s="8" t="s">
        <v>27</v>
      </c>
      <c r="C14" s="8" t="s">
        <v>28</v>
      </c>
      <c r="D14" s="11" t="s">
        <v>29</v>
      </c>
      <c r="E14" s="52" t="s">
        <v>30</v>
      </c>
    </row>
    <row r="15" spans="1:5" ht="37" customHeight="1">
      <c r="A15" s="50"/>
      <c r="B15" s="8" t="s">
        <v>31</v>
      </c>
      <c r="C15" s="8" t="s">
        <v>32</v>
      </c>
      <c r="D15" s="11"/>
      <c r="E15" s="50"/>
    </row>
    <row r="16" spans="1:5" ht="90">
      <c r="A16" s="7" t="s">
        <v>33</v>
      </c>
      <c r="B16" s="8" t="s">
        <v>34</v>
      </c>
      <c r="C16" s="8" t="s">
        <v>35</v>
      </c>
      <c r="D16" s="11" t="s">
        <v>36</v>
      </c>
      <c r="E16" s="12"/>
    </row>
    <row r="17" spans="1:5" ht="270">
      <c r="A17" s="49" t="s">
        <v>37</v>
      </c>
      <c r="B17" s="8" t="s">
        <v>38</v>
      </c>
      <c r="C17" s="8" t="s">
        <v>39</v>
      </c>
      <c r="D17" s="11" t="s">
        <v>40</v>
      </c>
      <c r="E17" s="53"/>
    </row>
    <row r="18" spans="1:5" ht="30">
      <c r="A18" s="50"/>
      <c r="B18" s="8" t="s">
        <v>41</v>
      </c>
      <c r="C18" s="8" t="s">
        <v>42</v>
      </c>
      <c r="D18" s="11"/>
      <c r="E18" s="50"/>
    </row>
    <row r="19" spans="1:5" ht="16">
      <c r="E19" s="2"/>
    </row>
    <row r="20" spans="1:5" ht="16">
      <c r="E20" s="2"/>
    </row>
    <row r="21" spans="1:5" ht="16">
      <c r="E21" s="2"/>
    </row>
    <row r="22" spans="1:5" ht="16">
      <c r="E22" s="2"/>
    </row>
    <row r="23" spans="1:5" ht="16">
      <c r="E23" s="2"/>
    </row>
  </sheetData>
  <mergeCells count="6">
    <mergeCell ref="A12:A13"/>
    <mergeCell ref="E12:E13"/>
    <mergeCell ref="A14:A15"/>
    <mergeCell ref="E14:E15"/>
    <mergeCell ref="A17:A18"/>
    <mergeCell ref="E17:E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L46"/>
  <sheetViews>
    <sheetView topLeftCell="A26" workbookViewId="0">
      <selection activeCell="G38" sqref="G38"/>
    </sheetView>
  </sheetViews>
  <sheetFormatPr baseColWidth="10" defaultColWidth="11.1640625" defaultRowHeight="15" customHeight="1"/>
  <cols>
    <col min="2" max="2" width="14.83203125" customWidth="1"/>
    <col min="3" max="3" width="15.6640625" customWidth="1"/>
    <col min="4" max="4" width="15.33203125" customWidth="1"/>
    <col min="5" max="5" width="21.1640625" customWidth="1"/>
    <col min="6" max="6" width="15.1640625" customWidth="1"/>
    <col min="7" max="7" width="16.1640625" customWidth="1"/>
    <col min="12" max="12" width="28.1640625" customWidth="1"/>
  </cols>
  <sheetData>
    <row r="1" spans="1:12">
      <c r="A1" s="34" t="s">
        <v>65</v>
      </c>
      <c r="B1" s="35" t="s">
        <v>66</v>
      </c>
      <c r="C1" s="35" t="s">
        <v>66</v>
      </c>
      <c r="D1" s="35" t="s">
        <v>66</v>
      </c>
      <c r="E1" s="35" t="s">
        <v>67</v>
      </c>
      <c r="F1" s="35" t="s">
        <v>66</v>
      </c>
      <c r="G1" s="35" t="s">
        <v>68</v>
      </c>
      <c r="H1" s="35" t="s">
        <v>69</v>
      </c>
      <c r="I1" s="35" t="s">
        <v>70</v>
      </c>
      <c r="J1" s="35" t="s">
        <v>69</v>
      </c>
      <c r="K1" s="35" t="s">
        <v>70</v>
      </c>
    </row>
    <row r="2" spans="1:12">
      <c r="A2" s="45" t="s">
        <v>71</v>
      </c>
      <c r="B2" s="46" t="s">
        <v>72</v>
      </c>
      <c r="C2" s="46" t="s">
        <v>73</v>
      </c>
      <c r="D2" s="46" t="s">
        <v>74</v>
      </c>
      <c r="E2" s="46" t="s">
        <v>75</v>
      </c>
      <c r="F2" s="46" t="s">
        <v>76</v>
      </c>
      <c r="G2" s="46" t="s">
        <v>77</v>
      </c>
      <c r="H2" s="46" t="s">
        <v>78</v>
      </c>
      <c r="I2" s="46" t="s">
        <v>79</v>
      </c>
      <c r="J2" s="46" t="s">
        <v>80</v>
      </c>
      <c r="K2" s="46" t="s">
        <v>81</v>
      </c>
      <c r="L2" s="46" t="s">
        <v>82</v>
      </c>
    </row>
    <row r="3" spans="1:12">
      <c r="A3" s="47" t="s">
        <v>44</v>
      </c>
      <c r="B3" s="44" t="s">
        <v>83</v>
      </c>
      <c r="C3" s="44" t="s">
        <v>83</v>
      </c>
      <c r="D3" s="44" t="s">
        <v>83</v>
      </c>
      <c r="E3" s="44" t="s">
        <v>83</v>
      </c>
      <c r="F3" s="44" t="s">
        <v>83</v>
      </c>
      <c r="G3" s="44" t="s">
        <v>83</v>
      </c>
      <c r="H3" s="44" t="s">
        <v>83</v>
      </c>
      <c r="I3" s="44" t="s">
        <v>83</v>
      </c>
      <c r="J3" s="44" t="s">
        <v>83</v>
      </c>
      <c r="K3" s="44" t="s">
        <v>83</v>
      </c>
      <c r="L3" s="44" t="s">
        <v>83</v>
      </c>
    </row>
    <row r="4" spans="1:12">
      <c r="A4" s="36">
        <v>1992</v>
      </c>
      <c r="B4" s="44">
        <v>264535.14600000001</v>
      </c>
      <c r="C4" s="44">
        <f t="shared" ref="C4:C9" si="0">A4*0.907185</f>
        <v>1807.1125200000001</v>
      </c>
      <c r="D4" s="48" t="s">
        <v>112</v>
      </c>
      <c r="E4" s="48" t="s">
        <v>112</v>
      </c>
      <c r="F4" s="44">
        <v>188694.48</v>
      </c>
      <c r="G4" s="44">
        <v>1148842</v>
      </c>
      <c r="H4" s="44">
        <v>21608643.599999998</v>
      </c>
      <c r="I4" s="44">
        <v>596564.85600000003</v>
      </c>
      <c r="J4" s="44">
        <v>609854</v>
      </c>
      <c r="K4" s="44">
        <v>18812459.199999999</v>
      </c>
      <c r="L4" s="44">
        <f t="shared" ref="L4:L5" si="1">SUM(B4:K4)</f>
        <v>43231400.39452</v>
      </c>
    </row>
    <row r="5" spans="1:12">
      <c r="A5" s="36">
        <v>1993</v>
      </c>
      <c r="B5" s="44">
        <v>130362.48450000001</v>
      </c>
      <c r="C5" s="44">
        <f t="shared" si="0"/>
        <v>1808.0197049999999</v>
      </c>
      <c r="D5" s="48" t="s">
        <v>112</v>
      </c>
      <c r="E5" s="48" t="s">
        <v>112</v>
      </c>
      <c r="F5" s="44">
        <v>177808.26</v>
      </c>
      <c r="G5" s="44">
        <v>1110589.5999999999</v>
      </c>
      <c r="H5" s="44">
        <v>21777604.399999999</v>
      </c>
      <c r="I5" s="44">
        <v>656620.50300000003</v>
      </c>
      <c r="J5" s="44">
        <v>560171.6</v>
      </c>
      <c r="K5" s="44">
        <v>19187058.399999999</v>
      </c>
      <c r="L5" s="44">
        <f t="shared" si="1"/>
        <v>43602023.267205</v>
      </c>
    </row>
    <row r="6" spans="1:12">
      <c r="A6" s="36">
        <v>1994</v>
      </c>
      <c r="B6" s="44">
        <v>394897.63050000003</v>
      </c>
      <c r="C6" s="44">
        <f t="shared" si="0"/>
        <v>1808.92689</v>
      </c>
      <c r="D6" s="48" t="s">
        <v>112</v>
      </c>
      <c r="E6" s="48" t="s">
        <v>112</v>
      </c>
      <c r="F6" s="44">
        <v>205477.4025</v>
      </c>
      <c r="G6" s="44">
        <v>1470660</v>
      </c>
      <c r="H6" s="44">
        <v>23770539.199999999</v>
      </c>
      <c r="I6" s="44">
        <v>737632.12349999999</v>
      </c>
      <c r="J6" s="44">
        <v>679704</v>
      </c>
      <c r="K6" s="44">
        <v>20143622.399999999</v>
      </c>
      <c r="L6" s="44">
        <v>47009444.052890003</v>
      </c>
    </row>
    <row r="7" spans="1:12">
      <c r="A7" s="36">
        <v>1995</v>
      </c>
      <c r="B7" s="44">
        <v>789795.26100000006</v>
      </c>
      <c r="C7" s="44">
        <f t="shared" si="0"/>
        <v>1809.834075</v>
      </c>
      <c r="D7" s="48" t="s">
        <v>112</v>
      </c>
      <c r="E7" s="48" t="s">
        <v>112</v>
      </c>
      <c r="F7" s="44">
        <v>190236.69450000001</v>
      </c>
      <c r="G7" s="44">
        <v>1559001.2</v>
      </c>
      <c r="H7" s="44">
        <v>22611029.199999999</v>
      </c>
      <c r="I7" s="44">
        <v>729467.45850000007</v>
      </c>
      <c r="J7" s="44">
        <v>651306.79999999993</v>
      </c>
      <c r="K7" s="44">
        <v>19734428.399999999</v>
      </c>
      <c r="L7" s="44">
        <f t="shared" ref="L7:L21" si="2">SUM(B7:K7)</f>
        <v>46267074.848075002</v>
      </c>
    </row>
    <row r="8" spans="1:12">
      <c r="A8" s="36">
        <v>1996</v>
      </c>
      <c r="B8" s="44">
        <v>171185.8095</v>
      </c>
      <c r="C8" s="44">
        <f t="shared" si="0"/>
        <v>1810.74126</v>
      </c>
      <c r="D8" s="48" t="s">
        <v>112</v>
      </c>
      <c r="E8" s="48" t="s">
        <v>112</v>
      </c>
      <c r="F8" s="44">
        <v>211918.416</v>
      </c>
      <c r="G8" s="44">
        <v>1417929.5999999999</v>
      </c>
      <c r="H8" s="44">
        <v>25362103.199999999</v>
      </c>
      <c r="I8" s="44">
        <v>738267.15300000005</v>
      </c>
      <c r="J8" s="44">
        <v>671372.79999999993</v>
      </c>
      <c r="K8" s="44">
        <v>20930108</v>
      </c>
      <c r="L8" s="44">
        <f t="shared" si="2"/>
        <v>49504695.719760001</v>
      </c>
    </row>
    <row r="9" spans="1:12">
      <c r="A9" s="36">
        <v>1997</v>
      </c>
      <c r="B9" s="48" t="s">
        <v>112</v>
      </c>
      <c r="C9" s="44">
        <f t="shared" si="0"/>
        <v>1811.648445</v>
      </c>
      <c r="D9" s="48" t="s">
        <v>112</v>
      </c>
      <c r="E9" s="48" t="s">
        <v>112</v>
      </c>
      <c r="F9" s="44">
        <v>249022.2825</v>
      </c>
      <c r="G9" s="44">
        <v>1491996</v>
      </c>
      <c r="H9" s="44">
        <v>23728222.800000001</v>
      </c>
      <c r="I9" s="44">
        <v>740807.27100000007</v>
      </c>
      <c r="J9" s="44">
        <v>677011.6</v>
      </c>
      <c r="K9" s="44">
        <v>22167037.199999999</v>
      </c>
      <c r="L9" s="44">
        <f t="shared" si="2"/>
        <v>49055908.801945001</v>
      </c>
    </row>
    <row r="10" spans="1:12">
      <c r="A10" s="36">
        <v>1998</v>
      </c>
      <c r="B10" s="44">
        <v>144514.5705</v>
      </c>
      <c r="C10" s="48" t="s">
        <v>112</v>
      </c>
      <c r="D10" s="44">
        <v>97975.98</v>
      </c>
      <c r="E10" s="44">
        <v>43998.472499999996</v>
      </c>
      <c r="F10" s="44">
        <v>246935.75700000001</v>
      </c>
      <c r="G10" s="44">
        <v>1545234.4</v>
      </c>
      <c r="H10" s="44">
        <v>24169166.800000001</v>
      </c>
      <c r="I10" s="44">
        <v>857554.79999999993</v>
      </c>
      <c r="J10" s="44">
        <v>628142</v>
      </c>
      <c r="K10" s="44">
        <v>21336609.599999998</v>
      </c>
      <c r="L10" s="44">
        <f>SUM(B10:K10)</f>
        <v>49070132.379999995</v>
      </c>
    </row>
    <row r="11" spans="1:12">
      <c r="A11" s="36">
        <v>1999</v>
      </c>
      <c r="B11" s="44">
        <v>166287.0105</v>
      </c>
      <c r="C11" s="48" t="s">
        <v>112</v>
      </c>
      <c r="D11" s="44">
        <v>110676.57</v>
      </c>
      <c r="E11" s="44">
        <v>49350.864000000001</v>
      </c>
      <c r="F11" s="44">
        <v>286670.46000000002</v>
      </c>
      <c r="G11" s="44">
        <v>1683816.8</v>
      </c>
      <c r="H11" s="44">
        <v>24293372.800000001</v>
      </c>
      <c r="I11" s="44">
        <v>919683.2</v>
      </c>
      <c r="J11" s="44">
        <v>620826.79999999993</v>
      </c>
      <c r="K11" s="44">
        <v>22896322</v>
      </c>
      <c r="L11" s="44">
        <f t="shared" si="2"/>
        <v>51027006.504500002</v>
      </c>
    </row>
    <row r="12" spans="1:12">
      <c r="A12" s="36">
        <v>2000</v>
      </c>
      <c r="B12" s="44">
        <v>212553.4455</v>
      </c>
      <c r="C12" s="48" t="s">
        <v>112</v>
      </c>
      <c r="D12" s="44">
        <v>134263.38</v>
      </c>
      <c r="E12" s="44">
        <v>50802.36</v>
      </c>
      <c r="F12" s="44">
        <v>255916.8885</v>
      </c>
      <c r="G12" s="44">
        <v>1348384.4</v>
      </c>
      <c r="H12" s="44">
        <v>26091946.800000001</v>
      </c>
      <c r="I12" s="44">
        <v>938580.79999999993</v>
      </c>
      <c r="J12" s="44">
        <v>700024</v>
      </c>
      <c r="K12" s="44">
        <f>K11*0.0508</f>
        <v>1163133.1576</v>
      </c>
      <c r="L12" s="44">
        <f t="shared" si="2"/>
        <v>30895605.231600001</v>
      </c>
    </row>
    <row r="13" spans="1:12">
      <c r="A13" s="36">
        <v>2001</v>
      </c>
      <c r="B13" s="44">
        <v>202574.4105</v>
      </c>
      <c r="C13" s="48" t="s">
        <v>112</v>
      </c>
      <c r="D13" s="44">
        <v>121562.79000000001</v>
      </c>
      <c r="E13" s="44">
        <v>51981.700500000006</v>
      </c>
      <c r="F13" s="44">
        <v>241764.80249999999</v>
      </c>
      <c r="G13" s="44">
        <v>996188</v>
      </c>
      <c r="H13" s="44">
        <v>22244710.399999999</v>
      </c>
      <c r="I13" s="44">
        <v>839368.4</v>
      </c>
      <c r="J13" s="44">
        <v>737362</v>
      </c>
      <c r="K13" s="44">
        <v>22726650</v>
      </c>
      <c r="L13" s="44">
        <f t="shared" si="2"/>
        <v>48162162.5035</v>
      </c>
    </row>
    <row r="14" spans="1:12">
      <c r="A14" s="36">
        <v>2002</v>
      </c>
      <c r="B14" s="44">
        <v>180892.68900000001</v>
      </c>
      <c r="C14" s="48" t="s">
        <v>112</v>
      </c>
      <c r="D14" s="44">
        <v>115393.932</v>
      </c>
      <c r="E14" s="44">
        <v>51709.544999999998</v>
      </c>
      <c r="F14" s="44">
        <v>258094.13250000001</v>
      </c>
      <c r="G14" s="44">
        <v>1539849.5999999999</v>
      </c>
      <c r="H14" s="44">
        <v>23357941.599999998</v>
      </c>
      <c r="I14" s="44">
        <v>957884.79999999993</v>
      </c>
      <c r="J14" s="44">
        <v>650189.19999999995</v>
      </c>
      <c r="K14" s="44">
        <v>22546208.399999999</v>
      </c>
      <c r="L14" s="44">
        <f t="shared" si="2"/>
        <v>49658163.898499995</v>
      </c>
    </row>
    <row r="15" spans="1:12">
      <c r="A15" s="36">
        <v>2003</v>
      </c>
      <c r="B15" s="44">
        <v>197222.019</v>
      </c>
      <c r="C15" s="48" t="s">
        <v>112</v>
      </c>
      <c r="D15" s="44">
        <v>122923.5675</v>
      </c>
      <c r="E15" s="44">
        <v>48534.397499999999</v>
      </c>
      <c r="F15" s="44">
        <v>280501.60200000001</v>
      </c>
      <c r="G15" s="44">
        <v>1142593.5999999999</v>
      </c>
      <c r="H15" s="44">
        <v>23256951.199999999</v>
      </c>
      <c r="I15" s="44">
        <v>1057960.8</v>
      </c>
      <c r="J15" s="44">
        <v>807262.79999999993</v>
      </c>
      <c r="K15" s="44">
        <v>22615804.399999999</v>
      </c>
      <c r="L15" s="44">
        <f t="shared" si="2"/>
        <v>49529754.386</v>
      </c>
    </row>
    <row r="16" spans="1:12">
      <c r="A16" s="36">
        <v>2004</v>
      </c>
      <c r="B16" s="44">
        <v>162748.989</v>
      </c>
      <c r="C16" s="48" t="s">
        <v>112</v>
      </c>
      <c r="D16" s="44">
        <v>124647.219</v>
      </c>
      <c r="E16" s="44">
        <v>71939.770500000013</v>
      </c>
      <c r="F16" s="44">
        <v>280138.728</v>
      </c>
      <c r="G16" s="44">
        <v>901344.39999999991</v>
      </c>
      <c r="H16" s="44">
        <v>23166882.800000001</v>
      </c>
      <c r="I16" s="44">
        <v>1124610.3999999999</v>
      </c>
      <c r="J16" s="44">
        <v>818489.6</v>
      </c>
      <c r="K16" s="44">
        <v>24359260.399999999</v>
      </c>
      <c r="L16" s="44">
        <f t="shared" si="2"/>
        <v>51010062.306500003</v>
      </c>
    </row>
    <row r="17" spans="1:12">
      <c r="A17" s="36">
        <v>2005</v>
      </c>
      <c r="B17" s="44">
        <v>283404.59399999998</v>
      </c>
      <c r="C17" s="48" t="s">
        <v>112</v>
      </c>
      <c r="D17" s="44">
        <v>135533.43900000001</v>
      </c>
      <c r="E17" s="44">
        <v>82825.9905</v>
      </c>
      <c r="F17" s="44">
        <v>283223.15700000001</v>
      </c>
      <c r="G17" s="44">
        <v>1350060.8</v>
      </c>
      <c r="H17" s="44">
        <v>21535440.800000001</v>
      </c>
      <c r="I17" s="44">
        <v>1179626.8</v>
      </c>
      <c r="J17" s="44">
        <v>799084</v>
      </c>
      <c r="K17" s="44">
        <v>23982070.399999999</v>
      </c>
      <c r="L17" s="44">
        <f t="shared" si="2"/>
        <v>49631269.980499998</v>
      </c>
    </row>
    <row r="18" spans="1:12">
      <c r="A18" s="36">
        <v>2006</v>
      </c>
      <c r="B18" s="44">
        <v>135533.43900000001</v>
      </c>
      <c r="C18" s="48" t="s">
        <v>112</v>
      </c>
      <c r="D18" s="44">
        <v>159029.53049999999</v>
      </c>
      <c r="E18" s="44">
        <v>83461.02</v>
      </c>
      <c r="F18" s="44">
        <v>312978.82500000001</v>
      </c>
      <c r="G18" s="44">
        <v>1227074</v>
      </c>
      <c r="H18" s="44">
        <v>22387458.399999999</v>
      </c>
      <c r="I18" s="44">
        <v>1221232</v>
      </c>
      <c r="J18" s="44">
        <v>833170.79999999993</v>
      </c>
      <c r="K18" s="44">
        <v>23698149.199999999</v>
      </c>
      <c r="L18" s="44">
        <f t="shared" si="2"/>
        <v>50058087.214499995</v>
      </c>
    </row>
    <row r="19" spans="1:12">
      <c r="A19" s="36">
        <v>2007</v>
      </c>
      <c r="B19" s="44">
        <v>175177.4235</v>
      </c>
      <c r="C19" s="48" t="s">
        <v>112</v>
      </c>
      <c r="D19" s="44">
        <v>165289.10699999999</v>
      </c>
      <c r="E19" s="44">
        <v>64773.008999999998</v>
      </c>
      <c r="F19" s="44">
        <v>297284.5245</v>
      </c>
      <c r="G19" s="44">
        <v>1299768.8</v>
      </c>
      <c r="H19" s="44">
        <v>22599650</v>
      </c>
      <c r="I19" s="44">
        <v>1242212.3999999999</v>
      </c>
      <c r="J19" s="44">
        <v>917956</v>
      </c>
      <c r="K19" s="44">
        <v>23338586.800000001</v>
      </c>
      <c r="L19" s="44">
        <f t="shared" si="2"/>
        <v>50100698.063999996</v>
      </c>
    </row>
    <row r="20" spans="1:12">
      <c r="A20" s="36">
        <v>2008</v>
      </c>
      <c r="B20" s="44">
        <v>105233.46</v>
      </c>
      <c r="C20" s="48" t="s">
        <v>112</v>
      </c>
      <c r="D20" s="44">
        <v>199127.10750000001</v>
      </c>
      <c r="E20" s="44">
        <v>67857.438000000009</v>
      </c>
      <c r="F20" s="44">
        <v>356795.86050000001</v>
      </c>
      <c r="G20" s="44">
        <v>1298346.3999999999</v>
      </c>
      <c r="H20" s="44">
        <v>21084794</v>
      </c>
      <c r="I20" s="44">
        <v>1286103.5999999999</v>
      </c>
      <c r="J20" s="44">
        <v>936904.39999999991</v>
      </c>
      <c r="K20" s="44">
        <v>22690531.199999999</v>
      </c>
      <c r="L20" s="44">
        <f t="shared" si="2"/>
        <v>48025693.465999998</v>
      </c>
    </row>
    <row r="21" spans="1:12">
      <c r="A21" s="36">
        <v>2009</v>
      </c>
      <c r="B21" s="44">
        <v>243760.60949999999</v>
      </c>
      <c r="C21" s="48" t="s">
        <v>112</v>
      </c>
      <c r="D21" s="44">
        <v>206838.18</v>
      </c>
      <c r="E21" s="44">
        <v>80376.591</v>
      </c>
      <c r="F21" s="44">
        <v>313613.85450000002</v>
      </c>
      <c r="G21" s="44">
        <v>1291691.5999999999</v>
      </c>
      <c r="H21" s="44">
        <v>21976130.800000001</v>
      </c>
      <c r="I21" s="44">
        <v>1423060.4</v>
      </c>
      <c r="J21" s="44">
        <v>989025.2</v>
      </c>
      <c r="K21" s="44">
        <v>22516947.599999998</v>
      </c>
      <c r="L21" s="44">
        <f t="shared" si="2"/>
        <v>49041444.834999993</v>
      </c>
    </row>
    <row r="22" spans="1:12">
      <c r="A22" s="36">
        <v>2010</v>
      </c>
      <c r="B22" s="44">
        <v>158122.3455</v>
      </c>
      <c r="C22" s="48" t="s">
        <v>112</v>
      </c>
      <c r="D22" s="44">
        <v>226614.81299999999</v>
      </c>
      <c r="E22" s="44">
        <v>67585.282500000001</v>
      </c>
      <c r="F22" s="44">
        <v>308805.77400000003</v>
      </c>
      <c r="G22" s="44">
        <v>1615490.8</v>
      </c>
      <c r="H22" s="44">
        <v>20537068.399999999</v>
      </c>
      <c r="I22" s="44">
        <v>1449425.5999999999</v>
      </c>
      <c r="J22" s="44">
        <v>1211326</v>
      </c>
      <c r="K22" s="44">
        <v>22439223.599999998</v>
      </c>
      <c r="L22" s="44">
        <f>SUM(D22:K22)</f>
        <v>47855540.269500002</v>
      </c>
    </row>
    <row r="23" spans="1:12">
      <c r="A23" s="36">
        <v>2011</v>
      </c>
      <c r="B23" s="44">
        <v>205477.4025</v>
      </c>
      <c r="C23" s="48" t="s">
        <v>112</v>
      </c>
      <c r="D23" s="44">
        <v>234416.60399999999</v>
      </c>
      <c r="E23" s="44">
        <v>85547.545500000022</v>
      </c>
      <c r="F23" s="44">
        <v>349810.53600000002</v>
      </c>
      <c r="G23" s="44">
        <v>1010412</v>
      </c>
      <c r="H23" s="44">
        <v>21826067.599999998</v>
      </c>
      <c r="I23" s="44">
        <v>1475232</v>
      </c>
      <c r="J23" s="44">
        <v>1369771.2</v>
      </c>
      <c r="K23" s="44">
        <v>21960687.599999998</v>
      </c>
      <c r="L23" s="44">
        <f t="shared" ref="L23:L24" si="3">SUM(B23:K23)</f>
        <v>48517422.487999991</v>
      </c>
    </row>
    <row r="24" spans="1:12">
      <c r="A24" s="36">
        <v>2012</v>
      </c>
      <c r="B24" s="48" t="s">
        <v>112</v>
      </c>
      <c r="C24" s="48" t="s">
        <v>112</v>
      </c>
      <c r="D24" s="44">
        <v>253558.20750000002</v>
      </c>
      <c r="E24" s="44">
        <v>76475.695500000002</v>
      </c>
      <c r="F24" s="44">
        <v>364960.52549999999</v>
      </c>
      <c r="G24" s="44">
        <v>1621790</v>
      </c>
      <c r="H24" s="44">
        <v>23508512.800000001</v>
      </c>
      <c r="I24" s="44">
        <v>1531569.2</v>
      </c>
      <c r="J24" s="44">
        <v>1345285.5999999999</v>
      </c>
      <c r="K24" s="44">
        <v>22239884.399999999</v>
      </c>
      <c r="L24" s="44">
        <f t="shared" si="3"/>
        <v>50942036.428499997</v>
      </c>
    </row>
    <row r="25" spans="1:12">
      <c r="A25" s="36">
        <v>2013</v>
      </c>
      <c r="B25" s="44">
        <v>166105.5735</v>
      </c>
      <c r="C25" s="48" t="s">
        <v>112</v>
      </c>
      <c r="D25" s="44">
        <v>286398.30450000003</v>
      </c>
      <c r="E25" s="44">
        <v>83279.582999999999</v>
      </c>
      <c r="F25" s="44">
        <v>406328.16149999999</v>
      </c>
      <c r="G25" s="44">
        <v>1248003.5999999999</v>
      </c>
      <c r="H25" s="44">
        <v>22080321.599999998</v>
      </c>
      <c r="I25" s="44">
        <v>1550416</v>
      </c>
      <c r="J25" s="44">
        <v>1257249.2</v>
      </c>
      <c r="K25" s="44">
        <v>21234857.199999999</v>
      </c>
      <c r="L25" s="44">
        <f>SUM(D25:K25)</f>
        <v>48146853.648999996</v>
      </c>
    </row>
    <row r="26" spans="1:12">
      <c r="A26" s="36">
        <v>2014</v>
      </c>
      <c r="B26" s="44">
        <v>179169.03750000001</v>
      </c>
      <c r="C26" s="48" t="s">
        <v>112</v>
      </c>
      <c r="D26" s="44">
        <v>308715.05550000002</v>
      </c>
      <c r="E26" s="44">
        <v>104870.586</v>
      </c>
      <c r="F26" s="44">
        <v>381017.7</v>
      </c>
      <c r="G26" s="44">
        <v>1468628</v>
      </c>
      <c r="H26" s="44">
        <v>22462236</v>
      </c>
      <c r="I26" s="44">
        <v>1547876</v>
      </c>
      <c r="J26" s="44">
        <v>1496771.2</v>
      </c>
      <c r="K26" s="44">
        <v>20782483.199999999</v>
      </c>
      <c r="L26" s="44">
        <f t="shared" ref="L26:L29" si="4">SUM(B26:K26)</f>
        <v>48731766.778999999</v>
      </c>
    </row>
    <row r="27" spans="1:12">
      <c r="A27" s="36">
        <v>2015</v>
      </c>
      <c r="B27" s="44">
        <v>207745.36499999999</v>
      </c>
      <c r="C27" s="48" t="s">
        <v>112</v>
      </c>
      <c r="D27" s="44">
        <v>302909.07150000008</v>
      </c>
      <c r="E27" s="44">
        <v>132902.60250000001</v>
      </c>
      <c r="F27" s="44">
        <v>388456.61700000003</v>
      </c>
      <c r="G27" s="44">
        <v>1526895.5999999999</v>
      </c>
      <c r="H27" s="44">
        <v>22413214</v>
      </c>
      <c r="I27" s="44">
        <v>1535277.5999999999</v>
      </c>
      <c r="J27" s="44">
        <v>1575612.8</v>
      </c>
      <c r="K27" s="44">
        <v>20322133.599999998</v>
      </c>
      <c r="L27" s="44">
        <f t="shared" si="4"/>
        <v>48405147.255999997</v>
      </c>
    </row>
    <row r="28" spans="1:12">
      <c r="A28" s="36">
        <v>2016</v>
      </c>
      <c r="B28" s="44">
        <v>124828.656</v>
      </c>
      <c r="C28" s="48" t="s">
        <v>112</v>
      </c>
      <c r="D28" s="44">
        <v>315428.22450000001</v>
      </c>
      <c r="E28" s="44">
        <v>122469.97500000001</v>
      </c>
      <c r="F28" s="44">
        <v>436718.859</v>
      </c>
      <c r="G28" s="44">
        <v>1458112.4</v>
      </c>
      <c r="H28" s="44">
        <v>22423678.800000001</v>
      </c>
      <c r="I28" s="44">
        <v>1605833.72</v>
      </c>
      <c r="J28" s="44">
        <v>1602536.8</v>
      </c>
      <c r="K28" s="44">
        <v>67954948.074499995</v>
      </c>
      <c r="L28" s="44">
        <f t="shared" si="4"/>
        <v>96044555.509000003</v>
      </c>
    </row>
    <row r="29" spans="1:12">
      <c r="A29" s="36">
        <v>2017</v>
      </c>
      <c r="B29" s="44">
        <v>132721.1655</v>
      </c>
      <c r="C29" s="48" t="s">
        <v>112</v>
      </c>
      <c r="D29" s="44">
        <v>267347.41950000002</v>
      </c>
      <c r="E29" s="44">
        <v>106140.645</v>
      </c>
      <c r="F29" s="44">
        <v>379747.641</v>
      </c>
      <c r="G29" s="44">
        <v>1826818.7999999998</v>
      </c>
      <c r="H29" s="44">
        <v>22906786.800000001</v>
      </c>
      <c r="I29" s="44">
        <v>1625168.2</v>
      </c>
      <c r="J29" s="44">
        <v>1810816.7999999998</v>
      </c>
      <c r="K29" s="44">
        <v>66524144.111000001</v>
      </c>
      <c r="L29" s="44">
        <f t="shared" si="4"/>
        <v>95579691.582000002</v>
      </c>
    </row>
    <row r="30" spans="1:12">
      <c r="A30" s="36">
        <v>2018</v>
      </c>
      <c r="B30" s="44">
        <v>168527.75745</v>
      </c>
      <c r="C30" s="48" t="s">
        <v>112</v>
      </c>
      <c r="D30" s="44">
        <v>300777.18674999999</v>
      </c>
      <c r="E30" s="44">
        <v>99246.039000000004</v>
      </c>
      <c r="F30" s="44">
        <v>404876.6655</v>
      </c>
      <c r="G30" s="44">
        <v>1892655.5999999999</v>
      </c>
      <c r="H30" s="44">
        <v>22861016</v>
      </c>
      <c r="I30" s="44">
        <f>G30*0.0508</f>
        <v>96146.904479999983</v>
      </c>
      <c r="J30" s="44">
        <v>1390802.4</v>
      </c>
      <c r="K30" s="44">
        <v>66811792.288699999</v>
      </c>
      <c r="L30" s="44">
        <f>SUM(D30:K30)</f>
        <v>93857313.084429994</v>
      </c>
    </row>
    <row r="31" spans="1:12"/>
    <row r="32" spans="1:12"/>
    <row r="33"/>
    <row r="34"/>
    <row r="35"/>
    <row r="36"/>
    <row r="37"/>
    <row r="38"/>
    <row r="39"/>
    <row r="40"/>
    <row r="41"/>
    <row r="42"/>
    <row r="43"/>
    <row r="44"/>
    <row r="45"/>
    <row r="46"/>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E32"/>
  <sheetViews>
    <sheetView tabSelected="1" workbookViewId="0">
      <selection activeCell="J23" sqref="J23"/>
    </sheetView>
  </sheetViews>
  <sheetFormatPr baseColWidth="10" defaultColWidth="11.1640625" defaultRowHeight="15" customHeight="1"/>
  <cols>
    <col min="1" max="1" width="13.83203125" customWidth="1"/>
    <col min="2" max="2" width="17.33203125" customWidth="1"/>
    <col min="3" max="3" width="18.5" customWidth="1"/>
    <col min="4" max="4" width="18.83203125" customWidth="1"/>
    <col min="5" max="5" width="15.6640625" customWidth="1"/>
  </cols>
  <sheetData>
    <row r="1" spans="1:5">
      <c r="A1" s="19"/>
      <c r="B1" s="18"/>
      <c r="C1" s="18"/>
      <c r="D1" s="18"/>
    </row>
    <row r="2" spans="1:5">
      <c r="A2" s="37" t="s">
        <v>65</v>
      </c>
      <c r="B2" s="20" t="s">
        <v>84</v>
      </c>
      <c r="C2" s="20" t="s">
        <v>85</v>
      </c>
      <c r="D2" s="20" t="s">
        <v>85</v>
      </c>
    </row>
    <row r="3" spans="1:5">
      <c r="A3" s="18" t="s">
        <v>71</v>
      </c>
      <c r="B3" s="45" t="s">
        <v>86</v>
      </c>
      <c r="C3" s="45" t="s">
        <v>87</v>
      </c>
      <c r="D3" s="45" t="s">
        <v>88</v>
      </c>
      <c r="E3" s="45" t="s">
        <v>89</v>
      </c>
    </row>
    <row r="4" spans="1:5">
      <c r="A4" s="18" t="s">
        <v>44</v>
      </c>
      <c r="B4" s="46" t="s">
        <v>83</v>
      </c>
      <c r="C4" s="46" t="s">
        <v>83</v>
      </c>
      <c r="D4" s="46" t="s">
        <v>83</v>
      </c>
      <c r="E4" s="46" t="s">
        <v>83</v>
      </c>
    </row>
    <row r="5" spans="1:5">
      <c r="A5" s="39">
        <v>1992</v>
      </c>
      <c r="B5" s="38">
        <v>13856343.689999999</v>
      </c>
      <c r="C5" s="38">
        <f t="shared" ref="C5:C10" si="0">B5*0.907185</f>
        <v>12570267.150412649</v>
      </c>
      <c r="D5" s="38">
        <f t="shared" ref="D5:D31" si="1">B5*0.907185</f>
        <v>12570267.150412649</v>
      </c>
      <c r="E5" s="38">
        <f>SUM(B5:D5)</f>
        <v>38996877.990825295</v>
      </c>
    </row>
    <row r="6" spans="1:5">
      <c r="A6" s="39">
        <v>1993</v>
      </c>
      <c r="B6" s="38">
        <v>13209520.785</v>
      </c>
      <c r="C6" s="38">
        <f t="shared" si="0"/>
        <v>11983479.113340225</v>
      </c>
      <c r="D6" s="38">
        <f t="shared" si="1"/>
        <v>11983479.113340225</v>
      </c>
      <c r="E6" s="38">
        <f t="shared" ref="E6:E31" si="2">SUM(B6:D6)</f>
        <v>37176479.011680454</v>
      </c>
    </row>
    <row r="7" spans="1:5">
      <c r="A7" s="39">
        <v>1994</v>
      </c>
      <c r="B7" s="38">
        <v>14505888.15</v>
      </c>
      <c r="C7" s="38">
        <f t="shared" si="0"/>
        <v>13159524.14135775</v>
      </c>
      <c r="D7" s="38">
        <f t="shared" si="1"/>
        <v>13159524.14135775</v>
      </c>
      <c r="E7" s="38">
        <f t="shared" si="2"/>
        <v>40824936.432715498</v>
      </c>
    </row>
    <row r="8" spans="1:5">
      <c r="A8" s="39">
        <v>1995</v>
      </c>
      <c r="B8" s="38">
        <v>14332615.814999999</v>
      </c>
      <c r="C8" s="38">
        <f t="shared" si="0"/>
        <v>13002334.078130774</v>
      </c>
      <c r="D8" s="38">
        <f t="shared" si="1"/>
        <v>13002334.078130774</v>
      </c>
      <c r="E8" s="38">
        <f t="shared" si="2"/>
        <v>40337283.971261546</v>
      </c>
    </row>
    <row r="9" spans="1:5">
      <c r="A9" s="39">
        <v>1996</v>
      </c>
      <c r="B9" s="38">
        <v>14253690.720000001</v>
      </c>
      <c r="C9" s="38">
        <f t="shared" si="0"/>
        <v>12930734.415823201</v>
      </c>
      <c r="D9" s="38">
        <f t="shared" si="1"/>
        <v>12930734.415823201</v>
      </c>
      <c r="E9" s="38">
        <f t="shared" si="2"/>
        <v>40115159.551646404</v>
      </c>
    </row>
    <row r="10" spans="1:5">
      <c r="A10" s="39">
        <v>1997</v>
      </c>
      <c r="B10" s="38">
        <v>15646219.695</v>
      </c>
      <c r="C10" s="38">
        <f t="shared" si="0"/>
        <v>14194015.814008575</v>
      </c>
      <c r="D10" s="38">
        <f t="shared" si="1"/>
        <v>14194015.814008575</v>
      </c>
      <c r="E10" s="38">
        <f t="shared" si="2"/>
        <v>44034251.32301715</v>
      </c>
    </row>
    <row r="11" spans="1:5">
      <c r="A11" s="39">
        <v>1998</v>
      </c>
      <c r="B11" s="38">
        <v>16120677.450000001</v>
      </c>
      <c r="C11" s="38">
        <v>13870132.902000001</v>
      </c>
      <c r="D11" s="38">
        <f t="shared" si="1"/>
        <v>14624436.772478251</v>
      </c>
      <c r="E11" s="38">
        <f t="shared" si="2"/>
        <v>44615247.124478251</v>
      </c>
    </row>
    <row r="12" spans="1:5">
      <c r="A12" s="39">
        <v>1999</v>
      </c>
      <c r="B12" s="38">
        <v>12367653.105</v>
      </c>
      <c r="C12" s="38">
        <v>14070620.786999999</v>
      </c>
      <c r="D12" s="38">
        <f t="shared" si="1"/>
        <v>11219749.382059425</v>
      </c>
      <c r="E12" s="38">
        <f t="shared" si="2"/>
        <v>37658023.274059422</v>
      </c>
    </row>
    <row r="13" spans="1:5">
      <c r="A13" s="39">
        <v>2000</v>
      </c>
      <c r="B13" s="38">
        <v>15787740.555</v>
      </c>
      <c r="C13" s="38">
        <v>15450449.172</v>
      </c>
      <c r="D13" s="38">
        <f t="shared" si="1"/>
        <v>14322401.415387675</v>
      </c>
      <c r="E13" s="38">
        <f t="shared" si="2"/>
        <v>45560591.142387673</v>
      </c>
    </row>
    <row r="14" spans="1:5">
      <c r="A14" s="39">
        <v>2001</v>
      </c>
      <c r="B14" s="38">
        <v>14710911.960000001</v>
      </c>
      <c r="C14" s="38">
        <v>13749477.296999998</v>
      </c>
      <c r="D14" s="38">
        <f t="shared" si="1"/>
        <v>13345518.6664326</v>
      </c>
      <c r="E14" s="38">
        <f t="shared" si="2"/>
        <v>41805907.923432603</v>
      </c>
    </row>
    <row r="15" spans="1:5">
      <c r="A15" s="39">
        <v>2002</v>
      </c>
      <c r="B15" s="38">
        <v>14690953.890000001</v>
      </c>
      <c r="C15" s="38">
        <v>13883105.647500003</v>
      </c>
      <c r="D15" s="38">
        <f t="shared" si="1"/>
        <v>13327413.004699651</v>
      </c>
      <c r="E15" s="38">
        <f t="shared" si="2"/>
        <v>41901472.542199656</v>
      </c>
    </row>
    <row r="16" spans="1:5">
      <c r="A16" s="39">
        <v>2003</v>
      </c>
      <c r="B16" s="38">
        <v>13761996.450000001</v>
      </c>
      <c r="C16" s="38">
        <v>13441941.581999999</v>
      </c>
      <c r="D16" s="38">
        <f t="shared" si="1"/>
        <v>12484676.749493251</v>
      </c>
      <c r="E16" s="38">
        <f t="shared" si="2"/>
        <v>39688614.781493247</v>
      </c>
    </row>
    <row r="17" spans="1:5">
      <c r="A17" s="39">
        <v>2004</v>
      </c>
      <c r="B17" s="38">
        <v>14841546.6</v>
      </c>
      <c r="C17" s="38">
        <v>13546812.168000001</v>
      </c>
      <c r="D17" s="38">
        <f t="shared" si="1"/>
        <v>13464028.452321</v>
      </c>
      <c r="E17" s="38">
        <f t="shared" si="2"/>
        <v>41852387.220321</v>
      </c>
    </row>
    <row r="18" spans="1:5">
      <c r="A18" s="39">
        <v>2005</v>
      </c>
      <c r="B18" s="38">
        <v>10499759.189999999</v>
      </c>
      <c r="C18" s="38">
        <v>14621009.9265</v>
      </c>
      <c r="D18" s="38">
        <f t="shared" si="1"/>
        <v>9525224.0407801494</v>
      </c>
      <c r="E18" s="38">
        <f t="shared" si="2"/>
        <v>34645993.157280147</v>
      </c>
    </row>
    <row r="19" spans="1:5">
      <c r="A19" s="39">
        <v>2006</v>
      </c>
      <c r="B19" s="38">
        <v>10508831.040000001</v>
      </c>
      <c r="C19" s="38">
        <v>13431508.954499999</v>
      </c>
      <c r="D19" s="38">
        <f t="shared" si="1"/>
        <v>9533453.8870224003</v>
      </c>
      <c r="E19" s="38">
        <f t="shared" si="2"/>
        <v>33473793.881522402</v>
      </c>
    </row>
    <row r="20" spans="1:5">
      <c r="A20" s="39">
        <v>2007</v>
      </c>
      <c r="B20" s="38">
        <v>9495505.3949999996</v>
      </c>
      <c r="C20" s="38">
        <v>13641340.845000003</v>
      </c>
      <c r="D20" s="38">
        <f t="shared" si="1"/>
        <v>8614180.0617630742</v>
      </c>
      <c r="E20" s="38">
        <f t="shared" si="2"/>
        <v>31751026.301763076</v>
      </c>
    </row>
    <row r="21" spans="1:5">
      <c r="A21" s="39">
        <v>2008</v>
      </c>
      <c r="B21" s="38">
        <v>11646441.029999999</v>
      </c>
      <c r="C21" s="38">
        <v>14132218.648499999</v>
      </c>
      <c r="D21" s="38">
        <f t="shared" si="1"/>
        <v>10565476.60580055</v>
      </c>
      <c r="E21" s="38">
        <f t="shared" si="2"/>
        <v>36344136.284300551</v>
      </c>
    </row>
    <row r="22" spans="1:5">
      <c r="A22" s="39">
        <v>2009</v>
      </c>
      <c r="B22" s="38">
        <v>10862633.189999999</v>
      </c>
      <c r="C22" s="38">
        <v>14490919.597499998</v>
      </c>
      <c r="D22" s="38">
        <f t="shared" si="1"/>
        <v>9854417.890470149</v>
      </c>
      <c r="E22" s="38">
        <f t="shared" si="2"/>
        <v>35207970.677970149</v>
      </c>
    </row>
    <row r="23" spans="1:5">
      <c r="A23" s="39">
        <v>2010</v>
      </c>
      <c r="B23" s="38">
        <v>9979035</v>
      </c>
      <c r="C23" s="38">
        <v>14184653.941500001</v>
      </c>
      <c r="D23" s="38">
        <f t="shared" si="1"/>
        <v>9052830.866475001</v>
      </c>
      <c r="E23" s="38">
        <f t="shared" si="2"/>
        <v>33216519.807975002</v>
      </c>
    </row>
    <row r="24" spans="1:5">
      <c r="A24" s="39">
        <v>2011</v>
      </c>
      <c r="B24" s="38">
        <v>10644908.790000001</v>
      </c>
      <c r="C24" s="38">
        <v>14208785.062500002</v>
      </c>
      <c r="D24" s="38">
        <f t="shared" si="1"/>
        <v>9656901.5806561504</v>
      </c>
      <c r="E24" s="38">
        <f t="shared" si="2"/>
        <v>34510595.433156155</v>
      </c>
    </row>
    <row r="25" spans="1:5">
      <c r="A25" s="39">
        <v>2012</v>
      </c>
      <c r="B25" s="38">
        <v>10596827.984999999</v>
      </c>
      <c r="C25" s="38">
        <v>13954863.981000001</v>
      </c>
      <c r="D25" s="38">
        <f t="shared" si="1"/>
        <v>9613283.3955722246</v>
      </c>
      <c r="E25" s="38">
        <f t="shared" si="2"/>
        <v>34164975.361572221</v>
      </c>
    </row>
    <row r="26" spans="1:5">
      <c r="A26" s="39">
        <v>2013</v>
      </c>
      <c r="B26" s="38">
        <v>10082454.09</v>
      </c>
      <c r="C26" s="38">
        <v>15389395.6215</v>
      </c>
      <c r="D26" s="38">
        <f t="shared" si="1"/>
        <v>9146651.1136366501</v>
      </c>
      <c r="E26" s="38">
        <f t="shared" si="2"/>
        <v>34618500.825136647</v>
      </c>
    </row>
    <row r="27" spans="1:5">
      <c r="A27" s="39">
        <v>2014</v>
      </c>
      <c r="B27" s="38">
        <v>8558383.290000001</v>
      </c>
      <c r="C27" s="38">
        <v>16879356.265500002</v>
      </c>
      <c r="D27" s="38">
        <f t="shared" si="1"/>
        <v>7764036.9449386513</v>
      </c>
      <c r="E27" s="38">
        <f t="shared" si="2"/>
        <v>33201776.500438653</v>
      </c>
    </row>
    <row r="28" spans="1:5">
      <c r="A28" s="39">
        <v>2015</v>
      </c>
      <c r="B28" s="38">
        <v>8219096.1000000006</v>
      </c>
      <c r="C28" s="38">
        <v>16085025.079500001</v>
      </c>
      <c r="D28" s="38">
        <f t="shared" si="1"/>
        <v>7456240.6954785008</v>
      </c>
      <c r="E28" s="38">
        <f t="shared" si="2"/>
        <v>31760361.874978505</v>
      </c>
    </row>
    <row r="29" spans="1:5">
      <c r="A29" s="39">
        <v>2016</v>
      </c>
      <c r="B29" s="38">
        <v>7936054.3799999999</v>
      </c>
      <c r="C29" s="38">
        <v>17202314.125500001</v>
      </c>
      <c r="D29" s="38">
        <f t="shared" si="1"/>
        <v>7199469.4927203003</v>
      </c>
      <c r="E29" s="38">
        <f t="shared" si="2"/>
        <v>32337837.998220302</v>
      </c>
    </row>
    <row r="30" spans="1:5">
      <c r="A30" s="39">
        <v>2017</v>
      </c>
      <c r="B30" s="38">
        <v>7044291.5250000004</v>
      </c>
      <c r="C30" s="38">
        <v>16931972.995500002</v>
      </c>
      <c r="D30" s="38">
        <f t="shared" si="1"/>
        <v>6390475.6071071252</v>
      </c>
      <c r="E30" s="38">
        <f t="shared" si="2"/>
        <v>30366740.12760713</v>
      </c>
    </row>
    <row r="31" spans="1:5">
      <c r="A31" s="39">
        <v>2018</v>
      </c>
      <c r="B31" s="38">
        <v>5512056.0600000005</v>
      </c>
      <c r="C31" s="38">
        <v>16186661.550975</v>
      </c>
      <c r="D31" s="38">
        <f t="shared" si="1"/>
        <v>5000454.5767911002</v>
      </c>
      <c r="E31" s="38">
        <f t="shared" si="2"/>
        <v>26699172.187766101</v>
      </c>
    </row>
    <row r="32" spans="1:5">
      <c r="A32" s="21"/>
      <c r="B32" s="21"/>
      <c r="C32" s="21"/>
      <c r="D32"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999"/>
  <sheetViews>
    <sheetView zoomScale="66" zoomScaleNormal="66" workbookViewId="0">
      <selection activeCell="S52" sqref="S52"/>
    </sheetView>
  </sheetViews>
  <sheetFormatPr baseColWidth="10" defaultColWidth="11.1640625" defaultRowHeight="15" customHeight="1"/>
  <cols>
    <col min="1" max="3" width="10.5" customWidth="1"/>
    <col min="4" max="4" width="12.1640625" customWidth="1"/>
    <col min="5" max="8" width="10.5" customWidth="1"/>
    <col min="9" max="9" width="12.33203125" customWidth="1"/>
    <col min="10" max="11" width="10.5" customWidth="1"/>
    <col min="12" max="12" width="12.1640625" customWidth="1"/>
    <col min="13" max="13" width="10.5" customWidth="1"/>
    <col min="14" max="14" width="13.6640625" customWidth="1"/>
    <col min="15" max="15" width="11.6640625" customWidth="1"/>
    <col min="16" max="16" width="14.83203125" customWidth="1"/>
    <col min="17" max="17" width="14.6640625" customWidth="1"/>
    <col min="18" max="18" width="13.5" customWidth="1"/>
    <col min="19" max="19" width="10.5" customWidth="1"/>
    <col min="20" max="20" width="11.83203125" customWidth="1"/>
    <col min="21" max="21" width="15.33203125" customWidth="1"/>
    <col min="22" max="22" width="22.1640625" customWidth="1"/>
    <col min="23" max="23" width="15.33203125" customWidth="1"/>
    <col min="24" max="24" width="10.5" customWidth="1"/>
  </cols>
  <sheetData>
    <row r="1" spans="1:23" ht="15.75" customHeight="1">
      <c r="A1" s="1"/>
      <c r="B1" s="1" t="s">
        <v>90</v>
      </c>
      <c r="C1" s="1" t="s">
        <v>91</v>
      </c>
      <c r="D1" s="1" t="s">
        <v>92</v>
      </c>
      <c r="E1" s="1" t="s">
        <v>93</v>
      </c>
      <c r="F1" s="1" t="s">
        <v>94</v>
      </c>
      <c r="G1" s="1" t="s">
        <v>95</v>
      </c>
      <c r="H1" s="1" t="s">
        <v>96</v>
      </c>
      <c r="I1" s="1" t="s">
        <v>97</v>
      </c>
      <c r="J1" s="1" t="s">
        <v>98</v>
      </c>
      <c r="K1" s="1" t="s">
        <v>99</v>
      </c>
      <c r="L1" s="1" t="s">
        <v>100</v>
      </c>
      <c r="M1" s="1" t="s">
        <v>101</v>
      </c>
      <c r="N1" s="1" t="s">
        <v>102</v>
      </c>
      <c r="O1" s="1" t="s">
        <v>103</v>
      </c>
      <c r="P1" s="1" t="s">
        <v>104</v>
      </c>
      <c r="Q1" s="1" t="s">
        <v>105</v>
      </c>
      <c r="R1" s="1" t="s">
        <v>106</v>
      </c>
      <c r="S1" s="1" t="s">
        <v>107</v>
      </c>
      <c r="T1" s="1" t="s">
        <v>108</v>
      </c>
      <c r="U1" s="1" t="s">
        <v>109</v>
      </c>
      <c r="V1" s="22" t="s">
        <v>110</v>
      </c>
      <c r="W1" s="1" t="s">
        <v>54</v>
      </c>
    </row>
    <row r="2" spans="1:23" ht="15.75" customHeight="1">
      <c r="A2" s="40">
        <v>1992</v>
      </c>
      <c r="B2" s="41">
        <v>21800000000</v>
      </c>
      <c r="C2" s="41">
        <v>144000000</v>
      </c>
      <c r="D2" s="41">
        <v>184000000</v>
      </c>
      <c r="E2" s="41">
        <v>74300000</v>
      </c>
      <c r="F2" s="41">
        <v>0</v>
      </c>
      <c r="G2" s="41">
        <v>0</v>
      </c>
      <c r="H2" s="41">
        <v>0</v>
      </c>
      <c r="I2" s="41">
        <v>14500000</v>
      </c>
      <c r="J2" s="41">
        <v>9420000000</v>
      </c>
      <c r="K2" s="41">
        <v>4280000000</v>
      </c>
      <c r="L2" s="41">
        <v>14500000</v>
      </c>
      <c r="M2" s="41">
        <v>641000000</v>
      </c>
      <c r="N2" s="41">
        <v>407000000</v>
      </c>
      <c r="O2" s="41">
        <v>49000000000</v>
      </c>
      <c r="P2" s="41">
        <v>58300000000</v>
      </c>
      <c r="Q2" s="41">
        <v>60700000000</v>
      </c>
      <c r="R2" s="41">
        <v>2560000000</v>
      </c>
      <c r="S2" s="41">
        <v>6900000</v>
      </c>
      <c r="T2" s="41">
        <v>1720000000</v>
      </c>
      <c r="U2" s="41">
        <v>209000000000</v>
      </c>
      <c r="V2" s="23">
        <v>95000000</v>
      </c>
      <c r="W2" s="24" t="s">
        <v>111</v>
      </c>
    </row>
    <row r="3" spans="1:23" ht="15.75" customHeight="1">
      <c r="A3" s="40">
        <v>1993</v>
      </c>
      <c r="B3" s="41">
        <v>19100000000</v>
      </c>
      <c r="C3" s="41">
        <v>252000000</v>
      </c>
      <c r="D3" s="41">
        <v>195000000</v>
      </c>
      <c r="E3" s="41">
        <v>76100000</v>
      </c>
      <c r="F3" s="41">
        <v>225000000</v>
      </c>
      <c r="G3" s="41">
        <v>0</v>
      </c>
      <c r="H3" s="41">
        <v>8750000</v>
      </c>
      <c r="I3" s="41">
        <v>12400000</v>
      </c>
      <c r="J3" s="41">
        <v>6620000000</v>
      </c>
      <c r="K3" s="41">
        <v>3390000000</v>
      </c>
      <c r="L3" s="41">
        <v>7440000</v>
      </c>
      <c r="M3" s="41">
        <v>579000000</v>
      </c>
      <c r="N3" s="41">
        <v>536000000</v>
      </c>
      <c r="O3" s="41">
        <v>29900000000</v>
      </c>
      <c r="P3" s="41">
        <v>52500000000</v>
      </c>
      <c r="Q3" s="41">
        <v>62100000000</v>
      </c>
      <c r="R3" s="41">
        <v>2570000000</v>
      </c>
      <c r="S3" s="41">
        <v>6000000</v>
      </c>
      <c r="T3" s="41">
        <v>1610000000</v>
      </c>
      <c r="U3" s="41">
        <v>180000000000</v>
      </c>
      <c r="V3" s="23">
        <v>81500000</v>
      </c>
    </row>
    <row r="4" spans="1:23" ht="15.75" customHeight="1">
      <c r="A4" s="40">
        <v>1994</v>
      </c>
      <c r="B4" s="41">
        <v>18000000000</v>
      </c>
      <c r="C4" s="41">
        <v>447000000</v>
      </c>
      <c r="D4" s="41">
        <v>164000000</v>
      </c>
      <c r="E4" s="41">
        <v>74600000</v>
      </c>
      <c r="F4" s="41">
        <v>208000000</v>
      </c>
      <c r="G4" s="41">
        <v>0</v>
      </c>
      <c r="H4" s="41">
        <v>9670000</v>
      </c>
      <c r="I4" s="41">
        <v>13000000</v>
      </c>
      <c r="J4" s="41">
        <v>7320000000</v>
      </c>
      <c r="K4" s="41">
        <v>4250000000</v>
      </c>
      <c r="L4" s="41">
        <v>12600000</v>
      </c>
      <c r="M4" s="41">
        <v>635000000</v>
      </c>
      <c r="N4" s="41">
        <v>427000000</v>
      </c>
      <c r="O4" s="41">
        <v>36200000000</v>
      </c>
      <c r="P4" s="41">
        <v>63700000000</v>
      </c>
      <c r="Q4" s="41">
        <v>61900000000</v>
      </c>
      <c r="R4" s="41">
        <v>4840000000</v>
      </c>
      <c r="S4" s="41">
        <v>6100000</v>
      </c>
      <c r="T4" s="41">
        <v>1580000000</v>
      </c>
      <c r="U4" s="41">
        <v>200000000000</v>
      </c>
      <c r="V4" s="23">
        <v>90600000</v>
      </c>
    </row>
    <row r="5" spans="1:23" ht="15.75" customHeight="1">
      <c r="A5" s="40">
        <v>1995</v>
      </c>
      <c r="B5" s="41">
        <v>17300000000</v>
      </c>
      <c r="C5" s="41">
        <v>548000000</v>
      </c>
      <c r="D5" s="41">
        <v>124000000</v>
      </c>
      <c r="E5" s="41">
        <v>78900000</v>
      </c>
      <c r="F5" s="41">
        <v>249000000</v>
      </c>
      <c r="G5" s="41">
        <v>0</v>
      </c>
      <c r="H5" s="41">
        <v>11700000</v>
      </c>
      <c r="I5" s="41">
        <v>18300000</v>
      </c>
      <c r="J5" s="41">
        <v>5160000000</v>
      </c>
      <c r="K5" s="41">
        <v>3460000000</v>
      </c>
      <c r="L5" s="41">
        <v>3010000</v>
      </c>
      <c r="M5" s="41">
        <v>564000000</v>
      </c>
      <c r="N5" s="41">
        <v>442000000</v>
      </c>
      <c r="O5" s="41">
        <v>25700000000</v>
      </c>
      <c r="P5" s="41">
        <v>56100000000</v>
      </c>
      <c r="Q5" s="41">
        <v>61600000000</v>
      </c>
      <c r="R5" s="41">
        <v>4010000000</v>
      </c>
      <c r="S5" s="41">
        <v>6800000</v>
      </c>
      <c r="T5" s="41">
        <v>1270000000</v>
      </c>
      <c r="U5" s="41">
        <v>177000000000</v>
      </c>
      <c r="V5" s="23">
        <v>80100000</v>
      </c>
    </row>
    <row r="6" spans="1:23" ht="15.75" customHeight="1">
      <c r="A6" s="40">
        <v>1996</v>
      </c>
      <c r="B6" s="41">
        <v>18800000000</v>
      </c>
      <c r="C6" s="41">
        <v>481000000</v>
      </c>
      <c r="D6" s="41">
        <v>89700000</v>
      </c>
      <c r="E6" s="41">
        <v>75000000</v>
      </c>
      <c r="F6" s="41">
        <v>149000000</v>
      </c>
      <c r="G6" s="41">
        <v>0</v>
      </c>
      <c r="H6" s="41">
        <v>11600000</v>
      </c>
      <c r="I6" s="41">
        <v>14600000</v>
      </c>
      <c r="J6" s="41">
        <v>4900000000</v>
      </c>
      <c r="K6" s="41">
        <v>3660000000</v>
      </c>
      <c r="L6" s="41">
        <v>3230000</v>
      </c>
      <c r="M6" s="41">
        <v>500000000</v>
      </c>
      <c r="N6" s="41">
        <v>397000000</v>
      </c>
      <c r="O6" s="41">
        <v>44500000000</v>
      </c>
      <c r="P6" s="41">
        <v>53400000000</v>
      </c>
      <c r="Q6" s="41">
        <v>58900000000</v>
      </c>
      <c r="R6" s="41">
        <v>3560000000</v>
      </c>
      <c r="S6" s="41">
        <v>5700000</v>
      </c>
      <c r="T6" s="41">
        <v>1520000000</v>
      </c>
      <c r="U6" s="41">
        <v>191000000000</v>
      </c>
      <c r="V6" s="23">
        <v>86600000</v>
      </c>
    </row>
    <row r="7" spans="1:23" ht="15.75" customHeight="1">
      <c r="A7" s="40">
        <v>1997</v>
      </c>
      <c r="B7" s="41">
        <v>17300000000</v>
      </c>
      <c r="C7" s="41">
        <v>781000000</v>
      </c>
      <c r="D7" s="41">
        <v>136000000</v>
      </c>
      <c r="E7" s="41">
        <v>74900000</v>
      </c>
      <c r="F7" s="41">
        <v>269000000</v>
      </c>
      <c r="G7" s="41">
        <v>0</v>
      </c>
      <c r="H7" s="41">
        <v>12400000</v>
      </c>
      <c r="I7" s="41">
        <v>59300000</v>
      </c>
      <c r="J7" s="41">
        <v>5350000000</v>
      </c>
      <c r="K7" s="41">
        <v>3540000000</v>
      </c>
      <c r="L7" s="41">
        <v>1740000</v>
      </c>
      <c r="M7" s="41">
        <v>455000000</v>
      </c>
      <c r="N7" s="41">
        <v>392000000</v>
      </c>
      <c r="O7" s="41">
        <v>35500000000</v>
      </c>
      <c r="P7" s="41">
        <v>59800000000</v>
      </c>
      <c r="Q7" s="41">
        <v>63400000000</v>
      </c>
      <c r="R7" s="41">
        <v>3680000000</v>
      </c>
      <c r="S7" s="41">
        <v>5500000</v>
      </c>
      <c r="T7" s="41">
        <v>1790000000</v>
      </c>
      <c r="U7" s="41">
        <v>192000000000</v>
      </c>
      <c r="V7" s="23">
        <v>87300000</v>
      </c>
    </row>
    <row r="8" spans="1:23" ht="15.75" customHeight="1">
      <c r="A8" s="40">
        <v>1998</v>
      </c>
      <c r="B8" s="41">
        <v>16900000000</v>
      </c>
      <c r="C8" s="41">
        <v>1560000000</v>
      </c>
      <c r="D8" s="41">
        <v>376000000</v>
      </c>
      <c r="E8" s="41">
        <v>59500000</v>
      </c>
      <c r="F8" s="41">
        <v>217000000</v>
      </c>
      <c r="G8" s="41">
        <v>0</v>
      </c>
      <c r="H8" s="41">
        <v>12700000</v>
      </c>
      <c r="I8" s="41">
        <v>81800000</v>
      </c>
      <c r="J8" s="41">
        <v>5300000000</v>
      </c>
      <c r="K8" s="41">
        <v>3960000000</v>
      </c>
      <c r="L8" s="41">
        <v>6360000</v>
      </c>
      <c r="M8" s="41">
        <v>681000000</v>
      </c>
      <c r="N8" s="41">
        <v>412000000</v>
      </c>
      <c r="O8" s="41">
        <v>29100000000</v>
      </c>
      <c r="P8" s="41">
        <v>65000000000</v>
      </c>
      <c r="Q8" s="41">
        <v>69400000000</v>
      </c>
      <c r="R8" s="41">
        <v>5270000000</v>
      </c>
      <c r="S8" s="41">
        <v>6000000</v>
      </c>
      <c r="T8" s="41">
        <v>1480000000</v>
      </c>
      <c r="U8" s="41">
        <v>200000000000</v>
      </c>
      <c r="V8" s="23">
        <v>90600000</v>
      </c>
    </row>
    <row r="9" spans="1:23" ht="15.75" customHeight="1">
      <c r="A9" s="40">
        <v>1999</v>
      </c>
      <c r="B9" s="41">
        <v>13100000000</v>
      </c>
      <c r="C9" s="41">
        <v>1360000000</v>
      </c>
      <c r="D9" s="41">
        <v>440000000</v>
      </c>
      <c r="E9" s="41">
        <v>64500000</v>
      </c>
      <c r="F9" s="41">
        <v>266000000</v>
      </c>
      <c r="G9" s="41">
        <v>896000000</v>
      </c>
      <c r="H9" s="41">
        <v>9990000</v>
      </c>
      <c r="I9" s="41">
        <v>48000000</v>
      </c>
      <c r="J9" s="41">
        <v>4660000000</v>
      </c>
      <c r="K9" s="41">
        <v>3830000000</v>
      </c>
      <c r="L9" s="41">
        <v>5080000</v>
      </c>
      <c r="M9" s="41">
        <v>618000000</v>
      </c>
      <c r="N9" s="41">
        <v>405000000</v>
      </c>
      <c r="O9" s="41">
        <v>33300000000</v>
      </c>
      <c r="P9" s="41">
        <v>66800000000</v>
      </c>
      <c r="Q9" s="41">
        <v>70600000000</v>
      </c>
      <c r="R9" s="41">
        <v>4340000000</v>
      </c>
      <c r="S9" s="41">
        <v>6800000</v>
      </c>
      <c r="T9" s="41">
        <v>1290000000</v>
      </c>
      <c r="U9" s="41">
        <v>202000000000</v>
      </c>
      <c r="V9" s="23">
        <v>91700000</v>
      </c>
    </row>
    <row r="10" spans="1:23" ht="15.75" customHeight="1">
      <c r="A10" s="40">
        <v>2000</v>
      </c>
      <c r="B10" s="41">
        <v>15300000000</v>
      </c>
      <c r="C10" s="41">
        <v>2000000000</v>
      </c>
      <c r="D10" s="41">
        <v>601000000</v>
      </c>
      <c r="E10" s="41">
        <v>67600000</v>
      </c>
      <c r="F10" s="41">
        <v>339000000</v>
      </c>
      <c r="G10" s="41">
        <v>366000000</v>
      </c>
      <c r="H10" s="41">
        <v>9080000</v>
      </c>
      <c r="I10" s="41">
        <v>36900000</v>
      </c>
      <c r="J10" s="41">
        <v>4770000000</v>
      </c>
      <c r="K10" s="41">
        <v>3270000000</v>
      </c>
      <c r="L10" s="41">
        <v>5750000</v>
      </c>
      <c r="M10" s="41">
        <v>470000000</v>
      </c>
      <c r="N10" s="41">
        <v>283000000</v>
      </c>
      <c r="O10" s="41">
        <v>26300000000</v>
      </c>
      <c r="P10" s="41">
        <v>65100000000</v>
      </c>
      <c r="Q10" s="41">
        <v>72200000000</v>
      </c>
      <c r="R10" s="41">
        <v>3540000000</v>
      </c>
      <c r="S10" s="41">
        <v>7000000</v>
      </c>
      <c r="T10" s="41">
        <v>1050000000</v>
      </c>
      <c r="U10" s="41">
        <v>196000000000</v>
      </c>
      <c r="V10" s="23">
        <v>88800000</v>
      </c>
    </row>
    <row r="11" spans="1:23" ht="15.75" customHeight="1">
      <c r="A11" s="40">
        <v>2001</v>
      </c>
      <c r="B11" s="41">
        <v>11900000000</v>
      </c>
      <c r="C11" s="41">
        <v>2000000000</v>
      </c>
      <c r="D11" s="41">
        <v>641000000</v>
      </c>
      <c r="E11" s="41">
        <v>66800000</v>
      </c>
      <c r="F11" s="41">
        <v>325000000</v>
      </c>
      <c r="G11" s="41">
        <v>970000000</v>
      </c>
      <c r="H11" s="41">
        <v>8560000</v>
      </c>
      <c r="I11" s="41">
        <v>41100000</v>
      </c>
      <c r="J11" s="41">
        <v>3760000000</v>
      </c>
      <c r="K11" s="41">
        <v>4280000000</v>
      </c>
      <c r="L11" s="41">
        <v>4050000</v>
      </c>
      <c r="M11" s="41">
        <v>386000000</v>
      </c>
      <c r="N11" s="41">
        <v>240000000</v>
      </c>
      <c r="O11" s="41">
        <v>28800000000</v>
      </c>
      <c r="P11" s="41">
        <v>51400000000</v>
      </c>
      <c r="Q11" s="41">
        <v>69200000000</v>
      </c>
      <c r="R11" s="41">
        <v>3420000000</v>
      </c>
      <c r="S11" s="41">
        <v>6400000</v>
      </c>
      <c r="T11" s="41">
        <v>991000000</v>
      </c>
      <c r="U11" s="41">
        <v>178000000000</v>
      </c>
      <c r="V11" s="23">
        <v>80900000</v>
      </c>
    </row>
    <row r="12" spans="1:23" ht="15.75" customHeight="1">
      <c r="A12" s="40">
        <v>2002</v>
      </c>
      <c r="B12" s="41">
        <v>10900000000</v>
      </c>
      <c r="C12" s="41">
        <v>1530000000</v>
      </c>
      <c r="D12" s="41">
        <v>664000000</v>
      </c>
      <c r="E12" s="41">
        <v>58300000</v>
      </c>
      <c r="F12" s="41">
        <v>288000000</v>
      </c>
      <c r="G12" s="41">
        <v>183000000</v>
      </c>
      <c r="H12" s="41">
        <v>8970000</v>
      </c>
      <c r="I12" s="41">
        <v>115000000</v>
      </c>
      <c r="J12" s="41">
        <v>3710000000</v>
      </c>
      <c r="K12" s="41">
        <v>3320000000</v>
      </c>
      <c r="L12" s="41">
        <v>4010000</v>
      </c>
      <c r="M12" s="41">
        <v>363000000</v>
      </c>
      <c r="N12" s="41">
        <v>266000000</v>
      </c>
      <c r="O12" s="41">
        <v>20200000000</v>
      </c>
      <c r="P12" s="41">
        <v>55400000000</v>
      </c>
      <c r="Q12" s="41">
        <v>71100000000</v>
      </c>
      <c r="R12" s="41">
        <v>2450000000</v>
      </c>
      <c r="S12" s="41">
        <v>6100000</v>
      </c>
      <c r="T12" s="41">
        <v>871000000</v>
      </c>
      <c r="U12" s="41">
        <v>171000000000</v>
      </c>
      <c r="V12" s="23">
        <v>77800000</v>
      </c>
    </row>
    <row r="13" spans="1:23" ht="15.75" customHeight="1">
      <c r="A13" s="40">
        <v>2003</v>
      </c>
      <c r="B13" s="41">
        <v>13400000000</v>
      </c>
      <c r="C13" s="41">
        <v>1510000000</v>
      </c>
      <c r="D13" s="41">
        <v>589000000</v>
      </c>
      <c r="E13" s="41">
        <v>54600000</v>
      </c>
      <c r="F13" s="41">
        <v>274000000</v>
      </c>
      <c r="G13" s="41">
        <v>573000000</v>
      </c>
      <c r="H13" s="41">
        <v>8770000</v>
      </c>
      <c r="I13" s="41">
        <v>77400000</v>
      </c>
      <c r="J13" s="41">
        <v>4620000000</v>
      </c>
      <c r="K13" s="41">
        <v>4140000000</v>
      </c>
      <c r="L13" s="41">
        <v>1140000</v>
      </c>
      <c r="M13" s="41">
        <v>484000000</v>
      </c>
      <c r="N13" s="41">
        <v>275000000</v>
      </c>
      <c r="O13" s="41">
        <v>23000000000</v>
      </c>
      <c r="P13" s="41">
        <v>61400000000</v>
      </c>
      <c r="Q13" s="41">
        <v>67700000000</v>
      </c>
      <c r="R13" s="41">
        <v>2670000000</v>
      </c>
      <c r="S13" s="41">
        <v>5000000</v>
      </c>
      <c r="T13" s="41">
        <v>803000000</v>
      </c>
      <c r="U13" s="41">
        <v>182000000000</v>
      </c>
      <c r="V13" s="23">
        <v>82400000</v>
      </c>
    </row>
    <row r="14" spans="1:23" ht="15.75" customHeight="1">
      <c r="A14" s="40">
        <v>2004</v>
      </c>
      <c r="B14" s="41">
        <v>13400000000</v>
      </c>
      <c r="C14" s="41">
        <v>1340000000</v>
      </c>
      <c r="D14" s="41">
        <v>581000000</v>
      </c>
      <c r="E14" s="41">
        <v>55200000</v>
      </c>
      <c r="F14" s="41">
        <v>468000000</v>
      </c>
      <c r="G14" s="41">
        <v>753000000</v>
      </c>
      <c r="H14" s="41">
        <v>9080000</v>
      </c>
      <c r="I14" s="41">
        <v>56300000</v>
      </c>
      <c r="J14" s="41">
        <v>3700000000</v>
      </c>
      <c r="K14" s="41">
        <v>4290000000</v>
      </c>
      <c r="L14" s="41">
        <v>10900000</v>
      </c>
      <c r="M14" s="41">
        <v>462000000</v>
      </c>
      <c r="N14" s="41">
        <v>191000000</v>
      </c>
      <c r="O14" s="41">
        <v>25400000000</v>
      </c>
      <c r="P14" s="41">
        <v>60000000000</v>
      </c>
      <c r="Q14" s="41">
        <v>58000000000</v>
      </c>
      <c r="R14" s="41">
        <v>2050000000</v>
      </c>
      <c r="S14" s="41">
        <v>5200000</v>
      </c>
      <c r="T14" s="41">
        <v>882000000</v>
      </c>
      <c r="U14" s="41">
        <v>172000000000</v>
      </c>
      <c r="V14" s="23">
        <v>77900000</v>
      </c>
    </row>
    <row r="15" spans="1:23" ht="15.75" customHeight="1">
      <c r="A15" s="40">
        <v>2005</v>
      </c>
      <c r="B15" s="41">
        <v>10200000000</v>
      </c>
      <c r="C15" s="41">
        <v>1580000000</v>
      </c>
      <c r="D15" s="41">
        <v>1100000000</v>
      </c>
      <c r="E15" s="41">
        <v>52900000</v>
      </c>
      <c r="F15" s="41">
        <v>588000000</v>
      </c>
      <c r="G15" s="41">
        <v>684000000</v>
      </c>
      <c r="H15" s="41">
        <v>8780000</v>
      </c>
      <c r="I15" s="41">
        <v>35100000</v>
      </c>
      <c r="J15" s="41">
        <v>3680000000</v>
      </c>
      <c r="K15" s="41">
        <v>4870000000</v>
      </c>
      <c r="L15" s="41">
        <v>3000000</v>
      </c>
      <c r="M15" s="41">
        <v>422000000</v>
      </c>
      <c r="N15" s="41">
        <v>219000000</v>
      </c>
      <c r="O15" s="41">
        <v>22000000000</v>
      </c>
      <c r="P15" s="41">
        <v>54900000000</v>
      </c>
      <c r="Q15" s="41">
        <v>53200000000</v>
      </c>
      <c r="R15" s="41">
        <v>4020000000</v>
      </c>
      <c r="S15" s="41">
        <v>4300000</v>
      </c>
      <c r="T15" s="41">
        <v>645000000</v>
      </c>
      <c r="U15" s="41">
        <v>158000000000</v>
      </c>
      <c r="V15" s="23">
        <v>71700000</v>
      </c>
    </row>
    <row r="16" spans="1:23" ht="15.75" customHeight="1">
      <c r="A16" s="40">
        <v>2006</v>
      </c>
      <c r="B16" s="41">
        <v>8650000000</v>
      </c>
      <c r="C16" s="41">
        <v>1390000000</v>
      </c>
      <c r="D16" s="41">
        <v>617000000</v>
      </c>
      <c r="E16" s="41">
        <v>57700000</v>
      </c>
      <c r="F16" s="41">
        <v>363000000</v>
      </c>
      <c r="G16" s="41">
        <v>510000000</v>
      </c>
      <c r="H16" s="41">
        <v>9140000</v>
      </c>
      <c r="I16" s="41">
        <v>28200000</v>
      </c>
      <c r="J16" s="41">
        <v>2990000000</v>
      </c>
      <c r="K16" s="41">
        <v>3460000000</v>
      </c>
      <c r="L16" s="41">
        <v>1100000</v>
      </c>
      <c r="M16" s="41">
        <v>403000000</v>
      </c>
      <c r="N16" s="41">
        <v>197000000</v>
      </c>
      <c r="O16" s="41">
        <v>15500000000</v>
      </c>
      <c r="P16" s="41">
        <v>68100000000</v>
      </c>
      <c r="Q16" s="41">
        <v>59100000000</v>
      </c>
      <c r="R16" s="41">
        <v>2140000000</v>
      </c>
      <c r="S16" s="41">
        <v>4500000</v>
      </c>
      <c r="T16" s="41">
        <v>728000000</v>
      </c>
      <c r="U16" s="41">
        <v>164000000000</v>
      </c>
      <c r="V16" s="23">
        <v>74500000</v>
      </c>
    </row>
    <row r="17" spans="1:22" ht="15.75" customHeight="1">
      <c r="A17" s="40">
        <v>2007</v>
      </c>
      <c r="B17" s="41">
        <v>10100000000</v>
      </c>
      <c r="C17" s="41">
        <v>1430000000</v>
      </c>
      <c r="D17" s="41">
        <v>330000000</v>
      </c>
      <c r="E17" s="41">
        <v>60300000</v>
      </c>
      <c r="F17" s="41">
        <v>409000000</v>
      </c>
      <c r="G17" s="41">
        <v>845000000</v>
      </c>
      <c r="H17" s="41">
        <v>8130000</v>
      </c>
      <c r="I17" s="41">
        <v>34700000</v>
      </c>
      <c r="J17" s="41">
        <v>2890000000</v>
      </c>
      <c r="K17" s="41">
        <v>3670000000</v>
      </c>
      <c r="L17" s="41">
        <v>1210000</v>
      </c>
      <c r="M17" s="41">
        <v>353000000</v>
      </c>
      <c r="N17" s="41">
        <v>211000000</v>
      </c>
      <c r="O17" s="41">
        <v>27900000000</v>
      </c>
      <c r="P17" s="41">
        <v>63700000000</v>
      </c>
      <c r="Q17" s="41">
        <v>59900000000</v>
      </c>
      <c r="R17" s="41">
        <v>2870000000</v>
      </c>
      <c r="S17" s="41">
        <v>4000000</v>
      </c>
      <c r="T17" s="41">
        <v>788000000</v>
      </c>
      <c r="U17" s="41">
        <v>175000000000</v>
      </c>
      <c r="V17" s="23">
        <v>79600000</v>
      </c>
    </row>
    <row r="18" spans="1:22" ht="15.75" customHeight="1">
      <c r="A18" s="40">
        <v>2008</v>
      </c>
      <c r="B18" s="41">
        <v>11500000000</v>
      </c>
      <c r="C18" s="41">
        <v>1450000000</v>
      </c>
      <c r="D18" s="41">
        <v>320000000</v>
      </c>
      <c r="E18" s="41">
        <v>80600000</v>
      </c>
      <c r="F18" s="41">
        <v>268000000</v>
      </c>
      <c r="G18" s="41">
        <v>744000000</v>
      </c>
      <c r="H18" s="41">
        <v>7900000</v>
      </c>
      <c r="I18" s="41">
        <v>41300000</v>
      </c>
      <c r="J18" s="41">
        <v>2880000000</v>
      </c>
      <c r="K18" s="41">
        <v>5160000000</v>
      </c>
      <c r="L18" s="41">
        <v>300000</v>
      </c>
      <c r="M18" s="41">
        <v>466000000</v>
      </c>
      <c r="N18" s="41">
        <v>310000000</v>
      </c>
      <c r="O18" s="41">
        <v>26600000000</v>
      </c>
      <c r="P18" s="41">
        <v>53800000000</v>
      </c>
      <c r="Q18" s="41">
        <v>55200000000</v>
      </c>
      <c r="R18" s="41">
        <v>3420000000</v>
      </c>
      <c r="S18" s="41">
        <v>4300000</v>
      </c>
      <c r="T18" s="41">
        <v>801000000</v>
      </c>
      <c r="U18" s="41">
        <v>163000000000</v>
      </c>
      <c r="V18" s="23">
        <v>74000000</v>
      </c>
    </row>
    <row r="19" spans="1:22" ht="15.75" customHeight="1">
      <c r="A19" s="40">
        <v>2009</v>
      </c>
      <c r="B19" s="41">
        <v>10900000000</v>
      </c>
      <c r="C19" s="41">
        <v>1460000000</v>
      </c>
      <c r="D19" s="41">
        <v>416000000</v>
      </c>
      <c r="E19" s="41">
        <v>94700000</v>
      </c>
      <c r="F19" s="41">
        <v>655000000</v>
      </c>
      <c r="G19" s="41">
        <v>444000000</v>
      </c>
      <c r="H19" s="41">
        <v>9080000</v>
      </c>
      <c r="I19" s="41">
        <v>49400000</v>
      </c>
      <c r="J19" s="41">
        <v>2910000000</v>
      </c>
      <c r="K19" s="41">
        <v>3690000000</v>
      </c>
      <c r="L19" s="41">
        <v>1530000</v>
      </c>
      <c r="M19" s="41">
        <v>380000000</v>
      </c>
      <c r="N19" s="41">
        <v>242000000</v>
      </c>
      <c r="O19" s="41">
        <v>21400000000</v>
      </c>
      <c r="P19" s="41">
        <v>59600000000</v>
      </c>
      <c r="Q19" s="41">
        <v>60900000000</v>
      </c>
      <c r="R19" s="41">
        <v>3040000000</v>
      </c>
      <c r="S19" s="41">
        <v>4000000</v>
      </c>
      <c r="T19" s="41">
        <v>823000000</v>
      </c>
      <c r="U19" s="41">
        <v>167000000000</v>
      </c>
      <c r="V19" s="23">
        <v>75700000</v>
      </c>
    </row>
    <row r="20" spans="1:22" ht="15.75" customHeight="1">
      <c r="A20" s="40">
        <v>2010</v>
      </c>
      <c r="B20" s="41">
        <v>8650000000</v>
      </c>
      <c r="C20" s="41">
        <v>2450000000</v>
      </c>
      <c r="D20" s="41">
        <v>507000000</v>
      </c>
      <c r="E20" s="41">
        <v>65500000</v>
      </c>
      <c r="F20" s="41">
        <v>970000000</v>
      </c>
      <c r="G20" s="41">
        <v>577000000</v>
      </c>
      <c r="H20" s="41">
        <v>8810000</v>
      </c>
      <c r="I20" s="41">
        <v>41900000</v>
      </c>
      <c r="J20" s="41">
        <v>2620000000</v>
      </c>
      <c r="K20" s="41">
        <v>4160000000</v>
      </c>
      <c r="L20" s="41">
        <v>4160000</v>
      </c>
      <c r="M20" s="41">
        <v>419000000</v>
      </c>
      <c r="N20" s="41">
        <v>221000000</v>
      </c>
      <c r="O20" s="41">
        <v>19300000000</v>
      </c>
      <c r="P20" s="41">
        <v>64100000000</v>
      </c>
      <c r="Q20" s="41">
        <v>54700000000</v>
      </c>
      <c r="R20" s="41">
        <v>2740000000</v>
      </c>
      <c r="S20" s="41">
        <v>3900000</v>
      </c>
      <c r="T20" s="41">
        <v>718000000</v>
      </c>
      <c r="U20" s="41">
        <v>162000000000</v>
      </c>
      <c r="V20" s="23">
        <v>73600000</v>
      </c>
    </row>
    <row r="21" spans="1:22" ht="15.75" customHeight="1">
      <c r="A21" s="40">
        <v>2011</v>
      </c>
      <c r="B21" s="41">
        <v>7430000000</v>
      </c>
      <c r="C21" s="41">
        <v>1530000000</v>
      </c>
      <c r="D21" s="41">
        <v>156000000</v>
      </c>
      <c r="E21" s="41">
        <v>64800000</v>
      </c>
      <c r="F21" s="41">
        <v>530000000</v>
      </c>
      <c r="G21" s="41">
        <v>457000000</v>
      </c>
      <c r="H21" s="41">
        <v>8990000</v>
      </c>
      <c r="I21" s="41">
        <v>15600000</v>
      </c>
      <c r="J21" s="41">
        <v>1600000000</v>
      </c>
      <c r="K21" s="41">
        <v>3660000000</v>
      </c>
      <c r="L21" s="41">
        <v>2830000</v>
      </c>
      <c r="M21" s="41">
        <v>339000000</v>
      </c>
      <c r="N21" s="41">
        <v>170000000</v>
      </c>
      <c r="O21" s="41">
        <v>11900000000</v>
      </c>
      <c r="P21" s="41">
        <v>57800000000</v>
      </c>
      <c r="Q21" s="41">
        <v>58400000000</v>
      </c>
      <c r="R21" s="41">
        <v>2040000000</v>
      </c>
      <c r="S21" s="41">
        <v>4100000</v>
      </c>
      <c r="T21" s="41">
        <v>598000000</v>
      </c>
      <c r="U21" s="41">
        <v>147000000000</v>
      </c>
      <c r="V21" s="23">
        <v>66600000</v>
      </c>
    </row>
    <row r="22" spans="1:22" ht="15.75" customHeight="1">
      <c r="A22" s="40">
        <v>2012</v>
      </c>
      <c r="B22" s="41">
        <v>10500000000</v>
      </c>
      <c r="C22" s="41">
        <v>2390000000</v>
      </c>
      <c r="D22" s="41">
        <v>325000000</v>
      </c>
      <c r="E22" s="41">
        <v>58900000</v>
      </c>
      <c r="F22" s="41">
        <v>594000000</v>
      </c>
      <c r="G22" s="41">
        <v>154000000</v>
      </c>
      <c r="H22" s="41">
        <v>8940000</v>
      </c>
      <c r="I22" s="41">
        <v>31200000</v>
      </c>
      <c r="J22" s="41">
        <v>1970000000</v>
      </c>
      <c r="K22" s="41">
        <v>6750000000</v>
      </c>
      <c r="L22" s="41">
        <v>4510000</v>
      </c>
      <c r="M22" s="41">
        <v>366000000</v>
      </c>
      <c r="N22" s="41">
        <v>174000000</v>
      </c>
      <c r="O22" s="41">
        <v>13900000000</v>
      </c>
      <c r="P22" s="41">
        <v>70400000000</v>
      </c>
      <c r="Q22" s="41">
        <v>64500000000</v>
      </c>
      <c r="R22" s="41">
        <v>2740000000</v>
      </c>
      <c r="S22" s="41">
        <v>3500000</v>
      </c>
      <c r="T22" s="41">
        <v>763000000</v>
      </c>
      <c r="U22" s="41">
        <v>176000000000</v>
      </c>
      <c r="V22" s="23">
        <v>79700000</v>
      </c>
    </row>
    <row r="23" spans="1:22" ht="15.75" customHeight="1">
      <c r="A23" s="40">
        <v>2013</v>
      </c>
      <c r="B23" s="41">
        <v>10400000000</v>
      </c>
      <c r="C23" s="41">
        <v>2200000000</v>
      </c>
      <c r="D23" s="41">
        <v>188000000</v>
      </c>
      <c r="E23" s="41">
        <v>69200000</v>
      </c>
      <c r="F23" s="41">
        <v>562000000</v>
      </c>
      <c r="G23" s="41">
        <v>911000000</v>
      </c>
      <c r="H23" s="41">
        <v>9200000</v>
      </c>
      <c r="I23" s="41">
        <v>36700000</v>
      </c>
      <c r="J23" s="41">
        <v>2070000000</v>
      </c>
      <c r="K23" s="41">
        <v>4170000000</v>
      </c>
      <c r="L23" s="41">
        <v>1940000</v>
      </c>
      <c r="M23" s="41">
        <v>427000000</v>
      </c>
      <c r="N23" s="41">
        <v>210000000</v>
      </c>
      <c r="O23" s="41">
        <v>22000000000</v>
      </c>
      <c r="P23" s="41">
        <v>65600000000</v>
      </c>
      <c r="Q23" s="41">
        <v>61500000000</v>
      </c>
      <c r="R23" s="41">
        <v>2020000000</v>
      </c>
      <c r="S23" s="41">
        <v>3120000</v>
      </c>
      <c r="T23" s="41">
        <v>724000000</v>
      </c>
      <c r="U23" s="41">
        <v>173000000000</v>
      </c>
      <c r="V23" s="23">
        <v>78500000</v>
      </c>
    </row>
    <row r="24" spans="1:22" ht="15.75" customHeight="1">
      <c r="A24" s="40">
        <v>2014</v>
      </c>
      <c r="B24" s="41">
        <v>8710000000</v>
      </c>
      <c r="C24" s="41">
        <v>2510000000</v>
      </c>
      <c r="D24" s="41">
        <v>357000000</v>
      </c>
      <c r="E24" s="41">
        <v>71000000</v>
      </c>
      <c r="F24" s="41">
        <v>386000000</v>
      </c>
      <c r="G24" s="41">
        <v>674000000</v>
      </c>
      <c r="H24" s="41">
        <v>8670000</v>
      </c>
      <c r="I24" s="41">
        <v>29000000</v>
      </c>
      <c r="J24" s="41">
        <v>2250000000</v>
      </c>
      <c r="K24" s="41">
        <v>5190000000</v>
      </c>
      <c r="L24" s="41">
        <v>2590000</v>
      </c>
      <c r="M24" s="41">
        <v>403000000</v>
      </c>
      <c r="N24" s="41">
        <v>209000000</v>
      </c>
      <c r="O24" s="41">
        <v>24200000000</v>
      </c>
      <c r="P24" s="41">
        <v>62600000000</v>
      </c>
      <c r="Q24" s="41">
        <v>60800000000</v>
      </c>
      <c r="R24" s="41">
        <v>2210000000</v>
      </c>
      <c r="S24" s="41">
        <v>3240000</v>
      </c>
      <c r="T24" s="41">
        <v>877000000</v>
      </c>
      <c r="U24" s="41">
        <v>172000000000</v>
      </c>
      <c r="V24" s="23">
        <v>77800000</v>
      </c>
    </row>
    <row r="25" spans="1:22" ht="15.75" customHeight="1">
      <c r="A25" s="40">
        <v>2015</v>
      </c>
      <c r="B25" s="41">
        <v>10500000000</v>
      </c>
      <c r="C25" s="41">
        <v>2880000000</v>
      </c>
      <c r="D25" s="41">
        <v>565000000</v>
      </c>
      <c r="E25" s="41">
        <v>78800000</v>
      </c>
      <c r="F25" s="41">
        <v>589000000</v>
      </c>
      <c r="G25" s="41">
        <v>708000000</v>
      </c>
      <c r="H25" s="41">
        <v>8810000</v>
      </c>
      <c r="I25" s="41">
        <v>26900000</v>
      </c>
      <c r="J25" s="41">
        <v>2860000000</v>
      </c>
      <c r="K25" s="41">
        <v>6000000000</v>
      </c>
      <c r="L25" s="41">
        <v>1520000</v>
      </c>
      <c r="M25" s="41">
        <v>650000000</v>
      </c>
      <c r="N25" s="41">
        <v>218000000</v>
      </c>
      <c r="O25" s="41">
        <v>33400000000</v>
      </c>
      <c r="P25" s="41">
        <v>70700000000</v>
      </c>
      <c r="Q25" s="41">
        <v>64200000000</v>
      </c>
      <c r="R25" s="41">
        <v>2930000000</v>
      </c>
      <c r="S25" s="41">
        <v>3500000</v>
      </c>
      <c r="T25" s="41">
        <v>720000000</v>
      </c>
      <c r="U25" s="41">
        <v>197000000000</v>
      </c>
      <c r="V25" s="23">
        <v>89400000</v>
      </c>
    </row>
    <row r="26" spans="1:22" ht="15.75" customHeight="1">
      <c r="A26" s="40">
        <v>2016</v>
      </c>
      <c r="B26" s="41">
        <v>9600000000</v>
      </c>
      <c r="C26" s="41">
        <v>3080000000</v>
      </c>
      <c r="D26" s="41">
        <v>485000000</v>
      </c>
      <c r="E26" s="41">
        <v>87100000</v>
      </c>
      <c r="F26" s="41">
        <v>1430000000</v>
      </c>
      <c r="G26" s="41">
        <v>628000000</v>
      </c>
      <c r="H26" s="41">
        <v>9050000</v>
      </c>
      <c r="I26" s="41">
        <v>96300000</v>
      </c>
      <c r="J26" s="41">
        <v>2070000000</v>
      </c>
      <c r="K26" s="41">
        <v>5580000000</v>
      </c>
      <c r="L26" s="41">
        <v>19300000</v>
      </c>
      <c r="M26" s="41">
        <v>747000000</v>
      </c>
      <c r="N26" s="41">
        <v>219000000</v>
      </c>
      <c r="O26" s="41">
        <v>26900000000</v>
      </c>
      <c r="P26" s="41">
        <v>73800000000</v>
      </c>
      <c r="Q26" s="41">
        <v>64200000000</v>
      </c>
      <c r="R26" s="41">
        <v>2650000000</v>
      </c>
      <c r="S26" s="41">
        <v>3500000</v>
      </c>
      <c r="T26" s="41">
        <v>629000000</v>
      </c>
      <c r="U26" s="41">
        <v>192000000000</v>
      </c>
      <c r="V26" s="23">
        <v>87200000</v>
      </c>
    </row>
    <row r="27" spans="1:22" ht="15.75" customHeight="1">
      <c r="A27" s="40">
        <v>2017</v>
      </c>
      <c r="B27" s="41">
        <v>6880000000</v>
      </c>
      <c r="C27" s="41">
        <v>3060000000</v>
      </c>
      <c r="D27" s="41">
        <v>215000000</v>
      </c>
      <c r="E27" s="41">
        <v>106000000</v>
      </c>
      <c r="F27" s="41">
        <v>838000000</v>
      </c>
      <c r="G27" s="41">
        <v>744000000</v>
      </c>
      <c r="H27" s="41">
        <v>8550000</v>
      </c>
      <c r="I27" s="41">
        <v>58800000</v>
      </c>
      <c r="J27" s="41">
        <v>1590000000</v>
      </c>
      <c r="K27" s="41">
        <v>7120000000</v>
      </c>
      <c r="L27" s="41">
        <v>18300000</v>
      </c>
      <c r="M27" s="41">
        <v>574000000</v>
      </c>
      <c r="N27" s="41">
        <v>176000000</v>
      </c>
      <c r="O27" s="41">
        <v>20300000000</v>
      </c>
      <c r="P27" s="41">
        <v>70600000000</v>
      </c>
      <c r="Q27" s="41">
        <v>66500000000</v>
      </c>
      <c r="R27" s="41">
        <v>2140000000</v>
      </c>
      <c r="S27" s="41">
        <v>3690000</v>
      </c>
      <c r="T27" s="41">
        <v>710000000</v>
      </c>
      <c r="U27" s="41">
        <v>182000000000</v>
      </c>
      <c r="V27" s="23">
        <v>82400000</v>
      </c>
    </row>
    <row r="28" spans="1:22" ht="15.75" customHeight="1">
      <c r="A28" s="40">
        <v>2018</v>
      </c>
      <c r="B28" s="41">
        <v>7260000000</v>
      </c>
      <c r="C28" s="41">
        <v>3610000000</v>
      </c>
      <c r="D28" s="41">
        <v>250000000</v>
      </c>
      <c r="E28" s="41">
        <v>107000000</v>
      </c>
      <c r="F28" s="41">
        <v>944000000</v>
      </c>
      <c r="G28" s="41">
        <v>580000000</v>
      </c>
      <c r="H28" s="41">
        <v>7280000</v>
      </c>
      <c r="I28" s="41">
        <v>70700000</v>
      </c>
      <c r="J28" s="41">
        <v>1800000000</v>
      </c>
      <c r="K28" s="41">
        <v>5490000000</v>
      </c>
      <c r="L28" s="41">
        <v>11300000</v>
      </c>
      <c r="M28" s="41">
        <v>473000000</v>
      </c>
      <c r="N28" s="41">
        <v>231000000</v>
      </c>
      <c r="O28" s="41">
        <v>20400000000</v>
      </c>
      <c r="P28" s="41">
        <v>66300000000</v>
      </c>
      <c r="Q28" s="41">
        <v>69100000000</v>
      </c>
      <c r="R28" s="41">
        <v>2100000000</v>
      </c>
      <c r="S28" s="41">
        <v>2990000</v>
      </c>
      <c r="T28" s="41">
        <v>506000000</v>
      </c>
      <c r="U28" s="41">
        <v>179000000000</v>
      </c>
      <c r="V28" s="23">
        <v>81300000</v>
      </c>
    </row>
    <row r="29" spans="1:22" ht="15.75" customHeight="1"/>
    <row r="30" spans="1:22" ht="15.75" customHeight="1"/>
    <row r="31" spans="1:22" ht="15.75" customHeight="1"/>
    <row r="32" spans="1: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37"/>
  <sheetViews>
    <sheetView workbookViewId="0">
      <selection activeCell="C29" sqref="C29"/>
    </sheetView>
  </sheetViews>
  <sheetFormatPr baseColWidth="10" defaultColWidth="11.1640625" defaultRowHeight="15" customHeight="1"/>
  <cols>
    <col min="1" max="1" width="23.83203125" customWidth="1"/>
    <col min="2" max="2" width="12.83203125" customWidth="1"/>
  </cols>
  <sheetData>
    <row r="1" spans="1:29">
      <c r="A1" s="25" t="s">
        <v>43</v>
      </c>
      <c r="B1" s="26" t="s">
        <v>44</v>
      </c>
      <c r="C1" s="25">
        <v>1992</v>
      </c>
      <c r="D1" s="25">
        <v>1993</v>
      </c>
      <c r="E1" s="25">
        <v>1994</v>
      </c>
      <c r="F1" s="25">
        <v>1995</v>
      </c>
      <c r="G1" s="25">
        <v>1996</v>
      </c>
      <c r="H1" s="25">
        <v>1997</v>
      </c>
      <c r="I1" s="25">
        <v>1998</v>
      </c>
      <c r="J1" s="25">
        <v>1999</v>
      </c>
      <c r="K1" s="25">
        <v>2000</v>
      </c>
      <c r="L1" s="25">
        <v>2001</v>
      </c>
      <c r="M1" s="25">
        <v>2002</v>
      </c>
      <c r="N1" s="25">
        <v>2003</v>
      </c>
      <c r="O1" s="25">
        <v>2004</v>
      </c>
      <c r="P1" s="25">
        <v>2005</v>
      </c>
      <c r="Q1" s="25">
        <v>2006</v>
      </c>
      <c r="R1" s="25">
        <v>2007</v>
      </c>
      <c r="S1" s="25">
        <v>2008</v>
      </c>
      <c r="T1" s="25">
        <v>2009</v>
      </c>
      <c r="U1" s="25">
        <v>2010</v>
      </c>
      <c r="V1" s="25">
        <v>2011</v>
      </c>
      <c r="W1" s="25">
        <v>2012</v>
      </c>
      <c r="X1" s="25">
        <v>2013</v>
      </c>
      <c r="Y1" s="25">
        <v>2014</v>
      </c>
      <c r="Z1" s="25">
        <v>2015</v>
      </c>
      <c r="AA1" s="25">
        <v>2016</v>
      </c>
      <c r="AB1" s="25">
        <v>2017</v>
      </c>
      <c r="AC1" s="25">
        <v>2018</v>
      </c>
    </row>
    <row r="2" spans="1:29">
      <c r="A2" s="27" t="s">
        <v>8</v>
      </c>
      <c r="B2" s="27" t="s">
        <v>45</v>
      </c>
      <c r="C2" s="28">
        <v>257917812.80000001</v>
      </c>
      <c r="D2" s="28">
        <v>172487659.69999999</v>
      </c>
      <c r="E2" s="28">
        <v>273534952.30000001</v>
      </c>
      <c r="F2" s="28">
        <v>201399788</v>
      </c>
      <c r="G2" s="28">
        <v>251273271.30000001</v>
      </c>
      <c r="H2" s="28">
        <v>250573139.69999999</v>
      </c>
      <c r="I2" s="28">
        <v>265592371</v>
      </c>
      <c r="J2" s="28">
        <v>256663536.19999999</v>
      </c>
      <c r="K2" s="28">
        <v>269848028</v>
      </c>
      <c r="L2" s="28">
        <v>258622217.30000001</v>
      </c>
      <c r="M2" s="28">
        <v>272304036.14666599</v>
      </c>
      <c r="N2" s="28">
        <v>277124537.69515097</v>
      </c>
      <c r="O2" s="28">
        <v>281945039.24363601</v>
      </c>
      <c r="P2" s="28">
        <v>286765540.79212099</v>
      </c>
      <c r="Q2" s="28">
        <v>291586042.34060597</v>
      </c>
      <c r="R2" s="28">
        <v>296406543.88909</v>
      </c>
      <c r="S2" s="28">
        <v>301227045.43757498</v>
      </c>
      <c r="T2" s="28">
        <v>306047546.98606002</v>
      </c>
      <c r="U2" s="28">
        <v>310868048.534545</v>
      </c>
      <c r="V2" s="28">
        <v>315688550.08302999</v>
      </c>
      <c r="W2" s="28">
        <v>320509051.63151503</v>
      </c>
      <c r="X2" s="28">
        <v>325329553.17999899</v>
      </c>
      <c r="Y2" s="28">
        <v>330150054.72848397</v>
      </c>
      <c r="Z2" s="28">
        <v>334970556.27696902</v>
      </c>
      <c r="AA2" s="28">
        <v>339791057.825454</v>
      </c>
      <c r="AB2" s="28">
        <v>344611559.37393898</v>
      </c>
      <c r="AC2" s="28">
        <v>349432060.92242301</v>
      </c>
    </row>
    <row r="3" spans="1:29">
      <c r="A3" s="27" t="s">
        <v>11</v>
      </c>
      <c r="B3" s="27" t="s">
        <v>45</v>
      </c>
      <c r="C3" s="28">
        <v>59612674.460000001</v>
      </c>
      <c r="D3" s="28">
        <v>50886245.090000004</v>
      </c>
      <c r="E3" s="28">
        <v>68444674.700000003</v>
      </c>
      <c r="F3" s="28">
        <v>59174496.859999999</v>
      </c>
      <c r="G3" s="28">
        <v>64781537.18</v>
      </c>
      <c r="H3" s="28">
        <v>73177020</v>
      </c>
      <c r="I3" s="28">
        <v>74599437.019999996</v>
      </c>
      <c r="J3" s="28">
        <v>72224677.730000004</v>
      </c>
      <c r="K3" s="28">
        <v>75056556.959999993</v>
      </c>
      <c r="L3" s="28">
        <v>78672801.310000002</v>
      </c>
      <c r="M3" s="28">
        <v>81473133.570666701</v>
      </c>
      <c r="N3" s="28">
        <v>83984064.741515204</v>
      </c>
      <c r="O3" s="28">
        <v>86494995.912363693</v>
      </c>
      <c r="P3" s="28">
        <v>89005927.083212197</v>
      </c>
      <c r="Q3" s="28">
        <v>91516858.254060701</v>
      </c>
      <c r="R3" s="28">
        <v>94027789.424909204</v>
      </c>
      <c r="S3" s="28">
        <v>96538720.595757604</v>
      </c>
      <c r="T3" s="28">
        <v>99049651.766606107</v>
      </c>
      <c r="U3" s="28">
        <v>101560582.937455</v>
      </c>
      <c r="V3" s="28">
        <v>104071514.108303</v>
      </c>
      <c r="W3" s="28">
        <v>106582445.27915201</v>
      </c>
      <c r="X3" s="28">
        <v>109093376.45</v>
      </c>
      <c r="Y3" s="28">
        <v>111604307.620849</v>
      </c>
      <c r="Z3" s="28">
        <v>114115238.791697</v>
      </c>
      <c r="AA3" s="28">
        <v>116626169.96254601</v>
      </c>
      <c r="AB3" s="28">
        <v>119137101.133394</v>
      </c>
      <c r="AC3" s="28">
        <v>121648032.304243</v>
      </c>
    </row>
    <row r="4" spans="1:29">
      <c r="A4" s="27" t="s">
        <v>12</v>
      </c>
      <c r="B4" s="27" t="s">
        <v>45</v>
      </c>
      <c r="C4" s="28">
        <v>67136374.370000005</v>
      </c>
      <c r="D4" s="28">
        <v>65221511.039999999</v>
      </c>
      <c r="E4" s="28">
        <v>63167818.899999999</v>
      </c>
      <c r="F4" s="28">
        <v>59404580.93</v>
      </c>
      <c r="G4" s="28">
        <v>61981391.810000002</v>
      </c>
      <c r="H4" s="28">
        <v>67535578.659999996</v>
      </c>
      <c r="I4" s="28">
        <v>69327888.340000004</v>
      </c>
      <c r="J4" s="28">
        <v>62475960.960000001</v>
      </c>
      <c r="K4" s="28">
        <v>60641602.560000002</v>
      </c>
      <c r="L4" s="28">
        <v>53001880.850000001</v>
      </c>
      <c r="M4" s="28">
        <v>58742626.119999997</v>
      </c>
      <c r="N4" s="28">
        <v>57970474.715999998</v>
      </c>
      <c r="O4" s="28">
        <v>57198323.311999999</v>
      </c>
      <c r="P4" s="28">
        <v>56426171.908</v>
      </c>
      <c r="Q4" s="28">
        <v>55654020.503999896</v>
      </c>
      <c r="R4" s="28">
        <v>54881869.100000001</v>
      </c>
      <c r="S4" s="28">
        <v>54109717.696000002</v>
      </c>
      <c r="T4" s="28">
        <v>53337566.292000003</v>
      </c>
      <c r="U4" s="28">
        <v>52565414.887999997</v>
      </c>
      <c r="V4" s="28">
        <v>51793263.483999997</v>
      </c>
      <c r="W4" s="28">
        <v>51021112.079999901</v>
      </c>
      <c r="X4" s="28">
        <v>50248960.675999902</v>
      </c>
      <c r="Y4" s="28">
        <v>49476809.271999903</v>
      </c>
      <c r="Z4" s="28">
        <v>48704657.867999896</v>
      </c>
      <c r="AA4" s="28">
        <v>47932506.463999897</v>
      </c>
      <c r="AB4" s="28">
        <v>47160355.059999898</v>
      </c>
      <c r="AC4" s="28">
        <v>46388203.655999899</v>
      </c>
    </row>
    <row r="5" spans="1:29">
      <c r="A5" s="27" t="s">
        <v>13</v>
      </c>
      <c r="B5" s="27" t="s">
        <v>45</v>
      </c>
      <c r="C5" s="28">
        <v>3530767.45</v>
      </c>
      <c r="D5" s="28">
        <v>3512284.72</v>
      </c>
      <c r="E5" s="28">
        <v>4280417.4000000004</v>
      </c>
      <c r="F5" s="28">
        <v>3896786.46</v>
      </c>
      <c r="G5" s="28">
        <v>4123673.4</v>
      </c>
      <c r="H5" s="28">
        <v>4091236.1</v>
      </c>
      <c r="I5" s="28">
        <v>3029992.14</v>
      </c>
      <c r="J5" s="28">
        <v>3693933.6</v>
      </c>
      <c r="K5" s="28">
        <v>3741892.91</v>
      </c>
      <c r="L5" s="28">
        <v>4419919.5599999996</v>
      </c>
      <c r="M5" s="28">
        <v>3966903.2760000001</v>
      </c>
      <c r="N5" s="28">
        <v>3991414.7127272701</v>
      </c>
      <c r="O5" s="28">
        <v>4015926.1494545499</v>
      </c>
      <c r="P5" s="28">
        <v>4040437.5861818199</v>
      </c>
      <c r="Q5" s="28">
        <v>4064949.0229090899</v>
      </c>
      <c r="R5" s="28">
        <v>4089460.4596363599</v>
      </c>
      <c r="S5" s="28">
        <v>4113971.89636363</v>
      </c>
      <c r="T5" s="28">
        <v>4138483.3330909102</v>
      </c>
      <c r="U5" s="28">
        <v>4162994.7698181798</v>
      </c>
      <c r="V5" s="28">
        <v>4187506.2065454498</v>
      </c>
      <c r="W5" s="28">
        <v>4212017.6432727203</v>
      </c>
      <c r="X5" s="28">
        <v>4236529.08</v>
      </c>
      <c r="Y5" s="28">
        <v>4261040.5167272696</v>
      </c>
      <c r="Z5" s="28">
        <v>4285551.9534545401</v>
      </c>
      <c r="AA5" s="28">
        <v>4310063.3901818199</v>
      </c>
      <c r="AB5" s="28">
        <v>4334574.8269090904</v>
      </c>
      <c r="AC5" s="28">
        <v>4359086.2636363599</v>
      </c>
    </row>
    <row r="6" spans="1:29">
      <c r="A6" s="27" t="s">
        <v>14</v>
      </c>
      <c r="B6" s="27" t="s">
        <v>45</v>
      </c>
      <c r="C6" s="28">
        <v>9126626.4000000004</v>
      </c>
      <c r="D6" s="28">
        <v>7930388</v>
      </c>
      <c r="E6" s="28">
        <v>10047173.199999999</v>
      </c>
      <c r="F6" s="28">
        <v>8832646.8000000007</v>
      </c>
      <c r="G6" s="28">
        <v>8717229.1999999993</v>
      </c>
      <c r="H6" s="28">
        <v>9295993.5999999996</v>
      </c>
      <c r="I6" s="28">
        <v>9369704.4000000004</v>
      </c>
      <c r="J6" s="28">
        <v>10466171.6</v>
      </c>
      <c r="K6" s="28">
        <v>9696297.5999999996</v>
      </c>
      <c r="L6" s="28">
        <v>10935716</v>
      </c>
      <c r="M6" s="28">
        <v>10539398.106666701</v>
      </c>
      <c r="N6" s="28">
        <v>10738962.3660606</v>
      </c>
      <c r="O6" s="28">
        <v>10938526.625454601</v>
      </c>
      <c r="P6" s="28">
        <v>11138090.8848485</v>
      </c>
      <c r="Q6" s="28">
        <v>11337655.1442424</v>
      </c>
      <c r="R6" s="28">
        <v>11537219.4036364</v>
      </c>
      <c r="S6" s="28">
        <v>11736783.6630303</v>
      </c>
      <c r="T6" s="28">
        <v>11936347.9224243</v>
      </c>
      <c r="U6" s="28">
        <v>12135912.1818182</v>
      </c>
      <c r="V6" s="28">
        <v>12335476.4412122</v>
      </c>
      <c r="W6" s="28">
        <v>12535040.7006061</v>
      </c>
      <c r="X6" s="28">
        <v>12734604.960000001</v>
      </c>
      <c r="Y6" s="28">
        <v>12934169.219394</v>
      </c>
      <c r="Z6" s="28">
        <v>13133733.478787901</v>
      </c>
      <c r="AA6" s="28">
        <v>13333297.7381819</v>
      </c>
      <c r="AB6" s="28">
        <v>13532861.997575801</v>
      </c>
      <c r="AC6" s="28">
        <v>13732426.2569698</v>
      </c>
    </row>
    <row r="7" spans="1:29">
      <c r="A7" s="27" t="s">
        <v>46</v>
      </c>
      <c r="B7" s="27" t="s">
        <v>45</v>
      </c>
      <c r="C7" s="29">
        <f t="shared" ref="C7:AC7" si="0">C6*0.907185</f>
        <v>8279538.5706840008</v>
      </c>
      <c r="D7" s="29">
        <f t="shared" si="0"/>
        <v>7194329.0377799999</v>
      </c>
      <c r="E7" s="29">
        <f t="shared" si="0"/>
        <v>9114644.8194420002</v>
      </c>
      <c r="F7" s="29">
        <f t="shared" si="0"/>
        <v>8012844.6872580005</v>
      </c>
      <c r="G7" s="29">
        <f t="shared" si="0"/>
        <v>7908139.5718019996</v>
      </c>
      <c r="H7" s="29">
        <f t="shared" si="0"/>
        <v>8433185.954016</v>
      </c>
      <c r="I7" s="29">
        <f t="shared" si="0"/>
        <v>8500055.2861139998</v>
      </c>
      <c r="J7" s="29">
        <f t="shared" si="0"/>
        <v>9494753.8829459995</v>
      </c>
      <c r="K7" s="29">
        <f t="shared" si="0"/>
        <v>8796335.738256</v>
      </c>
      <c r="L7" s="29">
        <f t="shared" si="0"/>
        <v>9920717.5194600001</v>
      </c>
      <c r="M7" s="29">
        <f t="shared" si="0"/>
        <v>9561183.8713964317</v>
      </c>
      <c r="N7" s="29">
        <f t="shared" si="0"/>
        <v>9742225.5740546845</v>
      </c>
      <c r="O7" s="29">
        <f t="shared" si="0"/>
        <v>9923267.2767130323</v>
      </c>
      <c r="P7" s="29">
        <f t="shared" si="0"/>
        <v>10104308.979371287</v>
      </c>
      <c r="Q7" s="29">
        <f t="shared" si="0"/>
        <v>10285350.682029542</v>
      </c>
      <c r="R7" s="29">
        <f t="shared" si="0"/>
        <v>10466392.384687888</v>
      </c>
      <c r="S7" s="29">
        <f t="shared" si="0"/>
        <v>10647434.087346144</v>
      </c>
      <c r="T7" s="29">
        <f t="shared" si="0"/>
        <v>10828475.790004488</v>
      </c>
      <c r="U7" s="29">
        <f t="shared" si="0"/>
        <v>11009517.492662745</v>
      </c>
      <c r="V7" s="29">
        <f t="shared" si="0"/>
        <v>11190559.195321089</v>
      </c>
      <c r="W7" s="29">
        <f t="shared" si="0"/>
        <v>11371600.897979345</v>
      </c>
      <c r="X7" s="29">
        <f t="shared" si="0"/>
        <v>11552642.600637602</v>
      </c>
      <c r="Y7" s="29">
        <f t="shared" si="0"/>
        <v>11733684.303295946</v>
      </c>
      <c r="Z7" s="29">
        <f t="shared" si="0"/>
        <v>11914726.005954202</v>
      </c>
      <c r="AA7" s="29">
        <f t="shared" si="0"/>
        <v>12095767.708612548</v>
      </c>
      <c r="AB7" s="29">
        <f t="shared" si="0"/>
        <v>12276809.411270803</v>
      </c>
      <c r="AC7" s="29">
        <f t="shared" si="0"/>
        <v>12457851.113929149</v>
      </c>
    </row>
    <row r="8" spans="1:29">
      <c r="A8" s="27" t="s">
        <v>17</v>
      </c>
      <c r="B8" s="27" t="s">
        <v>45</v>
      </c>
      <c r="C8" s="29">
        <f t="shared" ref="C8:AC8" si="1">C7*0.907185</f>
        <v>7511073.1982459659</v>
      </c>
      <c r="D8" s="29">
        <f t="shared" si="1"/>
        <v>6526587.3881384498</v>
      </c>
      <c r="E8" s="29">
        <f t="shared" si="1"/>
        <v>8268669.0605254909</v>
      </c>
      <c r="F8" s="29">
        <f t="shared" si="1"/>
        <v>7269132.5076101497</v>
      </c>
      <c r="G8" s="29">
        <f t="shared" si="1"/>
        <v>7174145.5974451974</v>
      </c>
      <c r="H8" s="29">
        <f t="shared" si="1"/>
        <v>7650459.7996940054</v>
      </c>
      <c r="I8" s="29">
        <f t="shared" si="1"/>
        <v>7711122.6547333291</v>
      </c>
      <c r="J8" s="29">
        <f t="shared" si="1"/>
        <v>8613498.3013003673</v>
      </c>
      <c r="K8" s="29">
        <f t="shared" si="1"/>
        <v>7979903.8367097694</v>
      </c>
      <c r="L8" s="29">
        <f t="shared" si="1"/>
        <v>8999926.1228913199</v>
      </c>
      <c r="M8" s="29">
        <f t="shared" si="1"/>
        <v>8673762.5903727729</v>
      </c>
      <c r="N8" s="29">
        <f t="shared" si="1"/>
        <v>8838000.9073987994</v>
      </c>
      <c r="O8" s="29">
        <f t="shared" si="1"/>
        <v>9002239.2244249117</v>
      </c>
      <c r="P8" s="29">
        <f t="shared" si="1"/>
        <v>9166477.5414509419</v>
      </c>
      <c r="Q8" s="29">
        <f t="shared" si="1"/>
        <v>9330715.8584769703</v>
      </c>
      <c r="R8" s="29">
        <f t="shared" si="1"/>
        <v>9494954.1755030807</v>
      </c>
      <c r="S8" s="29">
        <f t="shared" si="1"/>
        <v>9659192.492529111</v>
      </c>
      <c r="T8" s="29">
        <f t="shared" si="1"/>
        <v>9823430.8095552213</v>
      </c>
      <c r="U8" s="29">
        <f t="shared" si="1"/>
        <v>9987669.1265812516</v>
      </c>
      <c r="V8" s="29">
        <f t="shared" si="1"/>
        <v>10151907.443607362</v>
      </c>
      <c r="W8" s="29">
        <f t="shared" si="1"/>
        <v>10316145.760633392</v>
      </c>
      <c r="X8" s="29">
        <f t="shared" si="1"/>
        <v>10480384.077659423</v>
      </c>
      <c r="Y8" s="29">
        <f t="shared" si="1"/>
        <v>10644622.394685533</v>
      </c>
      <c r="Z8" s="29">
        <f t="shared" si="1"/>
        <v>10808860.711711563</v>
      </c>
      <c r="AA8" s="29">
        <f t="shared" si="1"/>
        <v>10973099.028737675</v>
      </c>
      <c r="AB8" s="29">
        <f t="shared" si="1"/>
        <v>11137337.345763704</v>
      </c>
      <c r="AC8" s="29">
        <f t="shared" si="1"/>
        <v>11301575.662789814</v>
      </c>
    </row>
    <row r="9" spans="1:29">
      <c r="A9" s="27" t="s">
        <v>47</v>
      </c>
      <c r="B9" s="27" t="s">
        <v>45</v>
      </c>
      <c r="C9" s="29">
        <v>43231400.39452</v>
      </c>
      <c r="D9" s="29">
        <v>43602023.267205</v>
      </c>
      <c r="E9" s="29">
        <v>47009444.052890003</v>
      </c>
      <c r="F9" s="29">
        <v>46267074.848075002</v>
      </c>
      <c r="G9" s="29">
        <v>49504695.719760001</v>
      </c>
      <c r="H9" s="29">
        <v>49055908.801945001</v>
      </c>
      <c r="I9" s="29">
        <v>49070132.379999995</v>
      </c>
      <c r="J9" s="29">
        <v>51027006.504500002</v>
      </c>
      <c r="K9" s="29">
        <v>30895605.231600001</v>
      </c>
      <c r="L9" s="29">
        <v>48162162.5035</v>
      </c>
      <c r="M9" s="29">
        <v>45205556.550619297</v>
      </c>
      <c r="N9" s="29">
        <v>45093469.535559297</v>
      </c>
      <c r="O9" s="29">
        <v>44981382.5204992</v>
      </c>
      <c r="P9" s="29">
        <v>44869295.5054392</v>
      </c>
      <c r="Q9" s="29">
        <v>44757208.490379199</v>
      </c>
      <c r="R9" s="29">
        <v>44645121.475319199</v>
      </c>
      <c r="S9" s="29">
        <v>44533034.460259102</v>
      </c>
      <c r="T9" s="29">
        <v>44420947.445199102</v>
      </c>
      <c r="U9" s="29">
        <v>44308860.430139102</v>
      </c>
      <c r="V9" s="29">
        <v>44196773.415078998</v>
      </c>
      <c r="W9" s="29">
        <v>44084686.400018997</v>
      </c>
      <c r="X9" s="29">
        <v>43972599.384958901</v>
      </c>
      <c r="Y9" s="29">
        <v>43860512.3698989</v>
      </c>
      <c r="Z9" s="29">
        <v>43748425.3548389</v>
      </c>
      <c r="AA9" s="29">
        <v>43636338.3397789</v>
      </c>
      <c r="AB9" s="29">
        <v>43524251.324718803</v>
      </c>
      <c r="AC9" s="29">
        <v>43412164.309658803</v>
      </c>
    </row>
    <row r="10" spans="1:29">
      <c r="A10" s="27" t="s">
        <v>48</v>
      </c>
      <c r="B10" s="27" t="s">
        <v>45</v>
      </c>
      <c r="C10" s="30">
        <f>SUM(C7:C9)</f>
        <v>59022012.163449965</v>
      </c>
      <c r="D10" s="30">
        <f t="shared" ref="D10:L10" si="2">SUM(D7:D9)</f>
        <v>57322939.693123445</v>
      </c>
      <c r="E10" s="30">
        <f t="shared" si="2"/>
        <v>64392757.932857499</v>
      </c>
      <c r="F10" s="30">
        <f t="shared" si="2"/>
        <v>61549052.04294315</v>
      </c>
      <c r="G10" s="30">
        <f t="shared" si="2"/>
        <v>64586980.889007196</v>
      </c>
      <c r="H10" s="30">
        <f t="shared" si="2"/>
        <v>65139554.555655003</v>
      </c>
      <c r="I10" s="30">
        <f t="shared" si="2"/>
        <v>65281310.320847325</v>
      </c>
      <c r="J10" s="30">
        <f t="shared" si="2"/>
        <v>69135258.688746363</v>
      </c>
      <c r="K10" s="30">
        <f t="shared" si="2"/>
        <v>47671844.806565769</v>
      </c>
      <c r="L10" s="30">
        <f t="shared" si="2"/>
        <v>67082806.145851322</v>
      </c>
      <c r="M10" s="30">
        <f>SUM(M7:M9)</f>
        <v>63440503.012388498</v>
      </c>
      <c r="N10" s="30">
        <f t="shared" ref="N10:Q10" si="3">SUM(N7:N9)</f>
        <v>63673696.017012782</v>
      </c>
      <c r="O10" s="30">
        <f t="shared" si="3"/>
        <v>63906889.021637142</v>
      </c>
      <c r="P10" s="30">
        <f t="shared" si="3"/>
        <v>64140082.026261427</v>
      </c>
      <c r="Q10" s="30">
        <f t="shared" si="3"/>
        <v>64373275.030885711</v>
      </c>
      <c r="R10" s="30">
        <f>SUM(R7:R9)</f>
        <v>64606468.035510167</v>
      </c>
      <c r="S10" s="30">
        <f t="shared" ref="S10:X10" si="4">SUM(S7:S9)</f>
        <v>64839661.040134355</v>
      </c>
      <c r="T10" s="30">
        <f t="shared" si="4"/>
        <v>65072854.044758812</v>
      </c>
      <c r="U10" s="30">
        <f t="shared" si="4"/>
        <v>65306047.049383096</v>
      </c>
      <c r="V10" s="30">
        <f t="shared" si="4"/>
        <v>65539240.054007448</v>
      </c>
      <c r="W10" s="30">
        <f t="shared" si="4"/>
        <v>65772433.058631733</v>
      </c>
      <c r="X10" s="30">
        <f t="shared" si="4"/>
        <v>66005626.063255921</v>
      </c>
      <c r="Y10" s="30">
        <f>SUM(Y7:Y9)</f>
        <v>66238819.067880377</v>
      </c>
      <c r="Z10" s="30">
        <f t="shared" ref="Z10:AB10" si="5">SUM(Z7:Z9)</f>
        <v>66472012.072504669</v>
      </c>
      <c r="AA10" s="30">
        <f t="shared" si="5"/>
        <v>66705205.077129126</v>
      </c>
      <c r="AB10" s="30">
        <f t="shared" si="5"/>
        <v>66938398.081753314</v>
      </c>
      <c r="AC10" s="30">
        <f>SUM(AC7:AC9)</f>
        <v>67171591.08637777</v>
      </c>
    </row>
    <row r="11" spans="1:29">
      <c r="A11" s="27" t="s">
        <v>49</v>
      </c>
      <c r="B11" s="27" t="s">
        <v>45</v>
      </c>
      <c r="C11" s="31">
        <v>95000000</v>
      </c>
      <c r="D11" s="31">
        <v>81500000</v>
      </c>
      <c r="E11" s="31">
        <v>90600000</v>
      </c>
      <c r="F11" s="31">
        <v>80100000</v>
      </c>
      <c r="G11" s="31">
        <v>86600000</v>
      </c>
      <c r="H11" s="31">
        <v>87300000</v>
      </c>
      <c r="I11" s="31">
        <v>90600000</v>
      </c>
      <c r="J11" s="31">
        <v>91700000</v>
      </c>
      <c r="K11" s="31">
        <v>88800000</v>
      </c>
      <c r="L11" s="31">
        <v>80900000</v>
      </c>
      <c r="M11" s="31">
        <v>86040000</v>
      </c>
      <c r="N11" s="31">
        <v>85809090.909090906</v>
      </c>
      <c r="O11" s="31">
        <v>85578181.818181798</v>
      </c>
      <c r="P11" s="31">
        <v>85347272.727272704</v>
      </c>
      <c r="Q11" s="31">
        <v>85116363.636363596</v>
      </c>
      <c r="R11" s="31">
        <v>84885454.545454606</v>
      </c>
      <c r="S11" s="31">
        <v>84654545.454545498</v>
      </c>
      <c r="T11" s="31">
        <v>84423636.363636404</v>
      </c>
      <c r="U11" s="31">
        <v>84192727.272727296</v>
      </c>
      <c r="V11" s="31">
        <v>83961818.181818202</v>
      </c>
      <c r="W11" s="31">
        <v>83730909.090909094</v>
      </c>
      <c r="X11" s="31">
        <v>83500000</v>
      </c>
      <c r="Y11" s="31">
        <v>83269090.909090996</v>
      </c>
      <c r="Z11" s="31">
        <v>83038181.818181902</v>
      </c>
      <c r="AA11" s="31">
        <v>82807272.727272794</v>
      </c>
      <c r="AB11" s="31">
        <v>82576363.6363637</v>
      </c>
      <c r="AC11" s="31">
        <v>82345454.545454696</v>
      </c>
    </row>
    <row r="12" spans="1:29">
      <c r="A12" s="32" t="s">
        <v>50</v>
      </c>
      <c r="B12" s="32" t="s">
        <v>45</v>
      </c>
      <c r="C12" s="33">
        <f t="shared" ref="C12:AC12" si="6">SUM(C2:C11)</f>
        <v>610368279.80689979</v>
      </c>
      <c r="D12" s="33">
        <f t="shared" si="6"/>
        <v>496183967.93624693</v>
      </c>
      <c r="E12" s="33">
        <f t="shared" si="6"/>
        <v>638860552.36571491</v>
      </c>
      <c r="F12" s="33">
        <f t="shared" si="6"/>
        <v>535906403.13588631</v>
      </c>
      <c r="G12" s="33">
        <f t="shared" si="6"/>
        <v>606651064.66801441</v>
      </c>
      <c r="H12" s="33">
        <f t="shared" si="6"/>
        <v>622252077.17131007</v>
      </c>
      <c r="I12" s="33">
        <f t="shared" si="6"/>
        <v>643082013.54169452</v>
      </c>
      <c r="J12" s="33">
        <f t="shared" si="6"/>
        <v>635494797.4674927</v>
      </c>
      <c r="K12" s="33">
        <f t="shared" si="6"/>
        <v>603128067.64313149</v>
      </c>
      <c r="L12" s="33">
        <f t="shared" si="6"/>
        <v>620718147.31170273</v>
      </c>
      <c r="M12" s="33">
        <f t="shared" si="6"/>
        <v>639947103.24477649</v>
      </c>
      <c r="N12" s="33">
        <f t="shared" si="6"/>
        <v>646965937.17457056</v>
      </c>
      <c r="O12" s="33">
        <f t="shared" si="6"/>
        <v>653984771.10436487</v>
      </c>
      <c r="P12" s="33">
        <f t="shared" si="6"/>
        <v>661003605.03415906</v>
      </c>
      <c r="Q12" s="33">
        <f t="shared" si="6"/>
        <v>668022438.96395314</v>
      </c>
      <c r="R12" s="33">
        <f t="shared" si="6"/>
        <v>675041272.89374685</v>
      </c>
      <c r="S12" s="33">
        <f t="shared" si="6"/>
        <v>682060106.82354069</v>
      </c>
      <c r="T12" s="33">
        <f t="shared" si="6"/>
        <v>689078940.75333536</v>
      </c>
      <c r="U12" s="33">
        <f t="shared" si="6"/>
        <v>696097774.68312979</v>
      </c>
      <c r="V12" s="33">
        <f t="shared" si="6"/>
        <v>703116608.61292374</v>
      </c>
      <c r="W12" s="33">
        <f t="shared" si="6"/>
        <v>710135442.54271841</v>
      </c>
      <c r="X12" s="33">
        <f t="shared" si="6"/>
        <v>717154276.4725107</v>
      </c>
      <c r="Y12" s="33">
        <f t="shared" si="6"/>
        <v>724173110.40230596</v>
      </c>
      <c r="Z12" s="33">
        <f t="shared" si="6"/>
        <v>731191944.33209944</v>
      </c>
      <c r="AA12" s="33">
        <f t="shared" si="6"/>
        <v>738210778.26189458</v>
      </c>
      <c r="AB12" s="33">
        <f t="shared" si="6"/>
        <v>745229612.19168806</v>
      </c>
      <c r="AC12" s="33">
        <f t="shared" si="6"/>
        <v>752248446.12148225</v>
      </c>
    </row>
    <row r="13" spans="1:29">
      <c r="A13" s="27"/>
      <c r="B13" s="27"/>
      <c r="C13" s="29"/>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row>
    <row r="14" spans="1:29">
      <c r="C14" s="14"/>
    </row>
    <row r="15" spans="1:29">
      <c r="C15" s="14"/>
    </row>
    <row r="16" spans="1:29">
      <c r="C16" s="14"/>
    </row>
    <row r="17" spans="3:3">
      <c r="C17" s="14"/>
    </row>
    <row r="18" spans="3:3">
      <c r="C18" s="14"/>
    </row>
    <row r="19" spans="3:3">
      <c r="C19" s="14"/>
    </row>
    <row r="20" spans="3:3">
      <c r="C20" s="14"/>
    </row>
    <row r="21" spans="3:3">
      <c r="C21" s="14"/>
    </row>
    <row r="22" spans="3:3">
      <c r="C22" s="14"/>
    </row>
    <row r="23" spans="3:3">
      <c r="C23" s="14"/>
    </row>
    <row r="24" spans="3:3">
      <c r="C24" s="14"/>
    </row>
    <row r="25" spans="3:3">
      <c r="C25" s="14"/>
    </row>
    <row r="26" spans="3:3">
      <c r="C26" s="14"/>
    </row>
    <row r="27" spans="3:3">
      <c r="C27" s="14"/>
    </row>
    <row r="28" spans="3:3">
      <c r="C28" s="14"/>
    </row>
    <row r="29" spans="3:3">
      <c r="C29" s="14"/>
    </row>
    <row r="30" spans="3:3">
      <c r="C30" s="14"/>
    </row>
    <row r="31" spans="3:3">
      <c r="C31" s="14"/>
    </row>
    <row r="32" spans="3:3">
      <c r="C32" s="14"/>
    </row>
    <row r="33" spans="3:3">
      <c r="C33" s="14"/>
    </row>
    <row r="34" spans="3:3">
      <c r="C34" s="14"/>
    </row>
    <row r="35" spans="3:3">
      <c r="C35" s="14"/>
    </row>
    <row r="36" spans="3:3">
      <c r="C36" s="14"/>
    </row>
    <row r="37" spans="3:3">
      <c r="C37"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91"/>
  <sheetViews>
    <sheetView workbookViewId="0">
      <selection activeCell="G21" sqref="G21"/>
    </sheetView>
  </sheetViews>
  <sheetFormatPr baseColWidth="10" defaultColWidth="11.1640625" defaultRowHeight="15" customHeight="1"/>
  <cols>
    <col min="1" max="1" width="5.6640625" customWidth="1"/>
    <col min="2" max="2" width="18.83203125" customWidth="1"/>
    <col min="3" max="3" width="24.83203125" customWidth="1"/>
    <col min="4" max="4" width="10.5" customWidth="1"/>
    <col min="5" max="5" width="17.6640625" customWidth="1"/>
    <col min="6" max="26" width="10.5" customWidth="1"/>
  </cols>
  <sheetData>
    <row r="1" spans="1:5" ht="15.75" customHeight="1">
      <c r="A1" s="13" t="s">
        <v>51</v>
      </c>
      <c r="B1" s="13" t="s">
        <v>52</v>
      </c>
      <c r="C1" s="13" t="s">
        <v>53</v>
      </c>
      <c r="E1" s="13" t="s">
        <v>54</v>
      </c>
    </row>
    <row r="2" spans="1:5" ht="15.75" customHeight="1">
      <c r="A2" s="2">
        <v>1992</v>
      </c>
      <c r="B2" s="43">
        <v>9476698000</v>
      </c>
      <c r="C2" s="43">
        <v>257917812.80000001</v>
      </c>
      <c r="E2" s="15" t="s">
        <v>55</v>
      </c>
    </row>
    <row r="3" spans="1:5" ht="15.75" customHeight="1">
      <c r="A3" s="2">
        <v>1993</v>
      </c>
      <c r="B3" s="43">
        <v>6337730000</v>
      </c>
      <c r="C3" s="43">
        <v>172487659.69999999</v>
      </c>
      <c r="E3" s="2"/>
    </row>
    <row r="4" spans="1:5" ht="15.75" customHeight="1">
      <c r="A4" s="2">
        <v>1994</v>
      </c>
      <c r="B4" s="43">
        <v>10050520000</v>
      </c>
      <c r="C4" s="43">
        <v>273534952.30000001</v>
      </c>
      <c r="E4" s="2"/>
    </row>
    <row r="5" spans="1:5" ht="15.75" customHeight="1">
      <c r="A5" s="2">
        <v>1995</v>
      </c>
      <c r="B5" s="43">
        <v>7400051000</v>
      </c>
      <c r="C5" s="43">
        <v>201399788</v>
      </c>
      <c r="E5" s="2"/>
    </row>
    <row r="6" spans="1:5" ht="15.75" customHeight="1">
      <c r="A6" s="2">
        <v>1996</v>
      </c>
      <c r="B6" s="43">
        <v>9232557000</v>
      </c>
      <c r="C6" s="43">
        <v>251273271.30000001</v>
      </c>
      <c r="E6" s="2"/>
    </row>
    <row r="7" spans="1:5" ht="15.75" customHeight="1">
      <c r="A7" s="2">
        <v>1997</v>
      </c>
      <c r="B7" s="43">
        <v>9206832000</v>
      </c>
      <c r="C7" s="43">
        <v>250573139.69999999</v>
      </c>
      <c r="E7" s="2"/>
    </row>
    <row r="8" spans="1:5" ht="15.75" customHeight="1">
      <c r="A8" s="2">
        <v>1998</v>
      </c>
      <c r="B8" s="43">
        <v>9758685000</v>
      </c>
      <c r="C8" s="43">
        <v>265592371</v>
      </c>
      <c r="E8" s="2"/>
    </row>
    <row r="9" spans="1:5" ht="15.75" customHeight="1">
      <c r="A9" s="2">
        <v>1999</v>
      </c>
      <c r="B9" s="43">
        <v>9430612000</v>
      </c>
      <c r="C9" s="43">
        <v>256663536.19999999</v>
      </c>
      <c r="E9" s="2"/>
    </row>
    <row r="10" spans="1:5" ht="15.75" customHeight="1">
      <c r="A10" s="2">
        <v>2000</v>
      </c>
      <c r="B10" s="43">
        <v>9915051000</v>
      </c>
      <c r="C10" s="43">
        <v>269848028</v>
      </c>
      <c r="E10" s="2"/>
    </row>
    <row r="11" spans="1:5" ht="15.75" customHeight="1">
      <c r="A11" s="2">
        <v>2001</v>
      </c>
      <c r="B11" s="43">
        <v>9502580000</v>
      </c>
      <c r="C11" s="43">
        <v>258622217.30000001</v>
      </c>
      <c r="E11" s="2"/>
    </row>
    <row r="12" spans="1:5" ht="15.75" customHeight="1">
      <c r="A12" s="2">
        <v>2002</v>
      </c>
      <c r="B12" s="43">
        <v>8966787000</v>
      </c>
      <c r="C12" s="43">
        <v>244040075</v>
      </c>
      <c r="E12" s="2"/>
    </row>
    <row r="13" spans="1:5" ht="15.75" customHeight="1">
      <c r="A13" s="2">
        <v>2003</v>
      </c>
      <c r="B13" s="43">
        <v>10087292000</v>
      </c>
      <c r="C13" s="43">
        <v>274535739.10000002</v>
      </c>
      <c r="E13" s="2"/>
    </row>
    <row r="14" spans="1:5" ht="15.75" customHeight="1">
      <c r="A14" s="2">
        <v>2004</v>
      </c>
      <c r="B14" s="43">
        <v>11805581000</v>
      </c>
      <c r="C14" s="43">
        <v>321300692.5</v>
      </c>
      <c r="E14" s="2"/>
    </row>
    <row r="15" spans="1:5" ht="15.75" customHeight="1">
      <c r="A15" s="2">
        <v>2005</v>
      </c>
      <c r="B15" s="43">
        <v>11112187000</v>
      </c>
      <c r="C15" s="43">
        <v>302429281.39999998</v>
      </c>
      <c r="E15" s="2"/>
    </row>
    <row r="16" spans="1:5" ht="15.75" customHeight="1">
      <c r="A16" s="2">
        <v>2006</v>
      </c>
      <c r="B16" s="43">
        <v>10531123000</v>
      </c>
      <c r="C16" s="43">
        <v>286615043.60000002</v>
      </c>
      <c r="E16" s="2"/>
    </row>
    <row r="17" spans="1:5" ht="15.75" customHeight="1">
      <c r="A17" s="2">
        <v>2007</v>
      </c>
      <c r="B17" s="43">
        <v>13037875000</v>
      </c>
      <c r="C17" s="43">
        <v>354838806</v>
      </c>
      <c r="E17" s="2"/>
    </row>
    <row r="18" spans="1:5" ht="15.75" customHeight="1">
      <c r="A18" s="2">
        <v>2008</v>
      </c>
      <c r="B18" s="43">
        <v>12043203000</v>
      </c>
      <c r="C18" s="43">
        <v>327767812.80000001</v>
      </c>
      <c r="E18" s="2"/>
    </row>
    <row r="19" spans="1:5" ht="15.75" customHeight="1">
      <c r="A19" s="2">
        <v>2009</v>
      </c>
      <c r="B19" s="43">
        <v>13067156000</v>
      </c>
      <c r="C19" s="43">
        <v>355635717.69999999</v>
      </c>
      <c r="E19" s="2"/>
    </row>
    <row r="20" spans="1:5" ht="15.75" customHeight="1">
      <c r="A20" s="2">
        <v>2010</v>
      </c>
      <c r="B20" s="43">
        <v>12425330000</v>
      </c>
      <c r="C20" s="43">
        <v>338167781.30000001</v>
      </c>
      <c r="E20" s="2"/>
    </row>
    <row r="21" spans="1:5" ht="15.75" customHeight="1">
      <c r="A21" s="2">
        <v>2011</v>
      </c>
      <c r="B21" s="43">
        <v>12313956000</v>
      </c>
      <c r="C21" s="43">
        <v>335136626.5</v>
      </c>
      <c r="E21" s="2"/>
    </row>
    <row r="22" spans="1:5" ht="15.75" customHeight="1">
      <c r="A22" s="2">
        <v>2012</v>
      </c>
      <c r="B22" s="43">
        <v>10755111000</v>
      </c>
      <c r="C22" s="43">
        <v>292711101</v>
      </c>
      <c r="E22" s="2"/>
    </row>
    <row r="23" spans="1:5" ht="15.75" customHeight="1">
      <c r="A23" s="2">
        <v>2013</v>
      </c>
      <c r="B23" s="43">
        <v>13830704000</v>
      </c>
      <c r="C23" s="43">
        <v>376416440.10000002</v>
      </c>
      <c r="E23" s="2"/>
    </row>
    <row r="24" spans="1:5" ht="15.75" customHeight="1">
      <c r="A24" s="2">
        <v>2014</v>
      </c>
      <c r="B24" s="43">
        <v>14217292000</v>
      </c>
      <c r="C24" s="43">
        <v>386937819.10000002</v>
      </c>
      <c r="E24" s="2"/>
    </row>
    <row r="25" spans="1:5" ht="15.75" customHeight="1">
      <c r="A25" s="2">
        <v>2015</v>
      </c>
      <c r="B25" s="43">
        <v>13601964000</v>
      </c>
      <c r="C25" s="43">
        <v>370191052.19999999</v>
      </c>
      <c r="E25" s="2"/>
    </row>
    <row r="26" spans="1:5" ht="15.75" customHeight="1">
      <c r="A26" s="2">
        <v>2016</v>
      </c>
      <c r="B26" s="43">
        <v>15148038000</v>
      </c>
      <c r="C26" s="43">
        <v>412269002.19999999</v>
      </c>
      <c r="E26" s="2"/>
    </row>
    <row r="27" spans="1:5" ht="15.75" customHeight="1">
      <c r="A27" s="2">
        <v>2017</v>
      </c>
      <c r="B27" s="43">
        <v>14609407000</v>
      </c>
      <c r="C27" s="43">
        <v>397609620.89999998</v>
      </c>
      <c r="E27" s="2"/>
    </row>
    <row r="28" spans="1:5" ht="15.75" customHeight="1">
      <c r="A28" s="2">
        <v>2018</v>
      </c>
      <c r="B28" s="43">
        <v>14321674000</v>
      </c>
      <c r="C28" s="43">
        <v>389778679.60000002</v>
      </c>
      <c r="E28" s="2"/>
    </row>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election activeCell="I25" sqref="I25"/>
    </sheetView>
  </sheetViews>
  <sheetFormatPr baseColWidth="10" defaultColWidth="11.1640625" defaultRowHeight="15" customHeight="1"/>
  <cols>
    <col min="1" max="1" width="6.5" customWidth="1"/>
    <col min="2" max="2" width="19.5" customWidth="1"/>
    <col min="3" max="3" width="24.83203125" customWidth="1"/>
    <col min="4" max="4" width="15.83203125" customWidth="1"/>
    <col min="5" max="26" width="10.5" customWidth="1"/>
  </cols>
  <sheetData>
    <row r="1" spans="1:9" ht="15.75" customHeight="1">
      <c r="A1" s="13" t="s">
        <v>51</v>
      </c>
      <c r="B1" s="13" t="s">
        <v>56</v>
      </c>
      <c r="C1" s="13" t="s">
        <v>57</v>
      </c>
      <c r="D1" s="16" t="s">
        <v>54</v>
      </c>
      <c r="E1" s="2"/>
      <c r="F1" s="2"/>
      <c r="G1" s="2"/>
      <c r="H1" s="2"/>
      <c r="I1" s="2"/>
    </row>
    <row r="2" spans="1:9" ht="15.75" customHeight="1">
      <c r="A2" s="2">
        <v>1992</v>
      </c>
      <c r="B2" s="43">
        <v>2190354000</v>
      </c>
      <c r="C2" s="43">
        <v>59612674.460000001</v>
      </c>
      <c r="D2" s="15" t="s">
        <v>55</v>
      </c>
      <c r="E2" s="2"/>
      <c r="F2" s="2"/>
      <c r="G2" s="2"/>
      <c r="H2" s="2"/>
      <c r="I2" s="2"/>
    </row>
    <row r="3" spans="1:9" ht="15.75" customHeight="1">
      <c r="A3" s="2">
        <v>1993</v>
      </c>
      <c r="B3" s="43">
        <v>1869718000</v>
      </c>
      <c r="C3" s="43">
        <v>50886245.090000004</v>
      </c>
      <c r="D3" s="2"/>
      <c r="E3" s="2"/>
      <c r="F3" s="2"/>
      <c r="G3" s="2"/>
      <c r="H3" s="2"/>
      <c r="I3" s="2"/>
    </row>
    <row r="4" spans="1:9" ht="15.75" customHeight="1">
      <c r="A4" s="2">
        <v>1994</v>
      </c>
      <c r="B4" s="43">
        <v>2514869000</v>
      </c>
      <c r="C4" s="43">
        <v>68444674.700000003</v>
      </c>
      <c r="D4" s="2"/>
      <c r="E4" s="2"/>
      <c r="F4" s="2"/>
      <c r="G4" s="2"/>
      <c r="H4" s="2"/>
      <c r="I4" s="2"/>
    </row>
    <row r="5" spans="1:9" ht="15.75" customHeight="1">
      <c r="A5" s="2">
        <v>1995</v>
      </c>
      <c r="B5" s="43">
        <v>2174254000</v>
      </c>
      <c r="C5" s="43">
        <v>59174496.859999999</v>
      </c>
      <c r="D5" s="2"/>
      <c r="E5" s="2"/>
      <c r="F5" s="2"/>
      <c r="G5" s="2"/>
      <c r="H5" s="2"/>
      <c r="I5" s="2"/>
    </row>
    <row r="6" spans="1:9" ht="15.75" customHeight="1">
      <c r="A6" s="2">
        <v>1996</v>
      </c>
      <c r="B6" s="43">
        <v>2380274000</v>
      </c>
      <c r="C6" s="43">
        <v>64781537.18</v>
      </c>
      <c r="D6" s="2"/>
      <c r="E6" s="2"/>
      <c r="F6" s="2"/>
      <c r="G6" s="2"/>
      <c r="H6" s="2"/>
      <c r="I6" s="2"/>
    </row>
    <row r="7" spans="1:9" ht="15.75" customHeight="1">
      <c r="A7" s="2">
        <v>1997</v>
      </c>
      <c r="B7" s="43">
        <v>2688750000</v>
      </c>
      <c r="C7" s="43">
        <v>73177020</v>
      </c>
      <c r="D7" s="2"/>
      <c r="E7" s="2"/>
      <c r="F7" s="2"/>
      <c r="G7" s="2"/>
      <c r="H7" s="2"/>
      <c r="I7" s="2"/>
    </row>
    <row r="8" spans="1:9" ht="15.75" customHeight="1">
      <c r="A8" s="2">
        <v>1998</v>
      </c>
      <c r="B8" s="43">
        <v>2741014000</v>
      </c>
      <c r="C8" s="43">
        <v>74599437.019999996</v>
      </c>
      <c r="D8" s="2"/>
      <c r="E8" s="2"/>
      <c r="F8" s="2"/>
      <c r="G8" s="2"/>
      <c r="H8" s="2"/>
      <c r="I8" s="2"/>
    </row>
    <row r="9" spans="1:9" ht="15.75" customHeight="1">
      <c r="A9" s="2">
        <v>1999</v>
      </c>
      <c r="B9" s="43">
        <v>2653758000</v>
      </c>
      <c r="C9" s="43">
        <v>72224677.730000004</v>
      </c>
      <c r="D9" s="2"/>
      <c r="E9" s="2"/>
      <c r="F9" s="2"/>
      <c r="G9" s="2"/>
      <c r="H9" s="2"/>
      <c r="I9" s="2"/>
    </row>
    <row r="10" spans="1:9" ht="15.75" customHeight="1">
      <c r="A10" s="2">
        <v>2000</v>
      </c>
      <c r="B10" s="43">
        <v>2757810000</v>
      </c>
      <c r="C10" s="43">
        <v>75056556.959999993</v>
      </c>
      <c r="D10" s="2"/>
      <c r="E10" s="2"/>
      <c r="F10" s="2"/>
      <c r="G10" s="2"/>
      <c r="H10" s="2"/>
      <c r="I10" s="2"/>
    </row>
    <row r="11" spans="1:9" ht="15.75" customHeight="1">
      <c r="A11" s="2">
        <v>2001</v>
      </c>
      <c r="B11" s="43">
        <v>2890682000</v>
      </c>
      <c r="C11" s="43">
        <v>78672801.310000002</v>
      </c>
      <c r="D11" s="2"/>
      <c r="E11" s="2"/>
      <c r="F11" s="2"/>
      <c r="G11" s="2"/>
      <c r="H11" s="2"/>
      <c r="I11" s="2"/>
    </row>
    <row r="12" spans="1:9" ht="15.75" customHeight="1">
      <c r="A12" s="2">
        <v>2002</v>
      </c>
      <c r="B12" s="43">
        <v>2756147000</v>
      </c>
      <c r="C12" s="43">
        <v>75011296.75</v>
      </c>
      <c r="D12" s="2"/>
      <c r="E12" s="2"/>
      <c r="F12" s="2"/>
      <c r="G12" s="2"/>
      <c r="H12" s="2"/>
      <c r="I12" s="2"/>
    </row>
    <row r="13" spans="1:9" ht="15.75" customHeight="1">
      <c r="A13" s="2">
        <v>2003</v>
      </c>
      <c r="B13" s="43">
        <v>2453845000</v>
      </c>
      <c r="C13" s="43">
        <v>66783845.520000003</v>
      </c>
      <c r="D13" s="2"/>
      <c r="E13" s="2"/>
      <c r="F13" s="2"/>
      <c r="G13" s="2"/>
      <c r="H13" s="2"/>
      <c r="I13" s="2"/>
    </row>
    <row r="14" spans="1:9" ht="15.75" customHeight="1">
      <c r="A14" s="2">
        <v>2004</v>
      </c>
      <c r="B14" s="43">
        <v>3123790000</v>
      </c>
      <c r="C14" s="43">
        <v>85017068.640000001</v>
      </c>
      <c r="D14" s="2"/>
      <c r="E14" s="2"/>
      <c r="F14" s="2"/>
      <c r="G14" s="2"/>
      <c r="H14" s="2"/>
      <c r="I14" s="2"/>
    </row>
    <row r="15" spans="1:9" ht="15.75" customHeight="1">
      <c r="A15" s="2">
        <v>2005</v>
      </c>
      <c r="B15" s="43">
        <v>3068342000</v>
      </c>
      <c r="C15" s="43">
        <v>83507995.870000005</v>
      </c>
      <c r="D15" s="2"/>
      <c r="E15" s="2"/>
      <c r="F15" s="2"/>
      <c r="G15" s="2"/>
      <c r="H15" s="2"/>
      <c r="I15" s="2"/>
    </row>
    <row r="16" spans="1:9" ht="15.75" customHeight="1">
      <c r="A16" s="2">
        <v>2006</v>
      </c>
      <c r="B16" s="43">
        <v>3196726000</v>
      </c>
      <c r="C16" s="43">
        <v>87002094.819999993</v>
      </c>
      <c r="D16" s="2"/>
      <c r="E16" s="2"/>
      <c r="F16" s="2"/>
      <c r="G16" s="2"/>
      <c r="H16" s="2"/>
      <c r="I16" s="2"/>
    </row>
    <row r="17" spans="1:9" ht="15.75" customHeight="1">
      <c r="A17" s="2">
        <v>2007</v>
      </c>
      <c r="B17" s="43">
        <v>2677117000</v>
      </c>
      <c r="C17" s="43">
        <v>72860416.269999996</v>
      </c>
      <c r="D17" s="2"/>
      <c r="E17" s="2"/>
      <c r="F17" s="2"/>
      <c r="G17" s="2"/>
      <c r="H17" s="2"/>
      <c r="I17" s="2"/>
    </row>
    <row r="18" spans="1:9" ht="15.75" customHeight="1">
      <c r="A18" s="2">
        <v>2008</v>
      </c>
      <c r="B18" s="43">
        <v>2967007000</v>
      </c>
      <c r="C18" s="43">
        <v>80750062.510000005</v>
      </c>
      <c r="D18" s="2"/>
      <c r="E18" s="2"/>
      <c r="F18" s="2"/>
      <c r="G18" s="2"/>
      <c r="H18" s="2"/>
      <c r="I18" s="2"/>
    </row>
    <row r="19" spans="1:9" ht="15.75" customHeight="1">
      <c r="A19" s="2">
        <v>2009</v>
      </c>
      <c r="B19" s="43">
        <v>3360931000</v>
      </c>
      <c r="C19" s="43">
        <v>91471098.099999994</v>
      </c>
      <c r="D19" s="2"/>
      <c r="E19" s="2"/>
      <c r="F19" s="2"/>
      <c r="G19" s="2"/>
      <c r="H19" s="2"/>
      <c r="I19" s="2"/>
    </row>
    <row r="20" spans="1:9" ht="15.75" customHeight="1">
      <c r="A20" s="2">
        <v>2010</v>
      </c>
      <c r="B20" s="43">
        <v>3331306000</v>
      </c>
      <c r="C20" s="43">
        <v>90664824.099999994</v>
      </c>
      <c r="D20" s="2"/>
      <c r="E20" s="2"/>
      <c r="F20" s="2"/>
      <c r="G20" s="2"/>
      <c r="H20" s="2"/>
      <c r="I20" s="2"/>
    </row>
    <row r="21" spans="1:9" ht="15.75" customHeight="1">
      <c r="A21" s="2">
        <v>2011</v>
      </c>
      <c r="B21" s="43">
        <v>3097179000</v>
      </c>
      <c r="C21" s="43">
        <v>84292823.659999996</v>
      </c>
      <c r="D21" s="2"/>
      <c r="E21" s="2"/>
      <c r="F21" s="2"/>
      <c r="G21" s="2"/>
      <c r="H21" s="2"/>
      <c r="I21" s="2"/>
    </row>
    <row r="22" spans="1:9" ht="15.75" customHeight="1">
      <c r="A22" s="2">
        <v>2012</v>
      </c>
      <c r="B22" s="43">
        <v>3042044000</v>
      </c>
      <c r="C22" s="43">
        <v>82792269.5</v>
      </c>
      <c r="D22" s="2"/>
      <c r="E22" s="2"/>
      <c r="F22" s="2"/>
      <c r="G22" s="2"/>
      <c r="H22" s="2"/>
      <c r="I22" s="2"/>
    </row>
    <row r="23" spans="1:9" ht="15.75" customHeight="1">
      <c r="A23" s="2">
        <v>2013</v>
      </c>
      <c r="B23" s="43">
        <v>3357004000</v>
      </c>
      <c r="C23" s="43">
        <v>91364220.859999999</v>
      </c>
      <c r="D23" s="2"/>
      <c r="E23" s="2"/>
      <c r="F23" s="2"/>
      <c r="G23" s="2"/>
      <c r="H23" s="2"/>
      <c r="I23" s="2"/>
    </row>
    <row r="24" spans="1:9" ht="15.75" customHeight="1">
      <c r="A24" s="2">
        <v>2014</v>
      </c>
      <c r="B24" s="43">
        <v>3928070000</v>
      </c>
      <c r="C24" s="43">
        <v>106906353.09999999</v>
      </c>
      <c r="D24" s="2"/>
      <c r="E24" s="2"/>
      <c r="F24" s="2"/>
      <c r="G24" s="2"/>
      <c r="H24" s="2"/>
      <c r="I24" s="2"/>
    </row>
    <row r="25" spans="1:9" ht="15.75" customHeight="1">
      <c r="A25" s="2">
        <v>2015</v>
      </c>
      <c r="B25" s="43">
        <v>3926779000</v>
      </c>
      <c r="C25" s="43">
        <v>106871217.3</v>
      </c>
      <c r="D25" s="2"/>
      <c r="E25" s="2"/>
      <c r="F25" s="2"/>
      <c r="G25" s="2"/>
      <c r="H25" s="2"/>
      <c r="I25" s="2"/>
    </row>
    <row r="26" spans="1:9" ht="15.75" customHeight="1">
      <c r="A26" s="2">
        <v>2016</v>
      </c>
      <c r="B26" s="43">
        <v>4296496000</v>
      </c>
      <c r="C26" s="43">
        <v>116933435.09999999</v>
      </c>
      <c r="D26" s="2"/>
      <c r="E26" s="2"/>
      <c r="F26" s="2"/>
      <c r="G26" s="2"/>
      <c r="H26" s="2"/>
      <c r="I26" s="2"/>
    </row>
    <row r="27" spans="1:9" ht="15.75" customHeight="1">
      <c r="A27" s="2">
        <v>2017</v>
      </c>
      <c r="B27" s="43">
        <v>4411633000</v>
      </c>
      <c r="C27" s="43">
        <v>120067003.7</v>
      </c>
      <c r="D27" s="2"/>
      <c r="E27" s="2"/>
      <c r="F27" s="2"/>
      <c r="G27" s="2"/>
      <c r="H27" s="2"/>
      <c r="I27" s="2"/>
    </row>
    <row r="28" spans="1:9" ht="15.75" customHeight="1">
      <c r="A28" s="2">
        <v>2018</v>
      </c>
      <c r="B28" s="43">
        <v>4428150000</v>
      </c>
      <c r="C28" s="43">
        <v>120516530.40000001</v>
      </c>
      <c r="D28" s="2"/>
      <c r="E28" s="2"/>
      <c r="F28" s="2"/>
      <c r="G28" s="2"/>
      <c r="H28" s="2"/>
      <c r="I28" s="2"/>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election activeCell="B2" sqref="B2:C28"/>
    </sheetView>
  </sheetViews>
  <sheetFormatPr baseColWidth="10" defaultColWidth="11.1640625" defaultRowHeight="15" customHeight="1"/>
  <cols>
    <col min="1" max="1" width="6.33203125" customWidth="1"/>
    <col min="2" max="2" width="19.5" customWidth="1"/>
    <col min="3" max="3" width="24.33203125" customWidth="1"/>
    <col min="4" max="4" width="15.33203125" customWidth="1"/>
    <col min="5" max="26" width="10.5" customWidth="1"/>
  </cols>
  <sheetData>
    <row r="1" spans="1:9" ht="15.75" customHeight="1">
      <c r="A1" s="13" t="s">
        <v>51</v>
      </c>
      <c r="B1" s="13" t="s">
        <v>56</v>
      </c>
      <c r="C1" s="16" t="s">
        <v>57</v>
      </c>
      <c r="D1" s="16" t="s">
        <v>54</v>
      </c>
      <c r="E1" s="2"/>
      <c r="F1" s="2"/>
      <c r="G1" s="2"/>
      <c r="H1" s="2"/>
      <c r="I1" s="2"/>
    </row>
    <row r="2" spans="1:9" ht="15.75" customHeight="1">
      <c r="A2" s="2">
        <v>1992</v>
      </c>
      <c r="B2" s="43">
        <v>2466798000</v>
      </c>
      <c r="C2" s="43">
        <v>67136374.370000005</v>
      </c>
      <c r="D2" s="15" t="s">
        <v>55</v>
      </c>
      <c r="E2" s="2"/>
      <c r="F2" s="2"/>
      <c r="G2" s="2"/>
      <c r="H2" s="2"/>
      <c r="I2" s="2"/>
    </row>
    <row r="3" spans="1:9" ht="15.75" customHeight="1">
      <c r="A3" s="2">
        <v>1993</v>
      </c>
      <c r="B3" s="43">
        <v>2396440000</v>
      </c>
      <c r="C3" s="43">
        <v>65221511.039999999</v>
      </c>
      <c r="D3" s="17"/>
      <c r="E3" s="2"/>
      <c r="F3" s="2"/>
      <c r="G3" s="2"/>
      <c r="H3" s="2"/>
      <c r="I3" s="2"/>
    </row>
    <row r="4" spans="1:9" ht="15.75" customHeight="1">
      <c r="A4" s="2">
        <v>1994</v>
      </c>
      <c r="B4" s="43">
        <v>2320981000</v>
      </c>
      <c r="C4" s="43">
        <v>63167818.899999999</v>
      </c>
      <c r="D4" s="17"/>
      <c r="E4" s="2"/>
      <c r="F4" s="2"/>
      <c r="G4" s="2"/>
      <c r="H4" s="2"/>
      <c r="I4" s="2"/>
    </row>
    <row r="5" spans="1:9" ht="15.75" customHeight="1">
      <c r="A5" s="2">
        <v>1995</v>
      </c>
      <c r="B5" s="43">
        <v>2182708000</v>
      </c>
      <c r="C5" s="43">
        <v>59404580.93</v>
      </c>
      <c r="D5" s="17"/>
      <c r="E5" s="2"/>
      <c r="F5" s="2"/>
      <c r="G5" s="2"/>
      <c r="H5" s="2"/>
      <c r="I5" s="2"/>
    </row>
    <row r="6" spans="1:9" ht="15.75" customHeight="1">
      <c r="A6" s="2">
        <v>1996</v>
      </c>
      <c r="B6" s="43">
        <v>2277388000</v>
      </c>
      <c r="C6" s="43">
        <v>61981391.810000002</v>
      </c>
      <c r="D6" s="17"/>
      <c r="E6" s="2"/>
      <c r="F6" s="2"/>
      <c r="G6" s="2"/>
      <c r="H6" s="2"/>
      <c r="I6" s="2"/>
    </row>
    <row r="7" spans="1:9" ht="15.75" customHeight="1">
      <c r="A7" s="2">
        <v>1997</v>
      </c>
      <c r="B7" s="43">
        <v>2481466000</v>
      </c>
      <c r="C7" s="43">
        <v>67535578.659999996</v>
      </c>
      <c r="D7" s="17"/>
      <c r="E7" s="2"/>
      <c r="F7" s="2"/>
      <c r="G7" s="2"/>
      <c r="H7" s="2"/>
      <c r="I7" s="2"/>
    </row>
    <row r="8" spans="1:9" ht="15.75" customHeight="1">
      <c r="A8" s="2">
        <v>1998</v>
      </c>
      <c r="B8" s="43">
        <v>2547321000</v>
      </c>
      <c r="C8" s="43">
        <v>69327888.340000004</v>
      </c>
      <c r="D8" s="17"/>
      <c r="E8" s="2"/>
      <c r="F8" s="2"/>
      <c r="G8" s="2"/>
      <c r="H8" s="2"/>
      <c r="I8" s="2"/>
    </row>
    <row r="9" spans="1:9" ht="15.75" customHeight="1">
      <c r="A9" s="2">
        <v>1999</v>
      </c>
      <c r="B9" s="43">
        <v>2295560000</v>
      </c>
      <c r="C9" s="43">
        <v>62475960.960000001</v>
      </c>
      <c r="D9" s="17"/>
      <c r="E9" s="2"/>
      <c r="F9" s="2"/>
      <c r="G9" s="2"/>
      <c r="H9" s="2"/>
      <c r="I9" s="2"/>
    </row>
    <row r="10" spans="1:9" ht="15.75" customHeight="1">
      <c r="A10" s="2">
        <v>2000</v>
      </c>
      <c r="B10" s="43">
        <v>2228160000</v>
      </c>
      <c r="C10" s="43">
        <v>60641602.560000002</v>
      </c>
      <c r="D10" s="17"/>
      <c r="E10" s="2"/>
      <c r="F10" s="2"/>
      <c r="G10" s="2"/>
      <c r="H10" s="2"/>
      <c r="I10" s="2"/>
    </row>
    <row r="11" spans="1:9" ht="15.75" customHeight="1">
      <c r="A11" s="2">
        <v>2001</v>
      </c>
      <c r="B11" s="43">
        <v>1947453000</v>
      </c>
      <c r="C11" s="43">
        <v>53001880.850000001</v>
      </c>
      <c r="D11" s="17"/>
      <c r="E11" s="2"/>
      <c r="F11" s="2"/>
      <c r="G11" s="2"/>
      <c r="H11" s="2"/>
      <c r="I11" s="2"/>
    </row>
    <row r="12" spans="1:9" ht="15.75" customHeight="1">
      <c r="A12" s="2">
        <v>2002</v>
      </c>
      <c r="B12" s="43">
        <v>1605878000</v>
      </c>
      <c r="C12" s="43">
        <v>43705575.649999999</v>
      </c>
      <c r="D12" s="17"/>
      <c r="E12" s="2"/>
      <c r="F12" s="2"/>
      <c r="G12" s="2"/>
      <c r="H12" s="2"/>
      <c r="I12" s="2"/>
    </row>
    <row r="13" spans="1:9" ht="15.75" customHeight="1">
      <c r="A13" s="2">
        <v>2003</v>
      </c>
      <c r="B13" s="43">
        <v>2344415000</v>
      </c>
      <c r="C13" s="43">
        <v>63805598.640000001</v>
      </c>
      <c r="D13" s="17"/>
      <c r="E13" s="2"/>
      <c r="F13" s="2"/>
      <c r="G13" s="2"/>
      <c r="H13" s="2"/>
      <c r="I13" s="2"/>
    </row>
    <row r="14" spans="1:9" ht="15.75" customHeight="1">
      <c r="A14" s="2">
        <v>2004</v>
      </c>
      <c r="B14" s="43">
        <v>2156790000</v>
      </c>
      <c r="C14" s="43">
        <v>58699196.640000001</v>
      </c>
      <c r="D14" s="17"/>
      <c r="E14" s="2"/>
      <c r="F14" s="2"/>
      <c r="G14" s="2"/>
      <c r="H14" s="2"/>
      <c r="I14" s="2"/>
    </row>
    <row r="15" spans="1:9" ht="15.75" customHeight="1">
      <c r="A15" s="2">
        <v>2005</v>
      </c>
      <c r="B15" s="43">
        <v>2103325000</v>
      </c>
      <c r="C15" s="43">
        <v>57244093.200000003</v>
      </c>
      <c r="D15" s="17"/>
      <c r="E15" s="2"/>
      <c r="F15" s="2"/>
      <c r="G15" s="2"/>
      <c r="H15" s="2"/>
      <c r="I15" s="2"/>
    </row>
    <row r="16" spans="1:9" ht="15.75" customHeight="1">
      <c r="A16" s="2">
        <v>2006</v>
      </c>
      <c r="B16" s="43">
        <v>1808416000</v>
      </c>
      <c r="C16" s="43">
        <v>49217849.859999999</v>
      </c>
      <c r="D16" s="17"/>
      <c r="E16" s="2"/>
      <c r="F16" s="2"/>
      <c r="G16" s="2"/>
      <c r="H16" s="2"/>
      <c r="I16" s="2"/>
    </row>
    <row r="17" spans="1:9" ht="15.75" customHeight="1">
      <c r="A17" s="2">
        <v>2007</v>
      </c>
      <c r="B17" s="43">
        <v>2051088000</v>
      </c>
      <c r="C17" s="43">
        <v>55822411.009999998</v>
      </c>
      <c r="D17" s="17"/>
      <c r="E17" s="2"/>
      <c r="F17" s="2"/>
      <c r="G17" s="2"/>
      <c r="H17" s="2"/>
      <c r="I17" s="2"/>
    </row>
    <row r="18" spans="1:9" ht="15.75" customHeight="1">
      <c r="A18" s="2">
        <v>2008</v>
      </c>
      <c r="B18" s="43">
        <v>2511896000</v>
      </c>
      <c r="C18" s="43">
        <v>68363761.540000007</v>
      </c>
      <c r="D18" s="17"/>
      <c r="E18" s="2"/>
      <c r="F18" s="2"/>
      <c r="G18" s="2"/>
      <c r="H18" s="2"/>
      <c r="I18" s="2"/>
    </row>
    <row r="19" spans="1:9" ht="15.75" customHeight="1">
      <c r="A19" s="2">
        <v>2009</v>
      </c>
      <c r="B19" s="43">
        <v>2208918000</v>
      </c>
      <c r="C19" s="43">
        <v>60117912.289999999</v>
      </c>
      <c r="D19" s="17"/>
      <c r="E19" s="2"/>
      <c r="F19" s="2"/>
      <c r="G19" s="2"/>
      <c r="H19" s="2"/>
      <c r="I19" s="2"/>
    </row>
    <row r="20" spans="1:9" ht="15.75" customHeight="1">
      <c r="A20" s="2">
        <v>2010</v>
      </c>
      <c r="B20" s="43">
        <v>2163023000</v>
      </c>
      <c r="C20" s="43">
        <v>58868833.969999999</v>
      </c>
      <c r="D20" s="17"/>
      <c r="E20" s="2"/>
      <c r="F20" s="2"/>
      <c r="G20" s="2"/>
      <c r="H20" s="2"/>
      <c r="I20" s="2"/>
    </row>
    <row r="21" spans="1:9" ht="15.75" customHeight="1">
      <c r="A21" s="2">
        <v>2011</v>
      </c>
      <c r="B21" s="43">
        <v>1993111000</v>
      </c>
      <c r="C21" s="43">
        <v>54244508.979999997</v>
      </c>
      <c r="D21" s="17"/>
      <c r="E21" s="2"/>
      <c r="F21" s="2"/>
      <c r="G21" s="2"/>
      <c r="H21" s="2"/>
      <c r="I21" s="2"/>
    </row>
    <row r="22" spans="1:9" ht="15.75" customHeight="1">
      <c r="A22" s="2">
        <v>2012</v>
      </c>
      <c r="B22" s="43">
        <v>2252307000</v>
      </c>
      <c r="C22" s="43">
        <v>61298787.310000002</v>
      </c>
      <c r="D22" s="17"/>
      <c r="E22" s="2"/>
      <c r="F22" s="2"/>
      <c r="G22" s="2"/>
      <c r="H22" s="2"/>
      <c r="I22" s="2"/>
    </row>
    <row r="23" spans="1:9" ht="15.75" customHeight="1">
      <c r="A23" s="2">
        <v>2013</v>
      </c>
      <c r="B23" s="43">
        <v>2134979000</v>
      </c>
      <c r="C23" s="43">
        <v>58105588.460000001</v>
      </c>
      <c r="D23" s="17"/>
      <c r="E23" s="2"/>
      <c r="F23" s="2"/>
      <c r="G23" s="2"/>
      <c r="H23" s="2"/>
      <c r="I23" s="2"/>
    </row>
    <row r="24" spans="1:9" ht="15.75" customHeight="1">
      <c r="A24" s="2">
        <v>2014</v>
      </c>
      <c r="B24" s="43">
        <v>2026310000</v>
      </c>
      <c r="C24" s="43">
        <v>55148052.960000001</v>
      </c>
      <c r="D24" s="17"/>
      <c r="E24" s="2"/>
      <c r="F24" s="2"/>
      <c r="G24" s="2"/>
      <c r="H24" s="2"/>
      <c r="I24" s="2"/>
    </row>
    <row r="25" spans="1:9" ht="15.75" customHeight="1">
      <c r="A25" s="2">
        <v>2015</v>
      </c>
      <c r="B25" s="43">
        <v>2061939000</v>
      </c>
      <c r="C25" s="43">
        <v>56117731.82</v>
      </c>
      <c r="D25" s="17"/>
      <c r="E25" s="2"/>
      <c r="F25" s="2"/>
      <c r="G25" s="2"/>
      <c r="H25" s="2"/>
      <c r="I25" s="2"/>
    </row>
    <row r="26" spans="1:9" ht="15.75" customHeight="1">
      <c r="A26" s="2">
        <v>2016</v>
      </c>
      <c r="B26" s="43">
        <v>2308663000</v>
      </c>
      <c r="C26" s="43">
        <v>62832572.210000001</v>
      </c>
      <c r="D26" s="17"/>
      <c r="E26" s="2"/>
      <c r="F26" s="2"/>
      <c r="G26" s="2"/>
      <c r="H26" s="2"/>
      <c r="I26" s="2"/>
    </row>
    <row r="27" spans="1:9" ht="15.75" customHeight="1">
      <c r="A27" s="2">
        <v>2017</v>
      </c>
      <c r="B27" s="43">
        <v>1740910000</v>
      </c>
      <c r="C27" s="43">
        <v>47380606.560000002</v>
      </c>
      <c r="D27" s="17"/>
      <c r="E27" s="2"/>
      <c r="F27" s="2"/>
      <c r="G27" s="2"/>
      <c r="H27" s="2"/>
      <c r="I27" s="2"/>
    </row>
    <row r="28" spans="1:9" ht="15.75" customHeight="1">
      <c r="A28" s="2">
        <v>2018</v>
      </c>
      <c r="B28" s="43">
        <v>1885361000</v>
      </c>
      <c r="C28" s="43">
        <v>51311984.979999997</v>
      </c>
      <c r="D28" s="17"/>
      <c r="E28" s="2"/>
      <c r="F28" s="2"/>
      <c r="G28" s="2"/>
      <c r="H28" s="2"/>
      <c r="I28" s="2"/>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workbookViewId="0">
      <selection activeCell="B2" sqref="B2:C28"/>
    </sheetView>
  </sheetViews>
  <sheetFormatPr baseColWidth="10" defaultColWidth="11.1640625" defaultRowHeight="15" customHeight="1"/>
  <cols>
    <col min="1" max="1" width="6.6640625" customWidth="1"/>
    <col min="2" max="3" width="23.5" customWidth="1"/>
    <col min="4" max="4" width="17" customWidth="1"/>
    <col min="5" max="26" width="10.5" customWidth="1"/>
  </cols>
  <sheetData>
    <row r="1" spans="1:9" ht="15.75" customHeight="1">
      <c r="A1" s="13" t="s">
        <v>51</v>
      </c>
      <c r="B1" s="13" t="s">
        <v>58</v>
      </c>
      <c r="C1" s="16" t="s">
        <v>57</v>
      </c>
      <c r="D1" s="16" t="s">
        <v>54</v>
      </c>
      <c r="E1" s="2"/>
      <c r="F1" s="2"/>
      <c r="G1" s="2"/>
      <c r="H1" s="2"/>
      <c r="I1" s="2"/>
    </row>
    <row r="2" spans="1:9" ht="15.75" customHeight="1">
      <c r="A2" s="2">
        <v>1992</v>
      </c>
      <c r="B2" s="43">
        <v>16218500</v>
      </c>
      <c r="C2" s="43">
        <v>3530767.45</v>
      </c>
      <c r="D2" s="17" t="s">
        <v>59</v>
      </c>
      <c r="E2" s="2"/>
      <c r="F2" s="2"/>
      <c r="G2" s="2"/>
      <c r="H2" s="2"/>
      <c r="I2" s="2"/>
    </row>
    <row r="3" spans="1:9" ht="15.75" customHeight="1">
      <c r="A3" s="2">
        <v>1993</v>
      </c>
      <c r="B3" s="43">
        <v>16133600</v>
      </c>
      <c r="C3" s="43">
        <v>3512284.72</v>
      </c>
      <c r="D3" s="17"/>
      <c r="E3" s="2"/>
      <c r="F3" s="2"/>
      <c r="G3" s="2"/>
      <c r="H3" s="2"/>
      <c r="I3" s="2"/>
    </row>
    <row r="4" spans="1:9" ht="15.75" customHeight="1">
      <c r="A4" s="2">
        <v>1994</v>
      </c>
      <c r="B4" s="43">
        <v>19662000</v>
      </c>
      <c r="C4" s="43">
        <v>4280417.4000000004</v>
      </c>
      <c r="D4" s="17"/>
      <c r="E4" s="2"/>
      <c r="F4" s="2"/>
      <c r="G4" s="2"/>
      <c r="H4" s="2"/>
      <c r="I4" s="2"/>
    </row>
    <row r="5" spans="1:9" ht="15.75" customHeight="1">
      <c r="A5" s="2">
        <v>1995</v>
      </c>
      <c r="B5" s="43">
        <v>17899800</v>
      </c>
      <c r="C5" s="43">
        <v>3896786.46</v>
      </c>
      <c r="D5" s="17"/>
      <c r="E5" s="2"/>
      <c r="F5" s="2"/>
      <c r="G5" s="2"/>
      <c r="H5" s="2"/>
      <c r="I5" s="2"/>
    </row>
    <row r="6" spans="1:9" ht="15.75" customHeight="1">
      <c r="A6" s="2">
        <v>1996</v>
      </c>
      <c r="B6" s="43">
        <v>18942000</v>
      </c>
      <c r="C6" s="43">
        <v>4123673.4</v>
      </c>
      <c r="D6" s="17"/>
      <c r="E6" s="2"/>
      <c r="F6" s="2"/>
      <c r="G6" s="2"/>
      <c r="H6" s="2"/>
      <c r="I6" s="2"/>
    </row>
    <row r="7" spans="1:9" ht="15.75" customHeight="1">
      <c r="A7" s="2">
        <v>1997</v>
      </c>
      <c r="B7" s="43">
        <v>18793000</v>
      </c>
      <c r="C7" s="43">
        <v>4091236.1</v>
      </c>
      <c r="D7" s="17"/>
      <c r="E7" s="2"/>
      <c r="F7" s="2"/>
      <c r="G7" s="2"/>
      <c r="H7" s="2"/>
      <c r="I7" s="2"/>
    </row>
    <row r="8" spans="1:9" ht="15.75" customHeight="1">
      <c r="A8" s="2">
        <v>1998</v>
      </c>
      <c r="B8" s="43">
        <v>13918200</v>
      </c>
      <c r="C8" s="43">
        <v>3029992.14</v>
      </c>
      <c r="D8" s="17"/>
      <c r="E8" s="2"/>
      <c r="F8" s="2"/>
      <c r="G8" s="2"/>
      <c r="H8" s="2"/>
      <c r="I8" s="2"/>
    </row>
    <row r="9" spans="1:9" ht="15.75" customHeight="1">
      <c r="A9" s="2">
        <v>1999</v>
      </c>
      <c r="B9" s="43">
        <v>16968000</v>
      </c>
      <c r="C9" s="43">
        <v>3693933.6</v>
      </c>
      <c r="D9" s="17"/>
      <c r="E9" s="2"/>
      <c r="F9" s="2"/>
      <c r="G9" s="2"/>
      <c r="H9" s="2"/>
      <c r="I9" s="2"/>
    </row>
    <row r="10" spans="1:9" ht="15.75" customHeight="1">
      <c r="A10" s="2">
        <v>2000</v>
      </c>
      <c r="B10" s="43">
        <v>17188300</v>
      </c>
      <c r="C10" s="43">
        <v>3741892.91</v>
      </c>
      <c r="D10" s="17"/>
      <c r="E10" s="2"/>
      <c r="F10" s="2"/>
      <c r="G10" s="2"/>
      <c r="H10" s="2"/>
      <c r="I10" s="2"/>
    </row>
    <row r="11" spans="1:9" ht="15.75" customHeight="1">
      <c r="A11" s="2">
        <v>2001</v>
      </c>
      <c r="B11" s="43">
        <v>20302800</v>
      </c>
      <c r="C11" s="43">
        <v>4419919.5599999996</v>
      </c>
      <c r="D11" s="17"/>
      <c r="E11" s="2"/>
      <c r="F11" s="2"/>
      <c r="G11" s="2"/>
      <c r="H11" s="2"/>
      <c r="I11" s="2"/>
    </row>
    <row r="12" spans="1:9" ht="15.75" customHeight="1">
      <c r="A12" s="2">
        <v>2002</v>
      </c>
      <c r="B12" s="43">
        <v>17208600</v>
      </c>
      <c r="C12" s="43">
        <v>3746312.22</v>
      </c>
      <c r="D12" s="17"/>
      <c r="E12" s="2"/>
      <c r="F12" s="2"/>
      <c r="G12" s="2"/>
      <c r="H12" s="2"/>
      <c r="I12" s="2"/>
    </row>
    <row r="13" spans="1:9" ht="15.75" customHeight="1">
      <c r="A13" s="2">
        <v>2003</v>
      </c>
      <c r="B13" s="43">
        <v>18255200</v>
      </c>
      <c r="C13" s="43">
        <v>3974157.04</v>
      </c>
      <c r="D13" s="17"/>
      <c r="E13" s="2"/>
      <c r="F13" s="2"/>
      <c r="G13" s="2"/>
      <c r="H13" s="2"/>
      <c r="I13" s="2"/>
    </row>
    <row r="14" spans="1:9" ht="15.75" customHeight="1">
      <c r="A14" s="2">
        <v>2004</v>
      </c>
      <c r="B14" s="43">
        <v>23250700</v>
      </c>
      <c r="C14" s="43">
        <v>5061677.3899999997</v>
      </c>
      <c r="D14" s="17"/>
      <c r="E14" s="2"/>
      <c r="F14" s="2"/>
      <c r="G14" s="2"/>
      <c r="H14" s="2"/>
      <c r="I14" s="2"/>
    </row>
    <row r="15" spans="1:9" ht="15.75" customHeight="1">
      <c r="A15" s="2">
        <v>2005</v>
      </c>
      <c r="B15" s="43">
        <v>23890200</v>
      </c>
      <c r="C15" s="43">
        <v>5200896.54</v>
      </c>
      <c r="D15" s="17"/>
      <c r="E15" s="2"/>
      <c r="F15" s="2"/>
      <c r="G15" s="2"/>
      <c r="H15" s="2"/>
      <c r="I15" s="2"/>
    </row>
    <row r="16" spans="1:9" ht="15.75" customHeight="1">
      <c r="A16" s="2">
        <v>2006</v>
      </c>
      <c r="B16" s="43">
        <v>21587800</v>
      </c>
      <c r="C16" s="43">
        <v>4699664.0599999996</v>
      </c>
      <c r="D16" s="17"/>
      <c r="E16" s="2"/>
      <c r="F16" s="2"/>
      <c r="G16" s="2"/>
      <c r="H16" s="2"/>
      <c r="I16" s="2"/>
    </row>
    <row r="17" spans="1:9" ht="15.75" customHeight="1">
      <c r="A17" s="2">
        <v>2007</v>
      </c>
      <c r="B17" s="43">
        <v>19206900</v>
      </c>
      <c r="C17" s="43">
        <v>4181342.13</v>
      </c>
      <c r="D17" s="17"/>
      <c r="E17" s="2"/>
      <c r="F17" s="2"/>
      <c r="G17" s="2"/>
      <c r="H17" s="2"/>
      <c r="I17" s="2"/>
    </row>
    <row r="18" spans="1:9" ht="15.75" customHeight="1">
      <c r="A18" s="2">
        <v>2008</v>
      </c>
      <c r="B18" s="43">
        <v>12825400</v>
      </c>
      <c r="C18" s="43">
        <v>2792089.58</v>
      </c>
      <c r="D18" s="17"/>
      <c r="E18" s="2"/>
      <c r="F18" s="2"/>
      <c r="G18" s="2"/>
      <c r="H18" s="2"/>
      <c r="I18" s="2"/>
    </row>
    <row r="19" spans="1:9" ht="15.75" customHeight="1">
      <c r="A19" s="2">
        <v>2009</v>
      </c>
      <c r="B19" s="43">
        <v>12183000</v>
      </c>
      <c r="C19" s="43">
        <v>2652239.1</v>
      </c>
      <c r="D19" s="17"/>
      <c r="E19" s="2"/>
      <c r="F19" s="2"/>
      <c r="G19" s="2"/>
      <c r="H19" s="2"/>
      <c r="I19" s="2"/>
    </row>
    <row r="20" spans="1:9" ht="15.75" customHeight="1">
      <c r="A20" s="2">
        <v>2010</v>
      </c>
      <c r="B20" s="43">
        <v>18101800</v>
      </c>
      <c r="C20" s="43">
        <v>3940761.86</v>
      </c>
      <c r="D20" s="17"/>
      <c r="E20" s="2"/>
      <c r="F20" s="2"/>
      <c r="G20" s="2"/>
      <c r="H20" s="2"/>
      <c r="I20" s="2"/>
    </row>
    <row r="21" spans="1:9" ht="15.75" customHeight="1">
      <c r="A21" s="2">
        <v>2011</v>
      </c>
      <c r="B21" s="43">
        <v>15573200</v>
      </c>
      <c r="C21" s="43">
        <v>3390285.64</v>
      </c>
      <c r="D21" s="17"/>
      <c r="E21" s="2"/>
      <c r="F21" s="2"/>
      <c r="G21" s="2"/>
      <c r="H21" s="2"/>
      <c r="I21" s="2"/>
    </row>
    <row r="22" spans="1:9" ht="15.75" customHeight="1">
      <c r="A22" s="2">
        <v>2012</v>
      </c>
      <c r="B22" s="43">
        <v>17313800</v>
      </c>
      <c r="C22" s="43">
        <v>3769214.26</v>
      </c>
      <c r="D22" s="17"/>
      <c r="E22" s="2"/>
      <c r="F22" s="2"/>
      <c r="G22" s="2"/>
      <c r="H22" s="2"/>
      <c r="I22" s="2"/>
    </row>
    <row r="23" spans="1:9" ht="15.75" customHeight="1">
      <c r="A23" s="2">
        <v>2013</v>
      </c>
      <c r="B23" s="43">
        <v>12909200</v>
      </c>
      <c r="C23" s="43">
        <v>2810332.84</v>
      </c>
      <c r="D23" s="17"/>
      <c r="E23" s="2"/>
      <c r="F23" s="2"/>
      <c r="G23" s="2"/>
      <c r="H23" s="2"/>
      <c r="I23" s="2"/>
    </row>
    <row r="24" spans="1:9" ht="15.75" customHeight="1">
      <c r="A24" s="2">
        <v>2014</v>
      </c>
      <c r="B24" s="43">
        <v>16319400</v>
      </c>
      <c r="C24" s="43">
        <v>3552733.38</v>
      </c>
      <c r="D24" s="17"/>
      <c r="E24" s="2"/>
      <c r="F24" s="2"/>
      <c r="G24" s="2"/>
      <c r="H24" s="2"/>
      <c r="I24" s="2"/>
    </row>
    <row r="25" spans="1:9" ht="15.75" customHeight="1">
      <c r="A25" s="2">
        <v>2015</v>
      </c>
      <c r="B25" s="43">
        <v>12888000</v>
      </c>
      <c r="C25" s="43">
        <v>2805717.6</v>
      </c>
      <c r="D25" s="17"/>
      <c r="E25" s="2"/>
      <c r="F25" s="2"/>
      <c r="G25" s="2"/>
      <c r="H25" s="2"/>
      <c r="I25" s="2"/>
    </row>
    <row r="26" spans="1:9" ht="15.75" customHeight="1">
      <c r="A26" s="2">
        <v>2016</v>
      </c>
      <c r="B26" s="43">
        <v>17169900</v>
      </c>
      <c r="C26" s="43">
        <v>3737887.23</v>
      </c>
      <c r="D26" s="17"/>
      <c r="E26" s="2"/>
      <c r="F26" s="2"/>
      <c r="G26" s="2"/>
      <c r="H26" s="2"/>
      <c r="I26" s="2"/>
    </row>
    <row r="27" spans="1:9" ht="15.75" customHeight="1">
      <c r="A27" s="2">
        <v>2017</v>
      </c>
      <c r="B27" s="43">
        <v>20922500</v>
      </c>
      <c r="C27" s="43">
        <v>4554828.25</v>
      </c>
      <c r="D27" s="17"/>
      <c r="E27" s="2"/>
      <c r="F27" s="2"/>
      <c r="G27" s="2"/>
      <c r="H27" s="2"/>
      <c r="I27" s="2"/>
    </row>
    <row r="28" spans="1:9" ht="15.75" customHeight="1">
      <c r="A28" s="2">
        <v>2018</v>
      </c>
      <c r="B28" s="43">
        <v>18367000</v>
      </c>
      <c r="C28" s="43">
        <v>3998495.9</v>
      </c>
      <c r="D28" s="17"/>
      <c r="E28" s="2"/>
      <c r="F28" s="2"/>
      <c r="G28" s="2"/>
      <c r="H28" s="2"/>
      <c r="I28" s="2"/>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0"/>
  <sheetViews>
    <sheetView workbookViewId="0">
      <selection activeCell="F18" sqref="F18"/>
    </sheetView>
  </sheetViews>
  <sheetFormatPr baseColWidth="10" defaultColWidth="11.1640625" defaultRowHeight="15" customHeight="1"/>
  <cols>
    <col min="1" max="1" width="5.33203125" customWidth="1"/>
    <col min="2" max="2" width="17" customWidth="1"/>
    <col min="3" max="3" width="23.33203125" customWidth="1"/>
    <col min="4" max="4" width="15.33203125" customWidth="1"/>
    <col min="5" max="26" width="10.5" customWidth="1"/>
  </cols>
  <sheetData>
    <row r="1" spans="1:9" ht="15.75" customHeight="1">
      <c r="A1" s="13" t="s">
        <v>51</v>
      </c>
      <c r="B1" s="13" t="s">
        <v>60</v>
      </c>
      <c r="C1" s="16" t="s">
        <v>57</v>
      </c>
      <c r="D1" s="16" t="s">
        <v>54</v>
      </c>
      <c r="E1" s="2"/>
      <c r="F1" s="2"/>
      <c r="G1" s="2"/>
      <c r="H1" s="2"/>
      <c r="I1" s="2"/>
    </row>
    <row r="2" spans="1:9" ht="15.75" customHeight="1">
      <c r="A2" s="2">
        <v>1992</v>
      </c>
      <c r="B2" s="43">
        <v>179658000</v>
      </c>
      <c r="C2" s="43">
        <v>9126626.4000000004</v>
      </c>
      <c r="D2" s="17" t="s">
        <v>61</v>
      </c>
      <c r="E2" s="2"/>
      <c r="F2" s="2"/>
      <c r="G2" s="2"/>
      <c r="H2" s="2"/>
      <c r="I2" s="2"/>
    </row>
    <row r="3" spans="1:9" ht="15.75" customHeight="1">
      <c r="A3" s="2">
        <v>1993</v>
      </c>
      <c r="B3" s="43">
        <v>156110000</v>
      </c>
      <c r="C3" s="43">
        <v>7930388</v>
      </c>
      <c r="D3" s="17"/>
      <c r="E3" s="2"/>
      <c r="F3" s="2"/>
      <c r="G3" s="2"/>
      <c r="H3" s="2"/>
      <c r="I3" s="2"/>
    </row>
    <row r="4" spans="1:9" ht="15.75" customHeight="1">
      <c r="A4" s="2">
        <v>1994</v>
      </c>
      <c r="B4" s="43">
        <v>197779000</v>
      </c>
      <c r="C4" s="43">
        <v>10047173.199999999</v>
      </c>
      <c r="D4" s="17"/>
      <c r="E4" s="2"/>
      <c r="F4" s="2"/>
      <c r="G4" s="2"/>
      <c r="H4" s="2"/>
      <c r="I4" s="2"/>
    </row>
    <row r="5" spans="1:9" ht="15.75" customHeight="1">
      <c r="A5" s="2">
        <v>1995</v>
      </c>
      <c r="B5" s="43">
        <v>173871000</v>
      </c>
      <c r="C5" s="43">
        <v>8832646.8000000007</v>
      </c>
      <c r="D5" s="17"/>
      <c r="E5" s="2"/>
      <c r="F5" s="2"/>
      <c r="G5" s="2"/>
      <c r="H5" s="2"/>
      <c r="I5" s="2"/>
    </row>
    <row r="6" spans="1:9" ht="15.75" customHeight="1">
      <c r="A6" s="2">
        <v>1996</v>
      </c>
      <c r="B6" s="43">
        <v>171599000</v>
      </c>
      <c r="C6" s="43">
        <v>8717229.1999999993</v>
      </c>
      <c r="D6" s="17"/>
      <c r="E6" s="2"/>
      <c r="F6" s="2"/>
      <c r="G6" s="2"/>
      <c r="H6" s="2"/>
      <c r="I6" s="2"/>
    </row>
    <row r="7" spans="1:9" ht="15.75" customHeight="1">
      <c r="A7" s="2">
        <v>1997</v>
      </c>
      <c r="B7" s="43">
        <v>182992000</v>
      </c>
      <c r="C7" s="43">
        <v>9295993.5999999996</v>
      </c>
      <c r="D7" s="17"/>
      <c r="E7" s="2"/>
      <c r="F7" s="2"/>
      <c r="G7" s="2"/>
      <c r="H7" s="2"/>
      <c r="I7" s="2"/>
    </row>
    <row r="8" spans="1:9" ht="15.75" customHeight="1">
      <c r="A8" s="2">
        <v>1998</v>
      </c>
      <c r="B8" s="43">
        <v>184443000</v>
      </c>
      <c r="C8" s="43">
        <v>9369704.4000000004</v>
      </c>
      <c r="D8" s="17"/>
      <c r="E8" s="2"/>
      <c r="F8" s="2"/>
      <c r="G8" s="2"/>
      <c r="H8" s="2"/>
      <c r="I8" s="2"/>
    </row>
    <row r="9" spans="1:9" ht="15.75" customHeight="1">
      <c r="A9" s="2">
        <v>1999</v>
      </c>
      <c r="B9" s="43">
        <v>206027000</v>
      </c>
      <c r="C9" s="43">
        <v>10466171.6</v>
      </c>
      <c r="D9" s="17"/>
      <c r="E9" s="2"/>
      <c r="F9" s="2"/>
      <c r="G9" s="2"/>
      <c r="H9" s="2"/>
      <c r="I9" s="2"/>
    </row>
    <row r="10" spans="1:9" ht="15.75" customHeight="1">
      <c r="A10" s="2">
        <v>2000</v>
      </c>
      <c r="B10" s="43">
        <v>190872000</v>
      </c>
      <c r="C10" s="43">
        <v>9696297.5999999996</v>
      </c>
      <c r="D10" s="17"/>
      <c r="E10" s="2"/>
      <c r="F10" s="2"/>
      <c r="G10" s="2"/>
      <c r="H10" s="2"/>
      <c r="I10" s="2"/>
    </row>
    <row r="11" spans="1:9" ht="15.75" customHeight="1">
      <c r="A11" s="2">
        <v>2001</v>
      </c>
      <c r="B11" s="43">
        <v>215270000</v>
      </c>
      <c r="C11" s="43">
        <v>10935716</v>
      </c>
      <c r="D11" s="17"/>
      <c r="E11" s="2"/>
      <c r="F11" s="2"/>
      <c r="G11" s="2"/>
      <c r="H11" s="2"/>
      <c r="I11" s="2"/>
    </row>
    <row r="12" spans="1:9" ht="15.75" customHeight="1">
      <c r="A12" s="2">
        <v>2002</v>
      </c>
      <c r="B12" s="43">
        <v>210960000</v>
      </c>
      <c r="C12" s="43">
        <v>10716768</v>
      </c>
      <c r="D12" s="17"/>
      <c r="E12" s="2"/>
      <c r="F12" s="2"/>
      <c r="G12" s="2"/>
      <c r="H12" s="2"/>
      <c r="I12" s="2"/>
    </row>
    <row r="13" spans="1:9" ht="15.75" customHeight="1">
      <c r="A13" s="2">
        <v>2003</v>
      </c>
      <c r="B13" s="43">
        <v>199897000</v>
      </c>
      <c r="C13" s="43">
        <v>10154767.6</v>
      </c>
      <c r="D13" s="17"/>
      <c r="E13" s="2"/>
      <c r="F13" s="2"/>
      <c r="G13" s="2"/>
      <c r="H13" s="2"/>
      <c r="I13" s="2"/>
    </row>
    <row r="14" spans="1:9" ht="15.75" customHeight="1">
      <c r="A14" s="2">
        <v>2004</v>
      </c>
      <c r="B14" s="43">
        <v>232362000</v>
      </c>
      <c r="C14" s="43">
        <v>11803989.6</v>
      </c>
      <c r="D14" s="17"/>
      <c r="E14" s="2"/>
      <c r="F14" s="2"/>
      <c r="G14" s="2"/>
      <c r="H14" s="2"/>
      <c r="I14" s="2"/>
    </row>
    <row r="15" spans="1:9" ht="15.75" customHeight="1">
      <c r="A15" s="2">
        <v>2005</v>
      </c>
      <c r="B15" s="43">
        <v>222833000</v>
      </c>
      <c r="C15" s="43">
        <v>11319916.4</v>
      </c>
      <c r="D15" s="17"/>
      <c r="E15" s="2"/>
      <c r="F15" s="2"/>
      <c r="G15" s="2"/>
      <c r="H15" s="2"/>
      <c r="I15" s="2"/>
    </row>
    <row r="16" spans="1:9" ht="15.75" customHeight="1">
      <c r="A16" s="2">
        <v>2006</v>
      </c>
      <c r="B16" s="43">
        <v>194585000</v>
      </c>
      <c r="C16" s="43">
        <v>9884918</v>
      </c>
      <c r="D16" s="17"/>
      <c r="E16" s="2"/>
      <c r="F16" s="2"/>
      <c r="G16" s="2"/>
      <c r="H16" s="2"/>
      <c r="I16" s="2"/>
    </row>
    <row r="17" spans="1:9" ht="15.75" customHeight="1">
      <c r="A17" s="2">
        <v>2007</v>
      </c>
      <c r="B17" s="43">
        <v>198388000</v>
      </c>
      <c r="C17" s="43">
        <v>10078110.4</v>
      </c>
      <c r="D17" s="17"/>
      <c r="E17" s="2"/>
      <c r="F17" s="2"/>
      <c r="G17" s="2"/>
      <c r="H17" s="2"/>
      <c r="I17" s="2"/>
    </row>
    <row r="18" spans="1:9" ht="15.75" customHeight="1">
      <c r="A18" s="2">
        <v>2008</v>
      </c>
      <c r="B18" s="43">
        <v>203733000</v>
      </c>
      <c r="C18" s="43">
        <v>10349636.4</v>
      </c>
      <c r="D18" s="17"/>
      <c r="E18" s="2"/>
      <c r="F18" s="2"/>
      <c r="G18" s="2"/>
      <c r="H18" s="2"/>
      <c r="I18" s="2"/>
    </row>
    <row r="19" spans="1:9" ht="15.75" customHeight="1">
      <c r="A19" s="2">
        <v>2009</v>
      </c>
      <c r="B19" s="43">
        <v>219850000</v>
      </c>
      <c r="C19" s="43">
        <v>11168380</v>
      </c>
      <c r="D19" s="17"/>
      <c r="E19" s="2"/>
      <c r="F19" s="2"/>
      <c r="G19" s="2"/>
      <c r="H19" s="2"/>
      <c r="I19" s="2"/>
    </row>
    <row r="20" spans="1:9" ht="15.75" customHeight="1">
      <c r="A20" s="2">
        <v>2010</v>
      </c>
      <c r="B20" s="43">
        <v>243104000</v>
      </c>
      <c r="C20" s="43">
        <v>12349683.199999999</v>
      </c>
      <c r="D20" s="17"/>
      <c r="E20" s="2"/>
      <c r="F20" s="2"/>
      <c r="G20" s="2"/>
      <c r="H20" s="2"/>
      <c r="I20" s="2"/>
    </row>
    <row r="21" spans="1:9" ht="15.75" customHeight="1">
      <c r="A21" s="2">
        <v>2011</v>
      </c>
      <c r="B21" s="43">
        <v>184941000</v>
      </c>
      <c r="C21" s="43">
        <v>9395002.8000000007</v>
      </c>
      <c r="D21" s="17"/>
      <c r="E21" s="2"/>
      <c r="F21" s="2"/>
      <c r="G21" s="2"/>
      <c r="H21" s="2"/>
      <c r="I21" s="2"/>
    </row>
    <row r="22" spans="1:9" ht="15.75" customHeight="1">
      <c r="A22" s="2">
        <v>2012</v>
      </c>
      <c r="B22" s="43">
        <v>199939000</v>
      </c>
      <c r="C22" s="43">
        <v>10156901.199999999</v>
      </c>
      <c r="D22" s="17"/>
      <c r="E22" s="2"/>
      <c r="F22" s="2"/>
      <c r="G22" s="2"/>
      <c r="H22" s="2"/>
      <c r="I22" s="2"/>
    </row>
    <row r="23" spans="1:9" ht="15.75" customHeight="1">
      <c r="A23" s="2">
        <v>2013</v>
      </c>
      <c r="B23" s="43">
        <v>189500000</v>
      </c>
      <c r="C23" s="43">
        <v>9626600</v>
      </c>
      <c r="D23" s="17"/>
      <c r="E23" s="2"/>
      <c r="F23" s="2"/>
      <c r="G23" s="2"/>
      <c r="H23" s="2"/>
      <c r="I23" s="2"/>
    </row>
    <row r="24" spans="1:9" ht="15.75" customHeight="1">
      <c r="A24" s="2">
        <v>2014</v>
      </c>
      <c r="B24" s="43">
        <v>222215000</v>
      </c>
      <c r="C24" s="43">
        <v>11288522</v>
      </c>
      <c r="D24" s="17"/>
      <c r="E24" s="2"/>
      <c r="F24" s="2"/>
      <c r="G24" s="2"/>
      <c r="H24" s="2"/>
      <c r="I24" s="2"/>
    </row>
    <row r="25" spans="1:9" ht="15.75" customHeight="1">
      <c r="A25" s="2">
        <v>2015</v>
      </c>
      <c r="B25" s="43">
        <v>193080000</v>
      </c>
      <c r="C25" s="43">
        <v>9808464</v>
      </c>
      <c r="D25" s="17"/>
      <c r="E25" s="2"/>
      <c r="F25" s="2"/>
      <c r="G25" s="2"/>
      <c r="H25" s="2"/>
      <c r="I25" s="2"/>
    </row>
    <row r="26" spans="1:9" ht="15.75" customHeight="1">
      <c r="A26" s="2">
        <v>2016</v>
      </c>
      <c r="B26" s="43">
        <v>224145000</v>
      </c>
      <c r="C26" s="43">
        <v>11386566</v>
      </c>
      <c r="D26" s="17"/>
      <c r="E26" s="2"/>
      <c r="F26" s="2"/>
      <c r="G26" s="2"/>
      <c r="H26" s="2"/>
      <c r="I26" s="2"/>
    </row>
    <row r="27" spans="1:9" ht="15.75" customHeight="1">
      <c r="A27" s="2">
        <v>2017</v>
      </c>
      <c r="B27" s="43">
        <v>178228000</v>
      </c>
      <c r="C27" s="43">
        <v>9053982.4000000004</v>
      </c>
      <c r="D27" s="17"/>
      <c r="E27" s="2"/>
      <c r="F27" s="2"/>
      <c r="G27" s="2"/>
      <c r="H27" s="2"/>
      <c r="I27" s="2"/>
    </row>
    <row r="28" spans="1:9" ht="15.75" customHeight="1">
      <c r="A28" s="2">
        <v>2018</v>
      </c>
      <c r="B28" s="43">
        <v>223761000</v>
      </c>
      <c r="C28" s="43">
        <v>11367058.800000001</v>
      </c>
      <c r="D28" s="17"/>
      <c r="E28" s="2"/>
      <c r="F28" s="2"/>
      <c r="G28" s="2"/>
      <c r="H28" s="2"/>
      <c r="I28" s="2"/>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0"/>
  <sheetViews>
    <sheetView workbookViewId="0">
      <selection activeCell="A31" sqref="A31"/>
    </sheetView>
  </sheetViews>
  <sheetFormatPr baseColWidth="10" defaultColWidth="11.1640625" defaultRowHeight="15" customHeight="1"/>
  <cols>
    <col min="1" max="1" width="6.1640625" customWidth="1"/>
    <col min="2" max="2" width="16" customWidth="1"/>
    <col min="3" max="3" width="24" customWidth="1"/>
    <col min="4" max="4" width="15.1640625" customWidth="1"/>
    <col min="5" max="7" width="10.5" customWidth="1"/>
    <col min="8" max="8" width="35.5" customWidth="1"/>
    <col min="9" max="26" width="10.5" customWidth="1"/>
  </cols>
  <sheetData>
    <row r="1" spans="1:8" ht="15.75" customHeight="1">
      <c r="A1" s="13" t="s">
        <v>51</v>
      </c>
      <c r="B1" s="13" t="s">
        <v>62</v>
      </c>
      <c r="C1" s="54" t="s">
        <v>57</v>
      </c>
      <c r="D1" s="1" t="s">
        <v>54</v>
      </c>
      <c r="E1" s="2"/>
      <c r="F1" s="2"/>
      <c r="G1" s="2"/>
      <c r="H1" s="2"/>
    </row>
    <row r="2" spans="1:8" ht="15.75" customHeight="1">
      <c r="A2" s="2">
        <v>1992</v>
      </c>
      <c r="B2" s="44">
        <v>79140000</v>
      </c>
      <c r="C2" s="44">
        <f t="shared" ref="C2:C28" si="0">B2*0.907185</f>
        <v>71794620.900000006</v>
      </c>
      <c r="D2" s="2" t="s">
        <v>63</v>
      </c>
      <c r="E2" s="2"/>
      <c r="F2" s="2"/>
      <c r="G2" s="2"/>
      <c r="H2" s="2"/>
    </row>
    <row r="3" spans="1:8" ht="15.75" customHeight="1">
      <c r="A3" s="2">
        <v>1993</v>
      </c>
      <c r="B3" s="44">
        <v>80115000</v>
      </c>
      <c r="C3" s="44">
        <f t="shared" si="0"/>
        <v>72679126.275000006</v>
      </c>
      <c r="D3" s="2"/>
      <c r="E3" s="2"/>
      <c r="F3" s="2"/>
      <c r="G3" s="2"/>
      <c r="H3" s="2"/>
    </row>
    <row r="4" spans="1:8" ht="15.75" customHeight="1">
      <c r="A4" s="2">
        <v>1994</v>
      </c>
      <c r="B4" s="44">
        <v>81130000</v>
      </c>
      <c r="C4" s="44">
        <f t="shared" si="0"/>
        <v>73599919.049999997</v>
      </c>
      <c r="D4" s="2"/>
      <c r="E4" s="2"/>
      <c r="F4" s="2"/>
      <c r="G4" s="2"/>
      <c r="H4" s="2"/>
    </row>
    <row r="5" spans="1:8" ht="15.75" customHeight="1">
      <c r="A5" s="2">
        <v>1995</v>
      </c>
      <c r="B5" s="44">
        <v>84138000</v>
      </c>
      <c r="C5" s="44">
        <f t="shared" si="0"/>
        <v>76328731.530000001</v>
      </c>
      <c r="D5" s="2"/>
      <c r="E5" s="2"/>
      <c r="F5" s="2"/>
      <c r="G5" s="2"/>
      <c r="H5" s="2"/>
    </row>
    <row r="6" spans="1:8" ht="15.75" customHeight="1">
      <c r="A6" s="2">
        <v>1996</v>
      </c>
      <c r="B6" s="44">
        <v>79139000</v>
      </c>
      <c r="C6" s="44">
        <f t="shared" si="0"/>
        <v>71793713.715000004</v>
      </c>
      <c r="D6" s="2"/>
      <c r="E6" s="2"/>
      <c r="F6" s="2"/>
      <c r="G6" s="2"/>
      <c r="H6" s="2"/>
    </row>
    <row r="7" spans="1:8" ht="15.75" customHeight="1">
      <c r="A7" s="2">
        <v>1997</v>
      </c>
      <c r="B7" s="44">
        <v>78535000</v>
      </c>
      <c r="C7" s="44">
        <f t="shared" si="0"/>
        <v>71245773.975000009</v>
      </c>
      <c r="D7" s="2"/>
      <c r="E7" s="2"/>
      <c r="F7" s="2"/>
      <c r="G7" s="2"/>
      <c r="H7" s="2"/>
    </row>
    <row r="8" spans="1:8" ht="15.75" customHeight="1">
      <c r="A8" s="2">
        <v>1998</v>
      </c>
      <c r="B8" s="44">
        <v>81992000</v>
      </c>
      <c r="C8" s="44">
        <f t="shared" si="0"/>
        <v>74381912.519999996</v>
      </c>
      <c r="D8" s="2"/>
      <c r="E8" s="2"/>
      <c r="F8" s="2"/>
      <c r="G8" s="2"/>
      <c r="H8" s="2"/>
    </row>
    <row r="9" spans="1:8" ht="15.75" customHeight="1">
      <c r="A9" s="2">
        <v>1999</v>
      </c>
      <c r="B9" s="44">
        <v>84405000</v>
      </c>
      <c r="C9" s="44">
        <f t="shared" si="0"/>
        <v>76570949.924999997</v>
      </c>
      <c r="D9" s="2"/>
      <c r="E9" s="2"/>
      <c r="F9" s="2"/>
      <c r="G9" s="2"/>
      <c r="H9" s="2"/>
    </row>
    <row r="10" spans="1:8" ht="15.75" customHeight="1">
      <c r="A10" s="2">
        <v>2000</v>
      </c>
      <c r="B10" s="44">
        <v>81520000</v>
      </c>
      <c r="C10" s="44">
        <f t="shared" si="0"/>
        <v>73953721.200000003</v>
      </c>
      <c r="D10" s="2"/>
      <c r="E10" s="2"/>
      <c r="F10" s="2"/>
      <c r="G10" s="2"/>
      <c r="H10" s="2"/>
    </row>
    <row r="11" spans="1:8" ht="15.75" customHeight="1">
      <c r="A11" s="2">
        <v>2001</v>
      </c>
      <c r="B11" s="44">
        <v>80354000</v>
      </c>
      <c r="C11" s="44">
        <f t="shared" si="0"/>
        <v>72895943.489999995</v>
      </c>
      <c r="D11" s="2"/>
      <c r="E11" s="2"/>
      <c r="F11" s="2"/>
      <c r="G11" s="2"/>
      <c r="H11" s="2"/>
    </row>
    <row r="12" spans="1:8" ht="15.75" customHeight="1">
      <c r="A12" s="2">
        <v>2002</v>
      </c>
      <c r="B12" s="44">
        <v>73014000</v>
      </c>
      <c r="C12" s="44">
        <f t="shared" si="0"/>
        <v>66237205.590000004</v>
      </c>
      <c r="D12" s="2"/>
      <c r="E12" s="2"/>
      <c r="F12" s="2"/>
      <c r="G12" s="2"/>
      <c r="H12" s="2"/>
    </row>
    <row r="13" spans="1:8" ht="15.75" customHeight="1">
      <c r="A13" s="2">
        <v>2003</v>
      </c>
      <c r="B13" s="44">
        <v>76098000</v>
      </c>
      <c r="C13" s="44">
        <f t="shared" si="0"/>
        <v>69034964.129999995</v>
      </c>
      <c r="D13" s="2"/>
      <c r="E13" s="2"/>
      <c r="F13" s="2"/>
      <c r="G13" s="2"/>
      <c r="H13" s="2"/>
    </row>
    <row r="14" spans="1:8" ht="15.75" customHeight="1">
      <c r="A14" s="2">
        <v>2004</v>
      </c>
      <c r="B14" s="44">
        <v>75375000</v>
      </c>
      <c r="C14" s="44">
        <f t="shared" si="0"/>
        <v>68379069.375</v>
      </c>
      <c r="D14" s="2"/>
      <c r="E14" s="2"/>
      <c r="F14" s="2"/>
      <c r="G14" s="2"/>
      <c r="H14" s="2"/>
    </row>
    <row r="15" spans="1:8" ht="15.75" customHeight="1">
      <c r="A15" s="2">
        <v>2005</v>
      </c>
      <c r="B15" s="44">
        <v>75610000</v>
      </c>
      <c r="C15" s="44">
        <f t="shared" si="0"/>
        <v>68592257.849999994</v>
      </c>
      <c r="D15" s="2"/>
      <c r="E15" s="2"/>
      <c r="F15" s="2"/>
      <c r="G15" s="2"/>
      <c r="H15" s="2"/>
    </row>
    <row r="16" spans="1:8" ht="15.75" customHeight="1">
      <c r="A16" s="2">
        <v>2006</v>
      </c>
      <c r="B16" s="44">
        <v>70548000</v>
      </c>
      <c r="C16" s="44">
        <f t="shared" si="0"/>
        <v>64000087.380000003</v>
      </c>
      <c r="D16" s="2"/>
      <c r="E16" s="2"/>
      <c r="F16" s="2"/>
      <c r="G16" s="2"/>
      <c r="H16" s="2"/>
    </row>
    <row r="17" spans="1:8" ht="15.75" customHeight="1">
      <c r="A17" s="2">
        <v>2007</v>
      </c>
      <c r="B17" s="44">
        <v>69880000</v>
      </c>
      <c r="C17" s="44">
        <f t="shared" si="0"/>
        <v>63394087.800000004</v>
      </c>
      <c r="D17" s="2"/>
      <c r="E17" s="2"/>
      <c r="F17" s="2"/>
      <c r="G17" s="2"/>
      <c r="H17" s="2"/>
    </row>
    <row r="18" spans="1:8" ht="15.75" customHeight="1">
      <c r="A18" s="2">
        <v>2008</v>
      </c>
      <c r="B18" s="44">
        <v>70180000</v>
      </c>
      <c r="C18" s="44">
        <f t="shared" si="0"/>
        <v>63666243.300000004</v>
      </c>
      <c r="D18" s="2"/>
      <c r="E18" s="2"/>
      <c r="F18" s="2"/>
      <c r="G18" s="2"/>
      <c r="H18" s="2"/>
    </row>
    <row r="19" spans="1:8" ht="15.75" customHeight="1">
      <c r="A19" s="2">
        <v>2009</v>
      </c>
      <c r="B19" s="44">
        <v>71072000</v>
      </c>
      <c r="C19" s="44">
        <f t="shared" si="0"/>
        <v>64475452.32</v>
      </c>
      <c r="D19" s="2"/>
      <c r="E19" s="2"/>
      <c r="F19" s="2"/>
      <c r="G19" s="2"/>
      <c r="H19" s="2"/>
    </row>
    <row r="20" spans="1:8" ht="15.75" customHeight="1">
      <c r="A20" s="2">
        <v>2010</v>
      </c>
      <c r="B20" s="44">
        <v>67977000</v>
      </c>
      <c r="C20" s="44">
        <f t="shared" si="0"/>
        <v>61667714.745000005</v>
      </c>
      <c r="D20" s="2"/>
      <c r="E20" s="2"/>
      <c r="F20" s="2"/>
      <c r="G20" s="2"/>
      <c r="H20" s="2"/>
    </row>
    <row r="21" spans="1:8" ht="15.75" customHeight="1">
      <c r="A21" s="2">
        <v>2011</v>
      </c>
      <c r="B21" s="44">
        <v>64815000</v>
      </c>
      <c r="C21" s="44">
        <f t="shared" si="0"/>
        <v>58799195.774999999</v>
      </c>
      <c r="D21" s="2"/>
      <c r="E21" s="2"/>
      <c r="F21" s="2"/>
      <c r="G21" s="2"/>
      <c r="H21" s="2"/>
    </row>
    <row r="22" spans="1:8" ht="15.75" customHeight="1">
      <c r="A22" s="2">
        <v>2012</v>
      </c>
      <c r="B22" s="44">
        <v>50600000</v>
      </c>
      <c r="C22" s="44">
        <f t="shared" si="0"/>
        <v>45903561</v>
      </c>
      <c r="D22" s="2"/>
      <c r="E22" s="2"/>
      <c r="F22" s="2"/>
      <c r="G22" s="2"/>
      <c r="H22" s="2"/>
    </row>
    <row r="23" spans="1:8" ht="15.75" customHeight="1">
      <c r="A23" s="2">
        <v>2013</v>
      </c>
      <c r="B23" s="44">
        <v>57307000</v>
      </c>
      <c r="C23" s="44">
        <f t="shared" si="0"/>
        <v>51988050.795000002</v>
      </c>
      <c r="D23" s="2"/>
      <c r="E23" s="2"/>
      <c r="F23" s="2"/>
      <c r="G23" s="2"/>
      <c r="H23" s="2"/>
    </row>
    <row r="24" spans="1:8" ht="15.75" customHeight="1">
      <c r="A24" s="2">
        <v>2014</v>
      </c>
      <c r="B24" s="44">
        <v>61487000</v>
      </c>
      <c r="C24" s="44">
        <f t="shared" si="0"/>
        <v>55780084.094999999</v>
      </c>
      <c r="D24" s="2"/>
      <c r="E24" s="2"/>
      <c r="F24" s="2"/>
      <c r="G24" s="2"/>
      <c r="H24" s="2"/>
    </row>
    <row r="25" spans="1:8" ht="15.75" customHeight="1">
      <c r="A25" s="2">
        <v>2015</v>
      </c>
      <c r="B25" s="44">
        <v>59060000</v>
      </c>
      <c r="C25" s="44">
        <f t="shared" si="0"/>
        <v>53578346.100000001</v>
      </c>
      <c r="D25" s="2"/>
      <c r="E25" s="2"/>
      <c r="F25" s="2"/>
      <c r="G25" s="2"/>
      <c r="H25" s="2"/>
    </row>
    <row r="26" spans="1:8" ht="15.75" customHeight="1">
      <c r="A26" s="2">
        <v>2016</v>
      </c>
      <c r="B26" s="44">
        <v>58601000</v>
      </c>
      <c r="C26" s="44">
        <f t="shared" si="0"/>
        <v>53161948.185000002</v>
      </c>
      <c r="D26" s="2"/>
      <c r="E26" s="2"/>
      <c r="F26" s="2"/>
      <c r="G26" s="2"/>
      <c r="H26" s="2"/>
    </row>
    <row r="27" spans="1:8" ht="15.75" customHeight="1">
      <c r="A27" s="2">
        <v>2017</v>
      </c>
      <c r="B27" s="44">
        <v>55812000</v>
      </c>
      <c r="C27" s="44">
        <f t="shared" si="0"/>
        <v>50631809.219999999</v>
      </c>
      <c r="D27" s="2"/>
      <c r="E27" s="2"/>
      <c r="F27" s="2"/>
      <c r="G27" s="2"/>
      <c r="H27" s="2"/>
    </row>
    <row r="28" spans="1:8" ht="15.75" customHeight="1">
      <c r="A28" s="2">
        <v>2018</v>
      </c>
      <c r="B28" s="44">
        <v>52634000</v>
      </c>
      <c r="C28" s="44">
        <f t="shared" si="0"/>
        <v>47748775.289999999</v>
      </c>
      <c r="D28" s="2"/>
      <c r="E28" s="2"/>
      <c r="F28" s="2"/>
      <c r="G28" s="2"/>
      <c r="H28" s="2"/>
    </row>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00"/>
  <sheetViews>
    <sheetView workbookViewId="0">
      <selection activeCell="H26" sqref="H26"/>
    </sheetView>
  </sheetViews>
  <sheetFormatPr baseColWidth="10" defaultColWidth="11.1640625" defaultRowHeight="15" customHeight="1"/>
  <cols>
    <col min="1" max="1" width="6.1640625" customWidth="1"/>
    <col min="2" max="2" width="16.33203125" customWidth="1"/>
    <col min="3" max="3" width="24" customWidth="1"/>
    <col min="4" max="4" width="19.33203125" customWidth="1"/>
    <col min="5" max="7" width="10.5" customWidth="1"/>
    <col min="8" max="8" width="22.1640625" customWidth="1"/>
    <col min="9" max="25" width="10.5" customWidth="1"/>
  </cols>
  <sheetData>
    <row r="1" spans="1:8" ht="15.75" customHeight="1">
      <c r="A1" s="13" t="s">
        <v>51</v>
      </c>
      <c r="B1" s="1" t="s">
        <v>64</v>
      </c>
      <c r="C1" s="1" t="s">
        <v>57</v>
      </c>
      <c r="D1" s="1" t="s">
        <v>54</v>
      </c>
      <c r="E1" s="2"/>
      <c r="F1" s="2"/>
      <c r="G1" s="2"/>
      <c r="H1" s="2"/>
    </row>
    <row r="2" spans="1:8" ht="15.75" customHeight="1">
      <c r="A2" s="2">
        <v>1992</v>
      </c>
      <c r="B2" s="44">
        <v>67763000</v>
      </c>
      <c r="C2" s="44">
        <f t="shared" ref="C2:C28" si="0">B2*0.907185</f>
        <v>61473577.155000001</v>
      </c>
      <c r="D2" s="2" t="s">
        <v>63</v>
      </c>
      <c r="E2" s="2"/>
      <c r="F2" s="2"/>
      <c r="G2" s="2"/>
      <c r="H2" s="2"/>
    </row>
    <row r="3" spans="1:8" ht="15.75" customHeight="1">
      <c r="A3" s="2">
        <v>1993</v>
      </c>
      <c r="B3" s="44">
        <v>66584000</v>
      </c>
      <c r="C3" s="44">
        <f t="shared" si="0"/>
        <v>60404006.039999999</v>
      </c>
      <c r="D3" s="2"/>
      <c r="E3" s="2"/>
      <c r="F3" s="2"/>
      <c r="G3" s="2"/>
      <c r="H3" s="2"/>
    </row>
    <row r="4" spans="1:8" ht="15.75" customHeight="1">
      <c r="A4" s="2">
        <v>1994</v>
      </c>
      <c r="B4" s="44">
        <v>69006000</v>
      </c>
      <c r="C4" s="44">
        <f t="shared" si="0"/>
        <v>62601208.109999999</v>
      </c>
      <c r="D4" s="2"/>
      <c r="E4" s="2"/>
      <c r="F4" s="2"/>
      <c r="G4" s="2"/>
      <c r="H4" s="2"/>
    </row>
    <row r="5" spans="1:8" ht="15.75" customHeight="1">
      <c r="A5" s="2">
        <v>1995</v>
      </c>
      <c r="B5" s="44">
        <v>70101000</v>
      </c>
      <c r="C5" s="44">
        <f t="shared" si="0"/>
        <v>63594575.685000002</v>
      </c>
      <c r="D5" s="2"/>
      <c r="E5" s="2"/>
      <c r="F5" s="2"/>
      <c r="G5" s="2"/>
      <c r="H5" s="2"/>
    </row>
    <row r="6" spans="1:8" ht="15.75" customHeight="1">
      <c r="A6" s="2">
        <v>1996</v>
      </c>
      <c r="B6" s="44">
        <v>70640000</v>
      </c>
      <c r="C6" s="44">
        <f t="shared" si="0"/>
        <v>64083548.399999999</v>
      </c>
      <c r="D6" s="2"/>
      <c r="E6" s="2"/>
      <c r="F6" s="2"/>
      <c r="G6" s="2"/>
      <c r="H6" s="2"/>
    </row>
    <row r="7" spans="1:8" ht="15.75" customHeight="1">
      <c r="A7" s="2">
        <v>1997</v>
      </c>
      <c r="B7" s="44">
        <v>74001000</v>
      </c>
      <c r="C7" s="44">
        <f t="shared" si="0"/>
        <v>67132597.185000002</v>
      </c>
      <c r="D7" s="2"/>
      <c r="E7" s="2"/>
      <c r="F7" s="2"/>
      <c r="G7" s="2"/>
      <c r="H7" s="2"/>
    </row>
    <row r="8" spans="1:8" ht="15.75" customHeight="1">
      <c r="A8" s="2">
        <v>1998</v>
      </c>
      <c r="B8" s="44">
        <v>69395000</v>
      </c>
      <c r="C8" s="44">
        <f t="shared" si="0"/>
        <v>62954103.075000003</v>
      </c>
      <c r="D8" s="2"/>
      <c r="E8" s="2"/>
      <c r="F8" s="2"/>
      <c r="G8" s="2"/>
      <c r="H8" s="2"/>
    </row>
    <row r="9" spans="1:8" ht="15.75" customHeight="1">
      <c r="A9" s="2">
        <v>1999</v>
      </c>
      <c r="B9" s="44">
        <v>75177000</v>
      </c>
      <c r="C9" s="44">
        <f t="shared" si="0"/>
        <v>68199446.745000005</v>
      </c>
      <c r="D9" s="2"/>
      <c r="E9" s="2"/>
      <c r="F9" s="2"/>
      <c r="G9" s="2"/>
      <c r="H9" s="2"/>
    </row>
    <row r="10" spans="1:8" ht="15.75" customHeight="1">
      <c r="A10" s="2">
        <v>2000</v>
      </c>
      <c r="B10" s="44">
        <v>72083000</v>
      </c>
      <c r="C10" s="44">
        <f t="shared" si="0"/>
        <v>65392616.355000004</v>
      </c>
      <c r="D10" s="2"/>
      <c r="E10" s="2"/>
      <c r="F10" s="2"/>
      <c r="G10" s="2"/>
      <c r="H10" s="2"/>
    </row>
    <row r="11" spans="1:8" ht="15.75" customHeight="1">
      <c r="A11" s="2">
        <v>2001</v>
      </c>
      <c r="B11" s="44">
        <v>76062000</v>
      </c>
      <c r="C11" s="44">
        <f t="shared" si="0"/>
        <v>69002305.469999999</v>
      </c>
      <c r="D11" s="2"/>
      <c r="E11" s="2"/>
      <c r="F11" s="2"/>
      <c r="G11" s="2"/>
      <c r="H11" s="2"/>
    </row>
    <row r="12" spans="1:8" ht="15.75" customHeight="1">
      <c r="A12" s="2">
        <v>2002</v>
      </c>
      <c r="B12" s="44">
        <v>76453000</v>
      </c>
      <c r="C12" s="44">
        <f t="shared" si="0"/>
        <v>69357014.805000007</v>
      </c>
      <c r="D12" s="2"/>
      <c r="E12" s="2"/>
      <c r="F12" s="2"/>
      <c r="G12" s="2"/>
      <c r="H12" s="2"/>
    </row>
    <row r="13" spans="1:8" ht="15.75" customHeight="1">
      <c r="A13" s="2">
        <v>2003</v>
      </c>
      <c r="B13" s="44">
        <v>81292000</v>
      </c>
      <c r="C13" s="44">
        <f t="shared" si="0"/>
        <v>73746883.019999996</v>
      </c>
      <c r="D13" s="2"/>
      <c r="E13" s="2"/>
      <c r="F13" s="2"/>
      <c r="G13" s="2"/>
      <c r="H13" s="2"/>
    </row>
    <row r="14" spans="1:8" ht="15.75" customHeight="1">
      <c r="A14" s="2">
        <v>2004</v>
      </c>
      <c r="B14" s="44">
        <v>82747000</v>
      </c>
      <c r="C14" s="44">
        <f t="shared" si="0"/>
        <v>75066837.195000008</v>
      </c>
      <c r="D14" s="2"/>
      <c r="E14" s="2"/>
      <c r="F14" s="2"/>
      <c r="G14" s="2"/>
      <c r="H14" s="2"/>
    </row>
    <row r="15" spans="1:8" ht="15.75" customHeight="1">
      <c r="A15" s="2">
        <v>2005</v>
      </c>
      <c r="B15" s="44">
        <v>74851000</v>
      </c>
      <c r="C15" s="44">
        <f t="shared" si="0"/>
        <v>67903704.435000002</v>
      </c>
      <c r="D15" s="2"/>
      <c r="E15" s="2"/>
      <c r="F15" s="2"/>
      <c r="G15" s="2"/>
      <c r="H15" s="2"/>
    </row>
    <row r="16" spans="1:8" ht="15.75" customHeight="1">
      <c r="A16" s="2">
        <v>2006</v>
      </c>
      <c r="B16" s="44">
        <v>70235000</v>
      </c>
      <c r="C16" s="44">
        <f t="shared" si="0"/>
        <v>63716138.475000001</v>
      </c>
      <c r="D16" s="2"/>
      <c r="E16" s="2"/>
      <c r="F16" s="2"/>
      <c r="G16" s="2"/>
      <c r="H16" s="2"/>
    </row>
    <row r="17" spans="1:8" ht="15.75" customHeight="1">
      <c r="A17" s="2">
        <v>2007</v>
      </c>
      <c r="B17" s="44">
        <v>77021000</v>
      </c>
      <c r="C17" s="44">
        <f t="shared" si="0"/>
        <v>69872295.885000005</v>
      </c>
      <c r="D17" s="2"/>
      <c r="E17" s="2"/>
      <c r="F17" s="2"/>
      <c r="G17" s="2"/>
      <c r="H17" s="2"/>
    </row>
    <row r="18" spans="1:8" ht="15.75" customHeight="1">
      <c r="A18" s="2">
        <v>2008</v>
      </c>
      <c r="B18" s="44">
        <v>76090000</v>
      </c>
      <c r="C18" s="44">
        <f t="shared" si="0"/>
        <v>69027706.650000006</v>
      </c>
      <c r="D18" s="2"/>
      <c r="E18" s="2"/>
      <c r="F18" s="2"/>
      <c r="G18" s="2"/>
      <c r="H18" s="2"/>
    </row>
    <row r="19" spans="1:8" ht="15.75" customHeight="1">
      <c r="A19" s="2">
        <v>2009</v>
      </c>
      <c r="B19" s="44">
        <v>76628000</v>
      </c>
      <c r="C19" s="44">
        <f t="shared" si="0"/>
        <v>69515772.180000007</v>
      </c>
      <c r="D19" s="2"/>
      <c r="E19" s="2"/>
      <c r="F19" s="2"/>
      <c r="G19" s="2"/>
      <c r="H19" s="2"/>
    </row>
    <row r="20" spans="1:8" ht="15.75" customHeight="1">
      <c r="A20" s="2">
        <v>2010</v>
      </c>
      <c r="B20" s="44">
        <v>77023000</v>
      </c>
      <c r="C20" s="44">
        <f t="shared" si="0"/>
        <v>69874110.254999995</v>
      </c>
      <c r="D20" s="2"/>
      <c r="E20" s="2"/>
      <c r="F20" s="2"/>
      <c r="G20" s="2"/>
      <c r="H20" s="2"/>
    </row>
    <row r="21" spans="1:8" ht="15.75" customHeight="1">
      <c r="A21" s="2">
        <v>2011</v>
      </c>
      <c r="B21" s="44">
        <v>65065000</v>
      </c>
      <c r="C21" s="44">
        <f t="shared" si="0"/>
        <v>59025992.024999999</v>
      </c>
      <c r="D21" s="2"/>
      <c r="E21" s="2"/>
      <c r="F21" s="2"/>
      <c r="G21" s="2"/>
      <c r="H21" s="2"/>
    </row>
    <row r="22" spans="1:8" ht="15.75" customHeight="1">
      <c r="A22" s="2">
        <v>2012</v>
      </c>
      <c r="B22" s="44">
        <v>66472000</v>
      </c>
      <c r="C22" s="44">
        <f t="shared" si="0"/>
        <v>60302401.32</v>
      </c>
      <c r="D22" s="2"/>
      <c r="E22" s="2"/>
      <c r="F22" s="2"/>
      <c r="G22" s="2"/>
      <c r="H22" s="2"/>
    </row>
    <row r="23" spans="1:8" ht="15.75" customHeight="1">
      <c r="A23" s="2">
        <v>2013</v>
      </c>
      <c r="B23" s="44">
        <v>77891000</v>
      </c>
      <c r="C23" s="44">
        <f t="shared" si="0"/>
        <v>70661546.835000008</v>
      </c>
      <c r="D23" s="2"/>
      <c r="E23" s="2"/>
      <c r="F23" s="2"/>
      <c r="G23" s="2"/>
      <c r="H23" s="2"/>
    </row>
    <row r="24" spans="1:8" ht="15.75" customHeight="1">
      <c r="A24" s="2">
        <v>2014</v>
      </c>
      <c r="B24" s="44">
        <v>78632000</v>
      </c>
      <c r="C24" s="44">
        <f t="shared" si="0"/>
        <v>71333770.920000002</v>
      </c>
      <c r="D24" s="2"/>
      <c r="E24" s="2"/>
      <c r="F24" s="2"/>
      <c r="G24" s="2"/>
      <c r="H24" s="2"/>
    </row>
    <row r="25" spans="1:8" ht="15.75" customHeight="1">
      <c r="A25" s="2">
        <v>2015</v>
      </c>
      <c r="B25" s="44">
        <v>75608000</v>
      </c>
      <c r="C25" s="44">
        <f t="shared" si="0"/>
        <v>68590443.480000004</v>
      </c>
      <c r="D25" s="2"/>
      <c r="E25" s="2"/>
      <c r="F25" s="2"/>
      <c r="G25" s="2"/>
      <c r="H25" s="2"/>
    </row>
    <row r="26" spans="1:8" ht="15.75" customHeight="1">
      <c r="A26" s="2">
        <v>2016</v>
      </c>
      <c r="B26" s="44">
        <v>75481000</v>
      </c>
      <c r="C26" s="44">
        <f t="shared" si="0"/>
        <v>68475230.984999999</v>
      </c>
      <c r="D26" s="2"/>
      <c r="E26" s="2"/>
      <c r="F26" s="2"/>
      <c r="G26" s="2"/>
      <c r="H26" s="2"/>
    </row>
    <row r="27" spans="1:8" ht="15.75" customHeight="1">
      <c r="A27" s="2">
        <v>2017</v>
      </c>
      <c r="B27" s="44">
        <v>72395000</v>
      </c>
      <c r="C27" s="44">
        <f t="shared" si="0"/>
        <v>65675658.075000003</v>
      </c>
      <c r="D27" s="2"/>
      <c r="E27" s="2"/>
      <c r="F27" s="2"/>
      <c r="G27" s="2"/>
      <c r="H27" s="2"/>
    </row>
    <row r="28" spans="1:8" ht="15.75" customHeight="1">
      <c r="A28" s="2">
        <v>2018</v>
      </c>
      <c r="B28" s="44">
        <v>70045000</v>
      </c>
      <c r="C28" s="44">
        <f t="shared" si="0"/>
        <v>63543773.325000003</v>
      </c>
      <c r="D28" s="2"/>
      <c r="E28" s="2"/>
      <c r="F28" s="2"/>
      <c r="G28" s="2"/>
      <c r="H28" s="2"/>
    </row>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Crop Totals</vt:lpstr>
      <vt:lpstr>Corn</vt:lpstr>
      <vt:lpstr>Soybean </vt:lpstr>
      <vt:lpstr>Wheat</vt:lpstr>
      <vt:lpstr>Cotton </vt:lpstr>
      <vt:lpstr>Rice</vt:lpstr>
      <vt:lpstr>Alfalfa</vt:lpstr>
      <vt:lpstr>Aggregated Pasture and Hay</vt:lpstr>
      <vt:lpstr>Aggregated Vegetable and Fruit</vt:lpstr>
      <vt:lpstr>Aggregated Orchard and Grapes</vt:lpstr>
      <vt:lpstr>Aggregated Other Crops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Madison Taylor Love</cp:lastModifiedBy>
  <dcterms:modified xsi:type="dcterms:W3CDTF">2025-04-08T00:22:21Z</dcterms:modified>
</cp:coreProperties>
</file>