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u259176\Documents\a_PYMICCS\1_Manuscript Tropical Soil\20250217_Co-Review2\"/>
    </mc:Choice>
  </mc:AlternateContent>
  <xr:revisionPtr revIDLastSave="0" documentId="13_ncr:1_{2225F2AC-345A-42B8-8579-9C64CADA3ED6}" xr6:coauthVersionLast="47" xr6:coauthVersionMax="47" xr10:uidLastSave="{00000000-0000-0000-0000-000000000000}"/>
  <bookViews>
    <workbookView xWindow="20060" yWindow="-10650" windowWidth="23890" windowHeight="15390" firstSheet="1" activeTab="4" xr2:uid="{00000000-000D-0000-FFFF-FFFF00000000}"/>
  </bookViews>
  <sheets>
    <sheet name="Raw Data" sheetId="1" r:id="rId1"/>
    <sheet name="Measured C-sinks from Experimen" sheetId="5" r:id="rId2"/>
    <sheet name="Extrapolated C-sinks_med" sheetId="3" r:id="rId3"/>
    <sheet name="Grain Size Dist. Soil" sheetId="4" r:id="rId4"/>
    <sheet name="Calculation Basanite CDR" sheetId="6" r:id="rId5"/>
  </sheets>
  <definedNames>
    <definedName name="_xlnm._FilterDatabase" localSheetId="0" hidden="1">'Raw Data'!$A$1:$A$999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XezkJA73hHEQQsfzKy3dof0/B5cHX01Bu2yiwL3bbKQ="/>
    </ext>
  </extLst>
</workbook>
</file>

<file path=xl/calcChain.xml><?xml version="1.0" encoding="utf-8"?>
<calcChain xmlns="http://schemas.openxmlformats.org/spreadsheetml/2006/main">
  <c r="D8" i="6" l="1"/>
  <c r="D5" i="6"/>
  <c r="D6" i="6"/>
  <c r="D7" i="6"/>
  <c r="D4" i="6"/>
  <c r="D9" i="6" s="1"/>
  <c r="D11" i="6" l="1"/>
  <c r="D225" i="3" l="1"/>
  <c r="D176" i="3" l="1"/>
  <c r="I176" i="3"/>
  <c r="L12" i="5" l="1"/>
  <c r="L11" i="5"/>
  <c r="L10" i="5"/>
  <c r="L9" i="5"/>
  <c r="L8" i="5"/>
  <c r="L7" i="5"/>
  <c r="L6" i="5"/>
  <c r="L5" i="5"/>
  <c r="H6" i="5"/>
  <c r="H7" i="5"/>
  <c r="H8" i="5"/>
  <c r="H9" i="5"/>
  <c r="H10" i="5"/>
  <c r="H11" i="5"/>
  <c r="H12" i="5"/>
  <c r="H5" i="5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5" i="3"/>
  <c r="I204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</calcChain>
</file>

<file path=xl/sharedStrings.xml><?xml version="1.0" encoding="utf-8"?>
<sst xmlns="http://schemas.openxmlformats.org/spreadsheetml/2006/main" count="1382" uniqueCount="104">
  <si>
    <t>Configuration</t>
  </si>
  <si>
    <t>Label</t>
  </si>
  <si>
    <t>pCO2</t>
  </si>
  <si>
    <t>Week</t>
  </si>
  <si>
    <t>pH</t>
  </si>
  <si>
    <t>Temperature</t>
  </si>
  <si>
    <t>Electric Conductivity</t>
  </si>
  <si>
    <t>Total Alkalinity</t>
  </si>
  <si>
    <t>Calculated Total Alkalinity</t>
  </si>
  <si>
    <t>Dissolved Organic Carbon</t>
  </si>
  <si>
    <t>Dissolved Inorganic Carbon</t>
  </si>
  <si>
    <t>Sodium (Na+)</t>
  </si>
  <si>
    <t>Potassium (K+)</t>
  </si>
  <si>
    <t>Calcium (Ca2+)</t>
  </si>
  <si>
    <t>Mangesium (Mg2+)</t>
  </si>
  <si>
    <t>Ammonium (NH4)</t>
  </si>
  <si>
    <t>Chloride (Cl-)</t>
  </si>
  <si>
    <t>Nitrate (NO3)</t>
  </si>
  <si>
    <t>Sulfate (SO4)</t>
  </si>
  <si>
    <t>Dissolved Silica</t>
  </si>
  <si>
    <t>low</t>
  </si>
  <si>
    <t>Wood PyC with Basanite</t>
  </si>
  <si>
    <t>Straw PyC with Basanite</t>
  </si>
  <si>
    <t>Wood PyC</t>
  </si>
  <si>
    <t>Straw PyC</t>
  </si>
  <si>
    <t>Basanite</t>
  </si>
  <si>
    <t>Ba</t>
  </si>
  <si>
    <t>Control soil</t>
  </si>
  <si>
    <t>Control</t>
  </si>
  <si>
    <t>high</t>
  </si>
  <si>
    <t/>
  </si>
  <si>
    <t>PyC-sink</t>
  </si>
  <si>
    <t>Total C-sink</t>
  </si>
  <si>
    <t>IC-sink</t>
  </si>
  <si>
    <t>Measured and extrapolated data, medium scenario</t>
  </si>
  <si>
    <t>low pCO2</t>
  </si>
  <si>
    <t>high pCO2</t>
  </si>
  <si>
    <t>Year</t>
  </si>
  <si>
    <t>0*</t>
  </si>
  <si>
    <t>0.5*</t>
  </si>
  <si>
    <t>* IC-sink of year 0 and 0.5 is based on measured flux data</t>
  </si>
  <si>
    <t>10BaW-P</t>
  </si>
  <si>
    <t>50BaW-P</t>
  </si>
  <si>
    <t>10BaS-P</t>
  </si>
  <si>
    <t>S-P</t>
  </si>
  <si>
    <t>S-P+Ba</t>
  </si>
  <si>
    <t>W-P</t>
  </si>
  <si>
    <t>W-P+Ba</t>
  </si>
  <si>
    <t>W-P + Ba</t>
  </si>
  <si>
    <t>S-P + Ba</t>
  </si>
  <si>
    <t>L per interval</t>
  </si>
  <si>
    <t>°C</t>
  </si>
  <si>
    <t>µS cm-1</t>
  </si>
  <si>
    <t>µmol kg-1</t>
  </si>
  <si>
    <t>wt%</t>
  </si>
  <si>
    <t>mm</t>
  </si>
  <si>
    <t>&lt; 0.002</t>
  </si>
  <si>
    <t>0.2 - 0.125</t>
  </si>
  <si>
    <t>0.125 - 0.063</t>
  </si>
  <si>
    <t>2 - 0.63</t>
  </si>
  <si>
    <t>0.63 - 0.2</t>
  </si>
  <si>
    <t>0.063 - 0.02</t>
  </si>
  <si>
    <t>0.02 - 0.0063</t>
  </si>
  <si>
    <t>0.0063 - 0.002</t>
  </si>
  <si>
    <t>Class</t>
  </si>
  <si>
    <t>Coarse sand</t>
  </si>
  <si>
    <t>Middle sand</t>
  </si>
  <si>
    <t>Fine sand</t>
  </si>
  <si>
    <t>Coars silt</t>
  </si>
  <si>
    <t>Middle silt</t>
  </si>
  <si>
    <t>Fine silt</t>
  </si>
  <si>
    <t>Clay</t>
  </si>
  <si>
    <t>Grain size distribution soil</t>
  </si>
  <si>
    <t>n.a.</t>
  </si>
  <si>
    <t>Remark</t>
  </si>
  <si>
    <t>Amendment</t>
  </si>
  <si>
    <t>low CO2</t>
  </si>
  <si>
    <t>high CO2</t>
  </si>
  <si>
    <t>t CO2, application rate 12 t ha-1</t>
  </si>
  <si>
    <t>t CO2 after 27 weeks, application rate 12 t ha-1</t>
  </si>
  <si>
    <t>Observed Flux</t>
  </si>
  <si>
    <t>Saturation Index of calcite</t>
  </si>
  <si>
    <t>RE-biochar Wood with 10% Basanite</t>
  </si>
  <si>
    <t>RE-biochar Wood with 50% Basanite</t>
  </si>
  <si>
    <t>RE-biochar Straw with 10% Basanite</t>
  </si>
  <si>
    <r>
      <t>log mol TA</t>
    </r>
    <r>
      <rPr>
        <b/>
        <vertAlign val="subscript"/>
        <sz val="10"/>
        <color theme="1"/>
        <rFont val="Arial"/>
        <family val="2"/>
      </rPr>
      <t>calc</t>
    </r>
    <r>
      <rPr>
        <b/>
        <sz val="10"/>
        <color theme="1"/>
        <rFont val="Arial"/>
        <family val="2"/>
      </rPr>
      <t xml:space="preserve"> m</t>
    </r>
    <r>
      <rPr>
        <b/>
        <vertAlign val="superscript"/>
        <sz val="10"/>
        <color theme="1"/>
        <rFont val="Arial"/>
        <family val="2"/>
      </rPr>
      <t>-2</t>
    </r>
    <r>
      <rPr>
        <b/>
        <sz val="10"/>
        <color theme="1"/>
        <rFont val="Arial"/>
        <family val="2"/>
      </rPr>
      <t xml:space="preserve"> s</t>
    </r>
    <r>
      <rPr>
        <b/>
        <vertAlign val="superscript"/>
        <sz val="10"/>
        <color theme="1"/>
        <rFont val="Arial"/>
        <family val="2"/>
      </rPr>
      <t>-1</t>
    </r>
  </si>
  <si>
    <t>Net Weathering Rate</t>
  </si>
  <si>
    <t>µmol g-1 week-1</t>
  </si>
  <si>
    <t>Net TA Production Rate</t>
  </si>
  <si>
    <t>Planned Flux</t>
  </si>
  <si>
    <t>µmol l-1</t>
  </si>
  <si>
    <t>Observed water flux</t>
  </si>
  <si>
    <t>Element</t>
  </si>
  <si>
    <t>MgO</t>
  </si>
  <si>
    <t>CaO</t>
  </si>
  <si>
    <t>Na2O</t>
  </si>
  <si>
    <t>K2O</t>
  </si>
  <si>
    <t>P2O5</t>
  </si>
  <si>
    <t>Sum</t>
  </si>
  <si>
    <t>Major cations in Basanite</t>
  </si>
  <si>
    <r>
      <t>Coefficients α, β, γ, δ, ε, and θ consider the relative contribution of each oxide (α, β, ε, and θ are equal to 1, γ is equal to −1, and δ is equal to −2 for the pH range of the ocean); η is molar ratio of $CO_</t>
    </r>
    <r>
      <rPr>
        <sz val="12"/>
        <color rgb="FF098658"/>
        <rFont val="Menlo"/>
        <family val="2"/>
      </rPr>
      <t>2</t>
    </r>
    <r>
      <rPr>
        <sz val="12"/>
        <color rgb="FF000000"/>
        <rFont val="Menlo"/>
        <family val="2"/>
      </rPr>
      <t>$ to divalent cation sequestered during EW (equivalent to 1.4–1.7 for the ocean’s temperature, pressure, and salinity ranges).</t>
    </r>
  </si>
  <si>
    <t>Molar mass g mol-1</t>
  </si>
  <si>
    <t>kg CO2 per tonne rock</t>
  </si>
  <si>
    <r>
      <t>XO/M</t>
    </r>
    <r>
      <rPr>
        <vertAlign val="subscript"/>
        <sz val="11"/>
        <color theme="1"/>
        <rFont val="Aptos Narrow"/>
        <family val="2"/>
        <scheme val="minor"/>
      </rPr>
      <t>XO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</si>
</sst>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#,##0.000"/>
    <numFmt numFmtId="167" formatCode="0.00000"/>
  </numFmts>
  <fonts count="22">
    <font>
      <sz val="11"/>
      <color theme="1"/>
      <name val="Aptos Narrow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8"/>
      <color rgb="FF000000"/>
      <name val="Arial"/>
      <family val="2"/>
    </font>
    <font>
      <sz val="8"/>
      <name val="Aptos Narrow"/>
      <family val="2"/>
      <scheme val="minor"/>
    </font>
    <font>
      <sz val="8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vertAlign val="subscript"/>
      <sz val="10"/>
      <color theme="1"/>
      <name val="Arial"/>
      <family val="2"/>
    </font>
    <font>
      <sz val="12"/>
      <color rgb="FF000000"/>
      <name val="Menlo"/>
      <family val="2"/>
    </font>
    <font>
      <sz val="12"/>
      <color rgb="FF098658"/>
      <name val="Menlo"/>
      <family val="2"/>
    </font>
    <font>
      <vertAlign val="subscript"/>
      <sz val="11"/>
      <color theme="1"/>
      <name val="Aptos Narrow"/>
      <family val="2"/>
      <scheme val="minor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5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/>
    </xf>
    <xf numFmtId="0" fontId="8" fillId="0" borderId="0" xfId="0" applyFont="1"/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left"/>
    </xf>
    <xf numFmtId="166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7" fontId="3" fillId="0" borderId="0" xfId="0" applyNumberFormat="1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2" fontId="13" fillId="0" borderId="0" xfId="0" applyNumberFormat="1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13" fillId="0" borderId="3" xfId="0" applyNumberFormat="1" applyFont="1" applyBorder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0" fillId="0" borderId="0" xfId="0" applyNumberFormat="1"/>
    <xf numFmtId="0" fontId="13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center"/>
    </xf>
    <xf numFmtId="2" fontId="1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1" fillId="0" borderId="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164" fontId="21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16</xdr:col>
      <xdr:colOff>7408</xdr:colOff>
      <xdr:row>4</xdr:row>
      <xdr:rowOff>116417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B20AF42-A553-4C20-A1D1-26A5343EFD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0" y="177800"/>
          <a:ext cx="6103408" cy="7387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99"/>
  <sheetViews>
    <sheetView zoomScale="70" zoomScaleNormal="70" workbookViewId="0">
      <pane xSplit="4" ySplit="1" topLeftCell="E264" activePane="bottomRight" state="frozen"/>
      <selection pane="topRight" activeCell="E1" sqref="E1"/>
      <selection pane="bottomLeft" activeCell="A2" sqref="A2"/>
      <selection pane="bottomRight" activeCell="E269" sqref="E269"/>
    </sheetView>
  </sheetViews>
  <sheetFormatPr baseColWidth="10" defaultColWidth="12.54296875" defaultRowHeight="15" customHeight="1"/>
  <cols>
    <col min="1" max="1" width="36.90625" style="18" customWidth="1"/>
    <col min="2" max="2" width="10.6328125" style="18" customWidth="1"/>
    <col min="3" max="3" width="8.90625" style="18" customWidth="1"/>
    <col min="4" max="4" width="7.7265625" style="18" customWidth="1"/>
    <col min="5" max="5" width="13.26953125" style="18" customWidth="1"/>
    <col min="6" max="6" width="7.54296875" style="18" customWidth="1"/>
    <col min="7" max="7" width="13.90625" style="18" customWidth="1"/>
    <col min="8" max="8" width="14" style="18" customWidth="1"/>
    <col min="9" max="15" width="12.08984375" style="18" customWidth="1"/>
    <col min="16" max="16" width="14.453125" style="18" customWidth="1"/>
    <col min="17" max="17" width="13.90625" style="18" customWidth="1"/>
    <col min="18" max="19" width="12.08984375" style="18" customWidth="1"/>
    <col min="20" max="21" width="12.1796875" style="18" customWidth="1"/>
    <col min="22" max="22" width="12.1796875" customWidth="1"/>
    <col min="23" max="23" width="13" customWidth="1"/>
    <col min="24" max="24" width="15" style="18" customWidth="1"/>
    <col min="25" max="27" width="9.453125" customWidth="1"/>
  </cols>
  <sheetData>
    <row r="1" spans="1:27" ht="4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91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81</v>
      </c>
      <c r="W1" s="1" t="s">
        <v>88</v>
      </c>
      <c r="X1" s="1" t="s">
        <v>86</v>
      </c>
      <c r="Y1" s="2"/>
      <c r="Z1" s="2"/>
      <c r="AA1" s="2"/>
    </row>
    <row r="2" spans="1:27" ht="40" customHeight="1">
      <c r="A2" s="2"/>
      <c r="B2" s="2"/>
      <c r="C2" s="2"/>
      <c r="D2" s="2"/>
      <c r="E2" s="1" t="s">
        <v>50</v>
      </c>
      <c r="F2" s="1"/>
      <c r="G2" s="1" t="s">
        <v>51</v>
      </c>
      <c r="H2" s="1" t="s">
        <v>52</v>
      </c>
      <c r="I2" s="1" t="s">
        <v>53</v>
      </c>
      <c r="J2" s="1" t="s">
        <v>53</v>
      </c>
      <c r="K2" s="1" t="s">
        <v>53</v>
      </c>
      <c r="L2" s="1" t="s">
        <v>53</v>
      </c>
      <c r="M2" s="1" t="s">
        <v>90</v>
      </c>
      <c r="N2" s="1" t="s">
        <v>90</v>
      </c>
      <c r="O2" s="1" t="s">
        <v>90</v>
      </c>
      <c r="P2" s="1" t="s">
        <v>90</v>
      </c>
      <c r="Q2" s="1" t="s">
        <v>90</v>
      </c>
      <c r="R2" s="1" t="s">
        <v>90</v>
      </c>
      <c r="S2" s="1" t="s">
        <v>90</v>
      </c>
      <c r="T2" s="1" t="s">
        <v>90</v>
      </c>
      <c r="U2" s="1" t="s">
        <v>90</v>
      </c>
      <c r="V2" s="2"/>
      <c r="W2" s="1" t="s">
        <v>87</v>
      </c>
      <c r="X2" s="1" t="s">
        <v>85</v>
      </c>
      <c r="Y2" s="2"/>
      <c r="Z2" s="2"/>
      <c r="AA2" s="2"/>
    </row>
    <row r="3" spans="1:27" ht="14.25" customHeight="1">
      <c r="A3" s="6" t="s">
        <v>82</v>
      </c>
      <c r="B3" s="17" t="s">
        <v>41</v>
      </c>
      <c r="C3" s="17" t="s">
        <v>20</v>
      </c>
      <c r="D3" s="17">
        <v>1</v>
      </c>
      <c r="E3" s="25">
        <v>7.5749999999999998E-2</v>
      </c>
      <c r="F3" s="22">
        <v>7.62</v>
      </c>
      <c r="G3" s="17">
        <v>18.600000000000001</v>
      </c>
      <c r="H3" s="17">
        <v>910</v>
      </c>
      <c r="I3" s="17">
        <v>4937.5</v>
      </c>
      <c r="J3" s="17">
        <v>5494.8</v>
      </c>
      <c r="K3" s="20">
        <v>8484.1016760055609</v>
      </c>
      <c r="L3" s="20">
        <v>5745.58</v>
      </c>
      <c r="M3" s="20">
        <v>1864.8389999999999</v>
      </c>
      <c r="N3" s="20">
        <v>2977.4430000000002</v>
      </c>
      <c r="O3" s="20">
        <v>2171.1275000000001</v>
      </c>
      <c r="P3" s="20">
        <v>434.20249999999999</v>
      </c>
      <c r="Q3" s="20">
        <v>80.52000000000001</v>
      </c>
      <c r="R3" s="20">
        <v>1569.5654999999999</v>
      </c>
      <c r="S3" s="20">
        <v>352.10149999999999</v>
      </c>
      <c r="T3" s="20">
        <v>814.40599999999995</v>
      </c>
      <c r="U3" s="20">
        <v>133.90799999999999</v>
      </c>
      <c r="V3" s="45">
        <v>0.46700000000000003</v>
      </c>
      <c r="W3" s="46">
        <v>44.175866062500006</v>
      </c>
      <c r="X3" s="23">
        <v>-11.41267303681709</v>
      </c>
      <c r="Y3" s="3"/>
      <c r="Z3" s="3"/>
      <c r="AA3" s="3"/>
    </row>
    <row r="4" spans="1:27" ht="14.25" customHeight="1">
      <c r="A4" s="6" t="s">
        <v>82</v>
      </c>
      <c r="B4" s="17" t="s">
        <v>41</v>
      </c>
      <c r="C4" s="17" t="s">
        <v>20</v>
      </c>
      <c r="D4" s="17">
        <v>1</v>
      </c>
      <c r="E4" s="25">
        <v>7.5749999999999998E-2</v>
      </c>
      <c r="F4" s="22">
        <v>7.6120000000000001</v>
      </c>
      <c r="G4" s="17">
        <v>18.7</v>
      </c>
      <c r="H4" s="17">
        <v>944</v>
      </c>
      <c r="I4" s="17">
        <v>5046.2</v>
      </c>
      <c r="J4" s="17">
        <v>5464.5</v>
      </c>
      <c r="K4" s="20">
        <v>8584.0125887750091</v>
      </c>
      <c r="L4" s="20">
        <v>5716.47</v>
      </c>
      <c r="M4" s="20">
        <v>1927.8340000000001</v>
      </c>
      <c r="N4" s="20">
        <v>3129.3119999999999</v>
      </c>
      <c r="O4" s="20">
        <v>2308.8229999999999</v>
      </c>
      <c r="P4" s="20">
        <v>470.51400000000001</v>
      </c>
      <c r="Q4" s="20">
        <v>120.03449999999999</v>
      </c>
      <c r="R4" s="20">
        <v>1826.9475</v>
      </c>
      <c r="S4" s="20">
        <v>606.11950000000002</v>
      </c>
      <c r="T4" s="20">
        <v>793.601</v>
      </c>
      <c r="U4" s="20">
        <v>175.363</v>
      </c>
      <c r="V4" s="45">
        <v>0.48</v>
      </c>
      <c r="W4" s="46">
        <v>43.535498287500005</v>
      </c>
      <c r="X4" s="23">
        <v>-11.41901458980907</v>
      </c>
      <c r="Y4" s="3"/>
      <c r="Z4" s="3"/>
      <c r="AA4" s="3"/>
    </row>
    <row r="5" spans="1:27" ht="14.25" customHeight="1">
      <c r="A5" s="6" t="s">
        <v>83</v>
      </c>
      <c r="B5" s="17" t="s">
        <v>42</v>
      </c>
      <c r="C5" s="17" t="s">
        <v>20</v>
      </c>
      <c r="D5" s="17">
        <v>1</v>
      </c>
      <c r="E5" s="25">
        <v>7.5749999999999998E-2</v>
      </c>
      <c r="F5" s="22">
        <v>7.468</v>
      </c>
      <c r="G5" s="17">
        <v>18.7</v>
      </c>
      <c r="H5" s="17">
        <v>447</v>
      </c>
      <c r="I5" s="17">
        <v>3475.4</v>
      </c>
      <c r="J5" s="17">
        <v>3841.7</v>
      </c>
      <c r="K5" s="20">
        <v>7998.7011581339975</v>
      </c>
      <c r="L5" s="20">
        <v>4115.78</v>
      </c>
      <c r="M5" s="20">
        <v>486.09550000000002</v>
      </c>
      <c r="N5" s="20">
        <v>1468.903</v>
      </c>
      <c r="O5" s="20">
        <v>1621.799</v>
      </c>
      <c r="P5" s="20">
        <v>316.60649999999998</v>
      </c>
      <c r="Q5" s="20">
        <v>60.144500000000001</v>
      </c>
      <c r="R5" s="20">
        <v>211.38399999999999</v>
      </c>
      <c r="S5" s="20">
        <v>29.149000000000001</v>
      </c>
      <c r="T5" s="20">
        <v>274.66649999999998</v>
      </c>
      <c r="U5" s="20">
        <v>254.851</v>
      </c>
      <c r="V5" s="45">
        <v>0.10199999999999999</v>
      </c>
      <c r="W5" s="46">
        <v>3.940579387499997</v>
      </c>
      <c r="X5" s="23">
        <v>-12.09224078619768</v>
      </c>
      <c r="Y5" s="3"/>
      <c r="Z5" s="3"/>
      <c r="AA5" s="3"/>
    </row>
    <row r="6" spans="1:27" ht="14.25" customHeight="1">
      <c r="A6" s="6" t="s">
        <v>83</v>
      </c>
      <c r="B6" s="17" t="s">
        <v>42</v>
      </c>
      <c r="C6" s="17" t="s">
        <v>20</v>
      </c>
      <c r="D6" s="17">
        <v>1</v>
      </c>
      <c r="E6" s="25">
        <v>7.5749999999999998E-2</v>
      </c>
      <c r="F6" s="22">
        <v>7.4870000000000001</v>
      </c>
      <c r="G6" s="17">
        <v>18.8</v>
      </c>
      <c r="H6" s="17">
        <v>449</v>
      </c>
      <c r="I6" s="17">
        <v>3785.3</v>
      </c>
      <c r="J6" s="17">
        <v>4082.4</v>
      </c>
      <c r="K6" s="20">
        <v>7262.69076739907</v>
      </c>
      <c r="L6" s="20">
        <v>4359.3</v>
      </c>
      <c r="M6" s="20">
        <v>614.89850000000001</v>
      </c>
      <c r="N6" s="20">
        <v>1446.347</v>
      </c>
      <c r="O6" s="20">
        <v>1613.9390000000001</v>
      </c>
      <c r="P6" s="20">
        <v>319.0915</v>
      </c>
      <c r="Q6" s="20">
        <v>53.514499999999998</v>
      </c>
      <c r="R6" s="20">
        <v>153.99799999999999</v>
      </c>
      <c r="S6" s="20">
        <v>28.084499999999998</v>
      </c>
      <c r="T6" s="20">
        <v>194.82650000000001</v>
      </c>
      <c r="U6" s="20">
        <v>211.60499999999999</v>
      </c>
      <c r="V6" s="45">
        <v>0.14799999999999999</v>
      </c>
      <c r="W6" s="46">
        <v>6.1103093625000042</v>
      </c>
      <c r="X6" s="23">
        <v>-11.90173766853521</v>
      </c>
      <c r="Y6" s="3"/>
      <c r="Z6" s="3"/>
      <c r="AA6" s="3"/>
    </row>
    <row r="7" spans="1:27" ht="14.25" customHeight="1">
      <c r="A7" s="6" t="s">
        <v>84</v>
      </c>
      <c r="B7" s="17" t="s">
        <v>43</v>
      </c>
      <c r="C7" s="17" t="s">
        <v>20</v>
      </c>
      <c r="D7" s="17">
        <v>1</v>
      </c>
      <c r="E7" s="25">
        <v>7.5749999999999998E-2</v>
      </c>
      <c r="F7" s="22">
        <v>8.2409999999999997</v>
      </c>
      <c r="G7" s="17">
        <v>18.7</v>
      </c>
      <c r="H7" s="17">
        <v>3830</v>
      </c>
      <c r="I7" s="17">
        <v>24796.3</v>
      </c>
      <c r="J7" s="17">
        <v>26929.3</v>
      </c>
      <c r="K7" s="20">
        <v>21489.172154828611</v>
      </c>
      <c r="L7" s="20">
        <v>26681.23</v>
      </c>
      <c r="M7" s="20">
        <v>13793.494500000001</v>
      </c>
      <c r="N7" s="20">
        <v>22041.416499999999</v>
      </c>
      <c r="O7" s="20">
        <v>2040.2355</v>
      </c>
      <c r="P7" s="20">
        <v>468.85849999999999</v>
      </c>
      <c r="Q7" s="20">
        <v>293.84750000000003</v>
      </c>
      <c r="R7" s="20">
        <v>8776.4115000000002</v>
      </c>
      <c r="S7" s="20">
        <v>871.85599999999999</v>
      </c>
      <c r="T7" s="20">
        <v>2124.971</v>
      </c>
      <c r="U7" s="20"/>
      <c r="V7" s="45">
        <v>1.508</v>
      </c>
      <c r="W7" s="46">
        <v>457.97395181249993</v>
      </c>
      <c r="X7" s="23">
        <v>-10.36134625209155</v>
      </c>
      <c r="Y7" s="3"/>
      <c r="Z7" s="3"/>
      <c r="AA7" s="3"/>
    </row>
    <row r="8" spans="1:27" ht="14.25" customHeight="1">
      <c r="A8" s="6" t="s">
        <v>84</v>
      </c>
      <c r="B8" s="17" t="s">
        <v>43</v>
      </c>
      <c r="C8" s="17" t="s">
        <v>20</v>
      </c>
      <c r="D8" s="17">
        <v>1</v>
      </c>
      <c r="E8" s="25">
        <v>7.5749999999999998E-2</v>
      </c>
      <c r="F8" s="22">
        <v>8.0069999999999997</v>
      </c>
      <c r="G8" s="17">
        <v>18.5</v>
      </c>
      <c r="H8" s="17">
        <v>2820</v>
      </c>
      <c r="I8" s="17">
        <v>15983</v>
      </c>
      <c r="J8" s="17">
        <v>16942</v>
      </c>
      <c r="K8" s="20">
        <v>21306.002148084626</v>
      </c>
      <c r="L8" s="20">
        <v>17037.740000000002</v>
      </c>
      <c r="M8" s="20">
        <v>11002.245500000001</v>
      </c>
      <c r="N8" s="20">
        <v>12597.768</v>
      </c>
      <c r="O8" s="20">
        <v>2653.7220000000002</v>
      </c>
      <c r="P8" s="20">
        <v>602.14949999999999</v>
      </c>
      <c r="Q8" s="20">
        <v>310.35649999999998</v>
      </c>
      <c r="R8" s="20">
        <v>8298.1869999999999</v>
      </c>
      <c r="S8" s="20">
        <v>422.1155</v>
      </c>
      <c r="T8" s="20">
        <v>2016.7445</v>
      </c>
      <c r="U8" s="20">
        <v>516.35400000000004</v>
      </c>
      <c r="V8" s="45">
        <v>1.26</v>
      </c>
      <c r="W8" s="46">
        <v>263.54369223750001</v>
      </c>
      <c r="X8" s="23">
        <v>-10.601334403334089</v>
      </c>
      <c r="Y8" s="3"/>
      <c r="Z8" s="3"/>
      <c r="AA8" s="3"/>
    </row>
    <row r="9" spans="1:27" ht="14.25" customHeight="1">
      <c r="A9" s="17" t="s">
        <v>21</v>
      </c>
      <c r="B9" s="21" t="s">
        <v>47</v>
      </c>
      <c r="C9" s="17" t="s">
        <v>20</v>
      </c>
      <c r="D9" s="17">
        <v>1</v>
      </c>
      <c r="E9" s="25">
        <v>7.5749999999999998E-2</v>
      </c>
      <c r="F9" s="22">
        <v>7.59</v>
      </c>
      <c r="G9" s="17">
        <v>18.7</v>
      </c>
      <c r="H9" s="17">
        <v>685</v>
      </c>
      <c r="I9" s="17">
        <v>5540</v>
      </c>
      <c r="J9" s="17">
        <v>5883.2</v>
      </c>
      <c r="K9" s="20">
        <v>8165.2193460830758</v>
      </c>
      <c r="L9" s="20">
        <v>6177.22</v>
      </c>
      <c r="M9" s="20">
        <v>557.05650000000003</v>
      </c>
      <c r="N9" s="20">
        <v>2776.6295</v>
      </c>
      <c r="O9" s="20">
        <v>2139.5070000000001</v>
      </c>
      <c r="P9" s="20">
        <v>438.07249999999999</v>
      </c>
      <c r="Q9" s="20">
        <v>88.318999999999988</v>
      </c>
      <c r="R9" s="20">
        <v>426.92750000000001</v>
      </c>
      <c r="S9" s="20">
        <v>44.045999999999999</v>
      </c>
      <c r="T9" s="20">
        <v>379.55450000000002</v>
      </c>
      <c r="U9" s="20">
        <v>176.13499999999999</v>
      </c>
      <c r="V9" s="45">
        <v>0.48599999999999999</v>
      </c>
      <c r="W9" s="46">
        <v>37.363789762499998</v>
      </c>
      <c r="X9" s="23">
        <v>-11.338656062767431</v>
      </c>
      <c r="Y9" s="3"/>
      <c r="Z9" s="3"/>
      <c r="AA9" s="3"/>
    </row>
    <row r="10" spans="1:27" ht="14.25" customHeight="1">
      <c r="A10" s="17" t="s">
        <v>21</v>
      </c>
      <c r="B10" s="21" t="s">
        <v>47</v>
      </c>
      <c r="C10" s="17" t="s">
        <v>20</v>
      </c>
      <c r="D10" s="17">
        <v>1</v>
      </c>
      <c r="E10" s="25">
        <v>7.5749999999999998E-2</v>
      </c>
      <c r="F10" s="22">
        <v>7.625</v>
      </c>
      <c r="G10" s="17">
        <v>18.7</v>
      </c>
      <c r="H10" s="17">
        <v>635</v>
      </c>
      <c r="I10" s="17">
        <v>5315.2</v>
      </c>
      <c r="J10" s="17">
        <v>5625.4</v>
      </c>
      <c r="K10" s="20">
        <v>7662.3344184768584</v>
      </c>
      <c r="L10" s="20">
        <v>5881.95</v>
      </c>
      <c r="M10" s="20">
        <v>504.44150000000002</v>
      </c>
      <c r="N10" s="20">
        <v>2624.4430000000002</v>
      </c>
      <c r="O10" s="20">
        <v>2005.1735000000001</v>
      </c>
      <c r="P10" s="20">
        <v>405.4785</v>
      </c>
      <c r="Q10" s="20">
        <v>72.826499999999996</v>
      </c>
      <c r="R10" s="20">
        <v>304.452</v>
      </c>
      <c r="S10" s="20">
        <v>37.725499999999997</v>
      </c>
      <c r="T10" s="20">
        <v>294.05250000000001</v>
      </c>
      <c r="U10" s="20">
        <v>162.96600000000001</v>
      </c>
      <c r="V10" s="45">
        <v>0.48299999999999998</v>
      </c>
      <c r="W10" s="46">
        <v>33.477648112499992</v>
      </c>
      <c r="X10" s="23">
        <v>-11.386352042373719</v>
      </c>
      <c r="Y10" s="3"/>
      <c r="Z10" s="3"/>
      <c r="AA10" s="3"/>
    </row>
    <row r="11" spans="1:27" ht="14.25" customHeight="1">
      <c r="A11" s="17" t="s">
        <v>22</v>
      </c>
      <c r="B11" s="21" t="s">
        <v>45</v>
      </c>
      <c r="C11" s="17" t="s">
        <v>20</v>
      </c>
      <c r="D11" s="17">
        <v>1</v>
      </c>
      <c r="E11" s="25">
        <v>7.5749999999999998E-2</v>
      </c>
      <c r="F11" s="22">
        <v>7.8520000000000003</v>
      </c>
      <c r="G11" s="17">
        <v>18.7</v>
      </c>
      <c r="H11" s="17">
        <v>1303</v>
      </c>
      <c r="I11" s="17">
        <v>8568</v>
      </c>
      <c r="J11" s="17">
        <v>8966.7000000000007</v>
      </c>
      <c r="K11" s="20">
        <v>10240.868558868342</v>
      </c>
      <c r="L11" s="20">
        <v>9129.7199999999993</v>
      </c>
      <c r="M11" s="20">
        <v>1382.3979999999999</v>
      </c>
      <c r="N11" s="20">
        <v>6233.4984999999997</v>
      </c>
      <c r="O11" s="20">
        <v>2883.5650000000001</v>
      </c>
      <c r="P11" s="20">
        <v>649.39400000000001</v>
      </c>
      <c r="Q11" s="20">
        <v>163.1455</v>
      </c>
      <c r="R11" s="20">
        <v>2082.5410000000002</v>
      </c>
      <c r="S11" s="20">
        <v>48.762999999999998</v>
      </c>
      <c r="T11" s="20">
        <v>1163.7929999999999</v>
      </c>
      <c r="U11" s="20"/>
      <c r="V11" s="45">
        <v>0.97699999999999998</v>
      </c>
      <c r="W11" s="46">
        <v>83.845239637500001</v>
      </c>
      <c r="X11" s="23">
        <v>-10.987628572187219</v>
      </c>
      <c r="Y11" s="3"/>
      <c r="Z11" s="3"/>
      <c r="AA11" s="3"/>
    </row>
    <row r="12" spans="1:27" ht="14.25" customHeight="1">
      <c r="A12" s="17" t="s">
        <v>22</v>
      </c>
      <c r="B12" s="21" t="s">
        <v>45</v>
      </c>
      <c r="C12" s="17" t="s">
        <v>20</v>
      </c>
      <c r="D12" s="17">
        <v>1</v>
      </c>
      <c r="E12" s="25">
        <v>7.5749999999999998E-2</v>
      </c>
      <c r="F12" s="22">
        <v>7.907</v>
      </c>
      <c r="G12" s="17">
        <v>18.7</v>
      </c>
      <c r="H12" s="17">
        <v>1464</v>
      </c>
      <c r="I12" s="17">
        <v>10099.9</v>
      </c>
      <c r="J12" s="17">
        <v>10594.5</v>
      </c>
      <c r="K12" s="20">
        <v>10640.512209946131</v>
      </c>
      <c r="L12" s="20">
        <v>10734.31</v>
      </c>
      <c r="M12" s="20">
        <v>1521.569</v>
      </c>
      <c r="N12" s="20">
        <v>7689.85</v>
      </c>
      <c r="O12" s="20">
        <v>2920.8270000000002</v>
      </c>
      <c r="P12" s="20">
        <v>694.56150000000002</v>
      </c>
      <c r="Q12" s="20">
        <v>160.94149999999999</v>
      </c>
      <c r="R12" s="20">
        <v>2086.9274999999998</v>
      </c>
      <c r="S12" s="20">
        <v>107.98650000000001</v>
      </c>
      <c r="T12" s="20">
        <v>1149.3530000000001</v>
      </c>
      <c r="U12" s="20"/>
      <c r="V12" s="45">
        <v>1.0940000000000001</v>
      </c>
      <c r="W12" s="46">
        <v>108.38310378749999</v>
      </c>
      <c r="X12" s="23">
        <v>-10.87614539867824</v>
      </c>
      <c r="Y12" s="3"/>
      <c r="Z12" s="3"/>
      <c r="AA12" s="3"/>
    </row>
    <row r="13" spans="1:27" ht="14.25" customHeight="1">
      <c r="A13" s="17" t="s">
        <v>23</v>
      </c>
      <c r="B13" s="21" t="s">
        <v>46</v>
      </c>
      <c r="C13" s="17" t="s">
        <v>20</v>
      </c>
      <c r="D13" s="17">
        <v>1</v>
      </c>
      <c r="E13" s="25">
        <v>7.5749999999999998E-2</v>
      </c>
      <c r="F13" s="22">
        <v>7.6070000000000002</v>
      </c>
      <c r="G13" s="17">
        <v>18.8</v>
      </c>
      <c r="H13" s="17">
        <v>625</v>
      </c>
      <c r="I13" s="17">
        <v>4438.5</v>
      </c>
      <c r="J13" s="17">
        <v>4701.5</v>
      </c>
      <c r="K13" s="20">
        <v>8075.2995245905731</v>
      </c>
      <c r="L13" s="20">
        <v>4925.6000000000004</v>
      </c>
      <c r="M13" s="20">
        <v>412.14800000000002</v>
      </c>
      <c r="N13" s="20">
        <v>2217.3505</v>
      </c>
      <c r="O13" s="20">
        <v>2060.1804999999999</v>
      </c>
      <c r="P13" s="20">
        <v>415.38</v>
      </c>
      <c r="Q13" s="20">
        <v>122.9265</v>
      </c>
      <c r="R13" s="20">
        <v>580.2204999999999</v>
      </c>
      <c r="S13" s="20">
        <v>105.6465</v>
      </c>
      <c r="T13" s="20">
        <v>428.23349999999999</v>
      </c>
      <c r="U13" s="20">
        <v>159.49799999999999</v>
      </c>
      <c r="V13" s="45">
        <v>0.40100000000000002</v>
      </c>
      <c r="W13" s="46">
        <v>9.8243962500000013</v>
      </c>
      <c r="X13" s="23">
        <v>-11.61994803543066</v>
      </c>
      <c r="Y13" s="3"/>
      <c r="Z13" s="3"/>
      <c r="AA13" s="3"/>
    </row>
    <row r="14" spans="1:27" ht="14.25" customHeight="1">
      <c r="A14" s="17" t="s">
        <v>23</v>
      </c>
      <c r="B14" s="21" t="s">
        <v>46</v>
      </c>
      <c r="C14" s="17" t="s">
        <v>20</v>
      </c>
      <c r="D14" s="17">
        <v>1</v>
      </c>
      <c r="E14" s="25">
        <v>7.5749999999999998E-2</v>
      </c>
      <c r="F14" s="22">
        <v>7.7279999999999998</v>
      </c>
      <c r="G14" s="17">
        <v>18.7</v>
      </c>
      <c r="H14" s="17">
        <v>740</v>
      </c>
      <c r="I14" s="17">
        <v>5852.9</v>
      </c>
      <c r="J14" s="17">
        <v>6383.8</v>
      </c>
      <c r="K14" s="20">
        <v>7800.5445144745927</v>
      </c>
      <c r="L14" s="20">
        <v>6589.52</v>
      </c>
      <c r="M14" s="20">
        <v>427.80599999999998</v>
      </c>
      <c r="N14" s="20">
        <v>2987.9340000000002</v>
      </c>
      <c r="O14" s="20">
        <v>2323.2175000000002</v>
      </c>
      <c r="P14" s="20">
        <v>470.58449999999999</v>
      </c>
      <c r="Q14" s="20">
        <v>113.29949999999999</v>
      </c>
      <c r="R14" s="20">
        <v>446.78899999999999</v>
      </c>
      <c r="S14" s="20">
        <v>92.325000000000003</v>
      </c>
      <c r="T14" s="20">
        <v>413.18799999999999</v>
      </c>
      <c r="U14" s="20">
        <v>167.82400000000001</v>
      </c>
      <c r="V14" s="45">
        <v>0.68300000000000005</v>
      </c>
      <c r="W14" s="46">
        <v>22.567818750000004</v>
      </c>
      <c r="X14" s="23">
        <v>-11.25876432090512</v>
      </c>
      <c r="Y14" s="3"/>
      <c r="Z14" s="3"/>
      <c r="AA14" s="3"/>
    </row>
    <row r="15" spans="1:27" ht="14.25" customHeight="1">
      <c r="A15" s="17" t="s">
        <v>24</v>
      </c>
      <c r="B15" s="21" t="s">
        <v>44</v>
      </c>
      <c r="C15" s="17" t="s">
        <v>20</v>
      </c>
      <c r="D15" s="17">
        <v>1</v>
      </c>
      <c r="E15" s="25">
        <v>7.5749999999999998E-2</v>
      </c>
      <c r="F15" s="22">
        <v>7.8029999999999999</v>
      </c>
      <c r="G15" s="17">
        <v>18.7</v>
      </c>
      <c r="H15" s="17">
        <v>1336</v>
      </c>
      <c r="I15" s="17">
        <v>8197.7000000000007</v>
      </c>
      <c r="J15" s="17">
        <v>8576.7000000000007</v>
      </c>
      <c r="K15" s="20">
        <v>10490.645840791962</v>
      </c>
      <c r="L15" s="20">
        <v>8774.2999999999993</v>
      </c>
      <c r="M15" s="20">
        <v>1258.231</v>
      </c>
      <c r="N15" s="20">
        <v>6609.058</v>
      </c>
      <c r="O15" s="20">
        <v>2783.569</v>
      </c>
      <c r="P15" s="20">
        <v>625.17849999999999</v>
      </c>
      <c r="Q15" s="20">
        <v>179.12950000000001</v>
      </c>
      <c r="R15" s="20">
        <v>2372.4690000000001</v>
      </c>
      <c r="S15" s="20">
        <v>111.3125</v>
      </c>
      <c r="T15" s="20">
        <v>1203.883</v>
      </c>
      <c r="U15" s="20">
        <v>722.37099999999998</v>
      </c>
      <c r="V15" s="45">
        <v>0.89600000000000002</v>
      </c>
      <c r="W15" s="46">
        <v>39.179036249999996</v>
      </c>
      <c r="X15" s="23">
        <v>-11.01920015734877</v>
      </c>
      <c r="Y15" s="3"/>
      <c r="Z15" s="3"/>
      <c r="AA15" s="3"/>
    </row>
    <row r="16" spans="1:27" ht="14.25" customHeight="1">
      <c r="A16" s="17" t="s">
        <v>24</v>
      </c>
      <c r="B16" s="21" t="s">
        <v>44</v>
      </c>
      <c r="C16" s="17" t="s">
        <v>20</v>
      </c>
      <c r="D16" s="17">
        <v>1</v>
      </c>
      <c r="E16" s="25">
        <v>7.5749999999999998E-2</v>
      </c>
      <c r="F16" s="22">
        <v>7.923</v>
      </c>
      <c r="G16" s="17">
        <v>18.7</v>
      </c>
      <c r="H16" s="17">
        <v>1530</v>
      </c>
      <c r="I16" s="17">
        <v>10432.6</v>
      </c>
      <c r="J16" s="17">
        <v>10097.4</v>
      </c>
      <c r="K16" s="20">
        <v>10224.216740073434</v>
      </c>
      <c r="L16" s="20">
        <v>10221.31</v>
      </c>
      <c r="M16" s="20">
        <v>1495.741</v>
      </c>
      <c r="N16" s="20">
        <v>8801.6280000000006</v>
      </c>
      <c r="O16" s="20">
        <v>2708.1729999999998</v>
      </c>
      <c r="P16" s="20">
        <v>617.59449999999993</v>
      </c>
      <c r="Q16" s="20">
        <v>189.83250000000001</v>
      </c>
      <c r="R16" s="20">
        <v>2309.0875000000001</v>
      </c>
      <c r="S16" s="20">
        <v>107.961</v>
      </c>
      <c r="T16" s="20">
        <v>1049.095</v>
      </c>
      <c r="U16" s="20"/>
      <c r="V16" s="45">
        <v>1.0609999999999999</v>
      </c>
      <c r="W16" s="46">
        <v>50.698338749999991</v>
      </c>
      <c r="X16" s="23">
        <v>-10.90726017720745</v>
      </c>
      <c r="Y16" s="3"/>
      <c r="Z16" s="3"/>
      <c r="AA16" s="3"/>
    </row>
    <row r="17" spans="1:27" ht="14.25" customHeight="1">
      <c r="A17" s="17" t="s">
        <v>25</v>
      </c>
      <c r="B17" s="17" t="s">
        <v>26</v>
      </c>
      <c r="C17" s="17" t="s">
        <v>20</v>
      </c>
      <c r="D17" s="17">
        <v>1</v>
      </c>
      <c r="E17" s="25">
        <v>7.5749999999999998E-2</v>
      </c>
      <c r="F17" s="22">
        <v>7.476</v>
      </c>
      <c r="G17" s="17">
        <v>18.7</v>
      </c>
      <c r="H17" s="17">
        <v>400</v>
      </c>
      <c r="I17" s="17">
        <v>3503.3</v>
      </c>
      <c r="J17" s="17">
        <v>3761.4</v>
      </c>
      <c r="K17" s="20">
        <v>6301.8808229328852</v>
      </c>
      <c r="L17" s="20">
        <v>4026.36</v>
      </c>
      <c r="M17" s="20">
        <v>392.67750000000001</v>
      </c>
      <c r="N17" s="20">
        <v>1377.1075000000001</v>
      </c>
      <c r="O17" s="20">
        <v>1504.4404999999999</v>
      </c>
      <c r="P17" s="20">
        <v>302.30849999999998</v>
      </c>
      <c r="Q17" s="20">
        <v>33.151000000000003</v>
      </c>
      <c r="R17" s="20">
        <v>89.336500000000001</v>
      </c>
      <c r="S17" s="20">
        <v>28.638500000000001</v>
      </c>
      <c r="T17" s="20">
        <v>87.555000000000007</v>
      </c>
      <c r="U17" s="20">
        <v>215.87200000000001</v>
      </c>
      <c r="V17" s="45">
        <v>8.2000000000000003E-2</v>
      </c>
      <c r="W17" s="46">
        <v>2.6761073624999994</v>
      </c>
      <c r="X17" s="23">
        <v>-12.18038556782915</v>
      </c>
      <c r="Y17" s="3"/>
      <c r="Z17" s="3"/>
      <c r="AA17" s="3"/>
    </row>
    <row r="18" spans="1:27" ht="14.25" customHeight="1">
      <c r="A18" s="17" t="s">
        <v>25</v>
      </c>
      <c r="B18" s="17" t="s">
        <v>26</v>
      </c>
      <c r="C18" s="17" t="s">
        <v>20</v>
      </c>
      <c r="D18" s="17">
        <v>1</v>
      </c>
      <c r="E18" s="25">
        <v>7.5749999999999998E-2</v>
      </c>
      <c r="F18" s="22">
        <v>7.4450000000000003</v>
      </c>
      <c r="G18" s="17">
        <v>18.7</v>
      </c>
      <c r="H18" s="17">
        <v>389</v>
      </c>
      <c r="I18" s="17">
        <v>3233.3</v>
      </c>
      <c r="J18" s="17">
        <v>3464.6</v>
      </c>
      <c r="K18" s="20">
        <v>6400.1265538228417</v>
      </c>
      <c r="L18" s="20">
        <v>3729.07</v>
      </c>
      <c r="M18" s="20">
        <v>359.44600000000003</v>
      </c>
      <c r="N18" s="20">
        <v>1323.3119999999999</v>
      </c>
      <c r="O18" s="20">
        <v>1448.115</v>
      </c>
      <c r="P18" s="20">
        <v>286.76650000000001</v>
      </c>
      <c r="Q18" s="20">
        <v>59.976999999999997</v>
      </c>
      <c r="R18" s="20">
        <v>134.4795</v>
      </c>
      <c r="S18" s="20">
        <v>30.385999999999999</v>
      </c>
      <c r="T18" s="20">
        <v>126.871</v>
      </c>
      <c r="U18" s="20">
        <v>723.87800000000004</v>
      </c>
      <c r="V18" s="45">
        <v>2E-3</v>
      </c>
      <c r="W18" s="46">
        <v>0.45032996250000035</v>
      </c>
      <c r="X18" s="23">
        <v>-12.954358257183159</v>
      </c>
      <c r="Y18" s="3"/>
      <c r="Z18" s="3"/>
      <c r="AA18" s="3"/>
    </row>
    <row r="19" spans="1:27" ht="14.25" customHeight="1">
      <c r="A19" s="17" t="s">
        <v>27</v>
      </c>
      <c r="B19" s="17" t="s">
        <v>28</v>
      </c>
      <c r="C19" s="17" t="s">
        <v>20</v>
      </c>
      <c r="D19" s="17">
        <v>1</v>
      </c>
      <c r="E19" s="25">
        <v>7.5749999999999998E-2</v>
      </c>
      <c r="F19" s="22">
        <v>7.4459999999999997</v>
      </c>
      <c r="G19" s="17">
        <v>18.7</v>
      </c>
      <c r="H19" s="17">
        <v>384</v>
      </c>
      <c r="I19" s="17">
        <v>3317.9</v>
      </c>
      <c r="J19" s="17">
        <v>3561.9</v>
      </c>
      <c r="K19" s="20">
        <v>6699.0267011914375</v>
      </c>
      <c r="L19" s="20">
        <v>3832.64</v>
      </c>
      <c r="M19" s="20">
        <v>279.49250000000001</v>
      </c>
      <c r="N19" s="20">
        <v>1359.6120000000001</v>
      </c>
      <c r="O19" s="20">
        <v>1504.115</v>
      </c>
      <c r="P19" s="20">
        <v>293.00099999999998</v>
      </c>
      <c r="Q19" s="20">
        <v>52.87</v>
      </c>
      <c r="R19" s="20">
        <v>53.192</v>
      </c>
      <c r="S19" s="20">
        <v>32.923000000000002</v>
      </c>
      <c r="T19" s="20">
        <v>111.5605</v>
      </c>
      <c r="U19" s="20">
        <v>212.14599999999999</v>
      </c>
      <c r="V19" s="45">
        <v>3.1E-2</v>
      </c>
      <c r="W19" s="46"/>
      <c r="X19" s="23"/>
      <c r="Y19" s="3"/>
      <c r="Z19" s="3"/>
      <c r="AA19" s="3"/>
    </row>
    <row r="20" spans="1:27" ht="14.25" customHeight="1">
      <c r="A20" s="17" t="s">
        <v>27</v>
      </c>
      <c r="B20" s="17" t="s">
        <v>28</v>
      </c>
      <c r="C20" s="17" t="s">
        <v>20</v>
      </c>
      <c r="D20" s="17">
        <v>1</v>
      </c>
      <c r="E20" s="25">
        <v>7.5749999999999998E-2</v>
      </c>
      <c r="F20" s="22">
        <v>7.4080000000000004</v>
      </c>
      <c r="G20" s="17">
        <v>18.7</v>
      </c>
      <c r="H20" s="17">
        <v>385</v>
      </c>
      <c r="I20" s="17">
        <v>3035.6</v>
      </c>
      <c r="J20" s="17">
        <v>3247.2</v>
      </c>
      <c r="K20" s="20">
        <v>7080.3533515948284</v>
      </c>
      <c r="L20" s="20">
        <v>3518.61</v>
      </c>
      <c r="M20" s="20">
        <v>278.69299999999998</v>
      </c>
      <c r="N20" s="20">
        <v>1325.0070000000001</v>
      </c>
      <c r="O20" s="20">
        <v>1481.6085</v>
      </c>
      <c r="P20" s="20">
        <v>288.78750000000002</v>
      </c>
      <c r="Q20" s="20">
        <v>85.495500000000007</v>
      </c>
      <c r="R20" s="20">
        <v>147.19149999999999</v>
      </c>
      <c r="S20" s="20">
        <v>25.442499999999999</v>
      </c>
      <c r="T20" s="20">
        <v>203.65299999999999</v>
      </c>
      <c r="U20" s="20">
        <v>230.398</v>
      </c>
      <c r="V20" s="45">
        <v>-5.5E-2</v>
      </c>
      <c r="W20" s="46"/>
      <c r="X20" s="23"/>
      <c r="Y20" s="3"/>
      <c r="Z20" s="3"/>
      <c r="AA20" s="3"/>
    </row>
    <row r="21" spans="1:27" ht="14.25" customHeight="1">
      <c r="A21" s="6" t="s">
        <v>82</v>
      </c>
      <c r="B21" s="17" t="s">
        <v>41</v>
      </c>
      <c r="C21" s="17" t="s">
        <v>29</v>
      </c>
      <c r="D21" s="17">
        <v>1</v>
      </c>
      <c r="E21" s="25">
        <v>7.5749999999999998E-2</v>
      </c>
      <c r="F21" s="22">
        <v>7.048</v>
      </c>
      <c r="G21" s="17">
        <v>19.100000000000001</v>
      </c>
      <c r="H21" s="17">
        <v>968</v>
      </c>
      <c r="I21" s="17">
        <v>7188.1</v>
      </c>
      <c r="J21" s="17">
        <v>7597.6</v>
      </c>
      <c r="K21" s="20">
        <v>4396.9127527954242</v>
      </c>
      <c r="L21" s="20">
        <v>9037.77</v>
      </c>
      <c r="M21" s="20">
        <v>2287.0970000000002</v>
      </c>
      <c r="N21" s="20">
        <v>3635.2640000000001</v>
      </c>
      <c r="O21" s="20">
        <v>2159.6985</v>
      </c>
      <c r="P21" s="20">
        <v>448.91500000000002</v>
      </c>
      <c r="Q21" s="20">
        <v>106.56100000000001</v>
      </c>
      <c r="R21" s="20">
        <v>1133.3544999999999</v>
      </c>
      <c r="S21" s="20">
        <v>366.34050000000002</v>
      </c>
      <c r="T21" s="20">
        <v>453.95949999999999</v>
      </c>
      <c r="U21" s="20">
        <v>185.53</v>
      </c>
      <c r="V21" s="45">
        <v>4.2000000000000003E-2</v>
      </c>
      <c r="W21" s="46">
        <v>76.911762599999989</v>
      </c>
      <c r="X21" s="23">
        <v>-11.171865345100199</v>
      </c>
      <c r="Y21" s="3"/>
      <c r="Z21" s="3"/>
      <c r="AA21" s="3"/>
    </row>
    <row r="22" spans="1:27" ht="14.25" customHeight="1">
      <c r="A22" s="6" t="s">
        <v>82</v>
      </c>
      <c r="B22" s="17" t="s">
        <v>41</v>
      </c>
      <c r="C22" s="17" t="s">
        <v>29</v>
      </c>
      <c r="D22" s="17">
        <v>1</v>
      </c>
      <c r="E22" s="25">
        <v>7.5749999999999998E-2</v>
      </c>
      <c r="F22" s="22">
        <v>7.032</v>
      </c>
      <c r="G22" s="17">
        <v>19.100000000000001</v>
      </c>
      <c r="H22" s="17">
        <v>1012</v>
      </c>
      <c r="I22" s="17">
        <v>7160.3</v>
      </c>
      <c r="J22" s="17">
        <v>7311.8</v>
      </c>
      <c r="K22" s="20">
        <v>6766.4665673108148</v>
      </c>
      <c r="L22" s="20">
        <v>8747.6299999999992</v>
      </c>
      <c r="M22" s="20">
        <v>2230.2289999999998</v>
      </c>
      <c r="N22" s="20">
        <v>3960.5135</v>
      </c>
      <c r="O22" s="20">
        <v>2237.9395</v>
      </c>
      <c r="P22" s="20">
        <v>459.26400000000001</v>
      </c>
      <c r="Q22" s="20">
        <v>133.583</v>
      </c>
      <c r="R22" s="20">
        <v>1253.0805</v>
      </c>
      <c r="S22" s="20">
        <v>284.09100000000001</v>
      </c>
      <c r="T22" s="20">
        <v>639.48299999999995</v>
      </c>
      <c r="U22" s="20">
        <v>160.38</v>
      </c>
      <c r="V22" s="45">
        <v>1.7999999999999999E-2</v>
      </c>
      <c r="W22" s="46">
        <v>70.871593949999991</v>
      </c>
      <c r="X22" s="23">
        <v>-11.20738590892255</v>
      </c>
      <c r="Y22" s="3"/>
      <c r="Z22" s="3"/>
      <c r="AA22" s="3"/>
    </row>
    <row r="23" spans="1:27" ht="14.25" customHeight="1">
      <c r="A23" s="6" t="s">
        <v>83</v>
      </c>
      <c r="B23" s="17" t="s">
        <v>42</v>
      </c>
      <c r="C23" s="17" t="s">
        <v>29</v>
      </c>
      <c r="D23" s="17">
        <v>1</v>
      </c>
      <c r="E23" s="25">
        <v>7.5749999999999998E-2</v>
      </c>
      <c r="F23" s="22">
        <v>6.81</v>
      </c>
      <c r="G23" s="17">
        <v>19.100000000000001</v>
      </c>
      <c r="H23" s="17">
        <v>491</v>
      </c>
      <c r="I23" s="17">
        <v>4289.8</v>
      </c>
      <c r="J23" s="17">
        <v>4506.6000000000004</v>
      </c>
      <c r="K23" s="20">
        <v>7686.4795557294747</v>
      </c>
      <c r="L23" s="20">
        <v>6032.28</v>
      </c>
      <c r="M23" s="20">
        <v>560.55600000000004</v>
      </c>
      <c r="N23" s="20">
        <v>1557.6020000000001</v>
      </c>
      <c r="O23" s="20">
        <v>1798.1814999999999</v>
      </c>
      <c r="P23" s="20">
        <v>356.81299999999999</v>
      </c>
      <c r="Q23" s="20">
        <v>71.915500000000009</v>
      </c>
      <c r="R23" s="20">
        <v>105.1895</v>
      </c>
      <c r="S23" s="20">
        <v>25.628499999999999</v>
      </c>
      <c r="T23" s="20">
        <v>192.27449999999999</v>
      </c>
      <c r="U23" s="20">
        <v>229.733</v>
      </c>
      <c r="V23" s="45">
        <v>-0.44</v>
      </c>
      <c r="W23" s="46">
        <v>4.9416118500000037</v>
      </c>
      <c r="X23" s="23">
        <v>-11.993932237718621</v>
      </c>
      <c r="Y23" s="3"/>
      <c r="Z23" s="3"/>
      <c r="AA23" s="3"/>
    </row>
    <row r="24" spans="1:27" ht="14.25" customHeight="1">
      <c r="A24" s="6" t="s">
        <v>83</v>
      </c>
      <c r="B24" s="17" t="s">
        <v>42</v>
      </c>
      <c r="C24" s="17" t="s">
        <v>29</v>
      </c>
      <c r="D24" s="17">
        <v>1</v>
      </c>
      <c r="E24" s="25">
        <v>7.5749999999999998E-2</v>
      </c>
      <c r="F24" s="22">
        <v>6.8129999999999997</v>
      </c>
      <c r="G24" s="17">
        <v>19.2</v>
      </c>
      <c r="H24" s="17">
        <v>513</v>
      </c>
      <c r="I24" s="17">
        <v>4334.8999999999996</v>
      </c>
      <c r="J24" s="17">
        <v>4696.3</v>
      </c>
      <c r="K24" s="20">
        <v>7875.4776990516784</v>
      </c>
      <c r="L24" s="20">
        <v>6269.41</v>
      </c>
      <c r="M24" s="20">
        <v>667.87450000000001</v>
      </c>
      <c r="N24" s="20">
        <v>1574.5464999999999</v>
      </c>
      <c r="O24" s="20">
        <v>1842.298</v>
      </c>
      <c r="P24" s="20">
        <v>360.04450000000003</v>
      </c>
      <c r="Q24" s="20">
        <v>78.534500000000008</v>
      </c>
      <c r="R24" s="20">
        <v>163.5445</v>
      </c>
      <c r="S24" s="20">
        <v>26.878499999999999</v>
      </c>
      <c r="T24" s="20">
        <v>239.5925</v>
      </c>
      <c r="U24" s="20">
        <v>233.791</v>
      </c>
      <c r="V24" s="45">
        <v>-0.41299999999999998</v>
      </c>
      <c r="W24" s="46">
        <v>6.651615075000004</v>
      </c>
      <c r="X24" s="23">
        <v>-11.86487375857714</v>
      </c>
      <c r="Y24" s="3"/>
      <c r="Z24" s="3"/>
      <c r="AA24" s="3"/>
    </row>
    <row r="25" spans="1:27" ht="14.25" customHeight="1">
      <c r="A25" s="6" t="s">
        <v>84</v>
      </c>
      <c r="B25" s="17" t="s">
        <v>43</v>
      </c>
      <c r="C25" s="17" t="s">
        <v>29</v>
      </c>
      <c r="D25" s="17">
        <v>1</v>
      </c>
      <c r="E25" s="25">
        <v>7.5749999999999998E-2</v>
      </c>
      <c r="F25" s="22">
        <v>7.1859999999999999</v>
      </c>
      <c r="G25" s="17">
        <v>19.100000000000001</v>
      </c>
      <c r="H25" s="17">
        <v>2220</v>
      </c>
      <c r="I25" s="17">
        <v>10668</v>
      </c>
      <c r="J25" s="17">
        <v>11431.7</v>
      </c>
      <c r="K25" s="20">
        <v>14595.319173736752</v>
      </c>
      <c r="L25" s="20">
        <v>12927.78</v>
      </c>
      <c r="M25" s="20">
        <v>7645.7810000000009</v>
      </c>
      <c r="N25" s="20">
        <v>8966.9369999999999</v>
      </c>
      <c r="O25" s="20">
        <v>2696.567</v>
      </c>
      <c r="P25" s="20">
        <v>618.61500000000001</v>
      </c>
      <c r="Q25" s="20">
        <v>222.35149999999999</v>
      </c>
      <c r="R25" s="20">
        <v>7245.0594999999994</v>
      </c>
      <c r="S25" s="20">
        <v>566.55749999999989</v>
      </c>
      <c r="T25" s="20">
        <v>1825.9449999999999</v>
      </c>
      <c r="U25" s="20">
        <v>558.27499999999998</v>
      </c>
      <c r="V25" s="45">
        <v>0.34599999999999997</v>
      </c>
      <c r="W25" s="46">
        <v>145.48833607500001</v>
      </c>
      <c r="X25" s="23">
        <v>-10.85935885247223</v>
      </c>
      <c r="Y25" s="3"/>
      <c r="Z25" s="3"/>
      <c r="AA25" s="3"/>
    </row>
    <row r="26" spans="1:27" ht="14.25" customHeight="1">
      <c r="A26" s="6" t="s">
        <v>84</v>
      </c>
      <c r="B26" s="17" t="s">
        <v>43</v>
      </c>
      <c r="C26" s="17" t="s">
        <v>29</v>
      </c>
      <c r="D26" s="17">
        <v>1</v>
      </c>
      <c r="E26" s="25">
        <v>7.5749999999999998E-2</v>
      </c>
      <c r="F26" s="22">
        <v>7.0679999999999996</v>
      </c>
      <c r="G26" s="17">
        <v>19</v>
      </c>
      <c r="H26" s="17">
        <v>2020</v>
      </c>
      <c r="I26" s="17">
        <v>8383.4</v>
      </c>
      <c r="J26" s="17">
        <v>8271.6</v>
      </c>
      <c r="K26" s="20">
        <v>15278.043744327973</v>
      </c>
      <c r="L26" s="20">
        <v>9705.98</v>
      </c>
      <c r="M26" s="20">
        <v>6346.6620000000003</v>
      </c>
      <c r="N26" s="20">
        <v>6813.0479999999998</v>
      </c>
      <c r="O26" s="20">
        <v>3189.3924999999999</v>
      </c>
      <c r="P26" s="20">
        <v>712.14699999999993</v>
      </c>
      <c r="Q26" s="20">
        <v>251.26499999999999</v>
      </c>
      <c r="R26" s="20">
        <v>7526.7969999999996</v>
      </c>
      <c r="S26" s="20">
        <v>737.37750000000005</v>
      </c>
      <c r="T26" s="20">
        <v>1822.1714999999999</v>
      </c>
      <c r="U26" s="20">
        <v>384.68700000000001</v>
      </c>
      <c r="V26" s="45">
        <v>0.17399999999999999</v>
      </c>
      <c r="W26" s="46">
        <v>83.968299300000012</v>
      </c>
      <c r="X26" s="23">
        <v>-11.09807167238464</v>
      </c>
      <c r="Y26" s="3"/>
      <c r="Z26" s="3"/>
      <c r="AA26" s="3"/>
    </row>
    <row r="27" spans="1:27" ht="14.25" customHeight="1">
      <c r="A27" s="17" t="s">
        <v>21</v>
      </c>
      <c r="B27" s="21" t="s">
        <v>47</v>
      </c>
      <c r="C27" s="17" t="s">
        <v>29</v>
      </c>
      <c r="D27" s="17">
        <v>1</v>
      </c>
      <c r="E27" s="25">
        <v>7.5749999999999998E-2</v>
      </c>
      <c r="F27" s="22">
        <v>6.8970000000000002</v>
      </c>
      <c r="G27" s="17">
        <v>19.100000000000001</v>
      </c>
      <c r="H27" s="17">
        <v>630</v>
      </c>
      <c r="I27" s="17">
        <v>5214.3999999999996</v>
      </c>
      <c r="J27" s="17">
        <v>5571.1</v>
      </c>
      <c r="K27" s="20">
        <v>7603.2204617549351</v>
      </c>
      <c r="L27" s="20">
        <v>7094.91</v>
      </c>
      <c r="M27" s="20">
        <v>535.11350000000004</v>
      </c>
      <c r="N27" s="20">
        <v>2201.221</v>
      </c>
      <c r="O27" s="20">
        <v>2106.8395</v>
      </c>
      <c r="P27" s="20">
        <v>437.29899999999998</v>
      </c>
      <c r="Q27" s="20">
        <v>98.992999999999995</v>
      </c>
      <c r="R27" s="20">
        <v>279.09649999999999</v>
      </c>
      <c r="S27" s="20">
        <v>30.344999999999999</v>
      </c>
      <c r="T27" s="20">
        <v>332.90350000000001</v>
      </c>
      <c r="U27" s="20">
        <v>219.154</v>
      </c>
      <c r="V27" s="45">
        <v>-0.218</v>
      </c>
      <c r="W27" s="46">
        <v>24.310242975000005</v>
      </c>
      <c r="X27" s="23">
        <v>-11.525317682972791</v>
      </c>
      <c r="Y27" s="3"/>
      <c r="Z27" s="3"/>
      <c r="AA27" s="3"/>
    </row>
    <row r="28" spans="1:27" ht="14.25" customHeight="1">
      <c r="A28" s="17" t="s">
        <v>21</v>
      </c>
      <c r="B28" s="21" t="s">
        <v>47</v>
      </c>
      <c r="C28" s="17" t="s">
        <v>29</v>
      </c>
      <c r="D28" s="17">
        <v>1</v>
      </c>
      <c r="E28" s="25">
        <v>7.5749999999999998E-2</v>
      </c>
      <c r="F28" s="22">
        <v>6.9909999999999997</v>
      </c>
      <c r="G28" s="17">
        <v>19.3</v>
      </c>
      <c r="H28" s="17">
        <v>657</v>
      </c>
      <c r="I28" s="17">
        <v>5411.8</v>
      </c>
      <c r="J28" s="17">
        <v>5986.3</v>
      </c>
      <c r="K28" s="20">
        <v>7912.9442913402227</v>
      </c>
      <c r="L28" s="20">
        <v>7292.05</v>
      </c>
      <c r="M28" s="20">
        <v>543.21900000000005</v>
      </c>
      <c r="N28" s="20">
        <v>2245.6895</v>
      </c>
      <c r="O28" s="20">
        <v>2232.6869999999999</v>
      </c>
      <c r="P28" s="20">
        <v>467.74349999999998</v>
      </c>
      <c r="Q28" s="20">
        <v>88.385999999999996</v>
      </c>
      <c r="R28" s="20">
        <v>322.78399999999999</v>
      </c>
      <c r="S28" s="20">
        <v>47.732500000000002</v>
      </c>
      <c r="T28" s="20">
        <v>377.43950000000001</v>
      </c>
      <c r="U28" s="20">
        <v>219.167</v>
      </c>
      <c r="V28" s="45">
        <v>-7.2999999999999995E-2</v>
      </c>
      <c r="W28" s="46">
        <v>30.569071574999999</v>
      </c>
      <c r="X28" s="23">
        <v>-11.425824733704079</v>
      </c>
      <c r="Y28" s="3"/>
      <c r="Z28" s="3"/>
      <c r="AA28" s="3"/>
    </row>
    <row r="29" spans="1:27" ht="14.25" customHeight="1">
      <c r="A29" s="17" t="s">
        <v>22</v>
      </c>
      <c r="B29" s="21" t="s">
        <v>45</v>
      </c>
      <c r="C29" s="17" t="s">
        <v>29</v>
      </c>
      <c r="D29" s="17">
        <v>1</v>
      </c>
      <c r="E29" s="25">
        <v>7.5749999999999998E-2</v>
      </c>
      <c r="F29" s="22">
        <v>7.1580000000000004</v>
      </c>
      <c r="G29" s="17">
        <v>19.2</v>
      </c>
      <c r="H29" s="17">
        <v>1417</v>
      </c>
      <c r="I29" s="17">
        <v>10097.200000000001</v>
      </c>
      <c r="J29" s="17">
        <v>10723.3</v>
      </c>
      <c r="K29" s="20">
        <v>8958.6785116604351</v>
      </c>
      <c r="L29" s="20">
        <v>12249.15</v>
      </c>
      <c r="M29" s="20">
        <v>1362.2045000000001</v>
      </c>
      <c r="N29" s="20">
        <v>7374.9414999999999</v>
      </c>
      <c r="O29" s="20">
        <v>2912.1415000000002</v>
      </c>
      <c r="P29" s="20">
        <v>679.37599999999998</v>
      </c>
      <c r="Q29" s="20">
        <v>169.42599999999999</v>
      </c>
      <c r="R29" s="20">
        <v>2217.3829999999998</v>
      </c>
      <c r="S29" s="20">
        <v>52.424499999999988</v>
      </c>
      <c r="T29" s="20">
        <v>965.89300000000003</v>
      </c>
      <c r="U29" s="20"/>
      <c r="V29" s="45">
        <v>0.377</v>
      </c>
      <c r="W29" s="46">
        <v>101.97579382499998</v>
      </c>
      <c r="X29" s="23">
        <v>-10.90260988776217</v>
      </c>
      <c r="Y29" s="3"/>
      <c r="Z29" s="3"/>
      <c r="AA29" s="3"/>
    </row>
    <row r="30" spans="1:27" ht="14.25" customHeight="1">
      <c r="A30" s="17" t="s">
        <v>22</v>
      </c>
      <c r="B30" s="21" t="s">
        <v>45</v>
      </c>
      <c r="C30" s="17" t="s">
        <v>29</v>
      </c>
      <c r="D30" s="17">
        <v>1</v>
      </c>
      <c r="E30" s="25">
        <v>7.5749999999999998E-2</v>
      </c>
      <c r="F30" s="22">
        <v>7.25</v>
      </c>
      <c r="G30" s="17">
        <v>19</v>
      </c>
      <c r="H30" s="17">
        <v>1737</v>
      </c>
      <c r="I30" s="17">
        <v>12002.5</v>
      </c>
      <c r="J30" s="17">
        <v>12804.1</v>
      </c>
      <c r="K30" s="20">
        <v>11914.376347756583</v>
      </c>
      <c r="L30" s="20">
        <v>14266.09</v>
      </c>
      <c r="M30" s="20">
        <v>1622.4715000000001</v>
      </c>
      <c r="N30" s="20">
        <v>10739.7315</v>
      </c>
      <c r="O30" s="20">
        <v>2591.4085</v>
      </c>
      <c r="P30" s="20">
        <v>646.33150000000001</v>
      </c>
      <c r="Q30" s="20">
        <v>195.10050000000001</v>
      </c>
      <c r="R30" s="20">
        <v>2552.8294999999998</v>
      </c>
      <c r="S30" s="20">
        <v>182.52600000000001</v>
      </c>
      <c r="T30" s="20">
        <v>1064.1880000000001</v>
      </c>
      <c r="U30" s="20">
        <v>671.36500000000001</v>
      </c>
      <c r="V30" s="45">
        <v>0.47199999999999998</v>
      </c>
      <c r="W30" s="46">
        <v>133.34229322499999</v>
      </c>
      <c r="X30" s="23">
        <v>-10.786139062642061</v>
      </c>
      <c r="Y30" s="3"/>
      <c r="Z30" s="3"/>
      <c r="AA30" s="3"/>
    </row>
    <row r="31" spans="1:27" ht="14.25" customHeight="1">
      <c r="A31" s="17" t="s">
        <v>23</v>
      </c>
      <c r="B31" s="21" t="s">
        <v>46</v>
      </c>
      <c r="C31" s="17" t="s">
        <v>29</v>
      </c>
      <c r="D31" s="17">
        <v>1</v>
      </c>
      <c r="E31" s="25">
        <v>7.5749999999999998E-2</v>
      </c>
      <c r="F31" s="22">
        <v>6.992</v>
      </c>
      <c r="G31" s="17">
        <v>19.3</v>
      </c>
      <c r="H31" s="17">
        <v>793</v>
      </c>
      <c r="I31" s="17">
        <v>6685.8</v>
      </c>
      <c r="J31" s="17">
        <v>7134.2</v>
      </c>
      <c r="K31" s="20">
        <v>7724.7787389577634</v>
      </c>
      <c r="L31" s="20">
        <v>8678.98</v>
      </c>
      <c r="M31" s="20">
        <v>416.51749999999998</v>
      </c>
      <c r="N31" s="20">
        <v>3520.873</v>
      </c>
      <c r="O31" s="20">
        <v>2305.1489999999999</v>
      </c>
      <c r="P31" s="20">
        <v>478.38099999999997</v>
      </c>
      <c r="Q31" s="20">
        <v>109.62139999999999</v>
      </c>
      <c r="R31" s="20">
        <v>162.21899999999999</v>
      </c>
      <c r="S31" s="20">
        <v>37.519000000000013</v>
      </c>
      <c r="T31" s="20">
        <v>347.29250000000002</v>
      </c>
      <c r="U31" s="20">
        <v>183.79599999999999</v>
      </c>
      <c r="V31" s="45">
        <v>6.0000000000000001E-3</v>
      </c>
      <c r="W31" s="46">
        <v>24.056685000000005</v>
      </c>
      <c r="X31" s="23">
        <v>-11.23101812454718</v>
      </c>
      <c r="Y31" s="3"/>
      <c r="Z31" s="3"/>
      <c r="AA31" s="3"/>
    </row>
    <row r="32" spans="1:27" ht="14.25" customHeight="1">
      <c r="A32" s="17" t="s">
        <v>23</v>
      </c>
      <c r="B32" s="21" t="s">
        <v>46</v>
      </c>
      <c r="C32" s="17" t="s">
        <v>29</v>
      </c>
      <c r="D32" s="17">
        <v>1</v>
      </c>
      <c r="E32" s="25">
        <v>7.5749999999999998E-2</v>
      </c>
      <c r="F32" s="22">
        <v>6.9240000000000004</v>
      </c>
      <c r="G32" s="17">
        <v>19</v>
      </c>
      <c r="H32" s="17">
        <v>661</v>
      </c>
      <c r="I32" s="17">
        <v>5636.6</v>
      </c>
      <c r="J32" s="17">
        <v>6098.4</v>
      </c>
      <c r="K32" s="20">
        <v>7752.2542399693602</v>
      </c>
      <c r="L32" s="20">
        <v>7663.35</v>
      </c>
      <c r="M32" s="20">
        <v>420.42500000000001</v>
      </c>
      <c r="N32" s="20">
        <v>2559.2404999999999</v>
      </c>
      <c r="O32" s="20">
        <v>2184.3105</v>
      </c>
      <c r="P32" s="20">
        <v>438.73349999999999</v>
      </c>
      <c r="Q32" s="20">
        <v>109.8875</v>
      </c>
      <c r="R32" s="20">
        <v>273.0505</v>
      </c>
      <c r="S32" s="20">
        <v>48.860999999999997</v>
      </c>
      <c r="T32" s="20">
        <v>304.36849999999998</v>
      </c>
      <c r="U32" s="20">
        <v>179.07300000000001</v>
      </c>
      <c r="V32" s="45">
        <v>-0.14299999999999999</v>
      </c>
      <c r="W32" s="46">
        <v>16.210499999999996</v>
      </c>
      <c r="X32" s="23">
        <v>-11.4024574955729</v>
      </c>
      <c r="Y32" s="3"/>
      <c r="Z32" s="3"/>
      <c r="AA32" s="3"/>
    </row>
    <row r="33" spans="1:27" ht="14.25" customHeight="1">
      <c r="A33" s="17" t="s">
        <v>24</v>
      </c>
      <c r="B33" s="21" t="s">
        <v>44</v>
      </c>
      <c r="C33" s="17" t="s">
        <v>29</v>
      </c>
      <c r="D33" s="17">
        <v>1</v>
      </c>
      <c r="E33" s="25">
        <v>7.5749999999999998E-2</v>
      </c>
      <c r="F33" s="22">
        <v>7.1760000000000002</v>
      </c>
      <c r="G33" s="17">
        <v>19.100000000000001</v>
      </c>
      <c r="H33" s="17">
        <v>1616</v>
      </c>
      <c r="I33" s="17">
        <v>10245.1</v>
      </c>
      <c r="J33" s="17">
        <v>10931.7</v>
      </c>
      <c r="K33" s="20">
        <v>11231.651777165362</v>
      </c>
      <c r="L33" s="20">
        <v>12416.95</v>
      </c>
      <c r="M33" s="20">
        <v>1591.8665000000001</v>
      </c>
      <c r="N33" s="20">
        <v>8845.6504999999997</v>
      </c>
      <c r="O33" s="20">
        <v>2924.5554999999999</v>
      </c>
      <c r="P33" s="20">
        <v>688.36300000000006</v>
      </c>
      <c r="Q33" s="20">
        <v>196.52449999999999</v>
      </c>
      <c r="R33" s="20">
        <v>3014.9650000000001</v>
      </c>
      <c r="S33" s="20">
        <v>214.2055</v>
      </c>
      <c r="T33" s="20">
        <v>1273.6025</v>
      </c>
      <c r="U33" s="20"/>
      <c r="V33" s="45">
        <v>0.38800000000000001</v>
      </c>
      <c r="W33" s="46">
        <v>52.822747500000006</v>
      </c>
      <c r="X33" s="23">
        <v>-10.889432919428931</v>
      </c>
      <c r="Y33" s="3"/>
      <c r="Z33" s="3"/>
      <c r="AA33" s="3"/>
    </row>
    <row r="34" spans="1:27" ht="14.25" customHeight="1">
      <c r="A34" s="17" t="s">
        <v>24</v>
      </c>
      <c r="B34" s="21" t="s">
        <v>44</v>
      </c>
      <c r="C34" s="17" t="s">
        <v>29</v>
      </c>
      <c r="D34" s="17">
        <v>1</v>
      </c>
      <c r="E34" s="25">
        <v>7.5749999999999998E-2</v>
      </c>
      <c r="F34" s="22">
        <v>7.181</v>
      </c>
      <c r="G34" s="17">
        <v>19.100000000000001</v>
      </c>
      <c r="H34" s="17">
        <v>1486</v>
      </c>
      <c r="I34" s="17">
        <v>10519.4</v>
      </c>
      <c r="J34" s="17">
        <v>11174.9</v>
      </c>
      <c r="K34" s="20">
        <v>10399.060837419969</v>
      </c>
      <c r="L34" s="20">
        <v>12674.93</v>
      </c>
      <c r="M34" s="20">
        <v>1462.1015</v>
      </c>
      <c r="N34" s="20">
        <v>7509.9879999999994</v>
      </c>
      <c r="O34" s="20">
        <v>3127.7359999999999</v>
      </c>
      <c r="P34" s="20">
        <v>730.04250000000002</v>
      </c>
      <c r="Q34" s="20">
        <v>197.59200000000001</v>
      </c>
      <c r="R34" s="20">
        <v>2180.2015000000001</v>
      </c>
      <c r="S34" s="20">
        <v>50.152500000000003</v>
      </c>
      <c r="T34" s="20">
        <v>1169.3965000000001</v>
      </c>
      <c r="U34" s="20"/>
      <c r="V34" s="45">
        <v>0.436</v>
      </c>
      <c r="W34" s="46">
        <v>54.664987499999995</v>
      </c>
      <c r="X34" s="23">
        <v>-10.87454465296385</v>
      </c>
      <c r="Y34" s="3"/>
      <c r="Z34" s="3"/>
      <c r="AA34" s="3"/>
    </row>
    <row r="35" spans="1:27" ht="14.25" customHeight="1">
      <c r="A35" s="17" t="s">
        <v>25</v>
      </c>
      <c r="B35" s="17" t="s">
        <v>26</v>
      </c>
      <c r="C35" s="17" t="s">
        <v>29</v>
      </c>
      <c r="D35" s="17">
        <v>1</v>
      </c>
      <c r="E35" s="25">
        <v>7.5749999999999998E-2</v>
      </c>
      <c r="F35" s="22">
        <v>6.7759999999999998</v>
      </c>
      <c r="G35" s="17">
        <v>19</v>
      </c>
      <c r="H35" s="17">
        <v>445</v>
      </c>
      <c r="I35" s="17">
        <v>4051.5</v>
      </c>
      <c r="J35" s="17">
        <v>4278.8999999999996</v>
      </c>
      <c r="K35" s="20">
        <v>6850.5582522250997</v>
      </c>
      <c r="L35" s="20">
        <v>5855.02</v>
      </c>
      <c r="M35" s="20">
        <v>401.41750000000002</v>
      </c>
      <c r="N35" s="20">
        <v>1471.7090000000001</v>
      </c>
      <c r="O35" s="20">
        <v>1695.5474999999999</v>
      </c>
      <c r="P35" s="20">
        <v>342.43900000000002</v>
      </c>
      <c r="Q35" s="20">
        <v>53.9285</v>
      </c>
      <c r="R35" s="20">
        <v>55.667000000000002</v>
      </c>
      <c r="S35" s="20">
        <v>29.459499999999998</v>
      </c>
      <c r="T35" s="20">
        <v>111.1215</v>
      </c>
      <c r="U35" s="20">
        <v>271.47199999999998</v>
      </c>
      <c r="V35" s="45">
        <v>-0.51400000000000001</v>
      </c>
      <c r="W35" s="46">
        <v>2.4035096249999994</v>
      </c>
      <c r="X35" s="23">
        <v>-12.22704323506726</v>
      </c>
      <c r="Y35" s="3"/>
      <c r="Z35" s="3"/>
      <c r="AA35" s="3"/>
    </row>
    <row r="36" spans="1:27" ht="14.25" customHeight="1">
      <c r="A36" s="17" t="s">
        <v>25</v>
      </c>
      <c r="B36" s="17" t="s">
        <v>26</v>
      </c>
      <c r="C36" s="17" t="s">
        <v>29</v>
      </c>
      <c r="D36" s="17">
        <v>1</v>
      </c>
      <c r="E36" s="25">
        <v>7.5749999999999998E-2</v>
      </c>
      <c r="F36" s="22">
        <v>6.7649999999999997</v>
      </c>
      <c r="G36" s="17">
        <v>19.2</v>
      </c>
      <c r="H36" s="17">
        <v>447</v>
      </c>
      <c r="I36" s="17">
        <v>4114.8999999999996</v>
      </c>
      <c r="J36" s="17">
        <v>4370.7</v>
      </c>
      <c r="K36" s="20">
        <v>6654.899381384932</v>
      </c>
      <c r="L36" s="20">
        <v>6016.36</v>
      </c>
      <c r="M36" s="20">
        <v>390.77550000000002</v>
      </c>
      <c r="N36" s="20">
        <v>1475.5245</v>
      </c>
      <c r="O36" s="20">
        <v>1701.325</v>
      </c>
      <c r="P36" s="20">
        <v>344.22300000000001</v>
      </c>
      <c r="Q36" s="20">
        <v>61.4375</v>
      </c>
      <c r="R36" s="20">
        <v>35.591500000000003</v>
      </c>
      <c r="S36" s="20">
        <v>21.983000000000001</v>
      </c>
      <c r="T36" s="20">
        <v>107.7045</v>
      </c>
      <c r="U36" s="20">
        <v>271.35199999999998</v>
      </c>
      <c r="V36" s="45">
        <v>-0.51200000000000001</v>
      </c>
      <c r="W36" s="46">
        <v>3.0919407749999981</v>
      </c>
      <c r="X36" s="23">
        <v>-12.117657934120739</v>
      </c>
      <c r="Y36" s="3"/>
      <c r="Z36" s="3"/>
      <c r="AA36" s="3"/>
    </row>
    <row r="37" spans="1:27" ht="14.25" customHeight="1">
      <c r="A37" s="17" t="s">
        <v>27</v>
      </c>
      <c r="B37" s="17" t="s">
        <v>28</v>
      </c>
      <c r="C37" s="17" t="s">
        <v>29</v>
      </c>
      <c r="D37" s="17">
        <v>1</v>
      </c>
      <c r="E37" s="25">
        <v>7.5749999999999998E-2</v>
      </c>
      <c r="F37" s="22">
        <v>6.7450000000000001</v>
      </c>
      <c r="G37" s="17">
        <v>19.2</v>
      </c>
      <c r="H37" s="17">
        <v>427</v>
      </c>
      <c r="I37" s="17">
        <v>3819</v>
      </c>
      <c r="J37" s="17">
        <v>4091.8</v>
      </c>
      <c r="K37" s="20">
        <v>6768.1317491903055</v>
      </c>
      <c r="L37" s="20">
        <v>5709.06</v>
      </c>
      <c r="M37" s="20">
        <v>289.79349999999999</v>
      </c>
      <c r="N37" s="20">
        <v>1442.9775</v>
      </c>
      <c r="O37" s="20">
        <v>1652.117</v>
      </c>
      <c r="P37" s="20">
        <v>323.55399999999997</v>
      </c>
      <c r="Q37" s="20">
        <v>42.710500000000003</v>
      </c>
      <c r="R37" s="20">
        <v>24.116499999999998</v>
      </c>
      <c r="S37" s="20">
        <v>24.504999999999999</v>
      </c>
      <c r="T37" s="20">
        <v>137.11600000000001</v>
      </c>
      <c r="U37" s="20">
        <v>255.607</v>
      </c>
      <c r="V37" s="45">
        <v>-0.56899999999999995</v>
      </c>
      <c r="W37" s="46"/>
      <c r="X37" s="23"/>
      <c r="Y37" s="3"/>
      <c r="Z37" s="3"/>
      <c r="AA37" s="3"/>
    </row>
    <row r="38" spans="1:27" ht="14.25" customHeight="1">
      <c r="A38" s="17" t="s">
        <v>27</v>
      </c>
      <c r="B38" s="17" t="s">
        <v>28</v>
      </c>
      <c r="C38" s="17" t="s">
        <v>29</v>
      </c>
      <c r="D38" s="17">
        <v>1</v>
      </c>
      <c r="E38" s="25">
        <v>7.5749999999999998E-2</v>
      </c>
      <c r="F38" s="22">
        <v>6.71</v>
      </c>
      <c r="G38" s="17">
        <v>19</v>
      </c>
      <c r="H38" s="17">
        <v>416</v>
      </c>
      <c r="I38" s="17">
        <v>3554.2</v>
      </c>
      <c r="J38" s="17">
        <v>3825</v>
      </c>
      <c r="K38" s="20">
        <v>6846.3952975263728</v>
      </c>
      <c r="L38" s="20">
        <v>5472.31</v>
      </c>
      <c r="M38" s="20">
        <v>284.81299999999999</v>
      </c>
      <c r="N38" s="20">
        <v>1383.999</v>
      </c>
      <c r="O38" s="20">
        <v>1587.3554999999999</v>
      </c>
      <c r="P38" s="20">
        <v>312.45800000000003</v>
      </c>
      <c r="Q38" s="20">
        <v>97.906000000000006</v>
      </c>
      <c r="R38" s="20">
        <v>82.248999999999995</v>
      </c>
      <c r="S38" s="20">
        <v>16.59</v>
      </c>
      <c r="T38" s="20">
        <v>180.21299999999999</v>
      </c>
      <c r="U38" s="20">
        <v>269.83699999999999</v>
      </c>
      <c r="V38" s="45">
        <v>-0.65200000000000002</v>
      </c>
      <c r="W38" s="46"/>
      <c r="X38" s="23"/>
      <c r="Y38" s="3"/>
      <c r="Z38" s="3"/>
      <c r="AA38" s="3"/>
    </row>
    <row r="39" spans="1:27" ht="14.25" customHeight="1">
      <c r="A39" s="6" t="s">
        <v>82</v>
      </c>
      <c r="B39" s="17" t="s">
        <v>41</v>
      </c>
      <c r="C39" s="17" t="s">
        <v>20</v>
      </c>
      <c r="D39" s="17">
        <v>2</v>
      </c>
      <c r="E39" s="25">
        <v>7.5749999999999998E-2</v>
      </c>
      <c r="F39" s="22">
        <v>7.6740000000000004</v>
      </c>
      <c r="G39" s="17">
        <v>19.3</v>
      </c>
      <c r="H39" s="17">
        <v>835</v>
      </c>
      <c r="I39" s="17">
        <v>7681.1</v>
      </c>
      <c r="J39" s="17"/>
      <c r="K39" s="20">
        <v>5351.8945606833913</v>
      </c>
      <c r="L39" s="20"/>
      <c r="M39" s="20">
        <v>1857.6866666666665</v>
      </c>
      <c r="N39" s="20">
        <v>3042.001666666667</v>
      </c>
      <c r="O39" s="20">
        <v>2263.5939999999996</v>
      </c>
      <c r="P39" s="20">
        <v>463.9376666666667</v>
      </c>
      <c r="Q39" s="20">
        <v>25.044</v>
      </c>
      <c r="R39" s="20">
        <v>541.80033333333336</v>
      </c>
      <c r="S39" s="20">
        <v>54.818000000000005</v>
      </c>
      <c r="T39" s="20">
        <v>180.92099999999999</v>
      </c>
      <c r="U39" s="20">
        <v>153.18700000000001</v>
      </c>
      <c r="V39" s="45"/>
      <c r="W39" s="46"/>
      <c r="X39" s="23"/>
      <c r="Y39" s="3"/>
      <c r="Z39" s="3"/>
      <c r="AA39" s="3"/>
    </row>
    <row r="40" spans="1:27" ht="14.25" customHeight="1">
      <c r="A40" s="6" t="s">
        <v>82</v>
      </c>
      <c r="B40" s="17" t="s">
        <v>41</v>
      </c>
      <c r="C40" s="17" t="s">
        <v>20</v>
      </c>
      <c r="D40" s="17">
        <v>2</v>
      </c>
      <c r="E40" s="25">
        <v>7.5749999999999998E-2</v>
      </c>
      <c r="F40" s="22">
        <v>7.7089999999999996</v>
      </c>
      <c r="G40" s="17">
        <v>19.5</v>
      </c>
      <c r="H40" s="17">
        <v>878</v>
      </c>
      <c r="I40" s="17">
        <v>8108.9</v>
      </c>
      <c r="J40" s="17">
        <v>8494.7999999999993</v>
      </c>
      <c r="K40" s="20">
        <v>4513.4754843597793</v>
      </c>
      <c r="L40" s="20">
        <v>8778.5</v>
      </c>
      <c r="M40" s="20">
        <v>1856.5766666666666</v>
      </c>
      <c r="N40" s="20">
        <v>3131.7559999999999</v>
      </c>
      <c r="O40" s="20">
        <v>2419.5566666666668</v>
      </c>
      <c r="P40" s="20">
        <v>507.54299999999995</v>
      </c>
      <c r="Q40" s="20">
        <v>41.664333333333332</v>
      </c>
      <c r="R40" s="20">
        <v>543.64199999999994</v>
      </c>
      <c r="S40" s="20">
        <v>54.566666666666663</v>
      </c>
      <c r="T40" s="20">
        <v>214.16500000000002</v>
      </c>
      <c r="U40" s="20">
        <v>151.93199999999999</v>
      </c>
      <c r="V40" s="45">
        <v>0.80100000000000005</v>
      </c>
      <c r="W40" s="46">
        <v>66.386906099999976</v>
      </c>
      <c r="X40" s="23">
        <v>-11.23577568014181</v>
      </c>
      <c r="Y40" s="3"/>
      <c r="Z40" s="3"/>
      <c r="AA40" s="3"/>
    </row>
    <row r="41" spans="1:27" ht="14.25" customHeight="1">
      <c r="A41" s="6" t="s">
        <v>83</v>
      </c>
      <c r="B41" s="17" t="s">
        <v>42</v>
      </c>
      <c r="C41" s="17" t="s">
        <v>20</v>
      </c>
      <c r="D41" s="17">
        <v>2</v>
      </c>
      <c r="E41" s="25">
        <v>7.5749999999999998E-2</v>
      </c>
      <c r="F41" s="22">
        <v>7.585</v>
      </c>
      <c r="G41" s="17">
        <v>19.600000000000001</v>
      </c>
      <c r="H41" s="17">
        <v>646</v>
      </c>
      <c r="I41" s="17">
        <v>6014.6</v>
      </c>
      <c r="J41" s="17">
        <v>6272.7</v>
      </c>
      <c r="K41" s="20">
        <v>4319.4817953991023</v>
      </c>
      <c r="L41" s="20">
        <v>6581.33</v>
      </c>
      <c r="M41" s="20">
        <v>692.41100000000006</v>
      </c>
      <c r="N41" s="20">
        <v>1822.0810000000001</v>
      </c>
      <c r="O41" s="20">
        <v>2356.9809999999998</v>
      </c>
      <c r="P41" s="20">
        <v>513.24833333333333</v>
      </c>
      <c r="Q41" s="20">
        <v>74.48</v>
      </c>
      <c r="R41" s="20">
        <v>399.48866666666663</v>
      </c>
      <c r="S41" s="20">
        <v>55.501333333333342</v>
      </c>
      <c r="T41" s="20">
        <v>110.59</v>
      </c>
      <c r="U41" s="20">
        <v>182.608</v>
      </c>
      <c r="V41" s="45">
        <v>0.56899999999999995</v>
      </c>
      <c r="W41" s="46">
        <v>8.2849971749999938</v>
      </c>
      <c r="X41" s="23">
        <v>-11.769508502818359</v>
      </c>
      <c r="Y41" s="3"/>
      <c r="Z41" s="3"/>
      <c r="AA41" s="3"/>
    </row>
    <row r="42" spans="1:27" ht="14.25" customHeight="1">
      <c r="A42" s="6" t="s">
        <v>83</v>
      </c>
      <c r="B42" s="17" t="s">
        <v>42</v>
      </c>
      <c r="C42" s="17" t="s">
        <v>20</v>
      </c>
      <c r="D42" s="17">
        <v>2</v>
      </c>
      <c r="E42" s="25">
        <v>7.5749999999999998E-2</v>
      </c>
      <c r="F42" s="22">
        <v>7.593</v>
      </c>
      <c r="G42" s="17">
        <v>19.7</v>
      </c>
      <c r="H42" s="17">
        <v>662</v>
      </c>
      <c r="I42" s="17">
        <v>6283.7</v>
      </c>
      <c r="J42" s="17">
        <v>6565.4</v>
      </c>
      <c r="K42" s="20">
        <v>4482.6696195892</v>
      </c>
      <c r="L42" s="20">
        <v>6879.67</v>
      </c>
      <c r="M42" s="20">
        <v>761.55799999999999</v>
      </c>
      <c r="N42" s="20">
        <v>1846.2860000000001</v>
      </c>
      <c r="O42" s="20">
        <v>2412.6201999999998</v>
      </c>
      <c r="P42" s="20">
        <v>511.70120000000009</v>
      </c>
      <c r="Q42" s="20">
        <v>56.98</v>
      </c>
      <c r="R42" s="20">
        <v>398.63120000000004</v>
      </c>
      <c r="S42" s="20">
        <v>59.019000000000005</v>
      </c>
      <c r="T42" s="20">
        <v>57.846000000000004</v>
      </c>
      <c r="U42" s="20">
        <v>221.678</v>
      </c>
      <c r="V42" s="45">
        <v>0.60599999999999998</v>
      </c>
      <c r="W42" s="46">
        <v>10.923468149999989</v>
      </c>
      <c r="X42" s="23">
        <v>-11.649440320761579</v>
      </c>
      <c r="Y42" s="3"/>
      <c r="Z42" s="3"/>
      <c r="AA42" s="3"/>
    </row>
    <row r="43" spans="1:27" ht="14.25" customHeight="1">
      <c r="A43" s="6" t="s">
        <v>84</v>
      </c>
      <c r="B43" s="17" t="s">
        <v>43</v>
      </c>
      <c r="C43" s="17" t="s">
        <v>20</v>
      </c>
      <c r="D43" s="17">
        <v>2</v>
      </c>
      <c r="E43" s="25">
        <v>7.5749999999999998E-2</v>
      </c>
      <c r="F43" s="22">
        <v>8.0670000000000002</v>
      </c>
      <c r="G43" s="17">
        <v>19.899999999999999</v>
      </c>
      <c r="H43" s="17">
        <v>2090</v>
      </c>
      <c r="I43" s="17">
        <v>18275.599999999999</v>
      </c>
      <c r="J43" s="17">
        <v>18310.400000000001</v>
      </c>
      <c r="K43" s="20">
        <v>10523.949478381777</v>
      </c>
      <c r="L43" s="20">
        <v>18360.22</v>
      </c>
      <c r="M43" s="20">
        <v>7919.4553333333342</v>
      </c>
      <c r="N43" s="20">
        <v>10877.67</v>
      </c>
      <c r="O43" s="20">
        <v>1838.7283333333332</v>
      </c>
      <c r="P43" s="20">
        <v>503.36733333333331</v>
      </c>
      <c r="Q43" s="20">
        <v>201.86933333333332</v>
      </c>
      <c r="R43" s="20">
        <v>2372.6596666666669</v>
      </c>
      <c r="S43" s="20">
        <v>47.058333333333337</v>
      </c>
      <c r="T43" s="20">
        <v>498.61433333333338</v>
      </c>
      <c r="U43" s="20">
        <v>1198.6120000000001</v>
      </c>
      <c r="V43" s="45">
        <v>1.2609999999999999</v>
      </c>
      <c r="W43" s="46">
        <v>252.23974319999996</v>
      </c>
      <c r="X43" s="23">
        <v>-10.620373513833769</v>
      </c>
      <c r="Y43" s="3"/>
      <c r="Z43" s="3"/>
      <c r="AA43" s="3"/>
    </row>
    <row r="44" spans="1:27" ht="14.25" customHeight="1">
      <c r="A44" s="6" t="s">
        <v>84</v>
      </c>
      <c r="B44" s="17" t="s">
        <v>43</v>
      </c>
      <c r="C44" s="17" t="s">
        <v>20</v>
      </c>
      <c r="D44" s="17">
        <v>2</v>
      </c>
      <c r="E44" s="25">
        <v>7.5749999999999998E-2</v>
      </c>
      <c r="F44" s="22">
        <v>8.0220000000000002</v>
      </c>
      <c r="G44" s="17">
        <v>19.7</v>
      </c>
      <c r="H44" s="17">
        <v>2160</v>
      </c>
      <c r="I44" s="17">
        <v>19546.7</v>
      </c>
      <c r="J44" s="17">
        <v>19650.2</v>
      </c>
      <c r="K44" s="20">
        <v>11939.354075948946</v>
      </c>
      <c r="L44" s="20">
        <v>19753.27</v>
      </c>
      <c r="M44" s="20">
        <v>8809.023000000001</v>
      </c>
      <c r="N44" s="20">
        <v>10542.413333333332</v>
      </c>
      <c r="O44" s="20">
        <v>2134.7756666666669</v>
      </c>
      <c r="P44" s="20">
        <v>546.74000000000012</v>
      </c>
      <c r="Q44" s="20">
        <v>206.01999999999998</v>
      </c>
      <c r="R44" s="20">
        <v>2212.8613333333337</v>
      </c>
      <c r="S44" s="20">
        <v>42.597333333333331</v>
      </c>
      <c r="T44" s="20">
        <v>411.0913333333333</v>
      </c>
      <c r="U44" s="20">
        <v>837.01599999999996</v>
      </c>
      <c r="V44" s="45">
        <v>1.3029999999999999</v>
      </c>
      <c r="W44" s="46">
        <v>278.32263464999994</v>
      </c>
      <c r="X44" s="23">
        <v>-10.577638502562371</v>
      </c>
      <c r="Y44" s="3"/>
      <c r="Z44" s="3"/>
      <c r="AA44" s="3"/>
    </row>
    <row r="45" spans="1:27" ht="14.25" customHeight="1">
      <c r="A45" s="17" t="s">
        <v>21</v>
      </c>
      <c r="B45" s="21" t="s">
        <v>47</v>
      </c>
      <c r="C45" s="17" t="s">
        <v>20</v>
      </c>
      <c r="D45" s="17">
        <v>2</v>
      </c>
      <c r="E45" s="25">
        <v>7.5749999999999998E-2</v>
      </c>
      <c r="F45" s="22">
        <v>7.7009999999999996</v>
      </c>
      <c r="G45" s="17">
        <v>20.3</v>
      </c>
      <c r="H45" s="17">
        <v>788</v>
      </c>
      <c r="I45" s="17">
        <v>7409</v>
      </c>
      <c r="J45" s="17">
        <v>7932.2</v>
      </c>
      <c r="K45" s="20">
        <v>4996.3782294121074</v>
      </c>
      <c r="L45" s="20">
        <v>8194.8700000000008</v>
      </c>
      <c r="M45" s="20">
        <v>614.20366666666666</v>
      </c>
      <c r="N45" s="20">
        <v>2820.8566666666666</v>
      </c>
      <c r="O45" s="20">
        <v>2643.3833333333332</v>
      </c>
      <c r="P45" s="20">
        <v>568.07666666666671</v>
      </c>
      <c r="Q45" s="20">
        <v>25.961333333333332</v>
      </c>
      <c r="R45" s="20">
        <v>535.18200000000013</v>
      </c>
      <c r="S45" s="20">
        <v>46.088666666666661</v>
      </c>
      <c r="T45" s="20">
        <v>83.595500000000001</v>
      </c>
      <c r="U45" s="20">
        <v>195.47200000000001</v>
      </c>
      <c r="V45" s="45">
        <v>0.82199999999999995</v>
      </c>
      <c r="W45" s="46">
        <v>38.870461049999989</v>
      </c>
      <c r="X45" s="23">
        <v>-11.32148729059411</v>
      </c>
      <c r="Y45" s="3"/>
      <c r="Z45" s="3"/>
      <c r="AA45" s="3"/>
    </row>
    <row r="46" spans="1:27" ht="14.25" customHeight="1">
      <c r="A46" s="17" t="s">
        <v>21</v>
      </c>
      <c r="B46" s="21" t="s">
        <v>47</v>
      </c>
      <c r="C46" s="17" t="s">
        <v>20</v>
      </c>
      <c r="D46" s="17">
        <v>2</v>
      </c>
      <c r="E46" s="25">
        <v>7.5749999999999998E-2</v>
      </c>
      <c r="F46" s="22">
        <v>7.6769999999999996</v>
      </c>
      <c r="G46" s="17">
        <v>19.8</v>
      </c>
      <c r="H46" s="17">
        <v>791</v>
      </c>
      <c r="I46" s="17">
        <v>7469.7</v>
      </c>
      <c r="J46" s="17">
        <v>7763.1</v>
      </c>
      <c r="K46" s="20">
        <v>5087.1306418443555</v>
      </c>
      <c r="L46" s="20">
        <v>8044.5</v>
      </c>
      <c r="M46" s="20">
        <v>616.68899999999996</v>
      </c>
      <c r="N46" s="20">
        <v>2743.887666666667</v>
      </c>
      <c r="O46" s="20">
        <v>2629.9050000000002</v>
      </c>
      <c r="P46" s="20">
        <v>581.07000000000005</v>
      </c>
      <c r="Q46" s="20">
        <v>89.495666666666651</v>
      </c>
      <c r="R46" s="20">
        <v>561.39533333333338</v>
      </c>
      <c r="S46" s="20">
        <v>51.580333333333336</v>
      </c>
      <c r="T46" s="20">
        <v>56.079499999999996</v>
      </c>
      <c r="U46" s="20">
        <v>179.77600000000001</v>
      </c>
      <c r="V46" s="45">
        <v>0.78200000000000003</v>
      </c>
      <c r="W46" s="46">
        <v>36.321405374999998</v>
      </c>
      <c r="X46" s="23">
        <v>-11.35094433828487</v>
      </c>
      <c r="Y46" s="3"/>
      <c r="Z46" s="3"/>
      <c r="AA46" s="3"/>
    </row>
    <row r="47" spans="1:27" ht="14.25" customHeight="1">
      <c r="A47" s="17" t="s">
        <v>22</v>
      </c>
      <c r="B47" s="21" t="s">
        <v>45</v>
      </c>
      <c r="C47" s="17" t="s">
        <v>20</v>
      </c>
      <c r="D47" s="17">
        <v>2</v>
      </c>
      <c r="E47" s="25">
        <v>7.5749999999999998E-2</v>
      </c>
      <c r="F47" s="22">
        <v>7.8369999999999997</v>
      </c>
      <c r="G47" s="17">
        <v>20.3</v>
      </c>
      <c r="H47" s="17">
        <v>1238</v>
      </c>
      <c r="I47" s="17">
        <v>11458.4</v>
      </c>
      <c r="J47" s="17">
        <v>11565</v>
      </c>
      <c r="K47" s="20">
        <v>5883.9201711806973</v>
      </c>
      <c r="L47" s="20">
        <v>11774.63</v>
      </c>
      <c r="M47" s="20">
        <v>1369.0386666666666</v>
      </c>
      <c r="N47" s="20">
        <v>5946.7746666666671</v>
      </c>
      <c r="O47" s="20">
        <v>2920.201333333333</v>
      </c>
      <c r="P47" s="20">
        <v>701.71199999999999</v>
      </c>
      <c r="Q47" s="20">
        <v>111.93533333333333</v>
      </c>
      <c r="R47" s="20">
        <v>920.68899999999996</v>
      </c>
      <c r="S47" s="20">
        <v>40.042000000000002</v>
      </c>
      <c r="T47" s="20">
        <v>204.22399999999999</v>
      </c>
      <c r="U47" s="20">
        <v>751.25400000000002</v>
      </c>
      <c r="V47" s="45">
        <v>1.113</v>
      </c>
      <c r="W47" s="46">
        <v>93.632196449999981</v>
      </c>
      <c r="X47" s="23">
        <v>-10.9396817712014</v>
      </c>
      <c r="Y47" s="3"/>
      <c r="Z47" s="3"/>
      <c r="AA47" s="3"/>
    </row>
    <row r="48" spans="1:27" ht="14.25" customHeight="1">
      <c r="A48" s="17" t="s">
        <v>22</v>
      </c>
      <c r="B48" s="21" t="s">
        <v>45</v>
      </c>
      <c r="C48" s="17" t="s">
        <v>20</v>
      </c>
      <c r="D48" s="17">
        <v>2</v>
      </c>
      <c r="E48" s="25">
        <v>7.5749999999999998E-2</v>
      </c>
      <c r="F48" s="22">
        <v>7.82</v>
      </c>
      <c r="G48" s="17">
        <v>19.600000000000001</v>
      </c>
      <c r="H48" s="17">
        <v>1292</v>
      </c>
      <c r="I48" s="17">
        <v>11940.2</v>
      </c>
      <c r="J48" s="17">
        <v>12072.5</v>
      </c>
      <c r="K48" s="20">
        <v>6595.7854246630086</v>
      </c>
      <c r="L48" s="20">
        <v>12319.73</v>
      </c>
      <c r="M48" s="20">
        <v>1402.5796666666665</v>
      </c>
      <c r="N48" s="20">
        <v>6663.8926666666666</v>
      </c>
      <c r="O48" s="20">
        <v>2843.3119999999999</v>
      </c>
      <c r="P48" s="20">
        <v>691.5096666666667</v>
      </c>
      <c r="Q48" s="20">
        <v>142.80199999999999</v>
      </c>
      <c r="R48" s="20">
        <v>912.50733333333335</v>
      </c>
      <c r="S48" s="20">
        <v>40.967666666666673</v>
      </c>
      <c r="T48" s="20">
        <v>200.03749999999999</v>
      </c>
      <c r="U48" s="20">
        <v>868.548</v>
      </c>
      <c r="V48" s="45">
        <v>1.091</v>
      </c>
      <c r="W48" s="46">
        <v>101.28237832499997</v>
      </c>
      <c r="X48" s="23">
        <v>-10.90557309155782</v>
      </c>
      <c r="Y48" s="3"/>
      <c r="Z48" s="3"/>
      <c r="AA48" s="3"/>
    </row>
    <row r="49" spans="1:27" ht="14.25" customHeight="1">
      <c r="A49" s="17" t="s">
        <v>23</v>
      </c>
      <c r="B49" s="21" t="s">
        <v>46</v>
      </c>
      <c r="C49" s="17" t="s">
        <v>20</v>
      </c>
      <c r="D49" s="17">
        <v>2</v>
      </c>
      <c r="E49" s="25">
        <v>7.5749999999999998E-2</v>
      </c>
      <c r="F49" s="22">
        <v>7.6239999999999997</v>
      </c>
      <c r="G49" s="17">
        <v>19.899999999999999</v>
      </c>
      <c r="H49" s="17">
        <v>704</v>
      </c>
      <c r="I49" s="17">
        <v>6545.1</v>
      </c>
      <c r="J49" s="17">
        <v>6851.1</v>
      </c>
      <c r="K49" s="20">
        <v>3735.0029556978361</v>
      </c>
      <c r="L49" s="20">
        <v>7147.38</v>
      </c>
      <c r="M49" s="20">
        <v>373.42100000000005</v>
      </c>
      <c r="N49" s="20">
        <v>2347.7989999999995</v>
      </c>
      <c r="O49" s="20">
        <v>2503.981666666667</v>
      </c>
      <c r="P49" s="20">
        <v>529.63</v>
      </c>
      <c r="Q49" s="20">
        <v>65.061333333333337</v>
      </c>
      <c r="R49" s="20">
        <v>413.02699999999999</v>
      </c>
      <c r="S49" s="20">
        <v>48.536666666666669</v>
      </c>
      <c r="T49" s="20">
        <v>132.91899999999998</v>
      </c>
      <c r="U49" s="20">
        <v>186.36199999999999</v>
      </c>
      <c r="V49" s="45">
        <v>0.66700000000000004</v>
      </c>
      <c r="W49" s="46">
        <v>11.343562499999996</v>
      </c>
      <c r="X49" s="23">
        <v>-11.55750443786075</v>
      </c>
      <c r="Y49" s="3"/>
      <c r="Z49" s="3"/>
      <c r="AA49" s="3"/>
    </row>
    <row r="50" spans="1:27" ht="14.25" customHeight="1">
      <c r="A50" s="17" t="s">
        <v>23</v>
      </c>
      <c r="B50" s="21" t="s">
        <v>46</v>
      </c>
      <c r="C50" s="17" t="s">
        <v>20</v>
      </c>
      <c r="D50" s="17">
        <v>2</v>
      </c>
      <c r="E50" s="25">
        <v>7.5749999999999998E-2</v>
      </c>
      <c r="F50" s="22">
        <v>7.8150000000000004</v>
      </c>
      <c r="G50" s="17">
        <v>20.2</v>
      </c>
      <c r="H50" s="17">
        <v>849</v>
      </c>
      <c r="I50" s="17">
        <v>8153.4</v>
      </c>
      <c r="J50" s="17">
        <v>8421.7999999999993</v>
      </c>
      <c r="K50" s="20">
        <v>3645.9157251450793</v>
      </c>
      <c r="L50" s="20">
        <v>8594.52</v>
      </c>
      <c r="M50" s="20">
        <v>455.41566666666671</v>
      </c>
      <c r="N50" s="20">
        <v>3034.4776666666671</v>
      </c>
      <c r="O50" s="20">
        <v>2910.6639999999993</v>
      </c>
      <c r="P50" s="20">
        <v>605.78133333333335</v>
      </c>
      <c r="Q50" s="20">
        <v>35.214666666666666</v>
      </c>
      <c r="R50" s="20">
        <v>429.96533333333338</v>
      </c>
      <c r="S50" s="20">
        <v>70.62766666666667</v>
      </c>
      <c r="T50" s="20">
        <v>114.0565</v>
      </c>
      <c r="U50" s="20">
        <v>207.70699999999999</v>
      </c>
      <c r="V50" s="45">
        <v>0.99</v>
      </c>
      <c r="W50" s="46">
        <v>23.241614999999992</v>
      </c>
      <c r="X50" s="23">
        <v>-11.24598760332397</v>
      </c>
      <c r="Y50" s="3"/>
      <c r="Z50" s="3"/>
      <c r="AA50" s="3"/>
    </row>
    <row r="51" spans="1:27" ht="14.25" customHeight="1">
      <c r="A51" s="17" t="s">
        <v>24</v>
      </c>
      <c r="B51" s="21" t="s">
        <v>44</v>
      </c>
      <c r="C51" s="17" t="s">
        <v>20</v>
      </c>
      <c r="D51" s="17">
        <v>2</v>
      </c>
      <c r="E51" s="25">
        <v>7.5749999999999998E-2</v>
      </c>
      <c r="F51" s="22">
        <v>7.8259999999999996</v>
      </c>
      <c r="G51" s="17">
        <v>19.399999999999999</v>
      </c>
      <c r="H51" s="17">
        <v>1183</v>
      </c>
      <c r="I51" s="17">
        <v>10386.700000000001</v>
      </c>
      <c r="J51" s="17">
        <v>11151.6</v>
      </c>
      <c r="K51" s="20">
        <v>5894.7438533973873</v>
      </c>
      <c r="L51" s="20">
        <v>11379.23</v>
      </c>
      <c r="M51" s="20">
        <v>1161.8746666666666</v>
      </c>
      <c r="N51" s="20">
        <v>5778.034333333334</v>
      </c>
      <c r="O51" s="20">
        <v>2777.0293333333334</v>
      </c>
      <c r="P51" s="20">
        <v>668.86433333333332</v>
      </c>
      <c r="Q51" s="20">
        <v>61.243333333333332</v>
      </c>
      <c r="R51" s="20">
        <v>937.77300000000014</v>
      </c>
      <c r="S51" s="20">
        <v>53.794333333333334</v>
      </c>
      <c r="T51" s="20">
        <v>261.3245</v>
      </c>
      <c r="U51" s="20">
        <v>856.49400000000003</v>
      </c>
      <c r="V51" s="45">
        <v>1.0580000000000001</v>
      </c>
      <c r="W51" s="46">
        <v>43.919849999999997</v>
      </c>
      <c r="X51" s="23">
        <v>-10.96959305790312</v>
      </c>
      <c r="Y51" s="3"/>
      <c r="Z51" s="3"/>
      <c r="AA51" s="3"/>
    </row>
    <row r="52" spans="1:27" ht="14.25" customHeight="1">
      <c r="A52" s="17" t="s">
        <v>24</v>
      </c>
      <c r="B52" s="21" t="s">
        <v>44</v>
      </c>
      <c r="C52" s="17" t="s">
        <v>20</v>
      </c>
      <c r="D52" s="17">
        <v>2</v>
      </c>
      <c r="E52" s="25">
        <v>7.5749999999999998E-2</v>
      </c>
      <c r="F52" s="22">
        <v>7.8920000000000003</v>
      </c>
      <c r="G52" s="17">
        <v>19.399999999999999</v>
      </c>
      <c r="H52" s="17">
        <v>1367</v>
      </c>
      <c r="I52" s="17">
        <v>12551.7</v>
      </c>
      <c r="J52" s="17">
        <v>13214.6</v>
      </c>
      <c r="K52" s="20">
        <v>5239.4947838177623</v>
      </c>
      <c r="L52" s="20">
        <v>13408.8</v>
      </c>
      <c r="M52" s="20">
        <v>1308.7103333333332</v>
      </c>
      <c r="N52" s="20">
        <v>7836.9096666666665</v>
      </c>
      <c r="O52" s="20">
        <v>2677.3103333333329</v>
      </c>
      <c r="P52" s="20">
        <v>661.58533333333332</v>
      </c>
      <c r="Q52" s="20">
        <v>69.837000000000003</v>
      </c>
      <c r="R52" s="20">
        <v>842.85399999999993</v>
      </c>
      <c r="S52" s="20">
        <v>56.117333333333335</v>
      </c>
      <c r="T52" s="20">
        <v>218.18700000000001</v>
      </c>
      <c r="U52" s="20">
        <v>1054.6659999999999</v>
      </c>
      <c r="V52" s="45">
        <v>1.163</v>
      </c>
      <c r="W52" s="46">
        <v>59.547074999999992</v>
      </c>
      <c r="X52" s="23">
        <v>-10.837393472646379</v>
      </c>
      <c r="Y52" s="3"/>
      <c r="Z52" s="3"/>
      <c r="AA52" s="3"/>
    </row>
    <row r="53" spans="1:27" ht="14.25" customHeight="1">
      <c r="A53" s="17" t="s">
        <v>25</v>
      </c>
      <c r="B53" s="17" t="s">
        <v>26</v>
      </c>
      <c r="C53" s="17" t="s">
        <v>20</v>
      </c>
      <c r="D53" s="17">
        <v>2</v>
      </c>
      <c r="E53" s="25">
        <v>7.5749999999999998E-2</v>
      </c>
      <c r="F53" s="22">
        <v>7.5279999999999996</v>
      </c>
      <c r="G53" s="17">
        <v>19.5</v>
      </c>
      <c r="H53" s="17">
        <v>566</v>
      </c>
      <c r="I53" s="17">
        <v>5190.3999999999996</v>
      </c>
      <c r="J53" s="17">
        <v>5551.3</v>
      </c>
      <c r="K53" s="20">
        <v>4542.6161672508679</v>
      </c>
      <c r="L53" s="20">
        <v>5877.52</v>
      </c>
      <c r="M53" s="20">
        <v>542.63933333333341</v>
      </c>
      <c r="N53" s="20">
        <v>1665.7706666666666</v>
      </c>
      <c r="O53" s="20">
        <v>2073.1416666666664</v>
      </c>
      <c r="P53" s="20">
        <v>474.78833333333336</v>
      </c>
      <c r="Q53" s="20"/>
      <c r="R53" s="20">
        <v>381.71833333333331</v>
      </c>
      <c r="S53" s="20">
        <v>42.426333333333332</v>
      </c>
      <c r="T53" s="20">
        <v>30.929000000000002</v>
      </c>
      <c r="U53" s="20">
        <v>225.57400000000001</v>
      </c>
      <c r="V53" s="45">
        <v>0.41899999999999998</v>
      </c>
      <c r="W53" s="46">
        <v>1.4826017249999999</v>
      </c>
      <c r="X53" s="23">
        <v>-12.43686459960842</v>
      </c>
      <c r="Y53" s="3"/>
      <c r="Z53" s="3"/>
      <c r="AA53" s="3"/>
    </row>
    <row r="54" spans="1:27" ht="14.25" customHeight="1">
      <c r="A54" s="17" t="s">
        <v>25</v>
      </c>
      <c r="B54" s="17" t="s">
        <v>26</v>
      </c>
      <c r="C54" s="17" t="s">
        <v>20</v>
      </c>
      <c r="D54" s="17">
        <v>2</v>
      </c>
      <c r="E54" s="25">
        <v>7.5749999999999998E-2</v>
      </c>
      <c r="F54" s="22">
        <v>7.5389999999999997</v>
      </c>
      <c r="G54" s="17">
        <v>19.7</v>
      </c>
      <c r="H54" s="17">
        <v>564</v>
      </c>
      <c r="I54" s="17">
        <v>5287.1</v>
      </c>
      <c r="J54" s="17">
        <v>5614.1</v>
      </c>
      <c r="K54" s="20">
        <v>4427.7186175660036</v>
      </c>
      <c r="L54" s="20">
        <v>5933.01</v>
      </c>
      <c r="M54" s="20">
        <v>505.66133333333329</v>
      </c>
      <c r="N54" s="20">
        <v>1664.4170000000001</v>
      </c>
      <c r="O54" s="20">
        <v>2088.6453333333334</v>
      </c>
      <c r="P54" s="20">
        <v>461.98733333333331</v>
      </c>
      <c r="Q54" s="20">
        <v>5.0506666666666673</v>
      </c>
      <c r="R54" s="20">
        <v>320.52500000000003</v>
      </c>
      <c r="S54" s="20">
        <v>43.554333333333339</v>
      </c>
      <c r="T54" s="20">
        <v>42.410499999999999</v>
      </c>
      <c r="U54" s="20">
        <v>218.55199999999999</v>
      </c>
      <c r="V54" s="45">
        <v>0.441</v>
      </c>
      <c r="W54" s="46">
        <v>1.953554624999998</v>
      </c>
      <c r="X54" s="23">
        <v>-12.317063541286551</v>
      </c>
      <c r="Y54" s="3"/>
      <c r="Z54" s="3"/>
      <c r="AA54" s="3"/>
    </row>
    <row r="55" spans="1:27" ht="14.25" customHeight="1">
      <c r="A55" s="17" t="s">
        <v>27</v>
      </c>
      <c r="B55" s="17" t="s">
        <v>28</v>
      </c>
      <c r="C55" s="17" t="s">
        <v>20</v>
      </c>
      <c r="D55" s="17">
        <v>2</v>
      </c>
      <c r="E55" s="25">
        <v>7.5749999999999998E-2</v>
      </c>
      <c r="F55" s="22">
        <v>7.5259999999999998</v>
      </c>
      <c r="G55" s="17">
        <v>19.2</v>
      </c>
      <c r="H55" s="17">
        <v>560</v>
      </c>
      <c r="I55" s="17">
        <v>5094.8</v>
      </c>
      <c r="J55" s="17">
        <v>5514.2</v>
      </c>
      <c r="K55" s="20">
        <v>4647.5226256587875</v>
      </c>
      <c r="L55" s="20">
        <v>5840.85</v>
      </c>
      <c r="M55" s="20">
        <v>336.79466666666667</v>
      </c>
      <c r="N55" s="20">
        <v>1678.7973333333332</v>
      </c>
      <c r="O55" s="20">
        <v>2194.6726666666668</v>
      </c>
      <c r="P55" s="20">
        <v>460.20150000000001</v>
      </c>
      <c r="Q55" s="20">
        <v>2.9440000000000004</v>
      </c>
      <c r="R55" s="20">
        <v>319.40966666666668</v>
      </c>
      <c r="S55" s="20">
        <v>63.292000000000002</v>
      </c>
      <c r="T55" s="20">
        <v>33.521500000000003</v>
      </c>
      <c r="U55" s="20">
        <v>199.88300000000001</v>
      </c>
      <c r="V55" s="45">
        <v>0.434</v>
      </c>
      <c r="W55" s="46"/>
      <c r="X55" s="23"/>
      <c r="Y55" s="3"/>
      <c r="Z55" s="3"/>
      <c r="AA55" s="3"/>
    </row>
    <row r="56" spans="1:27" ht="14.25" customHeight="1">
      <c r="A56" s="17" t="s">
        <v>27</v>
      </c>
      <c r="B56" s="17" t="s">
        <v>28</v>
      </c>
      <c r="C56" s="17" t="s">
        <v>20</v>
      </c>
      <c r="D56" s="17">
        <v>2</v>
      </c>
      <c r="E56" s="25">
        <v>7.5749999999999998E-2</v>
      </c>
      <c r="F56" s="22">
        <v>7.5449999999999999</v>
      </c>
      <c r="G56" s="17">
        <v>19.899999999999999</v>
      </c>
      <c r="H56" s="17">
        <v>600</v>
      </c>
      <c r="I56" s="17">
        <v>4809.3</v>
      </c>
      <c r="J56" s="17">
        <v>5193</v>
      </c>
      <c r="K56" s="20">
        <v>5102.9498696995179</v>
      </c>
      <c r="L56" s="20">
        <v>5482.97</v>
      </c>
      <c r="M56" s="20">
        <v>378.17599999999993</v>
      </c>
      <c r="N56" s="20">
        <v>1626.4023333333334</v>
      </c>
      <c r="O56" s="20">
        <v>1983.0379999999998</v>
      </c>
      <c r="P56" s="20">
        <v>421.73333333333335</v>
      </c>
      <c r="Q56" s="20">
        <v>68.02</v>
      </c>
      <c r="R56" s="20">
        <v>374.13833333333332</v>
      </c>
      <c r="S56" s="20">
        <v>37.520333333333333</v>
      </c>
      <c r="T56" s="20">
        <v>66.861999999999995</v>
      </c>
      <c r="U56" s="20">
        <v>217.50899999999999</v>
      </c>
      <c r="V56" s="45">
        <v>0.39900000000000002</v>
      </c>
      <c r="W56" s="46"/>
      <c r="X56" s="23"/>
      <c r="Y56" s="3"/>
      <c r="Z56" s="3"/>
      <c r="AA56" s="3"/>
    </row>
    <row r="57" spans="1:27" ht="14.25" customHeight="1">
      <c r="A57" s="6" t="s">
        <v>82</v>
      </c>
      <c r="B57" s="17" t="s">
        <v>41</v>
      </c>
      <c r="C57" s="17" t="s">
        <v>29</v>
      </c>
      <c r="D57" s="17">
        <v>2</v>
      </c>
      <c r="E57" s="25">
        <v>7.5749999999999998E-2</v>
      </c>
      <c r="F57" s="22">
        <v>7.1909999999999998</v>
      </c>
      <c r="G57" s="17">
        <v>20.3</v>
      </c>
      <c r="H57" s="17">
        <v>1038</v>
      </c>
      <c r="I57" s="17">
        <v>9901.5</v>
      </c>
      <c r="J57" s="17">
        <v>10686.4</v>
      </c>
      <c r="K57" s="20">
        <v>2650.1369612095882</v>
      </c>
      <c r="L57" s="20">
        <v>12083.27</v>
      </c>
      <c r="M57" s="20">
        <v>2103.462</v>
      </c>
      <c r="N57" s="20">
        <v>3888.0310000000004</v>
      </c>
      <c r="O57" s="20">
        <v>2724.6223333333332</v>
      </c>
      <c r="P57" s="20">
        <v>591.20766666666668</v>
      </c>
      <c r="Q57" s="20">
        <v>2.242</v>
      </c>
      <c r="R57" s="20">
        <v>489.26133333333337</v>
      </c>
      <c r="S57" s="20">
        <v>58.111666666666672</v>
      </c>
      <c r="T57" s="20">
        <v>281.94749999999999</v>
      </c>
      <c r="U57" s="20">
        <v>219.02799999999999</v>
      </c>
      <c r="V57" s="45">
        <v>0.42899999999999999</v>
      </c>
      <c r="W57" s="46">
        <v>78.600389174999989</v>
      </c>
      <c r="X57" s="23">
        <v>-11.1624334129981</v>
      </c>
      <c r="Y57" s="3"/>
      <c r="Z57" s="3"/>
      <c r="AA57" s="3"/>
    </row>
    <row r="58" spans="1:27" ht="14.25" customHeight="1">
      <c r="A58" s="6" t="s">
        <v>82</v>
      </c>
      <c r="B58" s="17" t="s">
        <v>41</v>
      </c>
      <c r="C58" s="17" t="s">
        <v>29</v>
      </c>
      <c r="D58" s="17">
        <v>2</v>
      </c>
      <c r="E58" s="25">
        <v>7.5749999999999998E-2</v>
      </c>
      <c r="F58" s="22">
        <v>7.0640000000000001</v>
      </c>
      <c r="G58" s="17">
        <v>19.899999999999999</v>
      </c>
      <c r="H58" s="17">
        <v>1020</v>
      </c>
      <c r="I58" s="17">
        <v>9964.7999999999993</v>
      </c>
      <c r="J58" s="17">
        <v>10577.6</v>
      </c>
      <c r="K58" s="20">
        <v>3670.0608623976955</v>
      </c>
      <c r="L58" s="20">
        <v>12461.27</v>
      </c>
      <c r="M58" s="20">
        <v>2116.7446666666669</v>
      </c>
      <c r="N58" s="20">
        <v>3739.9483333333337</v>
      </c>
      <c r="O58" s="20">
        <v>2716.6823333333332</v>
      </c>
      <c r="P58" s="20">
        <v>580.649</v>
      </c>
      <c r="Q58" s="20">
        <v>60.771333333333331</v>
      </c>
      <c r="R58" s="20">
        <v>424.83</v>
      </c>
      <c r="S58" s="20">
        <v>52.885666666666658</v>
      </c>
      <c r="T58" s="20">
        <v>191.982</v>
      </c>
      <c r="U58" s="20">
        <v>224.447</v>
      </c>
      <c r="V58" s="45">
        <v>0.29599999999999999</v>
      </c>
      <c r="W58" s="46">
        <v>76.300982775000008</v>
      </c>
      <c r="X58" s="23">
        <v>-11.1753279775618</v>
      </c>
      <c r="Y58" s="3"/>
      <c r="Z58" s="3"/>
      <c r="AA58" s="3"/>
    </row>
    <row r="59" spans="1:27" ht="14.25" customHeight="1">
      <c r="A59" s="6" t="s">
        <v>83</v>
      </c>
      <c r="B59" s="17" t="s">
        <v>42</v>
      </c>
      <c r="C59" s="17" t="s">
        <v>29</v>
      </c>
      <c r="D59" s="17">
        <v>2</v>
      </c>
      <c r="E59" s="25">
        <v>7.5749999999999998E-2</v>
      </c>
      <c r="F59" s="22">
        <v>6.9</v>
      </c>
      <c r="G59" s="17">
        <v>19.899999999999999</v>
      </c>
      <c r="H59" s="17">
        <v>716</v>
      </c>
      <c r="I59" s="17">
        <v>7077</v>
      </c>
      <c r="J59" s="17">
        <v>7515.8</v>
      </c>
      <c r="K59" s="20">
        <v>4724.9535830551094</v>
      </c>
      <c r="L59" s="20">
        <v>9506.41</v>
      </c>
      <c r="M59" s="20">
        <v>729.93266666666659</v>
      </c>
      <c r="N59" s="20">
        <v>1903.8389999999999</v>
      </c>
      <c r="O59" s="20">
        <v>2602.511</v>
      </c>
      <c r="P59" s="20">
        <v>573.99866666666674</v>
      </c>
      <c r="Q59" s="20">
        <v>78.497666666666674</v>
      </c>
      <c r="R59" s="20">
        <v>284.98966666666666</v>
      </c>
      <c r="S59" s="20">
        <v>56.581666666666671</v>
      </c>
      <c r="T59" s="20">
        <v>44.573</v>
      </c>
      <c r="U59" s="20">
        <v>211.828</v>
      </c>
      <c r="V59" s="45">
        <v>4.0000000000000001E-3</v>
      </c>
      <c r="W59" s="46">
        <v>4.9443161250000083</v>
      </c>
      <c r="X59" s="23">
        <v>-11.993694637011361</v>
      </c>
      <c r="Y59" s="3"/>
      <c r="Z59" s="3"/>
      <c r="AA59" s="3"/>
    </row>
    <row r="60" spans="1:27" ht="14.25" customHeight="1">
      <c r="A60" s="6" t="s">
        <v>83</v>
      </c>
      <c r="B60" s="17" t="s">
        <v>42</v>
      </c>
      <c r="C60" s="17" t="s">
        <v>29</v>
      </c>
      <c r="D60" s="17">
        <v>2</v>
      </c>
      <c r="E60" s="25">
        <v>7.5749999999999998E-2</v>
      </c>
      <c r="F60" s="22">
        <v>6.8840000000000003</v>
      </c>
      <c r="G60" s="17">
        <v>19.8</v>
      </c>
      <c r="H60" s="17">
        <v>725</v>
      </c>
      <c r="I60" s="17">
        <v>7142.8</v>
      </c>
      <c r="J60" s="17">
        <v>7434.8</v>
      </c>
      <c r="K60" s="20">
        <v>4779.0719941385596</v>
      </c>
      <c r="L60" s="20">
        <v>9481.0300000000007</v>
      </c>
      <c r="M60" s="20">
        <v>902.17700000000002</v>
      </c>
      <c r="N60" s="20">
        <v>1915.9870000000001</v>
      </c>
      <c r="O60" s="20">
        <v>2616.6236666666668</v>
      </c>
      <c r="P60" s="20">
        <v>563.11300000000006</v>
      </c>
      <c r="Q60" s="20">
        <v>95.603666666666683</v>
      </c>
      <c r="R60" s="20">
        <v>295.67433333333332</v>
      </c>
      <c r="S60" s="20">
        <v>52.622999999999998</v>
      </c>
      <c r="T60" s="20">
        <v>72.473500000000001</v>
      </c>
      <c r="U60" s="20">
        <v>228</v>
      </c>
      <c r="V60" s="45">
        <v>-1.7000000000000001E-2</v>
      </c>
      <c r="W60" s="46">
        <v>4.2141618750000047</v>
      </c>
      <c r="X60" s="23">
        <v>-12.063089653713559</v>
      </c>
      <c r="Y60" s="3"/>
      <c r="Z60" s="3"/>
      <c r="AA60" s="3"/>
    </row>
    <row r="61" spans="1:27" ht="14.25" customHeight="1">
      <c r="A61" s="6" t="s">
        <v>84</v>
      </c>
      <c r="B61" s="17" t="s">
        <v>43</v>
      </c>
      <c r="C61" s="17" t="s">
        <v>29</v>
      </c>
      <c r="D61" s="17">
        <v>2</v>
      </c>
      <c r="E61" s="25">
        <v>7.5749999999999998E-2</v>
      </c>
      <c r="F61" s="22">
        <v>7.2709999999999999</v>
      </c>
      <c r="G61" s="17">
        <v>20</v>
      </c>
      <c r="H61" s="17">
        <v>1819</v>
      </c>
      <c r="I61" s="17">
        <v>15324.8</v>
      </c>
      <c r="J61" s="17">
        <v>15866.2</v>
      </c>
      <c r="K61" s="20">
        <v>8121.0920262765712</v>
      </c>
      <c r="L61" s="20">
        <v>17547.47</v>
      </c>
      <c r="M61" s="20">
        <v>6613.5076666666673</v>
      </c>
      <c r="N61" s="20">
        <v>7554.1976666666669</v>
      </c>
      <c r="O61" s="20">
        <v>2584.4690000000001</v>
      </c>
      <c r="P61" s="20">
        <v>634.37933333333342</v>
      </c>
      <c r="Q61" s="20">
        <v>217.654</v>
      </c>
      <c r="R61" s="20">
        <v>2693.3240000000001</v>
      </c>
      <c r="S61" s="20">
        <v>55.686999999999998</v>
      </c>
      <c r="T61" s="20">
        <v>548.86450000000002</v>
      </c>
      <c r="U61" s="20">
        <v>733.60599999999999</v>
      </c>
      <c r="V61" s="45">
        <v>0.59099999999999997</v>
      </c>
      <c r="W61" s="46">
        <v>173.241560475</v>
      </c>
      <c r="X61" s="23">
        <v>-10.783534942440641</v>
      </c>
      <c r="Y61" s="3"/>
      <c r="Z61" s="3"/>
      <c r="AA61" s="3"/>
    </row>
    <row r="62" spans="1:27" ht="14.25" customHeight="1">
      <c r="A62" s="6" t="s">
        <v>84</v>
      </c>
      <c r="B62" s="17" t="s">
        <v>43</v>
      </c>
      <c r="C62" s="17" t="s">
        <v>29</v>
      </c>
      <c r="D62" s="17">
        <v>2</v>
      </c>
      <c r="E62" s="25">
        <v>7.5749999999999998E-2</v>
      </c>
      <c r="F62" s="22">
        <v>7.2709999999999999</v>
      </c>
      <c r="G62" s="17">
        <v>20.399999999999999</v>
      </c>
      <c r="H62" s="17">
        <v>1660</v>
      </c>
      <c r="I62" s="17">
        <v>13863.5</v>
      </c>
      <c r="J62" s="17">
        <v>14636.9</v>
      </c>
      <c r="K62" s="20">
        <v>7900.4554272440409</v>
      </c>
      <c r="L62" s="20">
        <v>16181.14</v>
      </c>
      <c r="M62" s="20">
        <v>5948.5796666666674</v>
      </c>
      <c r="N62" s="20">
        <v>6313.813666666666</v>
      </c>
      <c r="O62" s="20">
        <v>2676.6970000000001</v>
      </c>
      <c r="P62" s="20">
        <v>632.83866666666665</v>
      </c>
      <c r="Q62" s="20">
        <v>214.69733333333332</v>
      </c>
      <c r="R62" s="20">
        <v>2549.121333333333</v>
      </c>
      <c r="S62" s="20">
        <v>63.360666666666667</v>
      </c>
      <c r="T62" s="20">
        <v>516.04250000000002</v>
      </c>
      <c r="U62" s="20">
        <v>551.88900000000001</v>
      </c>
      <c r="V62" s="45">
        <v>0.58799999999999997</v>
      </c>
      <c r="W62" s="46">
        <v>149.3098554</v>
      </c>
      <c r="X62" s="23">
        <v>-10.84809855455887</v>
      </c>
      <c r="Y62" s="3"/>
      <c r="Z62" s="3"/>
      <c r="AA62" s="3"/>
    </row>
    <row r="63" spans="1:27" ht="14.25" customHeight="1">
      <c r="A63" s="17" t="s">
        <v>21</v>
      </c>
      <c r="B63" s="21" t="s">
        <v>47</v>
      </c>
      <c r="C63" s="17" t="s">
        <v>29</v>
      </c>
      <c r="D63" s="17">
        <v>2</v>
      </c>
      <c r="E63" s="25">
        <v>7.5749999999999998E-2</v>
      </c>
      <c r="F63" s="22">
        <v>7.0069999999999997</v>
      </c>
      <c r="G63" s="17">
        <v>20.3</v>
      </c>
      <c r="H63" s="17">
        <v>852</v>
      </c>
      <c r="I63" s="17">
        <v>8351.4</v>
      </c>
      <c r="J63" s="17">
        <v>8952.1</v>
      </c>
      <c r="K63" s="20">
        <v>4464.3526189148015</v>
      </c>
      <c r="L63" s="20">
        <v>10767.15</v>
      </c>
      <c r="M63" s="20">
        <v>670.53800000000001</v>
      </c>
      <c r="N63" s="20">
        <v>2644.2599999999998</v>
      </c>
      <c r="O63" s="20">
        <v>2935.4876666666664</v>
      </c>
      <c r="P63" s="20">
        <v>677.35199999999998</v>
      </c>
      <c r="Q63" s="20">
        <v>130.49533333333332</v>
      </c>
      <c r="R63" s="20">
        <v>422.69800000000004</v>
      </c>
      <c r="S63" s="20">
        <v>42.973333333333329</v>
      </c>
      <c r="T63" s="20">
        <v>71.834000000000003</v>
      </c>
      <c r="U63" s="20">
        <v>248.55</v>
      </c>
      <c r="V63" s="45">
        <v>0.223</v>
      </c>
      <c r="W63" s="46">
        <v>29.919371400000003</v>
      </c>
      <c r="X63" s="23">
        <v>-11.43515451765794</v>
      </c>
      <c r="Y63" s="3"/>
      <c r="Z63" s="3"/>
      <c r="AA63" s="3"/>
    </row>
    <row r="64" spans="1:27" ht="14.25" customHeight="1">
      <c r="A64" s="17" t="s">
        <v>21</v>
      </c>
      <c r="B64" s="21" t="s">
        <v>47</v>
      </c>
      <c r="C64" s="17" t="s">
        <v>29</v>
      </c>
      <c r="D64" s="17">
        <v>2</v>
      </c>
      <c r="E64" s="25">
        <v>7.5749999999999998E-2</v>
      </c>
      <c r="F64" s="22">
        <v>6.9930000000000003</v>
      </c>
      <c r="G64" s="17">
        <v>20.2</v>
      </c>
      <c r="H64" s="17">
        <v>884</v>
      </c>
      <c r="I64" s="17">
        <v>8597.6</v>
      </c>
      <c r="J64" s="17">
        <v>9083.1</v>
      </c>
      <c r="K64" s="20">
        <v>5037.1751854596323</v>
      </c>
      <c r="L64" s="20">
        <v>10984.83</v>
      </c>
      <c r="M64" s="20">
        <v>661.06533333333334</v>
      </c>
      <c r="N64" s="20">
        <v>2639.9706666666666</v>
      </c>
      <c r="O64" s="20">
        <v>3046.2846666666665</v>
      </c>
      <c r="P64" s="20">
        <v>705.9946666666666</v>
      </c>
      <c r="Q64" s="20">
        <v>174.01466666666667</v>
      </c>
      <c r="R64" s="20">
        <v>433.69699999999995</v>
      </c>
      <c r="S64" s="20">
        <v>43.301000000000009</v>
      </c>
      <c r="T64" s="20">
        <v>71.50200000000001</v>
      </c>
      <c r="U64" s="20">
        <v>259.255</v>
      </c>
      <c r="V64" s="45">
        <v>0.22700000000000001</v>
      </c>
      <c r="W64" s="46">
        <v>31.894098150000012</v>
      </c>
      <c r="X64" s="23">
        <v>-11.40739665612676</v>
      </c>
      <c r="Y64" s="3"/>
      <c r="Z64" s="3"/>
      <c r="AA64" s="3"/>
    </row>
    <row r="65" spans="1:27" ht="14.25" customHeight="1">
      <c r="A65" s="17" t="s">
        <v>22</v>
      </c>
      <c r="B65" s="21" t="s">
        <v>45</v>
      </c>
      <c r="C65" s="17" t="s">
        <v>29</v>
      </c>
      <c r="D65" s="17">
        <v>2</v>
      </c>
      <c r="E65" s="25">
        <v>7.5749999999999998E-2</v>
      </c>
      <c r="F65" s="22">
        <v>7.1479999999999997</v>
      </c>
      <c r="G65" s="17">
        <v>19.7</v>
      </c>
      <c r="H65" s="17">
        <v>1389</v>
      </c>
      <c r="I65" s="17">
        <v>12551.2</v>
      </c>
      <c r="J65" s="17">
        <v>13007.5</v>
      </c>
      <c r="K65" s="20">
        <v>5595.8437060287906</v>
      </c>
      <c r="L65" s="20">
        <v>14878.76</v>
      </c>
      <c r="M65" s="20">
        <v>1337.3253333333334</v>
      </c>
      <c r="N65" s="20">
        <v>6670.8319999999994</v>
      </c>
      <c r="O65" s="20">
        <v>3201.2736666666665</v>
      </c>
      <c r="P65" s="20">
        <v>792.22233333333327</v>
      </c>
      <c r="Q65" s="20">
        <v>209.76833333333332</v>
      </c>
      <c r="R65" s="20">
        <v>1123.7926666666665</v>
      </c>
      <c r="S65" s="20">
        <v>44.31</v>
      </c>
      <c r="T65" s="20">
        <v>373.57299999999998</v>
      </c>
      <c r="U65" s="20">
        <v>1024.5930000000001</v>
      </c>
      <c r="V65" s="45">
        <v>0.502</v>
      </c>
      <c r="W65" s="46">
        <v>91.051484849999994</v>
      </c>
      <c r="X65" s="23">
        <v>-10.95181994992706</v>
      </c>
      <c r="Y65" s="3"/>
      <c r="Z65" s="3"/>
      <c r="AA65" s="3"/>
    </row>
    <row r="66" spans="1:27" ht="14.25" customHeight="1">
      <c r="A66" s="17" t="s">
        <v>22</v>
      </c>
      <c r="B66" s="21" t="s">
        <v>45</v>
      </c>
      <c r="C66" s="17" t="s">
        <v>29</v>
      </c>
      <c r="D66" s="17">
        <v>2</v>
      </c>
      <c r="E66" s="25">
        <v>7.5749999999999998E-2</v>
      </c>
      <c r="F66" s="22">
        <v>7.1509999999999998</v>
      </c>
      <c r="G66" s="17">
        <v>19.899999999999999</v>
      </c>
      <c r="H66" s="17">
        <v>1411</v>
      </c>
      <c r="I66" s="17">
        <v>12578.1</v>
      </c>
      <c r="J66" s="17">
        <v>13322.7</v>
      </c>
      <c r="K66" s="20">
        <v>7276.8448133747415</v>
      </c>
      <c r="L66" s="20">
        <v>15232.06</v>
      </c>
      <c r="M66" s="20">
        <v>1392.5169999999998</v>
      </c>
      <c r="N66" s="20">
        <v>7831.8829999999989</v>
      </c>
      <c r="O66" s="20">
        <v>2718.012666666667</v>
      </c>
      <c r="P66" s="20">
        <v>699.87133333333338</v>
      </c>
      <c r="Q66" s="20">
        <v>162.76466666666667</v>
      </c>
      <c r="R66" s="20">
        <v>1092.3219999999999</v>
      </c>
      <c r="S66" s="20">
        <v>43.036666666666662</v>
      </c>
      <c r="T66" s="20">
        <v>317.58449999999999</v>
      </c>
      <c r="U66" s="20">
        <v>1269.9690000000001</v>
      </c>
      <c r="V66" s="45">
        <v>0.45100000000000001</v>
      </c>
      <c r="W66" s="46">
        <v>95.802888449999998</v>
      </c>
      <c r="X66" s="23">
        <v>-10.9297283792837</v>
      </c>
      <c r="Y66" s="3"/>
      <c r="Z66" s="3"/>
      <c r="AA66" s="3"/>
    </row>
    <row r="67" spans="1:27" ht="14.25" customHeight="1">
      <c r="A67" s="17" t="s">
        <v>23</v>
      </c>
      <c r="B67" s="21" t="s">
        <v>46</v>
      </c>
      <c r="C67" s="17" t="s">
        <v>29</v>
      </c>
      <c r="D67" s="17">
        <v>2</v>
      </c>
      <c r="E67" s="25">
        <v>7.5749999999999998E-2</v>
      </c>
      <c r="F67" s="22">
        <v>6.9880000000000004</v>
      </c>
      <c r="G67" s="17">
        <v>19.8</v>
      </c>
      <c r="H67" s="17">
        <v>872</v>
      </c>
      <c r="I67" s="17">
        <v>8452.1</v>
      </c>
      <c r="J67" s="17">
        <v>9227.7000000000007</v>
      </c>
      <c r="K67" s="20">
        <v>4176.2761537628949</v>
      </c>
      <c r="L67" s="20">
        <v>11203.42</v>
      </c>
      <c r="M67" s="20">
        <v>402.39466666666664</v>
      </c>
      <c r="N67" s="20">
        <v>3334.94</v>
      </c>
      <c r="O67" s="20">
        <v>2839.8596666666667</v>
      </c>
      <c r="P67" s="20">
        <v>612.88633333333325</v>
      </c>
      <c r="Q67" s="20">
        <v>70.272333333333336</v>
      </c>
      <c r="R67" s="20">
        <v>364.51300000000009</v>
      </c>
      <c r="S67" s="20">
        <v>44.223666666666666</v>
      </c>
      <c r="T67" s="20">
        <v>104.72800000000001</v>
      </c>
      <c r="U67" s="20">
        <v>206.136</v>
      </c>
      <c r="V67" s="45">
        <v>0.19500000000000001</v>
      </c>
      <c r="W67" s="46">
        <v>17.122530000000005</v>
      </c>
      <c r="X67" s="23">
        <v>-11.37868597029623</v>
      </c>
      <c r="Y67" s="3"/>
      <c r="Z67" s="3"/>
      <c r="AA67" s="3"/>
    </row>
    <row r="68" spans="1:27" ht="14.25" customHeight="1">
      <c r="A68" s="17" t="s">
        <v>23</v>
      </c>
      <c r="B68" s="21" t="s">
        <v>46</v>
      </c>
      <c r="C68" s="17" t="s">
        <v>29</v>
      </c>
      <c r="D68" s="17">
        <v>2</v>
      </c>
      <c r="E68" s="25">
        <v>7.5749999999999998E-2</v>
      </c>
      <c r="F68" s="22">
        <v>6.9489999999999998</v>
      </c>
      <c r="G68" s="17">
        <v>20</v>
      </c>
      <c r="H68" s="17">
        <v>824</v>
      </c>
      <c r="I68" s="17">
        <v>8214.9</v>
      </c>
      <c r="J68" s="17">
        <v>8866.5</v>
      </c>
      <c r="K68" s="20">
        <v>4680.826263248603</v>
      </c>
      <c r="L68" s="20">
        <v>10942.9</v>
      </c>
      <c r="M68" s="20">
        <v>424.21566666666666</v>
      </c>
      <c r="N68" s="20">
        <v>2885.8993333333333</v>
      </c>
      <c r="O68" s="20">
        <v>2818.0356666666667</v>
      </c>
      <c r="P68" s="20">
        <v>627.69833333333338</v>
      </c>
      <c r="Q68" s="20">
        <v>89.298333333333332</v>
      </c>
      <c r="R68" s="20">
        <v>239.345</v>
      </c>
      <c r="S68" s="20">
        <v>47.746333333333332</v>
      </c>
      <c r="T68" s="20">
        <v>52.265000000000001</v>
      </c>
      <c r="U68" s="20">
        <v>198.08799999999999</v>
      </c>
      <c r="V68" s="45">
        <v>0.14399999999999999</v>
      </c>
      <c r="W68" s="46">
        <v>14.386440000000004</v>
      </c>
      <c r="X68" s="23">
        <v>-11.454300567311581</v>
      </c>
      <c r="Y68" s="3"/>
      <c r="Z68" s="3"/>
      <c r="AA68" s="3"/>
    </row>
    <row r="69" spans="1:27" ht="14.25" customHeight="1">
      <c r="A69" s="17" t="s">
        <v>24</v>
      </c>
      <c r="B69" s="21" t="s">
        <v>44</v>
      </c>
      <c r="C69" s="17" t="s">
        <v>29</v>
      </c>
      <c r="D69" s="17">
        <v>2</v>
      </c>
      <c r="E69" s="25">
        <v>7.5749999999999998E-2</v>
      </c>
      <c r="F69" s="22">
        <v>7.1609999999999996</v>
      </c>
      <c r="G69" s="17">
        <v>20</v>
      </c>
      <c r="H69" s="17">
        <v>1388</v>
      </c>
      <c r="I69" s="17">
        <v>12901</v>
      </c>
      <c r="J69" s="17">
        <v>13724.4</v>
      </c>
      <c r="K69" s="20">
        <v>6537.5040588808315</v>
      </c>
      <c r="L69" s="20">
        <v>15638.19</v>
      </c>
      <c r="M69" s="20">
        <v>1377.4440000000002</v>
      </c>
      <c r="N69" s="20">
        <v>7421.4413333333332</v>
      </c>
      <c r="O69" s="20">
        <v>2891.1866666666665</v>
      </c>
      <c r="P69" s="20">
        <v>706.27466666666669</v>
      </c>
      <c r="Q69" s="20">
        <v>142.44366666666664</v>
      </c>
      <c r="R69" s="20">
        <v>799.67633333333333</v>
      </c>
      <c r="S69" s="20">
        <v>54.51</v>
      </c>
      <c r="T69" s="20">
        <v>222.91500000000002</v>
      </c>
      <c r="U69" s="20">
        <v>1003.273</v>
      </c>
      <c r="V69" s="45">
        <v>0.502</v>
      </c>
      <c r="W69" s="46">
        <v>51.185032499999998</v>
      </c>
      <c r="X69" s="23">
        <v>-10.90311092271773</v>
      </c>
      <c r="Y69" s="3"/>
      <c r="Z69" s="3"/>
      <c r="AA69" s="3"/>
    </row>
    <row r="70" spans="1:27" ht="14.25" customHeight="1">
      <c r="A70" s="17" t="s">
        <v>24</v>
      </c>
      <c r="B70" s="21" t="s">
        <v>44</v>
      </c>
      <c r="C70" s="17" t="s">
        <v>29</v>
      </c>
      <c r="D70" s="17">
        <v>2</v>
      </c>
      <c r="E70" s="25">
        <v>7.5749999999999998E-2</v>
      </c>
      <c r="F70" s="22">
        <v>7.15</v>
      </c>
      <c r="G70" s="17">
        <v>20.2</v>
      </c>
      <c r="H70" s="17">
        <v>1356</v>
      </c>
      <c r="I70" s="17">
        <v>12730.9</v>
      </c>
      <c r="J70" s="17">
        <v>13697.7</v>
      </c>
      <c r="K70" s="20">
        <v>5878.9246255422249</v>
      </c>
      <c r="L70" s="20">
        <v>15649.38</v>
      </c>
      <c r="M70" s="20">
        <v>1312.6289999999999</v>
      </c>
      <c r="N70" s="20">
        <v>6875.793333333334</v>
      </c>
      <c r="O70" s="20">
        <v>3033.344333333333</v>
      </c>
      <c r="P70" s="20">
        <v>729.07399999999996</v>
      </c>
      <c r="Q70" s="20">
        <v>150.245</v>
      </c>
      <c r="R70" s="20">
        <v>747.62766666666664</v>
      </c>
      <c r="S70" s="20">
        <v>52.879666666666672</v>
      </c>
      <c r="T70" s="20">
        <v>174.34399999999999</v>
      </c>
      <c r="U70" s="20">
        <v>802.06799999999998</v>
      </c>
      <c r="V70" s="45">
        <v>0.51500000000000001</v>
      </c>
      <c r="W70" s="46">
        <v>50.982780000000012</v>
      </c>
      <c r="X70" s="23">
        <v>-10.90483039301454</v>
      </c>
      <c r="Y70" s="3"/>
      <c r="Z70" s="3"/>
      <c r="AA70" s="3"/>
    </row>
    <row r="71" spans="1:27" ht="14.25" customHeight="1">
      <c r="A71" s="17" t="s">
        <v>25</v>
      </c>
      <c r="B71" s="17" t="s">
        <v>26</v>
      </c>
      <c r="C71" s="17" t="s">
        <v>29</v>
      </c>
      <c r="D71" s="17">
        <v>2</v>
      </c>
      <c r="E71" s="25">
        <v>7.5749999999999998E-2</v>
      </c>
      <c r="F71" s="22">
        <v>6.806</v>
      </c>
      <c r="G71" s="17">
        <v>19.899999999999999</v>
      </c>
      <c r="H71" s="17">
        <v>597</v>
      </c>
      <c r="I71" s="17">
        <v>5917.7</v>
      </c>
      <c r="J71" s="17">
        <v>6332.9</v>
      </c>
      <c r="K71" s="20">
        <v>4933.101317991458</v>
      </c>
      <c r="L71" s="20">
        <v>8440.84</v>
      </c>
      <c r="M71" s="20">
        <v>522.93133333333333</v>
      </c>
      <c r="N71" s="20">
        <v>1716.7143333333333</v>
      </c>
      <c r="O71" s="20">
        <v>2254.0246666666667</v>
      </c>
      <c r="P71" s="20">
        <v>504.39766666666668</v>
      </c>
      <c r="Q71" s="20">
        <v>37.521333333333338</v>
      </c>
      <c r="R71" s="20">
        <v>144.56466666666668</v>
      </c>
      <c r="S71" s="20">
        <v>41.278333333333336</v>
      </c>
      <c r="T71" s="20">
        <v>38.65</v>
      </c>
      <c r="U71" s="20">
        <v>273.89499999999998</v>
      </c>
      <c r="V71" s="45">
        <v>-0.20799999999999999</v>
      </c>
      <c r="W71" s="46">
        <v>-4.7575242000000033</v>
      </c>
      <c r="X71" s="23"/>
      <c r="Y71" s="3"/>
      <c r="Z71" s="3"/>
      <c r="AA71" s="3"/>
    </row>
    <row r="72" spans="1:27" ht="14.25" customHeight="1">
      <c r="A72" s="17" t="s">
        <v>25</v>
      </c>
      <c r="B72" s="17" t="s">
        <v>26</v>
      </c>
      <c r="C72" s="17" t="s">
        <v>29</v>
      </c>
      <c r="D72" s="17">
        <v>2</v>
      </c>
      <c r="E72" s="25">
        <v>7.5749999999999998E-2</v>
      </c>
      <c r="F72" s="22">
        <v>6.8520000000000003</v>
      </c>
      <c r="G72" s="17">
        <v>20.100000000000001</v>
      </c>
      <c r="H72" s="17">
        <v>636</v>
      </c>
      <c r="I72" s="17">
        <v>6336.9</v>
      </c>
      <c r="J72" s="17">
        <v>6891.9</v>
      </c>
      <c r="K72" s="20">
        <v>4440.2074816621844</v>
      </c>
      <c r="L72" s="20">
        <v>8938.15</v>
      </c>
      <c r="M72" s="20">
        <v>537.71533333333332</v>
      </c>
      <c r="N72" s="20">
        <v>1757.8733333333337</v>
      </c>
      <c r="O72" s="20">
        <v>2403.3836666666671</v>
      </c>
      <c r="P72" s="20">
        <v>544.18633333333332</v>
      </c>
      <c r="Q72" s="20">
        <v>64.723666666666674</v>
      </c>
      <c r="R72" s="20">
        <v>151.90666666666667</v>
      </c>
      <c r="S72" s="20">
        <v>46.597666666666669</v>
      </c>
      <c r="T72" s="20">
        <v>37.528999999999996</v>
      </c>
      <c r="U72" s="20">
        <v>264.7</v>
      </c>
      <c r="V72" s="45">
        <v>-0.10299999999999999</v>
      </c>
      <c r="W72" s="46">
        <v>-0.56544344999999885</v>
      </c>
      <c r="X72" s="23"/>
      <c r="Y72" s="3"/>
      <c r="Z72" s="3"/>
      <c r="AA72" s="3"/>
    </row>
    <row r="73" spans="1:27" ht="14.25" customHeight="1">
      <c r="A73" s="17" t="s">
        <v>27</v>
      </c>
      <c r="B73" s="17" t="s">
        <v>28</v>
      </c>
      <c r="C73" s="17" t="s">
        <v>29</v>
      </c>
      <c r="D73" s="17">
        <v>2</v>
      </c>
      <c r="E73" s="25">
        <v>7.5749999999999998E-2</v>
      </c>
      <c r="F73" s="22">
        <v>6.8760000000000003</v>
      </c>
      <c r="G73" s="17">
        <v>20.100000000000001</v>
      </c>
      <c r="H73" s="17">
        <v>640</v>
      </c>
      <c r="I73" s="17">
        <v>6366.4</v>
      </c>
      <c r="J73" s="17">
        <v>6967.9</v>
      </c>
      <c r="K73" s="20">
        <v>5007.2019116287975</v>
      </c>
      <c r="L73" s="20">
        <v>8921.7999999999993</v>
      </c>
      <c r="M73" s="20">
        <v>344.33166666666671</v>
      </c>
      <c r="N73" s="20">
        <v>1791.5596666666668</v>
      </c>
      <c r="O73" s="20">
        <v>2490.0326666666665</v>
      </c>
      <c r="P73" s="20">
        <v>550.57966666666664</v>
      </c>
      <c r="Q73" s="20">
        <v>115.46233333333333</v>
      </c>
      <c r="R73" s="20">
        <v>89.659666666666666</v>
      </c>
      <c r="S73" s="20">
        <v>63.052</v>
      </c>
      <c r="T73" s="20">
        <v>41.458500000000001</v>
      </c>
      <c r="U73" s="20">
        <v>244.72</v>
      </c>
      <c r="V73" s="45">
        <v>-0.06</v>
      </c>
      <c r="W73" s="46"/>
      <c r="X73" s="23"/>
      <c r="Y73" s="3"/>
      <c r="Z73" s="3"/>
      <c r="AA73" s="3"/>
    </row>
    <row r="74" spans="1:27" ht="14.25" customHeight="1">
      <c r="A74" s="17" t="s">
        <v>27</v>
      </c>
      <c r="B74" s="17" t="s">
        <v>28</v>
      </c>
      <c r="C74" s="17" t="s">
        <v>29</v>
      </c>
      <c r="D74" s="17">
        <v>2</v>
      </c>
      <c r="E74" s="25">
        <v>7.5749999999999998E-2</v>
      </c>
      <c r="F74" s="22">
        <v>6.9180000000000001</v>
      </c>
      <c r="G74" s="17">
        <v>20.399999999999999</v>
      </c>
      <c r="H74" s="17">
        <v>634</v>
      </c>
      <c r="I74" s="17">
        <v>6304.2</v>
      </c>
      <c r="J74" s="17">
        <v>6966.7</v>
      </c>
      <c r="K74" s="20">
        <v>4060.5460131382856</v>
      </c>
      <c r="L74" s="20">
        <v>8732.44</v>
      </c>
      <c r="M74" s="20">
        <v>340.17433333333332</v>
      </c>
      <c r="N74" s="20">
        <v>1776.8026666666667</v>
      </c>
      <c r="O74" s="20">
        <v>2401.0593333333331</v>
      </c>
      <c r="P74" s="20">
        <v>525.78499999999997</v>
      </c>
      <c r="Q74" s="20">
        <v>169.38233333333332</v>
      </c>
      <c r="R74" s="20">
        <v>95.715666666666664</v>
      </c>
      <c r="S74" s="20">
        <v>28.695333333333338</v>
      </c>
      <c r="T74" s="20">
        <v>67.960999999999999</v>
      </c>
      <c r="U74" s="20">
        <v>221.03899999999999</v>
      </c>
      <c r="V74" s="45">
        <v>-2.9000000000000001E-2</v>
      </c>
      <c r="W74" s="46"/>
      <c r="X74" s="23"/>
      <c r="Y74" s="3"/>
      <c r="Z74" s="3"/>
      <c r="AA74" s="3"/>
    </row>
    <row r="75" spans="1:27" ht="14.25" customHeight="1">
      <c r="A75" s="6" t="s">
        <v>82</v>
      </c>
      <c r="B75" s="17" t="s">
        <v>41</v>
      </c>
      <c r="C75" s="17" t="s">
        <v>20</v>
      </c>
      <c r="D75" s="17">
        <v>3</v>
      </c>
      <c r="E75" s="25">
        <v>7.5749999999999998E-2</v>
      </c>
      <c r="F75" s="22">
        <v>7.6929999999999996</v>
      </c>
      <c r="G75" s="17">
        <v>19.7</v>
      </c>
      <c r="H75" s="17">
        <v>954</v>
      </c>
      <c r="I75" s="17">
        <v>8955</v>
      </c>
      <c r="J75" s="17">
        <v>9333.7999999999993</v>
      </c>
      <c r="K75" s="20">
        <v>3628.4313154104257</v>
      </c>
      <c r="L75" s="20">
        <v>9670.43</v>
      </c>
      <c r="M75" s="20">
        <v>1971.4336666666668</v>
      </c>
      <c r="N75" s="20">
        <v>3132.6196666666669</v>
      </c>
      <c r="O75" s="20">
        <v>1934.6533333333334</v>
      </c>
      <c r="P75" s="20">
        <v>533.65700000000004</v>
      </c>
      <c r="Q75" s="20">
        <v>26.759</v>
      </c>
      <c r="R75" s="20">
        <v>407.423</v>
      </c>
      <c r="S75" s="20">
        <v>91.987666666666655</v>
      </c>
      <c r="T75" s="20">
        <v>48.285333333333334</v>
      </c>
      <c r="U75" s="20">
        <v>127.804</v>
      </c>
      <c r="V75" s="45">
        <v>0.74</v>
      </c>
      <c r="W75" s="46">
        <v>26.313197962499988</v>
      </c>
      <c r="X75" s="23">
        <v>-11.6376844762951</v>
      </c>
      <c r="Y75" s="3"/>
      <c r="Z75" s="3"/>
      <c r="AA75" s="3"/>
    </row>
    <row r="76" spans="1:27" ht="14.25" customHeight="1">
      <c r="A76" s="6" t="s">
        <v>82</v>
      </c>
      <c r="B76" s="17" t="s">
        <v>41</v>
      </c>
      <c r="C76" s="17" t="s">
        <v>20</v>
      </c>
      <c r="D76" s="17">
        <v>3</v>
      </c>
      <c r="E76" s="25">
        <v>7.5749999999999998E-2</v>
      </c>
      <c r="F76" s="22">
        <v>7.7240000000000002</v>
      </c>
      <c r="G76" s="17">
        <v>20.100000000000001</v>
      </c>
      <c r="H76" s="17">
        <v>971</v>
      </c>
      <c r="I76" s="17">
        <v>9789.4</v>
      </c>
      <c r="J76" s="17">
        <v>10089.799999999999</v>
      </c>
      <c r="K76" s="20">
        <v>2972.3496548910557</v>
      </c>
      <c r="L76" s="20">
        <v>10408.85</v>
      </c>
      <c r="M76" s="20">
        <v>1760.5686666666668</v>
      </c>
      <c r="N76" s="20">
        <v>3329.0446666666667</v>
      </c>
      <c r="O76" s="20">
        <v>2167.5793333333336</v>
      </c>
      <c r="P76" s="20">
        <v>622.95866666666655</v>
      </c>
      <c r="Q76" s="20">
        <v>27.21</v>
      </c>
      <c r="R76" s="20">
        <v>338.75899999999996</v>
      </c>
      <c r="S76" s="20">
        <v>70.803666666666672</v>
      </c>
      <c r="T76" s="20">
        <v>83.332000000000008</v>
      </c>
      <c r="U76" s="20">
        <v>137.94800000000001</v>
      </c>
      <c r="V76" s="45">
        <v>0.84699999999999998</v>
      </c>
      <c r="W76" s="46">
        <v>42.290690962500001</v>
      </c>
      <c r="X76" s="23">
        <v>-11.43161332848538</v>
      </c>
      <c r="Y76" s="3"/>
      <c r="Z76" s="3"/>
      <c r="AA76" s="3"/>
    </row>
    <row r="77" spans="1:27" ht="14.25" customHeight="1">
      <c r="A77" s="6" t="s">
        <v>83</v>
      </c>
      <c r="B77" s="17" t="s">
        <v>42</v>
      </c>
      <c r="C77" s="17" t="s">
        <v>20</v>
      </c>
      <c r="D77" s="17">
        <v>3</v>
      </c>
      <c r="E77" s="25">
        <v>7.5749999999999998E-2</v>
      </c>
      <c r="F77" s="22">
        <v>7.6559999999999997</v>
      </c>
      <c r="G77" s="17">
        <v>20.2</v>
      </c>
      <c r="H77" s="17">
        <v>784</v>
      </c>
      <c r="I77" s="17">
        <v>7907.8</v>
      </c>
      <c r="J77" s="17">
        <v>8528.4</v>
      </c>
      <c r="K77" s="20">
        <v>3072.2605676605026</v>
      </c>
      <c r="L77" s="20">
        <v>8862.0300000000007</v>
      </c>
      <c r="M77" s="20">
        <v>803.17633333333333</v>
      </c>
      <c r="N77" s="20">
        <v>1975.3263333333334</v>
      </c>
      <c r="O77" s="20">
        <v>2283.4656666666665</v>
      </c>
      <c r="P77" s="20">
        <v>699.90800000000002</v>
      </c>
      <c r="Q77" s="20">
        <v>48.799499999999995</v>
      </c>
      <c r="R77" s="20">
        <v>218.64266666666666</v>
      </c>
      <c r="S77" s="20">
        <v>141.44299999999998</v>
      </c>
      <c r="T77" s="20">
        <v>25.707999999999998</v>
      </c>
      <c r="U77" s="20">
        <v>141.23099999999999</v>
      </c>
      <c r="V77" s="45">
        <v>0.75</v>
      </c>
      <c r="W77" s="46">
        <v>3.9631150125000092</v>
      </c>
      <c r="X77" s="23">
        <v>-12.08976419142798</v>
      </c>
      <c r="Y77" s="3"/>
      <c r="Z77" s="3"/>
      <c r="AA77" s="3"/>
    </row>
    <row r="78" spans="1:27" ht="14.25" customHeight="1">
      <c r="A78" s="6" t="s">
        <v>83</v>
      </c>
      <c r="B78" s="17" t="s">
        <v>42</v>
      </c>
      <c r="C78" s="17" t="s">
        <v>20</v>
      </c>
      <c r="D78" s="17">
        <v>3</v>
      </c>
      <c r="E78" s="25">
        <v>7.5749999999999998E-2</v>
      </c>
      <c r="F78" s="22">
        <v>7.6790000000000003</v>
      </c>
      <c r="G78" s="17">
        <v>20.3</v>
      </c>
      <c r="H78" s="17">
        <v>845</v>
      </c>
      <c r="I78" s="17">
        <v>8836.4</v>
      </c>
      <c r="J78" s="17">
        <v>9270.7999999999993</v>
      </c>
      <c r="K78" s="20">
        <v>3499.3797197498898</v>
      </c>
      <c r="L78" s="20">
        <v>9600.5400000000009</v>
      </c>
      <c r="M78" s="20">
        <v>811.2256666666666</v>
      </c>
      <c r="N78" s="20">
        <v>2077.9480000000003</v>
      </c>
      <c r="O78" s="20">
        <v>2536.7543333333338</v>
      </c>
      <c r="P78" s="20">
        <v>778.97800000000007</v>
      </c>
      <c r="Q78" s="20">
        <v>59.4895</v>
      </c>
      <c r="R78" s="20">
        <v>205.66266666666669</v>
      </c>
      <c r="S78" s="20">
        <v>130.88699999999997</v>
      </c>
      <c r="T78" s="20">
        <v>13.017000000000001</v>
      </c>
      <c r="U78" s="20">
        <v>146.14599999999999</v>
      </c>
      <c r="V78" s="45">
        <v>0.84499999999999997</v>
      </c>
      <c r="W78" s="46">
        <v>10.655294212499998</v>
      </c>
      <c r="X78" s="23">
        <v>-11.660235421594431</v>
      </c>
      <c r="Y78" s="3"/>
      <c r="Z78" s="3"/>
      <c r="AA78" s="3"/>
    </row>
    <row r="79" spans="1:27" ht="14.25" customHeight="1">
      <c r="A79" s="6" t="s">
        <v>84</v>
      </c>
      <c r="B79" s="17" t="s">
        <v>43</v>
      </c>
      <c r="C79" s="17" t="s">
        <v>20</v>
      </c>
      <c r="D79" s="17">
        <v>3</v>
      </c>
      <c r="E79" s="25">
        <v>7.5749999999999998E-2</v>
      </c>
      <c r="F79" s="22">
        <v>7.9660000000000002</v>
      </c>
      <c r="G79" s="17">
        <v>20.3</v>
      </c>
      <c r="H79" s="17">
        <v>1874</v>
      </c>
      <c r="I79" s="17">
        <v>18043.400000000001</v>
      </c>
      <c r="J79" s="17">
        <v>17971.400000000001</v>
      </c>
      <c r="K79" s="20">
        <v>6143.6885443812607</v>
      </c>
      <c r="L79" s="20">
        <v>18165.96</v>
      </c>
      <c r="M79" s="20">
        <v>6686.2660000000005</v>
      </c>
      <c r="N79" s="20">
        <v>9120.3860000000004</v>
      </c>
      <c r="O79" s="20">
        <v>1491.9023333333332</v>
      </c>
      <c r="P79" s="20">
        <v>622.40466666666669</v>
      </c>
      <c r="Q79" s="20">
        <v>132.25049999999999</v>
      </c>
      <c r="R79" s="20">
        <v>963.57650000000001</v>
      </c>
      <c r="S79" s="20">
        <v>134.6</v>
      </c>
      <c r="T79" s="20">
        <v>194.95433333333335</v>
      </c>
      <c r="U79" s="20">
        <v>1048.4110000000001</v>
      </c>
      <c r="V79" s="45">
        <v>1.0940000000000001</v>
      </c>
      <c r="W79" s="46">
        <v>192.39295953750002</v>
      </c>
      <c r="X79" s="23">
        <v>-10.737997854085391</v>
      </c>
      <c r="Y79" s="3"/>
      <c r="Z79" s="3"/>
      <c r="AA79" s="3"/>
    </row>
    <row r="80" spans="1:27" ht="14.25" customHeight="1">
      <c r="A80" s="6" t="s">
        <v>84</v>
      </c>
      <c r="B80" s="17" t="s">
        <v>43</v>
      </c>
      <c r="C80" s="17" t="s">
        <v>20</v>
      </c>
      <c r="D80" s="17">
        <v>3</v>
      </c>
      <c r="E80" s="25">
        <v>7.5749999999999998E-2</v>
      </c>
      <c r="F80" s="22">
        <v>7.9720000000000004</v>
      </c>
      <c r="G80" s="17">
        <v>20.100000000000001</v>
      </c>
      <c r="H80" s="17">
        <v>1981</v>
      </c>
      <c r="I80" s="17">
        <v>19592.099999999999</v>
      </c>
      <c r="J80" s="17">
        <v>20483.099999999999</v>
      </c>
      <c r="K80" s="20">
        <v>7545.7716869125034</v>
      </c>
      <c r="L80" s="20">
        <v>20693.419999999998</v>
      </c>
      <c r="M80" s="20">
        <v>7672.2880000000005</v>
      </c>
      <c r="N80" s="20">
        <v>9479.7710000000006</v>
      </c>
      <c r="O80" s="20">
        <v>1644.8546666666668</v>
      </c>
      <c r="P80" s="20">
        <v>566.81033333333335</v>
      </c>
      <c r="Q80" s="20">
        <v>80.234999999999999</v>
      </c>
      <c r="R80" s="20">
        <v>883.4766666666668</v>
      </c>
      <c r="S80" s="20">
        <v>139.85566666666665</v>
      </c>
      <c r="T80" s="20">
        <v>137.51500000000001</v>
      </c>
      <c r="U80" s="20">
        <v>605.71600000000001</v>
      </c>
      <c r="V80" s="45">
        <v>1.18</v>
      </c>
      <c r="W80" s="46">
        <v>241.2901072125</v>
      </c>
      <c r="X80" s="23">
        <v>-10.6396475130353</v>
      </c>
      <c r="Y80" s="3"/>
      <c r="Z80" s="3"/>
      <c r="AA80" s="3"/>
    </row>
    <row r="81" spans="1:27" ht="14.25" customHeight="1">
      <c r="A81" s="17" t="s">
        <v>21</v>
      </c>
      <c r="B81" s="21" t="s">
        <v>47</v>
      </c>
      <c r="C81" s="17" t="s">
        <v>20</v>
      </c>
      <c r="D81" s="17">
        <v>3</v>
      </c>
      <c r="E81" s="25">
        <v>7.5749999999999998E-2</v>
      </c>
      <c r="F81" s="22">
        <v>7.6769999999999996</v>
      </c>
      <c r="G81" s="17">
        <v>20.3</v>
      </c>
      <c r="H81" s="17">
        <v>934</v>
      </c>
      <c r="I81" s="17">
        <v>9428.1</v>
      </c>
      <c r="J81" s="17">
        <v>9779.5</v>
      </c>
      <c r="K81" s="20">
        <v>4332.8032504350285</v>
      </c>
      <c r="L81" s="20">
        <v>10129.040000000001</v>
      </c>
      <c r="M81" s="20">
        <v>714.99766666666665</v>
      </c>
      <c r="N81" s="20">
        <v>2936.116</v>
      </c>
      <c r="O81" s="20">
        <v>2572.4596666666666</v>
      </c>
      <c r="P81" s="20">
        <v>797.6156666666667</v>
      </c>
      <c r="Q81" s="20">
        <v>23.622</v>
      </c>
      <c r="R81" s="20">
        <v>398.51099999999997</v>
      </c>
      <c r="S81" s="20">
        <v>88.890666666666675</v>
      </c>
      <c r="T81" s="20">
        <v>19.117999999999999</v>
      </c>
      <c r="U81" s="20">
        <v>139.977</v>
      </c>
      <c r="V81" s="45">
        <v>0.86499999999999999</v>
      </c>
      <c r="W81" s="46">
        <v>25.4867881875</v>
      </c>
      <c r="X81" s="23">
        <v>-11.504791872824709</v>
      </c>
      <c r="Y81" s="3"/>
      <c r="Z81" s="3"/>
      <c r="AA81" s="3"/>
    </row>
    <row r="82" spans="1:27" ht="14.25" customHeight="1">
      <c r="A82" s="17" t="s">
        <v>21</v>
      </c>
      <c r="B82" s="21" t="s">
        <v>47</v>
      </c>
      <c r="C82" s="17" t="s">
        <v>20</v>
      </c>
      <c r="D82" s="17">
        <v>3</v>
      </c>
      <c r="E82" s="25">
        <v>7.5749999999999998E-2</v>
      </c>
      <c r="F82" s="22">
        <v>7.6980000000000004</v>
      </c>
      <c r="G82" s="17">
        <v>20.2</v>
      </c>
      <c r="H82" s="17">
        <v>965</v>
      </c>
      <c r="I82" s="17">
        <v>9871.7999999999993</v>
      </c>
      <c r="J82" s="17">
        <v>10280.5</v>
      </c>
      <c r="K82" s="20">
        <v>4242.0508380027804</v>
      </c>
      <c r="L82" s="20">
        <v>10619.8</v>
      </c>
      <c r="M82" s="20">
        <v>733.04133333333323</v>
      </c>
      <c r="N82" s="20">
        <v>2928.4159999999997</v>
      </c>
      <c r="O82" s="20">
        <v>2690.5026666666668</v>
      </c>
      <c r="P82" s="20">
        <v>836.5573333333333</v>
      </c>
      <c r="Q82" s="20">
        <v>76.170999999999992</v>
      </c>
      <c r="R82" s="20">
        <v>376.24350000000004</v>
      </c>
      <c r="S82" s="20">
        <v>141.07933333333335</v>
      </c>
      <c r="T82" s="20">
        <v>11.783333333333333</v>
      </c>
      <c r="U82" s="20">
        <v>132.66499999999999</v>
      </c>
      <c r="V82" s="45">
        <v>0.91900000000000004</v>
      </c>
      <c r="W82" s="46">
        <v>33.038987437500019</v>
      </c>
      <c r="X82" s="23">
        <v>-11.39208025369572</v>
      </c>
      <c r="Y82" s="3"/>
      <c r="Z82" s="3"/>
      <c r="AA82" s="3"/>
    </row>
    <row r="83" spans="1:27" ht="14.25" customHeight="1">
      <c r="A83" s="17" t="s">
        <v>22</v>
      </c>
      <c r="B83" s="21" t="s">
        <v>45</v>
      </c>
      <c r="C83" s="17" t="s">
        <v>20</v>
      </c>
      <c r="D83" s="17">
        <v>3</v>
      </c>
      <c r="E83" s="25">
        <v>7.5749999999999998E-2</v>
      </c>
      <c r="F83" s="22">
        <v>7.8360000000000003</v>
      </c>
      <c r="G83" s="17">
        <v>20.3</v>
      </c>
      <c r="H83" s="17">
        <v>1359</v>
      </c>
      <c r="I83" s="17">
        <v>13504.9</v>
      </c>
      <c r="J83" s="17">
        <v>14214</v>
      </c>
      <c r="K83" s="20">
        <v>4699.9758548627478</v>
      </c>
      <c r="L83" s="20">
        <v>14477.02</v>
      </c>
      <c r="M83" s="20">
        <v>1411.9853333333333</v>
      </c>
      <c r="N83" s="20">
        <v>6066.1719999999996</v>
      </c>
      <c r="O83" s="20">
        <v>2759.5716666666667</v>
      </c>
      <c r="P83" s="20">
        <v>880.072</v>
      </c>
      <c r="Q83" s="20">
        <v>92.793000000000006</v>
      </c>
      <c r="R83" s="20">
        <v>492.66033333333331</v>
      </c>
      <c r="S83" s="20">
        <v>100.94499999999999</v>
      </c>
      <c r="T83" s="20">
        <v>58.933333333333337</v>
      </c>
      <c r="U83" s="20">
        <v>498.36599999999999</v>
      </c>
      <c r="V83" s="45">
        <v>1.1659999999999999</v>
      </c>
      <c r="W83" s="46">
        <v>92.333549812499982</v>
      </c>
      <c r="X83" s="23">
        <v>-10.945747449941891</v>
      </c>
      <c r="Y83" s="3"/>
      <c r="Z83" s="3"/>
      <c r="AA83" s="3"/>
    </row>
    <row r="84" spans="1:27" ht="14.25" customHeight="1">
      <c r="A84" s="17" t="s">
        <v>22</v>
      </c>
      <c r="B84" s="21" t="s">
        <v>45</v>
      </c>
      <c r="C84" s="17" t="s">
        <v>20</v>
      </c>
      <c r="D84" s="17">
        <v>3</v>
      </c>
      <c r="E84" s="25">
        <v>7.5749999999999998E-2</v>
      </c>
      <c r="F84" s="22">
        <v>7.9109999999999996</v>
      </c>
      <c r="G84" s="17">
        <v>20.3</v>
      </c>
      <c r="H84" s="17">
        <v>1405</v>
      </c>
      <c r="I84" s="17">
        <v>14133.8</v>
      </c>
      <c r="J84" s="17">
        <v>14752.3</v>
      </c>
      <c r="K84" s="20">
        <v>5053.82700425454</v>
      </c>
      <c r="L84" s="20">
        <v>14929.08</v>
      </c>
      <c r="M84" s="20">
        <v>1389.0296666666666</v>
      </c>
      <c r="N84" s="20">
        <v>6772.204333333334</v>
      </c>
      <c r="O84" s="20">
        <v>2662.0876666666663</v>
      </c>
      <c r="P84" s="20">
        <v>875.51633333333336</v>
      </c>
      <c r="Q84" s="20">
        <v>134.65899999999999</v>
      </c>
      <c r="R84" s="20">
        <v>508.54700000000003</v>
      </c>
      <c r="S84" s="20">
        <v>105.42666666666666</v>
      </c>
      <c r="T84" s="20">
        <v>42.952666666666666</v>
      </c>
      <c r="U84" s="20">
        <v>568.28</v>
      </c>
      <c r="V84" s="45">
        <v>1.234</v>
      </c>
      <c r="W84" s="46">
        <v>100.44801858750002</v>
      </c>
      <c r="X84" s="23">
        <v>-10.90916560812175</v>
      </c>
      <c r="Y84" s="3"/>
      <c r="Z84" s="3"/>
      <c r="AA84" s="3"/>
    </row>
    <row r="85" spans="1:27" ht="14.25" customHeight="1">
      <c r="A85" s="17" t="s">
        <v>23</v>
      </c>
      <c r="B85" s="21" t="s">
        <v>46</v>
      </c>
      <c r="C85" s="17" t="s">
        <v>20</v>
      </c>
      <c r="D85" s="17">
        <v>3</v>
      </c>
      <c r="E85" s="25">
        <v>7.5749999999999998E-2</v>
      </c>
      <c r="F85" s="22">
        <v>7.64</v>
      </c>
      <c r="G85" s="17">
        <v>20.3</v>
      </c>
      <c r="H85" s="17">
        <v>804</v>
      </c>
      <c r="I85" s="17">
        <v>8087.1</v>
      </c>
      <c r="J85" s="17">
        <v>8350.6</v>
      </c>
      <c r="K85" s="20">
        <v>3056.4413398053402</v>
      </c>
      <c r="L85" s="20">
        <v>8693.25</v>
      </c>
      <c r="M85" s="20">
        <v>397.25133333333332</v>
      </c>
      <c r="N85" s="20">
        <v>2423.8129999999996</v>
      </c>
      <c r="O85" s="20">
        <v>2312.739</v>
      </c>
      <c r="P85" s="20">
        <v>666.39400000000001</v>
      </c>
      <c r="Q85" s="20">
        <v>41.664000000000001</v>
      </c>
      <c r="R85" s="20">
        <v>281.32866666666661</v>
      </c>
      <c r="S85" s="20">
        <v>43.008333333333333</v>
      </c>
      <c r="T85" s="20">
        <v>59.756666666666661</v>
      </c>
      <c r="U85" s="20">
        <v>142.16</v>
      </c>
      <c r="V85" s="45">
        <v>0.73199999999999998</v>
      </c>
      <c r="W85" s="46">
        <v>1.9835137500000086</v>
      </c>
      <c r="X85" s="23">
        <v>-12.314818690684589</v>
      </c>
      <c r="Y85" s="3"/>
      <c r="Z85" s="3"/>
      <c r="AA85" s="3"/>
    </row>
    <row r="86" spans="1:27" ht="14.25" customHeight="1">
      <c r="A86" s="17" t="s">
        <v>23</v>
      </c>
      <c r="B86" s="21" t="s">
        <v>46</v>
      </c>
      <c r="C86" s="17" t="s">
        <v>20</v>
      </c>
      <c r="D86" s="17">
        <v>3</v>
      </c>
      <c r="E86" s="25">
        <v>7.5749999999999998E-2</v>
      </c>
      <c r="F86" s="22">
        <v>7.7329999999999997</v>
      </c>
      <c r="G86" s="17">
        <v>20</v>
      </c>
      <c r="H86" s="17">
        <v>961</v>
      </c>
      <c r="I86" s="17">
        <v>9966.4</v>
      </c>
      <c r="J86" s="17">
        <v>10351.6</v>
      </c>
      <c r="K86" s="20">
        <v>2375.3819510936082</v>
      </c>
      <c r="L86" s="20">
        <v>10652.91</v>
      </c>
      <c r="M86" s="20">
        <v>416.7526666666667</v>
      </c>
      <c r="N86" s="20">
        <v>3072.1276666666668</v>
      </c>
      <c r="O86" s="20">
        <v>2824.9916666666668</v>
      </c>
      <c r="P86" s="20">
        <v>753.01433333333341</v>
      </c>
      <c r="Q86" s="20">
        <v>94.894000000000005</v>
      </c>
      <c r="R86" s="20">
        <v>252.62199999999999</v>
      </c>
      <c r="S86" s="20">
        <v>81.483333333333334</v>
      </c>
      <c r="T86" s="20">
        <v>47.929666666666662</v>
      </c>
      <c r="U86" s="20">
        <v>164.53299999999999</v>
      </c>
      <c r="V86" s="45">
        <v>0.97299999999999998</v>
      </c>
      <c r="W86" s="46">
        <v>17.141088750000005</v>
      </c>
      <c r="X86" s="23">
        <v>-11.378215502564091</v>
      </c>
      <c r="Y86" s="3"/>
      <c r="Z86" s="3"/>
      <c r="AA86" s="3"/>
    </row>
    <row r="87" spans="1:27" ht="14.25" customHeight="1">
      <c r="A87" s="17" t="s">
        <v>24</v>
      </c>
      <c r="B87" s="21" t="s">
        <v>44</v>
      </c>
      <c r="C87" s="17" t="s">
        <v>20</v>
      </c>
      <c r="D87" s="17">
        <v>3</v>
      </c>
      <c r="E87" s="25">
        <v>7.5749999999999998E-2</v>
      </c>
      <c r="F87" s="22">
        <v>7.8609999999999998</v>
      </c>
      <c r="G87" s="17">
        <v>20</v>
      </c>
      <c r="H87" s="17">
        <v>1285</v>
      </c>
      <c r="I87" s="17">
        <v>12904.5</v>
      </c>
      <c r="J87" s="17">
        <v>12986.2</v>
      </c>
      <c r="K87" s="20">
        <v>4581.747941418902</v>
      </c>
      <c r="L87" s="20">
        <v>13204.45</v>
      </c>
      <c r="M87" s="20">
        <v>1115.4273333333333</v>
      </c>
      <c r="N87" s="20">
        <v>5848.1953333333331</v>
      </c>
      <c r="O87" s="20">
        <v>2606.6906666666669</v>
      </c>
      <c r="P87" s="20">
        <v>838.41399999999999</v>
      </c>
      <c r="Q87" s="20">
        <v>95.325000000000003</v>
      </c>
      <c r="R87" s="20">
        <v>423.31666666666666</v>
      </c>
      <c r="S87" s="20">
        <v>110.31200000000001</v>
      </c>
      <c r="T87" s="20">
        <v>63.414666666666669</v>
      </c>
      <c r="U87" s="20">
        <v>585.303</v>
      </c>
      <c r="V87" s="45">
        <v>1.133</v>
      </c>
      <c r="W87" s="46">
        <v>37.098183750000004</v>
      </c>
      <c r="X87" s="23">
        <v>-11.04290125811646</v>
      </c>
      <c r="Y87" s="3"/>
      <c r="Z87" s="3"/>
      <c r="AA87" s="3"/>
    </row>
    <row r="88" spans="1:27" ht="14.25" customHeight="1">
      <c r="A88" s="17" t="s">
        <v>24</v>
      </c>
      <c r="B88" s="21" t="s">
        <v>44</v>
      </c>
      <c r="C88" s="17" t="s">
        <v>20</v>
      </c>
      <c r="D88" s="17">
        <v>3</v>
      </c>
      <c r="E88" s="25">
        <v>7.5749999999999998E-2</v>
      </c>
      <c r="F88" s="22">
        <v>7.8760000000000003</v>
      </c>
      <c r="G88" s="17">
        <v>20.3</v>
      </c>
      <c r="H88" s="17">
        <v>1352</v>
      </c>
      <c r="I88" s="17">
        <v>13376.3</v>
      </c>
      <c r="J88" s="17">
        <v>13737.1</v>
      </c>
      <c r="K88" s="20">
        <v>3685.047499313112</v>
      </c>
      <c r="L88" s="20">
        <v>13958.82</v>
      </c>
      <c r="M88" s="20">
        <v>1042.9606666666666</v>
      </c>
      <c r="N88" s="20">
        <v>7172.1646666666666</v>
      </c>
      <c r="O88" s="20">
        <v>2321.0149999999999</v>
      </c>
      <c r="P88" s="20">
        <v>749.55900000000008</v>
      </c>
      <c r="Q88" s="20">
        <v>77.192999999999998</v>
      </c>
      <c r="R88" s="20">
        <v>376.68966666666665</v>
      </c>
      <c r="S88" s="20">
        <v>103.02566666666667</v>
      </c>
      <c r="T88" s="20">
        <v>93.064000000000007</v>
      </c>
      <c r="U88" s="20">
        <v>772.11400000000003</v>
      </c>
      <c r="V88" s="45">
        <v>1.1220000000000001</v>
      </c>
      <c r="W88" s="46">
        <v>42.786251250000007</v>
      </c>
      <c r="X88" s="23">
        <v>-10.98094966898757</v>
      </c>
      <c r="Y88" s="3"/>
      <c r="Z88" s="3"/>
      <c r="AA88" s="3"/>
    </row>
    <row r="89" spans="1:27" ht="14.25" customHeight="1">
      <c r="A89" s="17" t="s">
        <v>25</v>
      </c>
      <c r="B89" s="17" t="s">
        <v>26</v>
      </c>
      <c r="C89" s="17" t="s">
        <v>20</v>
      </c>
      <c r="D89" s="17">
        <v>3</v>
      </c>
      <c r="E89" s="25">
        <v>7.5749999999999998E-2</v>
      </c>
      <c r="F89" s="22">
        <v>7.6289999999999996</v>
      </c>
      <c r="G89" s="17">
        <v>20.2</v>
      </c>
      <c r="H89" s="17">
        <v>766</v>
      </c>
      <c r="I89" s="17">
        <v>9248.9</v>
      </c>
      <c r="J89" s="17">
        <v>7917.7</v>
      </c>
      <c r="K89" s="20">
        <v>3660.0697711207508</v>
      </c>
      <c r="L89" s="20">
        <v>8255.67</v>
      </c>
      <c r="M89" s="20">
        <v>669.07533333333333</v>
      </c>
      <c r="N89" s="20">
        <v>1894.6136666666669</v>
      </c>
      <c r="O89" s="20">
        <v>2261.3890000000001</v>
      </c>
      <c r="P89" s="20">
        <v>703.74566666666669</v>
      </c>
      <c r="Q89" s="20"/>
      <c r="R89" s="20">
        <v>149.1585</v>
      </c>
      <c r="S89" s="20">
        <v>135.44033333333334</v>
      </c>
      <c r="T89" s="20">
        <v>11.404333333333334</v>
      </c>
      <c r="U89" s="20">
        <v>152.565</v>
      </c>
      <c r="V89" s="45">
        <v>0.69399999999999995</v>
      </c>
      <c r="W89" s="46">
        <v>-1.2827467124999956</v>
      </c>
      <c r="X89" s="23"/>
      <c r="Y89" s="3"/>
      <c r="Z89" s="3"/>
      <c r="AA89" s="3"/>
    </row>
    <row r="90" spans="1:27" ht="14.25" customHeight="1">
      <c r="A90" s="17" t="s">
        <v>25</v>
      </c>
      <c r="B90" s="17" t="s">
        <v>26</v>
      </c>
      <c r="C90" s="17" t="s">
        <v>20</v>
      </c>
      <c r="D90" s="17">
        <v>3</v>
      </c>
      <c r="E90" s="25">
        <v>7.5749999999999998E-2</v>
      </c>
      <c r="F90" s="22">
        <v>7.6879999999999997</v>
      </c>
      <c r="G90" s="17">
        <v>20.2</v>
      </c>
      <c r="H90" s="17">
        <v>772</v>
      </c>
      <c r="I90" s="17">
        <v>8034.6</v>
      </c>
      <c r="J90" s="17">
        <v>8433.2000000000007</v>
      </c>
      <c r="K90" s="20">
        <v>3833.2486865877927</v>
      </c>
      <c r="L90" s="20">
        <v>8730.48</v>
      </c>
      <c r="M90" s="20">
        <v>626.70966666666664</v>
      </c>
      <c r="N90" s="20">
        <v>1916.2006666666666</v>
      </c>
      <c r="O90" s="20">
        <v>2303.4720000000002</v>
      </c>
      <c r="P90" s="20">
        <v>736.69799999999998</v>
      </c>
      <c r="Q90" s="20">
        <v>30.442499999999999</v>
      </c>
      <c r="R90" s="20">
        <v>150.99</v>
      </c>
      <c r="S90" s="20">
        <v>105.717</v>
      </c>
      <c r="T90" s="20">
        <v>10.223333333333334</v>
      </c>
      <c r="U90" s="20">
        <v>152.16399999999999</v>
      </c>
      <c r="V90" s="45">
        <v>0.78200000000000003</v>
      </c>
      <c r="W90" s="46">
        <v>2.5831166625000161</v>
      </c>
      <c r="X90" s="23">
        <v>-12.19574507983393</v>
      </c>
      <c r="Y90" s="3"/>
      <c r="Z90" s="3"/>
      <c r="AA90" s="3"/>
    </row>
    <row r="91" spans="1:27" ht="14.25" customHeight="1">
      <c r="A91" s="17" t="s">
        <v>27</v>
      </c>
      <c r="B91" s="17" t="s">
        <v>28</v>
      </c>
      <c r="C91" s="17" t="s">
        <v>20</v>
      </c>
      <c r="D91" s="17">
        <v>3</v>
      </c>
      <c r="E91" s="25">
        <v>7.5749999999999998E-2</v>
      </c>
      <c r="F91" s="22">
        <v>7.7309999999999999</v>
      </c>
      <c r="G91" s="17">
        <v>19.899999999999999</v>
      </c>
      <c r="H91" s="17">
        <v>786</v>
      </c>
      <c r="I91" s="17">
        <v>8137.2</v>
      </c>
      <c r="J91" s="17">
        <v>8448.7999999999993</v>
      </c>
      <c r="K91" s="20">
        <v>3802.4428218172129</v>
      </c>
      <c r="L91" s="20">
        <v>8705.32</v>
      </c>
      <c r="M91" s="20">
        <v>387.07533333333339</v>
      </c>
      <c r="N91" s="20">
        <v>1969.8776666666665</v>
      </c>
      <c r="O91" s="20">
        <v>2463.8139999999999</v>
      </c>
      <c r="P91" s="20">
        <v>764.2736666666666</v>
      </c>
      <c r="Q91" s="20"/>
      <c r="R91" s="20">
        <v>136.25749999999999</v>
      </c>
      <c r="S91" s="20">
        <v>205.23499999999999</v>
      </c>
      <c r="T91" s="20">
        <v>10.229666666666667</v>
      </c>
      <c r="U91" s="20">
        <v>125.813</v>
      </c>
      <c r="V91" s="45">
        <v>0.84699999999999998</v>
      </c>
      <c r="W91" s="46"/>
      <c r="X91" s="23"/>
      <c r="Y91" s="3"/>
      <c r="Z91" s="3"/>
      <c r="AA91" s="3"/>
    </row>
    <row r="92" spans="1:27" ht="14.25" customHeight="1">
      <c r="A92" s="17" t="s">
        <v>27</v>
      </c>
      <c r="B92" s="17" t="s">
        <v>28</v>
      </c>
      <c r="C92" s="17" t="s">
        <v>20</v>
      </c>
      <c r="D92" s="17">
        <v>3</v>
      </c>
      <c r="E92" s="25">
        <v>7.5749999999999998E-2</v>
      </c>
      <c r="F92" s="22">
        <v>7.5780000000000003</v>
      </c>
      <c r="G92" s="17">
        <v>20.100000000000001</v>
      </c>
      <c r="H92" s="17">
        <v>708</v>
      </c>
      <c r="I92" s="17">
        <v>7276</v>
      </c>
      <c r="J92" s="17">
        <v>7728.7</v>
      </c>
      <c r="K92" s="20">
        <v>4012.2557386330523</v>
      </c>
      <c r="L92" s="20">
        <v>8115</v>
      </c>
      <c r="M92" s="20">
        <v>371.92800000000005</v>
      </c>
      <c r="N92" s="20">
        <v>1874.8863333333331</v>
      </c>
      <c r="O92" s="20">
        <v>2146.7396666666668</v>
      </c>
      <c r="P92" s="20">
        <v>669.61300000000006</v>
      </c>
      <c r="Q92" s="20">
        <v>25.9345</v>
      </c>
      <c r="R92" s="20">
        <v>154.6515</v>
      </c>
      <c r="S92" s="20">
        <v>81.745000000000005</v>
      </c>
      <c r="T92" s="20">
        <v>13.393000000000001</v>
      </c>
      <c r="U92" s="20">
        <v>137.87200000000001</v>
      </c>
      <c r="V92" s="45">
        <v>0.61499999999999999</v>
      </c>
      <c r="W92" s="46"/>
      <c r="X92" s="23"/>
      <c r="Y92" s="3"/>
      <c r="Z92" s="3"/>
      <c r="AA92" s="3"/>
    </row>
    <row r="93" spans="1:27" ht="14.25" customHeight="1">
      <c r="A93" s="6" t="s">
        <v>82</v>
      </c>
      <c r="B93" s="17" t="s">
        <v>41</v>
      </c>
      <c r="C93" s="17" t="s">
        <v>29</v>
      </c>
      <c r="D93" s="17">
        <v>3</v>
      </c>
      <c r="E93" s="25">
        <v>7.5749999999999998E-2</v>
      </c>
      <c r="F93" s="22">
        <v>7.0289999999999999</v>
      </c>
      <c r="G93" s="17">
        <v>20.3</v>
      </c>
      <c r="H93" s="17">
        <v>1090</v>
      </c>
      <c r="I93" s="17">
        <v>10900.2</v>
      </c>
      <c r="J93" s="17">
        <v>11558.9</v>
      </c>
      <c r="K93" s="20">
        <v>1778.4142472961607</v>
      </c>
      <c r="L93" s="20">
        <v>13784.71</v>
      </c>
      <c r="M93" s="20">
        <v>1905.89</v>
      </c>
      <c r="N93" s="20">
        <v>3769.5166666666664</v>
      </c>
      <c r="O93" s="20">
        <v>2438.8893333333335</v>
      </c>
      <c r="P93" s="20">
        <v>702.24433333333343</v>
      </c>
      <c r="Q93" s="20"/>
      <c r="R93" s="20">
        <v>204.12950000000001</v>
      </c>
      <c r="S93" s="20">
        <v>40.268000000000001</v>
      </c>
      <c r="T93" s="20">
        <v>157.78566666666666</v>
      </c>
      <c r="U93" s="20">
        <v>172.11799999999999</v>
      </c>
      <c r="V93" s="45">
        <v>0.25800000000000001</v>
      </c>
      <c r="W93" s="46">
        <v>40.672864124999947</v>
      </c>
      <c r="X93" s="23">
        <v>-11.448553353491491</v>
      </c>
      <c r="Y93" s="3"/>
      <c r="Z93" s="3"/>
      <c r="AA93" s="3"/>
    </row>
    <row r="94" spans="1:27" ht="14.25" customHeight="1">
      <c r="A94" s="6" t="s">
        <v>82</v>
      </c>
      <c r="B94" s="17" t="s">
        <v>41</v>
      </c>
      <c r="C94" s="17" t="s">
        <v>29</v>
      </c>
      <c r="D94" s="17">
        <v>3</v>
      </c>
      <c r="E94" s="25">
        <v>7.5749999999999998E-2</v>
      </c>
      <c r="F94" s="22">
        <v>7.0739999999999998</v>
      </c>
      <c r="G94" s="17">
        <v>20.5</v>
      </c>
      <c r="H94" s="17">
        <v>1115</v>
      </c>
      <c r="I94" s="17">
        <v>11321.2</v>
      </c>
      <c r="J94" s="17">
        <v>11970.5</v>
      </c>
      <c r="K94" s="20">
        <v>2293.7880389985598</v>
      </c>
      <c r="L94" s="20">
        <v>14032.04</v>
      </c>
      <c r="M94" s="20">
        <v>1980.6566666666668</v>
      </c>
      <c r="N94" s="20">
        <v>3720.2266666666669</v>
      </c>
      <c r="O94" s="20">
        <v>2515.4983333333334</v>
      </c>
      <c r="P94" s="20">
        <v>742.07150000000001</v>
      </c>
      <c r="Q94" s="20">
        <v>47.381500000000003</v>
      </c>
      <c r="R94" s="20">
        <v>286.04966666666661</v>
      </c>
      <c r="S94" s="20">
        <v>66.403333333333322</v>
      </c>
      <c r="T94" s="20">
        <v>99.445333333333338</v>
      </c>
      <c r="U94" s="20">
        <v>170.03899999999999</v>
      </c>
      <c r="V94" s="45">
        <v>0.33100000000000002</v>
      </c>
      <c r="W94" s="46">
        <v>49.371721424999961</v>
      </c>
      <c r="X94" s="23">
        <v>-11.364379839506279</v>
      </c>
      <c r="Y94" s="3"/>
      <c r="Z94" s="3"/>
      <c r="AA94" s="3"/>
    </row>
    <row r="95" spans="1:27" ht="14.25" customHeight="1">
      <c r="A95" s="6" t="s">
        <v>83</v>
      </c>
      <c r="B95" s="17" t="s">
        <v>42</v>
      </c>
      <c r="C95" s="17" t="s">
        <v>29</v>
      </c>
      <c r="D95" s="17">
        <v>3</v>
      </c>
      <c r="E95" s="25">
        <v>7.5749999999999998E-2</v>
      </c>
      <c r="F95" s="22">
        <v>6.9640000000000004</v>
      </c>
      <c r="G95" s="17">
        <v>20.2</v>
      </c>
      <c r="H95" s="17">
        <v>922</v>
      </c>
      <c r="I95" s="17">
        <v>9721.1</v>
      </c>
      <c r="J95" s="17">
        <v>10230.1</v>
      </c>
      <c r="K95" s="20">
        <v>3730.8400009991092</v>
      </c>
      <c r="L95" s="20">
        <v>12524.31</v>
      </c>
      <c r="M95" s="20">
        <v>892.4713333333334</v>
      </c>
      <c r="N95" s="20">
        <v>2123.7453333333333</v>
      </c>
      <c r="O95" s="20">
        <v>2822.1216666666664</v>
      </c>
      <c r="P95" s="20">
        <v>883.0236666666666</v>
      </c>
      <c r="Q95" s="20">
        <v>38.503</v>
      </c>
      <c r="R95" s="20">
        <v>169.52633333333333</v>
      </c>
      <c r="S95" s="20">
        <v>191.40766666666664</v>
      </c>
      <c r="T95" s="20">
        <v>12.577666666666667</v>
      </c>
      <c r="U95" s="20">
        <v>166.39099999999999</v>
      </c>
      <c r="V95" s="45">
        <v>0.214</v>
      </c>
      <c r="W95" s="46">
        <v>5.3697887249999887</v>
      </c>
      <c r="X95" s="23">
        <v>-11.95784366882325</v>
      </c>
      <c r="Y95" s="3"/>
      <c r="Z95" s="3"/>
      <c r="AA95" s="3"/>
    </row>
    <row r="96" spans="1:27" ht="14.25" customHeight="1">
      <c r="A96" s="6" t="s">
        <v>83</v>
      </c>
      <c r="B96" s="17" t="s">
        <v>42</v>
      </c>
      <c r="C96" s="17" t="s">
        <v>29</v>
      </c>
      <c r="D96" s="17">
        <v>3</v>
      </c>
      <c r="E96" s="25">
        <v>7.5749999999999998E-2</v>
      </c>
      <c r="F96" s="22">
        <v>6.9379999999999997</v>
      </c>
      <c r="G96" s="17">
        <v>20.2</v>
      </c>
      <c r="H96" s="17">
        <v>911</v>
      </c>
      <c r="I96" s="17">
        <v>9648.1</v>
      </c>
      <c r="J96" s="17">
        <v>9915.6</v>
      </c>
      <c r="K96" s="20">
        <v>3744.1614560350349</v>
      </c>
      <c r="L96" s="20">
        <v>12282.46</v>
      </c>
      <c r="M96" s="20">
        <v>959.80533333333335</v>
      </c>
      <c r="N96" s="20">
        <v>2155.195666666667</v>
      </c>
      <c r="O96" s="20">
        <v>2764.8693333333335</v>
      </c>
      <c r="P96" s="20">
        <v>850.71199999999999</v>
      </c>
      <c r="Q96" s="20">
        <v>38.020499999999998</v>
      </c>
      <c r="R96" s="20">
        <v>160.20466666666667</v>
      </c>
      <c r="S96" s="20">
        <v>144.55533333333332</v>
      </c>
      <c r="T96" s="20">
        <v>15.085666666666667</v>
      </c>
      <c r="U96" s="20">
        <v>169.048</v>
      </c>
      <c r="V96" s="45">
        <v>0.16900000000000001</v>
      </c>
      <c r="W96" s="46">
        <v>2.5348070999999948</v>
      </c>
      <c r="X96" s="23">
        <v>-12.283855952574299</v>
      </c>
      <c r="Y96" s="3"/>
      <c r="Z96" s="3"/>
      <c r="AA96" s="3"/>
    </row>
    <row r="97" spans="1:27" ht="14.25" customHeight="1">
      <c r="A97" s="6" t="s">
        <v>84</v>
      </c>
      <c r="B97" s="17" t="s">
        <v>43</v>
      </c>
      <c r="C97" s="17" t="s">
        <v>29</v>
      </c>
      <c r="D97" s="17">
        <v>3</v>
      </c>
      <c r="E97" s="25">
        <v>7.5749999999999998E-2</v>
      </c>
      <c r="F97" s="22">
        <v>7.2770000000000001</v>
      </c>
      <c r="G97" s="17">
        <v>20.2</v>
      </c>
      <c r="H97" s="17">
        <v>1867</v>
      </c>
      <c r="I97" s="17">
        <v>18188</v>
      </c>
      <c r="J97" s="17">
        <v>18427.8</v>
      </c>
      <c r="K97" s="20">
        <v>5489.2720657413811</v>
      </c>
      <c r="L97" s="20">
        <v>20350.07</v>
      </c>
      <c r="M97" s="20">
        <v>6634.97</v>
      </c>
      <c r="N97" s="20">
        <v>7348.5273333333325</v>
      </c>
      <c r="O97" s="20">
        <v>2331.7360000000003</v>
      </c>
      <c r="P97" s="20">
        <v>815.98350000000005</v>
      </c>
      <c r="Q97" s="20">
        <v>145.91149999999999</v>
      </c>
      <c r="R97" s="20">
        <v>1195.0626666666667</v>
      </c>
      <c r="S97" s="20">
        <v>152.249</v>
      </c>
      <c r="T97" s="20">
        <v>232.74433333333332</v>
      </c>
      <c r="U97" s="20">
        <v>588.67999999999995</v>
      </c>
      <c r="V97" s="45">
        <v>0.62</v>
      </c>
      <c r="W97" s="46">
        <v>171.18771284999994</v>
      </c>
      <c r="X97" s="23">
        <v>-10.788714439839779</v>
      </c>
      <c r="Y97" s="3"/>
      <c r="Z97" s="3"/>
      <c r="AA97" s="3"/>
    </row>
    <row r="98" spans="1:27" ht="14.25" customHeight="1">
      <c r="A98" s="6" t="s">
        <v>84</v>
      </c>
      <c r="B98" s="17" t="s">
        <v>43</v>
      </c>
      <c r="C98" s="17" t="s">
        <v>29</v>
      </c>
      <c r="D98" s="17">
        <v>3</v>
      </c>
      <c r="E98" s="25">
        <v>7.5749999999999998E-2</v>
      </c>
      <c r="F98" s="22">
        <v>7.1859999999999999</v>
      </c>
      <c r="G98" s="17">
        <v>20.100000000000001</v>
      </c>
      <c r="H98" s="17">
        <v>1743</v>
      </c>
      <c r="I98" s="17">
        <v>16568.7</v>
      </c>
      <c r="J98" s="17">
        <v>17258.8</v>
      </c>
      <c r="K98" s="20">
        <v>5490.9372476208719</v>
      </c>
      <c r="L98" s="20">
        <v>19508.53</v>
      </c>
      <c r="M98" s="20">
        <v>6191.9213333333328</v>
      </c>
      <c r="N98" s="20">
        <v>6418.0206666666663</v>
      </c>
      <c r="O98" s="20">
        <v>2424.759</v>
      </c>
      <c r="P98" s="20">
        <v>818.601</v>
      </c>
      <c r="Q98" s="20">
        <v>126.3995</v>
      </c>
      <c r="R98" s="20">
        <v>1230.7683333333334</v>
      </c>
      <c r="S98" s="20">
        <v>157.75633333333334</v>
      </c>
      <c r="T98" s="20">
        <v>248.26999999999998</v>
      </c>
      <c r="U98" s="20">
        <v>425.262</v>
      </c>
      <c r="V98" s="45">
        <v>0.52500000000000002</v>
      </c>
      <c r="W98" s="46">
        <v>148.42991309999996</v>
      </c>
      <c r="X98" s="23">
        <v>-10.85066559623991</v>
      </c>
      <c r="Y98" s="3"/>
      <c r="Z98" s="3"/>
      <c r="AA98" s="3"/>
    </row>
    <row r="99" spans="1:27" ht="14.25" customHeight="1">
      <c r="A99" s="17" t="s">
        <v>21</v>
      </c>
      <c r="B99" s="21" t="s">
        <v>47</v>
      </c>
      <c r="C99" s="17" t="s">
        <v>29</v>
      </c>
      <c r="D99" s="17">
        <v>3</v>
      </c>
      <c r="E99" s="25">
        <v>7.5749999999999998E-2</v>
      </c>
      <c r="F99" s="22">
        <v>6.9489999999999998</v>
      </c>
      <c r="G99" s="17">
        <v>20.5</v>
      </c>
      <c r="H99" s="17">
        <v>1001</v>
      </c>
      <c r="I99" s="17">
        <v>10582.1</v>
      </c>
      <c r="J99" s="17">
        <v>10831.1</v>
      </c>
      <c r="K99" s="20">
        <v>3406.9621254381509</v>
      </c>
      <c r="L99" s="20">
        <v>13323.64</v>
      </c>
      <c r="M99" s="20">
        <v>747.77433333333329</v>
      </c>
      <c r="N99" s="20">
        <v>2790.5329999999999</v>
      </c>
      <c r="O99" s="20">
        <v>2952.5383333333334</v>
      </c>
      <c r="P99" s="20">
        <v>935.46966666666651</v>
      </c>
      <c r="Q99" s="20">
        <v>111.87966666666667</v>
      </c>
      <c r="R99" s="20">
        <v>301.14166666666665</v>
      </c>
      <c r="S99" s="20">
        <v>122.94933333333334</v>
      </c>
      <c r="T99" s="20">
        <v>16.331666666666663</v>
      </c>
      <c r="U99" s="20">
        <v>172.19200000000001</v>
      </c>
      <c r="V99" s="45">
        <v>0.23899999999999999</v>
      </c>
      <c r="W99" s="46">
        <v>18.039354974999981</v>
      </c>
      <c r="X99" s="23">
        <v>-11.65488597789259</v>
      </c>
      <c r="Y99" s="3"/>
      <c r="Z99" s="3"/>
      <c r="AA99" s="3"/>
    </row>
    <row r="100" spans="1:27" ht="14.25" customHeight="1">
      <c r="A100" s="17" t="s">
        <v>21</v>
      </c>
      <c r="B100" s="21" t="s">
        <v>47</v>
      </c>
      <c r="C100" s="17" t="s">
        <v>29</v>
      </c>
      <c r="D100" s="17">
        <v>3</v>
      </c>
      <c r="E100" s="25">
        <v>7.5749999999999998E-2</v>
      </c>
      <c r="F100" s="22">
        <v>6.9489999999999998</v>
      </c>
      <c r="G100" s="17">
        <v>20.399999999999999</v>
      </c>
      <c r="H100" s="17">
        <v>1048</v>
      </c>
      <c r="I100" s="17">
        <v>10849.7</v>
      </c>
      <c r="J100" s="17">
        <v>11117.5</v>
      </c>
      <c r="K100" s="20">
        <v>3943.9832815739296</v>
      </c>
      <c r="L100" s="20">
        <v>13673.3</v>
      </c>
      <c r="M100" s="20">
        <v>733.9</v>
      </c>
      <c r="N100" s="20">
        <v>2797.0636666666664</v>
      </c>
      <c r="O100" s="20">
        <v>3070.8676666666665</v>
      </c>
      <c r="P100" s="20">
        <v>982.13766666666663</v>
      </c>
      <c r="Q100" s="20">
        <v>100.1275</v>
      </c>
      <c r="R100" s="20">
        <v>305.76333333333338</v>
      </c>
      <c r="S100" s="20">
        <v>162.399</v>
      </c>
      <c r="T100" s="20">
        <v>14.809333333333333</v>
      </c>
      <c r="U100" s="20">
        <v>165.59800000000001</v>
      </c>
      <c r="V100" s="45">
        <v>0.26200000000000001</v>
      </c>
      <c r="W100" s="46">
        <v>22.356620174999978</v>
      </c>
      <c r="X100" s="23">
        <v>-11.561700834020471</v>
      </c>
      <c r="Y100" s="3"/>
      <c r="Z100" s="3"/>
      <c r="AA100" s="3"/>
    </row>
    <row r="101" spans="1:27" ht="14.25" customHeight="1">
      <c r="A101" s="17" t="s">
        <v>22</v>
      </c>
      <c r="B101" s="21" t="s">
        <v>45</v>
      </c>
      <c r="C101" s="17" t="s">
        <v>29</v>
      </c>
      <c r="D101" s="17">
        <v>3</v>
      </c>
      <c r="E101" s="25">
        <v>7.5749999999999998E-2</v>
      </c>
      <c r="F101" s="22">
        <v>7.1</v>
      </c>
      <c r="G101" s="17">
        <v>20.399999999999999</v>
      </c>
      <c r="H101" s="17">
        <v>1453</v>
      </c>
      <c r="I101" s="17">
        <v>14426.2</v>
      </c>
      <c r="J101" s="17">
        <v>14795.5</v>
      </c>
      <c r="K101" s="20">
        <v>4367.7720699043348</v>
      </c>
      <c r="L101" s="20">
        <v>17153.68</v>
      </c>
      <c r="M101" s="20">
        <v>1534.2566666666669</v>
      </c>
      <c r="N101" s="20">
        <v>6445.4470000000001</v>
      </c>
      <c r="O101" s="20">
        <v>2962.1566666666672</v>
      </c>
      <c r="P101" s="20">
        <v>996.27633333333335</v>
      </c>
      <c r="Q101" s="20">
        <v>261.08033333333333</v>
      </c>
      <c r="R101" s="20">
        <v>721.92750000000001</v>
      </c>
      <c r="S101" s="20">
        <v>99.460666666666668</v>
      </c>
      <c r="T101" s="20">
        <v>140.84966666666665</v>
      </c>
      <c r="U101" s="20">
        <v>617.69799999999998</v>
      </c>
      <c r="V101" s="45">
        <v>0.48399999999999999</v>
      </c>
      <c r="W101" s="46">
        <v>77.799711674999983</v>
      </c>
      <c r="X101" s="23">
        <v>-11.02012899500474</v>
      </c>
      <c r="Y101" s="3"/>
      <c r="Z101" s="3"/>
      <c r="AA101" s="3"/>
    </row>
    <row r="102" spans="1:27" ht="14.25" customHeight="1">
      <c r="A102" s="17" t="s">
        <v>22</v>
      </c>
      <c r="B102" s="21" t="s">
        <v>45</v>
      </c>
      <c r="C102" s="17" t="s">
        <v>29</v>
      </c>
      <c r="D102" s="17">
        <v>3</v>
      </c>
      <c r="E102" s="25">
        <v>7.5749999999999998E-2</v>
      </c>
      <c r="F102" s="22">
        <v>7.0979999999999999</v>
      </c>
      <c r="G102" s="17">
        <v>20.7</v>
      </c>
      <c r="H102" s="17">
        <v>1430</v>
      </c>
      <c r="I102" s="17">
        <v>13972</v>
      </c>
      <c r="J102" s="17">
        <v>14490.3</v>
      </c>
      <c r="K102" s="20">
        <v>5057.989958953267</v>
      </c>
      <c r="L102" s="20">
        <v>16820.91</v>
      </c>
      <c r="M102" s="20">
        <v>1360.5323333333333</v>
      </c>
      <c r="N102" s="20">
        <v>7156.0276666666659</v>
      </c>
      <c r="O102" s="20">
        <v>2452.3663333333334</v>
      </c>
      <c r="P102" s="20">
        <v>868.96033333333332</v>
      </c>
      <c r="Q102" s="20">
        <v>195.62299999999999</v>
      </c>
      <c r="R102" s="20">
        <v>509.06199999999995</v>
      </c>
      <c r="S102" s="20">
        <v>76.656999999999996</v>
      </c>
      <c r="T102" s="20">
        <v>98.434333333333328</v>
      </c>
      <c r="U102" s="20">
        <v>939.89200000000005</v>
      </c>
      <c r="V102" s="45">
        <v>0.40500000000000003</v>
      </c>
      <c r="W102" s="46">
        <v>73.199050574999958</v>
      </c>
      <c r="X102" s="23">
        <v>-11.04660153440831</v>
      </c>
      <c r="Y102" s="3"/>
      <c r="Z102" s="3"/>
      <c r="AA102" s="3"/>
    </row>
    <row r="103" spans="1:27" ht="14.25" customHeight="1">
      <c r="A103" s="17" t="s">
        <v>23</v>
      </c>
      <c r="B103" s="21" t="s">
        <v>46</v>
      </c>
      <c r="C103" s="17" t="s">
        <v>29</v>
      </c>
      <c r="D103" s="17">
        <v>3</v>
      </c>
      <c r="E103" s="25">
        <v>7.5749999999999998E-2</v>
      </c>
      <c r="F103" s="22">
        <v>6.9470000000000001</v>
      </c>
      <c r="G103" s="17">
        <v>20.2</v>
      </c>
      <c r="H103" s="17">
        <v>998</v>
      </c>
      <c r="I103" s="17">
        <v>10299.5</v>
      </c>
      <c r="J103" s="17">
        <v>10459.6</v>
      </c>
      <c r="K103" s="20">
        <v>3813.2665040339029</v>
      </c>
      <c r="L103" s="20">
        <v>12899.34</v>
      </c>
      <c r="M103" s="20">
        <v>406.81333333333333</v>
      </c>
      <c r="N103" s="20">
        <v>3291.6753333333331</v>
      </c>
      <c r="O103" s="20">
        <v>2820.0246666666667</v>
      </c>
      <c r="P103" s="20">
        <v>825.60366666666653</v>
      </c>
      <c r="Q103" s="20">
        <v>79.628999999999991</v>
      </c>
      <c r="R103" s="20">
        <v>232.14633333333333</v>
      </c>
      <c r="S103" s="20">
        <v>91.055333333333337</v>
      </c>
      <c r="T103" s="20">
        <v>29.300999999999998</v>
      </c>
      <c r="U103" s="20">
        <v>140.82400000000001</v>
      </c>
      <c r="V103" s="45">
        <v>0.20300000000000001</v>
      </c>
      <c r="W103" s="46">
        <v>6.250889999999993</v>
      </c>
      <c r="X103" s="23">
        <v>-11.816312049620979</v>
      </c>
      <c r="Y103" s="3"/>
      <c r="Z103" s="3"/>
      <c r="AA103" s="3"/>
    </row>
    <row r="104" spans="1:27" ht="14.25" customHeight="1">
      <c r="A104" s="17" t="s">
        <v>23</v>
      </c>
      <c r="B104" s="21" t="s">
        <v>46</v>
      </c>
      <c r="C104" s="17" t="s">
        <v>29</v>
      </c>
      <c r="D104" s="17">
        <v>3</v>
      </c>
      <c r="E104" s="25">
        <v>7.5749999999999998E-2</v>
      </c>
      <c r="F104" s="22">
        <v>6.9489999999999998</v>
      </c>
      <c r="G104" s="17">
        <v>20.3</v>
      </c>
      <c r="H104" s="17">
        <v>975</v>
      </c>
      <c r="I104" s="17">
        <v>10117.6</v>
      </c>
      <c r="J104" s="17">
        <v>10495.9</v>
      </c>
      <c r="K104" s="20">
        <v>3907.3492802251326</v>
      </c>
      <c r="L104" s="20">
        <v>12928.35</v>
      </c>
      <c r="M104" s="20">
        <v>432.45299999999997</v>
      </c>
      <c r="N104" s="20">
        <v>2960.0376666666671</v>
      </c>
      <c r="O104" s="20">
        <v>2831.644666666667</v>
      </c>
      <c r="P104" s="20">
        <v>863.86566666666658</v>
      </c>
      <c r="Q104" s="20">
        <v>62.875500000000002</v>
      </c>
      <c r="R104" s="20">
        <v>188.107</v>
      </c>
      <c r="S104" s="20">
        <v>123.60700000000001</v>
      </c>
      <c r="T104" s="20">
        <v>12.805666666666667</v>
      </c>
      <c r="U104" s="20">
        <v>141.72499999999999</v>
      </c>
      <c r="V104" s="45">
        <v>0.21099999999999999</v>
      </c>
      <c r="W104" s="46">
        <v>6.5258624999999828</v>
      </c>
      <c r="X104" s="23">
        <v>-11.79761598713805</v>
      </c>
      <c r="Y104" s="3"/>
      <c r="Z104" s="3"/>
      <c r="AA104" s="3"/>
    </row>
    <row r="105" spans="1:27" ht="14.25" customHeight="1">
      <c r="A105" s="17" t="s">
        <v>24</v>
      </c>
      <c r="B105" s="21" t="s">
        <v>44</v>
      </c>
      <c r="C105" s="17" t="s">
        <v>29</v>
      </c>
      <c r="D105" s="17">
        <v>3</v>
      </c>
      <c r="E105" s="25">
        <v>7.5749999999999998E-2</v>
      </c>
      <c r="F105" s="22">
        <v>7.1280000000000001</v>
      </c>
      <c r="G105" s="17">
        <v>20.9</v>
      </c>
      <c r="H105" s="17">
        <v>1481</v>
      </c>
      <c r="I105" s="17">
        <v>14957.1</v>
      </c>
      <c r="J105" s="17">
        <v>15367.8</v>
      </c>
      <c r="K105" s="20">
        <v>5087.9632327841009</v>
      </c>
      <c r="L105" s="20">
        <v>17740.23</v>
      </c>
      <c r="M105" s="20">
        <v>577.66766666666661</v>
      </c>
      <c r="N105" s="20">
        <v>3274.2773333333334</v>
      </c>
      <c r="O105" s="20">
        <v>1271.8893333333333</v>
      </c>
      <c r="P105" s="20">
        <v>413.25350000000003</v>
      </c>
      <c r="Q105" s="20">
        <v>91.420500000000004</v>
      </c>
      <c r="R105" s="20">
        <v>154.28933333333333</v>
      </c>
      <c r="S105" s="20">
        <v>52.905000000000001</v>
      </c>
      <c r="T105" s="20">
        <v>22.725999999999999</v>
      </c>
      <c r="U105" s="20">
        <v>763.44500000000005</v>
      </c>
      <c r="V105" s="45">
        <v>0.214</v>
      </c>
      <c r="W105" s="46">
        <v>43.430504999999975</v>
      </c>
      <c r="X105" s="23">
        <v>-10.974459026827731</v>
      </c>
      <c r="Y105" s="3"/>
      <c r="Z105" s="3"/>
      <c r="AA105" s="3"/>
    </row>
    <row r="106" spans="1:27" ht="14.25" customHeight="1">
      <c r="A106" s="17" t="s">
        <v>24</v>
      </c>
      <c r="B106" s="21" t="s">
        <v>44</v>
      </c>
      <c r="C106" s="17" t="s">
        <v>29</v>
      </c>
      <c r="D106" s="17">
        <v>3</v>
      </c>
      <c r="E106" s="25">
        <v>7.5749999999999998E-2</v>
      </c>
      <c r="F106" s="22">
        <v>7.1390000000000002</v>
      </c>
      <c r="G106" s="17">
        <v>20.6</v>
      </c>
      <c r="H106" s="17">
        <v>1474</v>
      </c>
      <c r="I106" s="17">
        <v>14940.3</v>
      </c>
      <c r="J106" s="17">
        <v>15250.1</v>
      </c>
      <c r="K106" s="20">
        <v>4858.1681334143723</v>
      </c>
      <c r="L106" s="20">
        <v>17563.009999999998</v>
      </c>
      <c r="M106" s="20">
        <v>483.16466666666662</v>
      </c>
      <c r="N106" s="20">
        <v>2744.529</v>
      </c>
      <c r="O106" s="20">
        <v>1178.4326666666666</v>
      </c>
      <c r="P106" s="20">
        <v>398.45749999999998</v>
      </c>
      <c r="Q106" s="20">
        <v>63.084499999999998</v>
      </c>
      <c r="R106" s="20">
        <v>138.08666666666667</v>
      </c>
      <c r="S106" s="20">
        <v>53.410333333333334</v>
      </c>
      <c r="T106" s="20">
        <v>15.449</v>
      </c>
      <c r="U106" s="20">
        <v>631.375</v>
      </c>
      <c r="V106" s="45">
        <v>0.189</v>
      </c>
      <c r="W106" s="46">
        <v>42.5389275</v>
      </c>
      <c r="X106" s="23">
        <v>-10.983467369911571</v>
      </c>
      <c r="Y106" s="3"/>
      <c r="Z106" s="3"/>
      <c r="AA106" s="3"/>
    </row>
    <row r="107" spans="1:27" ht="14.25" customHeight="1">
      <c r="A107" s="17" t="s">
        <v>25</v>
      </c>
      <c r="B107" s="17" t="s">
        <v>26</v>
      </c>
      <c r="C107" s="17" t="s">
        <v>29</v>
      </c>
      <c r="D107" s="17">
        <v>3</v>
      </c>
      <c r="E107" s="25">
        <v>7.5749999999999998E-2</v>
      </c>
      <c r="F107" s="22">
        <v>6.9710000000000001</v>
      </c>
      <c r="G107" s="17">
        <v>21.1</v>
      </c>
      <c r="H107" s="17">
        <v>833</v>
      </c>
      <c r="I107" s="17">
        <v>8437.1</v>
      </c>
      <c r="J107" s="17">
        <v>9170.6</v>
      </c>
      <c r="K107" s="20">
        <v>3645.0831342053334</v>
      </c>
      <c r="L107" s="20">
        <v>11183.11</v>
      </c>
      <c r="M107" s="20">
        <v>653.32866666666666</v>
      </c>
      <c r="N107" s="20">
        <v>1941.1916666666668</v>
      </c>
      <c r="O107" s="20">
        <v>2448.737333333333</v>
      </c>
      <c r="P107" s="20">
        <v>827.70366666666666</v>
      </c>
      <c r="Q107" s="20"/>
      <c r="R107" s="20">
        <v>107.98349999999999</v>
      </c>
      <c r="S107" s="20">
        <v>182.64199999999997</v>
      </c>
      <c r="T107" s="20">
        <v>13.268333333333333</v>
      </c>
      <c r="U107" s="20">
        <v>192.215</v>
      </c>
      <c r="V107" s="45">
        <v>0.14000000000000001</v>
      </c>
      <c r="W107" s="46">
        <v>-3.4781521500000077</v>
      </c>
      <c r="X107" s="23"/>
      <c r="Y107" s="3"/>
      <c r="Z107" s="3"/>
      <c r="AA107" s="3"/>
    </row>
    <row r="108" spans="1:27" ht="14.25" customHeight="1">
      <c r="A108" s="17" t="s">
        <v>25</v>
      </c>
      <c r="B108" s="17" t="s">
        <v>26</v>
      </c>
      <c r="C108" s="17" t="s">
        <v>29</v>
      </c>
      <c r="D108" s="17">
        <v>3</v>
      </c>
      <c r="E108" s="25">
        <v>7.5749999999999998E-2</v>
      </c>
      <c r="F108" s="22">
        <v>6.9690000000000003</v>
      </c>
      <c r="G108" s="17">
        <v>20.7</v>
      </c>
      <c r="H108" s="17">
        <v>883</v>
      </c>
      <c r="I108" s="17">
        <v>9102.5</v>
      </c>
      <c r="J108" s="17">
        <v>9577.1</v>
      </c>
      <c r="K108" s="20">
        <v>3815.7642768531391</v>
      </c>
      <c r="L108" s="20">
        <v>11693.23</v>
      </c>
      <c r="M108" s="20">
        <v>626.23333333333335</v>
      </c>
      <c r="N108" s="20">
        <v>1987.2866666666669</v>
      </c>
      <c r="O108" s="20">
        <v>2637.674</v>
      </c>
      <c r="P108" s="20">
        <v>860.23866666666663</v>
      </c>
      <c r="Q108" s="20">
        <v>55.741500000000002</v>
      </c>
      <c r="R108" s="20">
        <v>114.4495</v>
      </c>
      <c r="S108" s="20">
        <v>132.50200000000001</v>
      </c>
      <c r="T108" s="20">
        <v>12.553333333333333</v>
      </c>
      <c r="U108" s="20">
        <v>178.953</v>
      </c>
      <c r="V108" s="45">
        <v>0.17699999999999999</v>
      </c>
      <c r="W108" s="46">
        <v>-0.42970702500000824</v>
      </c>
      <c r="X108" s="23"/>
      <c r="Y108" s="3"/>
      <c r="Z108" s="3"/>
      <c r="AA108" s="3"/>
    </row>
    <row r="109" spans="1:27" ht="14.25" customHeight="1">
      <c r="A109" s="17" t="s">
        <v>27</v>
      </c>
      <c r="B109" s="17" t="s">
        <v>28</v>
      </c>
      <c r="C109" s="17" t="s">
        <v>29</v>
      </c>
      <c r="D109" s="17">
        <v>3</v>
      </c>
      <c r="E109" s="25">
        <v>7.5749999999999998E-2</v>
      </c>
      <c r="F109" s="22">
        <v>6.9690000000000003</v>
      </c>
      <c r="G109" s="17">
        <v>20.7</v>
      </c>
      <c r="H109" s="17">
        <v>925</v>
      </c>
      <c r="I109" s="17">
        <v>9942.4</v>
      </c>
      <c r="J109" s="17">
        <v>10329.6</v>
      </c>
      <c r="K109" s="20">
        <v>3993.9387379586533</v>
      </c>
      <c r="L109" s="20">
        <v>12595.3</v>
      </c>
      <c r="M109" s="20">
        <v>394.02466666666669</v>
      </c>
      <c r="N109" s="20">
        <v>2121.5346666666665</v>
      </c>
      <c r="O109" s="20">
        <v>2990.0296666666668</v>
      </c>
      <c r="P109" s="20">
        <v>966.19966666666676</v>
      </c>
      <c r="Q109" s="20">
        <v>34.365499999999997</v>
      </c>
      <c r="R109" s="20">
        <v>71.483499999999992</v>
      </c>
      <c r="S109" s="20">
        <v>123.76433333333334</v>
      </c>
      <c r="T109" s="20">
        <v>8.6146666666666665</v>
      </c>
      <c r="U109" s="20">
        <v>151.5</v>
      </c>
      <c r="V109" s="45">
        <v>0.253</v>
      </c>
      <c r="W109" s="46"/>
      <c r="X109" s="23"/>
      <c r="Y109" s="3"/>
      <c r="Z109" s="3"/>
      <c r="AA109" s="3"/>
    </row>
    <row r="110" spans="1:27" ht="14.25" customHeight="1">
      <c r="A110" s="17" t="s">
        <v>27</v>
      </c>
      <c r="B110" s="17" t="s">
        <v>28</v>
      </c>
      <c r="C110" s="17" t="s">
        <v>29</v>
      </c>
      <c r="D110" s="17">
        <v>3</v>
      </c>
      <c r="E110" s="25">
        <v>7.5749999999999998E-2</v>
      </c>
      <c r="F110" s="22">
        <v>6.9429999999999996</v>
      </c>
      <c r="G110" s="17">
        <v>20.5</v>
      </c>
      <c r="H110" s="17">
        <v>804</v>
      </c>
      <c r="I110" s="17">
        <v>8554.1</v>
      </c>
      <c r="J110" s="17">
        <v>8939.2000000000007</v>
      </c>
      <c r="K110" s="20">
        <v>3543.5070395563957</v>
      </c>
      <c r="L110" s="20">
        <v>11055.68</v>
      </c>
      <c r="M110" s="20">
        <v>341.59100000000001</v>
      </c>
      <c r="N110" s="20">
        <v>1988.4196666666667</v>
      </c>
      <c r="O110" s="20">
        <v>2491.9206666666664</v>
      </c>
      <c r="P110" s="20">
        <v>766.64266666666663</v>
      </c>
      <c r="Q110" s="20">
        <v>115.8155</v>
      </c>
      <c r="R110" s="20">
        <v>63.888999999999996</v>
      </c>
      <c r="S110" s="20">
        <v>86.203666666666663</v>
      </c>
      <c r="T110" s="20">
        <v>18.312666666666669</v>
      </c>
      <c r="U110" s="20">
        <v>158.75</v>
      </c>
      <c r="V110" s="45">
        <v>0.10299999999999999</v>
      </c>
      <c r="W110" s="46"/>
      <c r="X110" s="23"/>
      <c r="Y110" s="3"/>
      <c r="Z110" s="3"/>
      <c r="AA110" s="3"/>
    </row>
    <row r="111" spans="1:27" ht="14.25" customHeight="1">
      <c r="A111" s="6" t="s">
        <v>82</v>
      </c>
      <c r="B111" s="17" t="s">
        <v>41</v>
      </c>
      <c r="C111" s="17" t="s">
        <v>20</v>
      </c>
      <c r="D111" s="17">
        <v>4</v>
      </c>
      <c r="E111" s="25">
        <v>7.5749999999999998E-2</v>
      </c>
      <c r="F111" s="22">
        <v>7.7140000000000004</v>
      </c>
      <c r="G111" s="17">
        <v>20.5</v>
      </c>
      <c r="H111" s="17">
        <v>979</v>
      </c>
      <c r="I111" s="17">
        <v>10022.700000000001</v>
      </c>
      <c r="J111" s="17">
        <v>10509.9</v>
      </c>
      <c r="K111" s="20">
        <v>3128.044160623444</v>
      </c>
      <c r="L111" s="20">
        <v>10835.46</v>
      </c>
      <c r="M111" s="20">
        <v>1873.2426666666668</v>
      </c>
      <c r="N111" s="20">
        <v>3301.9323333333336</v>
      </c>
      <c r="O111" s="20">
        <v>2804.76</v>
      </c>
      <c r="P111" s="20">
        <v>636.47766666666666</v>
      </c>
      <c r="Q111" s="20">
        <v>13.307500000000001</v>
      </c>
      <c r="R111" s="20">
        <v>298.44299999999998</v>
      </c>
      <c r="S111" s="20">
        <v>95.41149999999999</v>
      </c>
      <c r="T111" s="20">
        <v>20.026499999999999</v>
      </c>
      <c r="U111" s="20">
        <v>173.67500000000001</v>
      </c>
      <c r="V111" s="45">
        <v>0.96099999999999997</v>
      </c>
      <c r="W111" s="46">
        <v>10.907386424999988</v>
      </c>
      <c r="X111" s="23">
        <v>-12.02013740985214</v>
      </c>
      <c r="Y111" s="3"/>
      <c r="Z111" s="3"/>
      <c r="AA111" s="3"/>
    </row>
    <row r="112" spans="1:27" ht="14.25" customHeight="1">
      <c r="A112" s="6" t="s">
        <v>82</v>
      </c>
      <c r="B112" s="17" t="s">
        <v>41</v>
      </c>
      <c r="C112" s="17" t="s">
        <v>20</v>
      </c>
      <c r="D112" s="17">
        <v>4</v>
      </c>
      <c r="E112" s="25">
        <v>7.5749999999999998E-2</v>
      </c>
      <c r="F112" s="22">
        <v>7.78</v>
      </c>
      <c r="G112" s="17">
        <v>20.399999999999999</v>
      </c>
      <c r="H112" s="17">
        <v>1024</v>
      </c>
      <c r="I112" s="17">
        <v>10768.1</v>
      </c>
      <c r="J112" s="17">
        <v>11363.2</v>
      </c>
      <c r="K112" s="20">
        <v>2556.0541850183586</v>
      </c>
      <c r="L112" s="20">
        <v>11627.25</v>
      </c>
      <c r="M112" s="20">
        <v>1591.4526666666668</v>
      </c>
      <c r="N112" s="20">
        <v>3480.1363333333334</v>
      </c>
      <c r="O112" s="20">
        <v>3124.1309999999999</v>
      </c>
      <c r="P112" s="20">
        <v>726.42533333333324</v>
      </c>
      <c r="Q112" s="20">
        <v>44.106333333333339</v>
      </c>
      <c r="R112" s="20">
        <v>273.24</v>
      </c>
      <c r="S112" s="20">
        <v>62.610999999999997</v>
      </c>
      <c r="T112" s="20">
        <v>36.237000000000002</v>
      </c>
      <c r="U112" s="20">
        <v>199.65100000000001</v>
      </c>
      <c r="V112" s="45">
        <v>1.093</v>
      </c>
      <c r="W112" s="46">
        <v>28.941241950000016</v>
      </c>
      <c r="X112" s="23">
        <v>-11.596340945390789</v>
      </c>
      <c r="Y112" s="3"/>
      <c r="Z112" s="3"/>
      <c r="AA112" s="3"/>
    </row>
    <row r="113" spans="1:27" ht="14.25" customHeight="1">
      <c r="A113" s="6" t="s">
        <v>83</v>
      </c>
      <c r="B113" s="17" t="s">
        <v>42</v>
      </c>
      <c r="C113" s="17" t="s">
        <v>20</v>
      </c>
      <c r="D113" s="17">
        <v>4</v>
      </c>
      <c r="E113" s="25">
        <v>7.5749999999999998E-2</v>
      </c>
      <c r="F113" s="22">
        <v>7.6820000000000004</v>
      </c>
      <c r="G113" s="17">
        <v>20.6</v>
      </c>
      <c r="H113" s="17">
        <v>865</v>
      </c>
      <c r="I113" s="17">
        <v>9141</v>
      </c>
      <c r="J113" s="17">
        <v>9674.4</v>
      </c>
      <c r="K113" s="20">
        <v>2748.3826920995443</v>
      </c>
      <c r="L113" s="20">
        <v>9997.7099999999991</v>
      </c>
      <c r="M113" s="20">
        <v>780.97866666666675</v>
      </c>
      <c r="N113" s="20">
        <v>2073.7586666666666</v>
      </c>
      <c r="O113" s="20">
        <v>3271.1236666666664</v>
      </c>
      <c r="P113" s="20">
        <v>820.45100000000002</v>
      </c>
      <c r="Q113" s="20">
        <v>27.913333333333338</v>
      </c>
      <c r="R113" s="20">
        <v>115.81766666666665</v>
      </c>
      <c r="S113" s="20">
        <v>131.82866666666666</v>
      </c>
      <c r="T113" s="20">
        <v>16.115500000000001</v>
      </c>
      <c r="U113" s="20">
        <v>178.02199999999999</v>
      </c>
      <c r="V113" s="45">
        <v>0.96599999999999997</v>
      </c>
      <c r="W113" s="46">
        <v>-2.8791514500000064</v>
      </c>
      <c r="X113" s="23"/>
      <c r="Y113" s="3"/>
      <c r="Z113" s="3"/>
      <c r="AA113" s="3"/>
    </row>
    <row r="114" spans="1:27" ht="14.25" customHeight="1">
      <c r="A114" s="6" t="s">
        <v>83</v>
      </c>
      <c r="B114" s="17" t="s">
        <v>42</v>
      </c>
      <c r="C114" s="17" t="s">
        <v>20</v>
      </c>
      <c r="D114" s="17">
        <v>4</v>
      </c>
      <c r="E114" s="25">
        <v>7.5749999999999998E-2</v>
      </c>
      <c r="F114" s="22">
        <v>7.7720000000000002</v>
      </c>
      <c r="G114" s="17">
        <v>20.7</v>
      </c>
      <c r="H114" s="17">
        <v>951</v>
      </c>
      <c r="I114" s="17">
        <v>10294</v>
      </c>
      <c r="J114" s="17">
        <v>10993.3</v>
      </c>
      <c r="K114" s="20">
        <v>3217.1313911762013</v>
      </c>
      <c r="L114" s="20">
        <v>11239.13</v>
      </c>
      <c r="M114" s="20">
        <v>758.05033333333324</v>
      </c>
      <c r="N114" s="20">
        <v>2235.9336666666663</v>
      </c>
      <c r="O114" s="20">
        <v>3707.5526666666665</v>
      </c>
      <c r="P114" s="20">
        <v>929.55600000000004</v>
      </c>
      <c r="Q114" s="20">
        <v>9.9675000000000011</v>
      </c>
      <c r="R114" s="20">
        <v>96.65633333333335</v>
      </c>
      <c r="S114" s="20">
        <v>145.12800000000001</v>
      </c>
      <c r="T114" s="20">
        <v>16.420500000000001</v>
      </c>
      <c r="U114" s="20">
        <v>201.512</v>
      </c>
      <c r="V114" s="45">
        <v>1.147</v>
      </c>
      <c r="W114" s="46">
        <v>9.0097428749999882</v>
      </c>
      <c r="X114" s="23">
        <v>-11.73308847046796</v>
      </c>
      <c r="Y114" s="3"/>
      <c r="Z114" s="3"/>
      <c r="AA114" s="3"/>
    </row>
    <row r="115" spans="1:27" ht="14.25" customHeight="1">
      <c r="A115" s="6" t="s">
        <v>84</v>
      </c>
      <c r="B115" s="17" t="s">
        <v>43</v>
      </c>
      <c r="C115" s="17" t="s">
        <v>20</v>
      </c>
      <c r="D115" s="17">
        <v>4</v>
      </c>
      <c r="E115" s="25">
        <v>7.5749999999999998E-2</v>
      </c>
      <c r="F115" s="22">
        <v>7.9459999999999997</v>
      </c>
      <c r="G115" s="17">
        <v>20.8</v>
      </c>
      <c r="H115" s="17">
        <v>1780</v>
      </c>
      <c r="I115" s="17">
        <v>17956.599999999999</v>
      </c>
      <c r="J115" s="17">
        <v>18895</v>
      </c>
      <c r="K115" s="20">
        <v>4883.1458616067339</v>
      </c>
      <c r="L115" s="20">
        <v>19076.189999999999</v>
      </c>
      <c r="M115" s="20">
        <v>5887.6033333333335</v>
      </c>
      <c r="N115" s="20">
        <v>8587.4619999999995</v>
      </c>
      <c r="O115" s="20">
        <v>2444.4616666666666</v>
      </c>
      <c r="P115" s="20">
        <v>727.76233333333346</v>
      </c>
      <c r="Q115" s="20">
        <v>65.370999999999995</v>
      </c>
      <c r="R115" s="20">
        <v>645.32833333333338</v>
      </c>
      <c r="S115" s="20">
        <v>136.00733333333335</v>
      </c>
      <c r="T115" s="20">
        <v>116.7205</v>
      </c>
      <c r="U115" s="20">
        <v>1300.789</v>
      </c>
      <c r="V115" s="45">
        <v>1.3069999999999999</v>
      </c>
      <c r="W115" s="46">
        <v>173.28633629999996</v>
      </c>
      <c r="X115" s="23">
        <v>-10.7834227096651</v>
      </c>
      <c r="Y115" s="3"/>
      <c r="Z115" s="3"/>
      <c r="AA115" s="3"/>
    </row>
    <row r="116" spans="1:27" ht="14.25" customHeight="1">
      <c r="A116" s="6" t="s">
        <v>84</v>
      </c>
      <c r="B116" s="17" t="s">
        <v>43</v>
      </c>
      <c r="C116" s="17" t="s">
        <v>20</v>
      </c>
      <c r="D116" s="17">
        <v>4</v>
      </c>
      <c r="E116" s="25">
        <v>7.5749999999999998E-2</v>
      </c>
      <c r="F116" s="22">
        <v>8.0180000000000007</v>
      </c>
      <c r="G116" s="17">
        <v>20.9</v>
      </c>
      <c r="H116" s="17">
        <v>1984</v>
      </c>
      <c r="I116" s="17">
        <v>19523.099999999999</v>
      </c>
      <c r="J116" s="17">
        <v>19558.3</v>
      </c>
      <c r="K116" s="20">
        <v>5918.8889906500035</v>
      </c>
      <c r="L116" s="20">
        <v>19634.63</v>
      </c>
      <c r="M116" s="20">
        <v>6694.2300000000005</v>
      </c>
      <c r="N116" s="20">
        <v>9345.5789999999997</v>
      </c>
      <c r="O116" s="20">
        <v>2484.806</v>
      </c>
      <c r="P116" s="20">
        <v>673.40199999999993</v>
      </c>
      <c r="Q116" s="20">
        <v>12.586</v>
      </c>
      <c r="R116" s="20">
        <v>513.6346666666667</v>
      </c>
      <c r="S116" s="20">
        <v>181.15249999999997</v>
      </c>
      <c r="T116" s="20">
        <v>55.151499999999999</v>
      </c>
      <c r="U116" s="20">
        <v>697.19299999999998</v>
      </c>
      <c r="V116" s="45">
        <v>1.3919999999999999</v>
      </c>
      <c r="W116" s="46">
        <v>186.19929487499996</v>
      </c>
      <c r="X116" s="23">
        <v>-10.752208997425139</v>
      </c>
      <c r="Y116" s="3"/>
      <c r="Z116" s="3"/>
      <c r="AA116" s="3"/>
    </row>
    <row r="117" spans="1:27" ht="14.25" customHeight="1">
      <c r="A117" s="17" t="s">
        <v>21</v>
      </c>
      <c r="B117" s="21" t="s">
        <v>47</v>
      </c>
      <c r="C117" s="17" t="s">
        <v>20</v>
      </c>
      <c r="D117" s="17">
        <v>4</v>
      </c>
      <c r="E117" s="25">
        <v>7.5749999999999998E-2</v>
      </c>
      <c r="F117" s="22">
        <v>7.7549999999999999</v>
      </c>
      <c r="G117" s="17">
        <v>20.9</v>
      </c>
      <c r="H117" s="17">
        <v>1063</v>
      </c>
      <c r="I117" s="17">
        <v>11567.4</v>
      </c>
      <c r="J117" s="17">
        <v>11912.6</v>
      </c>
      <c r="K117" s="20">
        <v>3625.9335425911891</v>
      </c>
      <c r="L117" s="20">
        <v>12195.98</v>
      </c>
      <c r="M117" s="20">
        <v>739.76233333333346</v>
      </c>
      <c r="N117" s="20">
        <v>3140.8813333333333</v>
      </c>
      <c r="O117" s="20">
        <v>3749.6336666666666</v>
      </c>
      <c r="P117" s="20">
        <v>953.4</v>
      </c>
      <c r="Q117" s="20">
        <v>77.789333333333332</v>
      </c>
      <c r="R117" s="20">
        <v>256.80266666666665</v>
      </c>
      <c r="S117" s="20">
        <v>95.846000000000004</v>
      </c>
      <c r="T117" s="20">
        <v>17.378</v>
      </c>
      <c r="U117" s="20">
        <v>200.852</v>
      </c>
      <c r="V117" s="45">
        <v>1.163</v>
      </c>
      <c r="W117" s="46">
        <v>28.924470900000003</v>
      </c>
      <c r="X117" s="23">
        <v>-11.449841559128229</v>
      </c>
      <c r="Y117" s="3"/>
      <c r="Z117" s="3"/>
      <c r="AA117" s="3"/>
    </row>
    <row r="118" spans="1:27" ht="14.25" customHeight="1">
      <c r="A118" s="17" t="s">
        <v>21</v>
      </c>
      <c r="B118" s="21" t="s">
        <v>47</v>
      </c>
      <c r="C118" s="17" t="s">
        <v>20</v>
      </c>
      <c r="D118" s="17">
        <v>4</v>
      </c>
      <c r="E118" s="25">
        <v>7.5749999999999998E-2</v>
      </c>
      <c r="F118" s="22">
        <v>7.7519999999999998</v>
      </c>
      <c r="G118" s="17">
        <v>20.7</v>
      </c>
      <c r="H118" s="17">
        <v>1090</v>
      </c>
      <c r="I118" s="17">
        <v>11610.5</v>
      </c>
      <c r="J118" s="17">
        <v>12263.2</v>
      </c>
      <c r="K118" s="20">
        <v>3756.6503201312162</v>
      </c>
      <c r="L118" s="20">
        <v>12558.5</v>
      </c>
      <c r="M118" s="20">
        <v>723.18</v>
      </c>
      <c r="N118" s="20">
        <v>3164.5319999999997</v>
      </c>
      <c r="O118" s="20">
        <v>3876.27</v>
      </c>
      <c r="P118" s="20">
        <v>1008.2719999999999</v>
      </c>
      <c r="Q118" s="20">
        <v>31.34566666666667</v>
      </c>
      <c r="R118" s="20">
        <v>213.57266666666666</v>
      </c>
      <c r="S118" s="20">
        <v>150.08366666666666</v>
      </c>
      <c r="T118" s="20">
        <v>16.572499999999998</v>
      </c>
      <c r="U118" s="20">
        <v>195.64</v>
      </c>
      <c r="V118" s="45">
        <v>1.18</v>
      </c>
      <c r="W118" s="46">
        <v>34.209502950000001</v>
      </c>
      <c r="X118" s="23">
        <v>-11.37696021839534</v>
      </c>
      <c r="Y118" s="3"/>
      <c r="Z118" s="3"/>
      <c r="AA118" s="3"/>
    </row>
    <row r="119" spans="1:27" ht="14.25" customHeight="1">
      <c r="A119" s="17" t="s">
        <v>22</v>
      </c>
      <c r="B119" s="21" t="s">
        <v>45</v>
      </c>
      <c r="C119" s="17" t="s">
        <v>20</v>
      </c>
      <c r="D119" s="17">
        <v>4</v>
      </c>
      <c r="E119" s="25">
        <v>7.5749999999999998E-2</v>
      </c>
      <c r="F119" s="22">
        <v>7.9</v>
      </c>
      <c r="G119" s="17">
        <v>20.7</v>
      </c>
      <c r="H119" s="17">
        <v>1448</v>
      </c>
      <c r="I119" s="17">
        <v>15313.3</v>
      </c>
      <c r="J119" s="17">
        <v>15783.5</v>
      </c>
      <c r="K119" s="20">
        <v>4215.4079279309281</v>
      </c>
      <c r="L119" s="20">
        <v>15934.61</v>
      </c>
      <c r="M119" s="20">
        <v>1276.2793333333332</v>
      </c>
      <c r="N119" s="20">
        <v>6386.4176666666672</v>
      </c>
      <c r="O119" s="20">
        <v>3881.9569999999999</v>
      </c>
      <c r="P119" s="20">
        <v>1065.0959999999998</v>
      </c>
      <c r="Q119" s="20">
        <v>97.444666666666663</v>
      </c>
      <c r="R119" s="20">
        <v>311.005</v>
      </c>
      <c r="S119" s="20">
        <v>101.38466666666666</v>
      </c>
      <c r="T119" s="20">
        <v>23.548000000000002</v>
      </c>
      <c r="U119" s="20">
        <v>694.20799999999997</v>
      </c>
      <c r="V119" s="45">
        <v>1.401</v>
      </c>
      <c r="W119" s="46">
        <v>87.27538522499998</v>
      </c>
      <c r="X119" s="23">
        <v>-10.970215208082401</v>
      </c>
      <c r="Y119" s="3"/>
      <c r="Z119" s="3"/>
      <c r="AA119" s="3"/>
    </row>
    <row r="120" spans="1:27" ht="14.25" customHeight="1">
      <c r="A120" s="17" t="s">
        <v>22</v>
      </c>
      <c r="B120" s="21" t="s">
        <v>45</v>
      </c>
      <c r="C120" s="17" t="s">
        <v>20</v>
      </c>
      <c r="D120" s="17">
        <v>4</v>
      </c>
      <c r="E120" s="25">
        <v>7.5749999999999998E-2</v>
      </c>
      <c r="F120" s="22">
        <v>7.76</v>
      </c>
      <c r="G120" s="17">
        <v>20.7</v>
      </c>
      <c r="H120" s="17">
        <v>1505</v>
      </c>
      <c r="I120" s="17">
        <v>15879.2</v>
      </c>
      <c r="J120" s="17">
        <v>16202.8</v>
      </c>
      <c r="K120" s="20">
        <v>4316.9840225798662</v>
      </c>
      <c r="L120" s="20">
        <v>16579.04</v>
      </c>
      <c r="M120" s="20">
        <v>1241.5203333333332</v>
      </c>
      <c r="N120" s="20">
        <v>7003.4206666666678</v>
      </c>
      <c r="O120" s="20">
        <v>3845.7443333333335</v>
      </c>
      <c r="P120" s="20">
        <v>1081.7443333333333</v>
      </c>
      <c r="Q120" s="20">
        <v>136.13633333333334</v>
      </c>
      <c r="R120" s="20">
        <v>309.43599999999998</v>
      </c>
      <c r="S120" s="20">
        <v>78.128333333333345</v>
      </c>
      <c r="T120" s="20">
        <v>20.259</v>
      </c>
      <c r="U120" s="20">
        <v>857.85599999999999</v>
      </c>
      <c r="V120" s="45">
        <v>1.272</v>
      </c>
      <c r="W120" s="46">
        <v>93.596018249999958</v>
      </c>
      <c r="X120" s="23">
        <v>-10.939849609076109</v>
      </c>
      <c r="Y120" s="3"/>
      <c r="Z120" s="3"/>
      <c r="AA120" s="3"/>
    </row>
    <row r="121" spans="1:27" ht="14.25" customHeight="1">
      <c r="A121" s="17" t="s">
        <v>23</v>
      </c>
      <c r="B121" s="21" t="s">
        <v>46</v>
      </c>
      <c r="C121" s="17" t="s">
        <v>20</v>
      </c>
      <c r="D121" s="17">
        <v>4</v>
      </c>
      <c r="E121" s="25">
        <v>7.5749999999999998E-2</v>
      </c>
      <c r="F121" s="22">
        <v>7.7670000000000003</v>
      </c>
      <c r="G121" s="17">
        <v>20.2</v>
      </c>
      <c r="H121" s="17">
        <v>900</v>
      </c>
      <c r="I121" s="17">
        <v>9471.1</v>
      </c>
      <c r="J121" s="17">
        <v>9998</v>
      </c>
      <c r="K121" s="20">
        <v>2783.351511568851</v>
      </c>
      <c r="L121" s="20">
        <v>10238.4</v>
      </c>
      <c r="M121" s="20">
        <v>402.55933333333337</v>
      </c>
      <c r="N121" s="20">
        <v>2604.4553333333333</v>
      </c>
      <c r="O121" s="20">
        <v>3398.6276666666668</v>
      </c>
      <c r="P121" s="20">
        <v>798.72466666666662</v>
      </c>
      <c r="Q121" s="20">
        <v>52.616999999999997</v>
      </c>
      <c r="R121" s="20">
        <v>250.56650000000002</v>
      </c>
      <c r="S121" s="20">
        <v>44.294333333333334</v>
      </c>
      <c r="T121" s="20">
        <v>30.927500000000002</v>
      </c>
      <c r="U121" s="20">
        <v>375.64699999999999</v>
      </c>
      <c r="V121" s="45">
        <v>1.069</v>
      </c>
      <c r="W121" s="46">
        <v>3.1814999999994598E-2</v>
      </c>
      <c r="X121" s="23">
        <v>-14.10962197852432</v>
      </c>
      <c r="Y121" s="3"/>
      <c r="Z121" s="3"/>
      <c r="AA121" s="3"/>
    </row>
    <row r="122" spans="1:27" ht="14.25" customHeight="1">
      <c r="A122" s="17" t="s">
        <v>23</v>
      </c>
      <c r="B122" s="21" t="s">
        <v>46</v>
      </c>
      <c r="C122" s="17" t="s">
        <v>20</v>
      </c>
      <c r="D122" s="17">
        <v>4</v>
      </c>
      <c r="E122" s="25">
        <v>7.5749999999999998E-2</v>
      </c>
      <c r="F122" s="22">
        <v>7.7149999999999999</v>
      </c>
      <c r="G122" s="17">
        <v>20.3</v>
      </c>
      <c r="H122" s="17">
        <v>1011</v>
      </c>
      <c r="I122" s="17">
        <v>10851.4</v>
      </c>
      <c r="J122" s="17">
        <v>11039.9</v>
      </c>
      <c r="K122" s="20">
        <v>2184.7186258919132</v>
      </c>
      <c r="L122" s="20">
        <v>11358.94</v>
      </c>
      <c r="M122" s="20">
        <v>374.19499999999999</v>
      </c>
      <c r="N122" s="20">
        <v>3168.3919999999998</v>
      </c>
      <c r="O122" s="20">
        <v>3768.1036666666664</v>
      </c>
      <c r="P122" s="20">
        <v>850.05700000000013</v>
      </c>
      <c r="Q122" s="20">
        <v>32.455666666666666</v>
      </c>
      <c r="R122" s="20">
        <v>174.63499999999999</v>
      </c>
      <c r="S122" s="20">
        <v>49.631666666666668</v>
      </c>
      <c r="T122" s="20">
        <v>28.1645</v>
      </c>
      <c r="U122" s="20">
        <v>439.154</v>
      </c>
      <c r="V122" s="45">
        <v>1.093</v>
      </c>
      <c r="W122" s="46">
        <v>7.9242074999999996</v>
      </c>
      <c r="X122" s="23">
        <v>-11.713298066826461</v>
      </c>
      <c r="Y122" s="3"/>
      <c r="Z122" s="3"/>
      <c r="AA122" s="3"/>
    </row>
    <row r="123" spans="1:27" ht="14.25" customHeight="1">
      <c r="A123" s="17" t="s">
        <v>24</v>
      </c>
      <c r="B123" s="21" t="s">
        <v>44</v>
      </c>
      <c r="C123" s="17" t="s">
        <v>20</v>
      </c>
      <c r="D123" s="17">
        <v>4</v>
      </c>
      <c r="E123" s="25">
        <v>7.5749999999999998E-2</v>
      </c>
      <c r="F123" s="22">
        <v>7.8150000000000004</v>
      </c>
      <c r="G123" s="17">
        <v>20.2</v>
      </c>
      <c r="H123" s="17">
        <v>1372</v>
      </c>
      <c r="I123" s="17">
        <v>14447.1</v>
      </c>
      <c r="J123" s="17">
        <v>14750.5</v>
      </c>
      <c r="K123" s="20">
        <v>4083.0259685114106</v>
      </c>
      <c r="L123" s="20">
        <v>15018.87</v>
      </c>
      <c r="M123" s="20">
        <v>991.50599999999997</v>
      </c>
      <c r="N123" s="20">
        <v>6030.0339999999997</v>
      </c>
      <c r="O123" s="20">
        <v>3820.848</v>
      </c>
      <c r="P123" s="20">
        <v>1022.9046666666667</v>
      </c>
      <c r="Q123" s="20">
        <v>82.000666666666675</v>
      </c>
      <c r="R123" s="20">
        <v>258.92633333333333</v>
      </c>
      <c r="S123" s="20">
        <v>123.85366666666665</v>
      </c>
      <c r="T123" s="20">
        <v>24.2255</v>
      </c>
      <c r="U123" s="20">
        <v>501.71800000000002</v>
      </c>
      <c r="V123" s="45">
        <v>1.286</v>
      </c>
      <c r="W123" s="46">
        <v>36.032002499999997</v>
      </c>
      <c r="X123" s="23">
        <v>-11.05556550712865</v>
      </c>
      <c r="Y123" s="3"/>
      <c r="Z123" s="3"/>
      <c r="AA123" s="3"/>
    </row>
    <row r="124" spans="1:27" ht="14.25" customHeight="1">
      <c r="A124" s="17" t="s">
        <v>24</v>
      </c>
      <c r="B124" s="21" t="s">
        <v>44</v>
      </c>
      <c r="C124" s="17" t="s">
        <v>20</v>
      </c>
      <c r="D124" s="17">
        <v>4</v>
      </c>
      <c r="E124" s="25">
        <v>7.5749999999999998E-2</v>
      </c>
      <c r="F124" s="22">
        <v>7.89</v>
      </c>
      <c r="G124" s="17">
        <v>20.6</v>
      </c>
      <c r="H124" s="17">
        <v>1368</v>
      </c>
      <c r="I124" s="17">
        <v>14122.1</v>
      </c>
      <c r="J124" s="17">
        <v>14486.8</v>
      </c>
      <c r="K124" s="20">
        <v>3190.4884811043485</v>
      </c>
      <c r="L124" s="20">
        <v>14663.12</v>
      </c>
      <c r="M124" s="20">
        <v>895.29</v>
      </c>
      <c r="N124" s="20">
        <v>7091.5680000000002</v>
      </c>
      <c r="O124" s="20">
        <v>3300.3880000000004</v>
      </c>
      <c r="P124" s="20">
        <v>864.1819999999999</v>
      </c>
      <c r="Q124" s="20">
        <v>64.879000000000005</v>
      </c>
      <c r="R124" s="20">
        <v>251.79100000000003</v>
      </c>
      <c r="S124" s="20">
        <v>79.914333333333332</v>
      </c>
      <c r="T124" s="20">
        <v>45.075999999999993</v>
      </c>
      <c r="U124" s="20">
        <v>705.76800000000003</v>
      </c>
      <c r="V124" s="45">
        <v>1.298</v>
      </c>
      <c r="W124" s="46">
        <v>34.034475</v>
      </c>
      <c r="X124" s="23">
        <v>-11.08033485032907</v>
      </c>
      <c r="Y124" s="3"/>
      <c r="Z124" s="3"/>
      <c r="AA124" s="3"/>
    </row>
    <row r="125" spans="1:27" ht="14.25" customHeight="1">
      <c r="A125" s="17" t="s">
        <v>25</v>
      </c>
      <c r="B125" s="17" t="s">
        <v>26</v>
      </c>
      <c r="C125" s="17" t="s">
        <v>20</v>
      </c>
      <c r="D125" s="17">
        <v>4</v>
      </c>
      <c r="E125" s="25">
        <v>7.5749999999999998E-2</v>
      </c>
      <c r="F125" s="22">
        <v>7.7210000000000001</v>
      </c>
      <c r="G125" s="17">
        <v>20.3</v>
      </c>
      <c r="H125" s="17">
        <v>940</v>
      </c>
      <c r="I125" s="17">
        <v>9974.4</v>
      </c>
      <c r="J125" s="17">
        <v>10181.9</v>
      </c>
      <c r="K125" s="20">
        <v>3199.6469814415482</v>
      </c>
      <c r="L125" s="20">
        <v>10470.82</v>
      </c>
      <c r="M125" s="20">
        <v>769.87766666666664</v>
      </c>
      <c r="N125" s="20">
        <v>2144.9140000000002</v>
      </c>
      <c r="O125" s="20">
        <v>3614.0423333333333</v>
      </c>
      <c r="P125" s="20">
        <v>968.63666666666666</v>
      </c>
      <c r="Q125" s="20">
        <v>2.4764999999999997</v>
      </c>
      <c r="R125" s="20">
        <v>109.14933333333333</v>
      </c>
      <c r="S125" s="20">
        <v>175.76166666666666</v>
      </c>
      <c r="T125" s="20">
        <v>21.471499999999999</v>
      </c>
      <c r="U125" s="20">
        <v>140.59399999999999</v>
      </c>
      <c r="V125" s="45">
        <v>1.054</v>
      </c>
      <c r="W125" s="46">
        <v>1.410608924999996</v>
      </c>
      <c r="X125" s="23">
        <v>-12.458482473371721</v>
      </c>
      <c r="Y125" s="3"/>
      <c r="Z125" s="3"/>
      <c r="AA125" s="3"/>
    </row>
    <row r="126" spans="1:27" ht="14.25" customHeight="1">
      <c r="A126" s="17" t="s">
        <v>25</v>
      </c>
      <c r="B126" s="17" t="s">
        <v>26</v>
      </c>
      <c r="C126" s="17" t="s">
        <v>20</v>
      </c>
      <c r="D126" s="17">
        <v>4</v>
      </c>
      <c r="E126" s="25">
        <v>7.5749999999999998E-2</v>
      </c>
      <c r="F126" s="22">
        <v>7.44</v>
      </c>
      <c r="G126" s="17">
        <v>20.5</v>
      </c>
      <c r="H126" s="17">
        <v>912</v>
      </c>
      <c r="I126" s="17">
        <v>9858.7000000000007</v>
      </c>
      <c r="J126" s="17">
        <v>9751.6</v>
      </c>
      <c r="K126" s="20">
        <v>3337.0244864995379</v>
      </c>
      <c r="L126" s="20">
        <v>10421.09</v>
      </c>
      <c r="M126" s="20">
        <v>707.41066666666666</v>
      </c>
      <c r="N126" s="20">
        <v>2125.6886666666664</v>
      </c>
      <c r="O126" s="20">
        <v>3532.7703333333334</v>
      </c>
      <c r="P126" s="20">
        <v>928.19166666666661</v>
      </c>
      <c r="Q126" s="20">
        <v>3.8460000000000001</v>
      </c>
      <c r="R126" s="20">
        <v>119.95833333333333</v>
      </c>
      <c r="S126" s="20">
        <v>123.94033333333334</v>
      </c>
      <c r="T126" s="20">
        <v>19.320999999999998</v>
      </c>
      <c r="U126" s="20">
        <v>141.38800000000001</v>
      </c>
      <c r="V126" s="45">
        <v>0.75800000000000001</v>
      </c>
      <c r="W126" s="46">
        <v>-1.8163183499999953</v>
      </c>
      <c r="X126" s="23"/>
      <c r="Y126" s="3"/>
      <c r="Z126" s="3"/>
      <c r="AA126" s="3"/>
    </row>
    <row r="127" spans="1:27" ht="14.25" customHeight="1">
      <c r="A127" s="17" t="s">
        <v>27</v>
      </c>
      <c r="B127" s="17" t="s">
        <v>28</v>
      </c>
      <c r="C127" s="17" t="s">
        <v>20</v>
      </c>
      <c r="D127" s="17">
        <v>4</v>
      </c>
      <c r="E127" s="25">
        <v>7.5749999999999998E-2</v>
      </c>
      <c r="F127" s="22">
        <v>7.6820000000000004</v>
      </c>
      <c r="G127" s="17">
        <v>20.3</v>
      </c>
      <c r="H127" s="17">
        <v>947</v>
      </c>
      <c r="I127" s="17">
        <v>10254.700000000001</v>
      </c>
      <c r="J127" s="17">
        <v>10424.700000000001</v>
      </c>
      <c r="K127" s="20">
        <v>3259.593529103216</v>
      </c>
      <c r="L127" s="20">
        <v>10762.16</v>
      </c>
      <c r="M127" s="20">
        <v>335.44166666666666</v>
      </c>
      <c r="N127" s="20">
        <v>2186.3046666666669</v>
      </c>
      <c r="O127" s="20">
        <v>3866.1373333333336</v>
      </c>
      <c r="P127" s="20">
        <v>1032.4296666666667</v>
      </c>
      <c r="Q127" s="20"/>
      <c r="R127" s="20">
        <v>52.675666666666672</v>
      </c>
      <c r="S127" s="20">
        <v>199.05666666666664</v>
      </c>
      <c r="T127" s="20">
        <v>16.569000000000003</v>
      </c>
      <c r="U127" s="20">
        <v>117.07</v>
      </c>
      <c r="V127" s="45">
        <v>1.0509999999999999</v>
      </c>
      <c r="W127" s="46"/>
      <c r="X127" s="23"/>
      <c r="Y127" s="3"/>
      <c r="Z127" s="3"/>
      <c r="AA127" s="3"/>
    </row>
    <row r="128" spans="1:27" ht="14.25" customHeight="1">
      <c r="A128" s="17" t="s">
        <v>27</v>
      </c>
      <c r="B128" s="17" t="s">
        <v>28</v>
      </c>
      <c r="C128" s="17" t="s">
        <v>20</v>
      </c>
      <c r="D128" s="17">
        <v>4</v>
      </c>
      <c r="E128" s="25">
        <v>7.5749999999999998E-2</v>
      </c>
      <c r="F128" s="22">
        <v>7.6280000000000001</v>
      </c>
      <c r="G128" s="17">
        <v>20.399999999999999</v>
      </c>
      <c r="H128" s="17">
        <v>875</v>
      </c>
      <c r="I128" s="17">
        <v>9275.7999999999993</v>
      </c>
      <c r="J128" s="17">
        <v>9562.9</v>
      </c>
      <c r="K128" s="20">
        <v>3613.4446784950087</v>
      </c>
      <c r="L128" s="20">
        <v>9943.56</v>
      </c>
      <c r="M128" s="20">
        <v>351.36233333333331</v>
      </c>
      <c r="N128" s="20">
        <v>2140.0916666666667</v>
      </c>
      <c r="O128" s="20">
        <v>3504.6766666666663</v>
      </c>
      <c r="P128" s="20">
        <v>892.2496666666666</v>
      </c>
      <c r="Q128" s="20">
        <v>20.057000000000002</v>
      </c>
      <c r="R128" s="20">
        <v>56.624666666666663</v>
      </c>
      <c r="S128" s="20">
        <v>114.77066666666667</v>
      </c>
      <c r="T128" s="20">
        <v>15.2005</v>
      </c>
      <c r="U128" s="20">
        <v>130.28800000000001</v>
      </c>
      <c r="V128" s="45">
        <v>0.93300000000000005</v>
      </c>
      <c r="W128" s="46"/>
      <c r="X128" s="23"/>
      <c r="Y128" s="3"/>
      <c r="Z128" s="3"/>
      <c r="AA128" s="3"/>
    </row>
    <row r="129" spans="1:27" ht="14.25" customHeight="1">
      <c r="A129" s="6" t="s">
        <v>82</v>
      </c>
      <c r="B129" s="17" t="s">
        <v>41</v>
      </c>
      <c r="C129" s="17" t="s">
        <v>29</v>
      </c>
      <c r="D129" s="17">
        <v>4</v>
      </c>
      <c r="E129" s="25">
        <v>7.5749999999999998E-2</v>
      </c>
      <c r="F129" s="22">
        <v>7.08</v>
      </c>
      <c r="G129" s="17">
        <v>20.5</v>
      </c>
      <c r="H129" s="17">
        <v>1142</v>
      </c>
      <c r="I129" s="17">
        <v>12185.4</v>
      </c>
      <c r="J129" s="17">
        <v>12540.1</v>
      </c>
      <c r="K129" s="20">
        <v>1720.1328815139834</v>
      </c>
      <c r="L129" s="20">
        <v>14638.41</v>
      </c>
      <c r="M129" s="20">
        <v>1729.2643333333333</v>
      </c>
      <c r="N129" s="20">
        <v>3900.3919999999998</v>
      </c>
      <c r="O129" s="20">
        <v>3482.9166666666665</v>
      </c>
      <c r="P129" s="20">
        <v>769.4276666666666</v>
      </c>
      <c r="Q129" s="20"/>
      <c r="R129" s="20">
        <v>108.277</v>
      </c>
      <c r="S129" s="20">
        <v>14.741</v>
      </c>
      <c r="T129" s="20">
        <v>92.162999999999997</v>
      </c>
      <c r="U129" s="20">
        <v>166.547</v>
      </c>
      <c r="V129" s="45">
        <v>0.48299999999999998</v>
      </c>
      <c r="W129" s="46">
        <v>25.110659137499969</v>
      </c>
      <c r="X129" s="23">
        <v>-11.65799999657659</v>
      </c>
      <c r="Y129" s="3"/>
      <c r="Z129" s="3"/>
      <c r="AA129" s="3"/>
    </row>
    <row r="130" spans="1:27" ht="14.25" customHeight="1">
      <c r="A130" s="6" t="s">
        <v>82</v>
      </c>
      <c r="B130" s="17" t="s">
        <v>41</v>
      </c>
      <c r="C130" s="17" t="s">
        <v>29</v>
      </c>
      <c r="D130" s="17">
        <v>4</v>
      </c>
      <c r="E130" s="25">
        <v>7.5749999999999998E-2</v>
      </c>
      <c r="F130" s="22">
        <v>7.0730000000000004</v>
      </c>
      <c r="G130" s="17">
        <v>20.5</v>
      </c>
      <c r="H130" s="17">
        <v>1155</v>
      </c>
      <c r="I130" s="17">
        <v>12298.2</v>
      </c>
      <c r="J130" s="17">
        <v>12553.9</v>
      </c>
      <c r="K130" s="20">
        <v>1870.8318416078996</v>
      </c>
      <c r="L130" s="20">
        <v>14687.53</v>
      </c>
      <c r="M130" s="20">
        <v>1737.7686666666666</v>
      </c>
      <c r="N130" s="20">
        <v>3871.1716666666671</v>
      </c>
      <c r="O130" s="20">
        <v>3515.5626666666667</v>
      </c>
      <c r="P130" s="20">
        <v>794.66933333333327</v>
      </c>
      <c r="Q130" s="20">
        <v>20.332000000000001</v>
      </c>
      <c r="R130" s="20">
        <v>195.51900000000001</v>
      </c>
      <c r="S130" s="20">
        <v>53.74666666666667</v>
      </c>
      <c r="T130" s="20">
        <v>59.040999999999997</v>
      </c>
      <c r="U130" s="20">
        <v>167.69399999999999</v>
      </c>
      <c r="V130" s="45">
        <v>0.48</v>
      </c>
      <c r="W130" s="46">
        <v>25.402311787499961</v>
      </c>
      <c r="X130" s="23">
        <v>-11.65298486712538</v>
      </c>
      <c r="Y130" s="3"/>
      <c r="Z130" s="3"/>
      <c r="AA130" s="3"/>
    </row>
    <row r="131" spans="1:27" ht="14.25" customHeight="1">
      <c r="A131" s="6" t="s">
        <v>83</v>
      </c>
      <c r="B131" s="17" t="s">
        <v>42</v>
      </c>
      <c r="C131" s="17" t="s">
        <v>29</v>
      </c>
      <c r="D131" s="17">
        <v>4</v>
      </c>
      <c r="E131" s="25">
        <v>7.5749999999999998E-2</v>
      </c>
      <c r="F131" s="22">
        <v>7.0540000000000003</v>
      </c>
      <c r="G131" s="17">
        <v>20.6</v>
      </c>
      <c r="H131" s="17">
        <v>1096</v>
      </c>
      <c r="I131" s="17">
        <v>12067.7</v>
      </c>
      <c r="J131" s="17">
        <v>12423</v>
      </c>
      <c r="K131" s="20">
        <v>3555.1633127128316</v>
      </c>
      <c r="L131" s="20">
        <v>14606.47</v>
      </c>
      <c r="M131" s="20">
        <v>897.76466666666659</v>
      </c>
      <c r="N131" s="20">
        <v>2347.5076666666669</v>
      </c>
      <c r="O131" s="20">
        <v>4196.5903333333326</v>
      </c>
      <c r="P131" s="20">
        <v>1110.2163333333333</v>
      </c>
      <c r="Q131" s="20">
        <v>7.8959999999999999</v>
      </c>
      <c r="R131" s="20">
        <v>79.599500000000006</v>
      </c>
      <c r="S131" s="20">
        <v>128.1</v>
      </c>
      <c r="T131" s="20">
        <v>18.102</v>
      </c>
      <c r="U131" s="20">
        <v>504.65</v>
      </c>
      <c r="V131" s="45">
        <v>0.53</v>
      </c>
      <c r="W131" s="46">
        <v>9.6547124624999903</v>
      </c>
      <c r="X131" s="23">
        <v>-11.70306152337761</v>
      </c>
      <c r="Y131" s="3"/>
      <c r="Z131" s="3"/>
      <c r="AA131" s="3"/>
    </row>
    <row r="132" spans="1:27" ht="14.25" customHeight="1">
      <c r="A132" s="6" t="s">
        <v>83</v>
      </c>
      <c r="B132" s="17" t="s">
        <v>42</v>
      </c>
      <c r="C132" s="17" t="s">
        <v>29</v>
      </c>
      <c r="D132" s="17">
        <v>4</v>
      </c>
      <c r="E132" s="25">
        <v>7.5749999999999998E-2</v>
      </c>
      <c r="F132" s="22">
        <v>7.0490000000000004</v>
      </c>
      <c r="G132" s="17">
        <v>20.6</v>
      </c>
      <c r="H132" s="17">
        <v>1048</v>
      </c>
      <c r="I132" s="17">
        <v>11441.2</v>
      </c>
      <c r="J132" s="17">
        <v>11572.7</v>
      </c>
      <c r="K132" s="20">
        <v>3182.9951626466395</v>
      </c>
      <c r="L132" s="20">
        <v>13638.27</v>
      </c>
      <c r="M132" s="20">
        <v>848.83399999999995</v>
      </c>
      <c r="N132" s="20">
        <v>2343.4743333333331</v>
      </c>
      <c r="O132" s="20">
        <v>4069.7429999999999</v>
      </c>
      <c r="P132" s="20">
        <v>1032.4093333333333</v>
      </c>
      <c r="Q132" s="20">
        <v>14.058333333333332</v>
      </c>
      <c r="R132" s="20">
        <v>74.926000000000002</v>
      </c>
      <c r="S132" s="20">
        <v>176.78433333333331</v>
      </c>
      <c r="T132" s="20">
        <v>17.233000000000001</v>
      </c>
      <c r="U132" s="20">
        <v>508.12099999999998</v>
      </c>
      <c r="V132" s="45">
        <v>0.48799999999999999</v>
      </c>
      <c r="W132" s="46">
        <v>1.9898956874999931</v>
      </c>
      <c r="X132" s="23">
        <v>-12.38897055667249</v>
      </c>
      <c r="Y132" s="3"/>
      <c r="Z132" s="3"/>
      <c r="AA132" s="3"/>
    </row>
    <row r="133" spans="1:27" ht="14.25" customHeight="1">
      <c r="A133" s="6" t="s">
        <v>84</v>
      </c>
      <c r="B133" s="17" t="s">
        <v>43</v>
      </c>
      <c r="C133" s="17" t="s">
        <v>29</v>
      </c>
      <c r="D133" s="17">
        <v>4</v>
      </c>
      <c r="E133" s="25">
        <v>7.5749999999999998E-2</v>
      </c>
      <c r="F133" s="22">
        <v>7.3150000000000004</v>
      </c>
      <c r="G133" s="17">
        <v>20.5</v>
      </c>
      <c r="H133" s="17">
        <v>1944</v>
      </c>
      <c r="I133" s="17">
        <v>20306.7</v>
      </c>
      <c r="J133" s="17">
        <v>20543</v>
      </c>
      <c r="K133" s="20">
        <v>4348.6224782901909</v>
      </c>
      <c r="L133" s="20">
        <v>22442.02</v>
      </c>
      <c r="M133" s="20">
        <v>6470.2266666666665</v>
      </c>
      <c r="N133" s="20">
        <v>7655.7923333333338</v>
      </c>
      <c r="O133" s="20">
        <v>3481.0483333333336</v>
      </c>
      <c r="P133" s="20">
        <v>970.8069999999999</v>
      </c>
      <c r="Q133" s="20">
        <v>172.16533333333334</v>
      </c>
      <c r="R133" s="20">
        <v>775.5680000000001</v>
      </c>
      <c r="S133" s="20">
        <v>131.92233333333334</v>
      </c>
      <c r="T133" s="20">
        <v>124.00700000000001</v>
      </c>
      <c r="U133" s="20">
        <v>570.22799999999995</v>
      </c>
      <c r="V133" s="45">
        <v>0.86299999999999999</v>
      </c>
      <c r="W133" s="46">
        <v>178.92906363749998</v>
      </c>
      <c r="X133" s="23">
        <v>-10.769506140217439</v>
      </c>
      <c r="Y133" s="3"/>
      <c r="Z133" s="3"/>
      <c r="AA133" s="3"/>
    </row>
    <row r="134" spans="1:27" ht="14.25" customHeight="1">
      <c r="A134" s="6" t="s">
        <v>84</v>
      </c>
      <c r="B134" s="17" t="s">
        <v>43</v>
      </c>
      <c r="C134" s="17" t="s">
        <v>29</v>
      </c>
      <c r="D134" s="17">
        <v>4</v>
      </c>
      <c r="E134" s="25">
        <v>7.5749999999999998E-2</v>
      </c>
      <c r="F134" s="22">
        <v>7.274</v>
      </c>
      <c r="G134" s="17">
        <v>20.7</v>
      </c>
      <c r="H134" s="17">
        <v>1842</v>
      </c>
      <c r="I134" s="17">
        <v>19074.5</v>
      </c>
      <c r="J134" s="17">
        <v>26487.5</v>
      </c>
      <c r="K134" s="20">
        <v>4306.1603403631761</v>
      </c>
      <c r="L134" s="20">
        <v>29180.99</v>
      </c>
      <c r="M134" s="20">
        <v>6215.996666666666</v>
      </c>
      <c r="N134" s="20">
        <v>6816.0713333333333</v>
      </c>
      <c r="O134" s="20">
        <v>3536.48</v>
      </c>
      <c r="P134" s="20">
        <v>952.77533333333338</v>
      </c>
      <c r="Q134" s="20">
        <v>107.79300000000001</v>
      </c>
      <c r="R134" s="20">
        <v>868.95866666666677</v>
      </c>
      <c r="S134" s="20">
        <v>133.37100000000001</v>
      </c>
      <c r="T134" s="20">
        <v>163.43799999999999</v>
      </c>
      <c r="U134" s="20">
        <v>406.49400000000003</v>
      </c>
      <c r="V134" s="45">
        <v>0.91800000000000004</v>
      </c>
      <c r="W134" s="46">
        <v>294.65510351249998</v>
      </c>
      <c r="X134" s="23">
        <v>-10.55287306182408</v>
      </c>
      <c r="Y134" s="3"/>
      <c r="Z134" s="3"/>
      <c r="AA134" s="3"/>
    </row>
    <row r="135" spans="1:27" ht="14.25" customHeight="1">
      <c r="A135" s="17" t="s">
        <v>21</v>
      </c>
      <c r="B135" s="21" t="s">
        <v>47</v>
      </c>
      <c r="C135" s="17" t="s">
        <v>29</v>
      </c>
      <c r="D135" s="17">
        <v>4</v>
      </c>
      <c r="E135" s="25">
        <v>7.5749999999999998E-2</v>
      </c>
      <c r="F135" s="22">
        <v>7.0179999999999998</v>
      </c>
      <c r="G135" s="17">
        <v>20.6</v>
      </c>
      <c r="H135" s="17">
        <v>1150</v>
      </c>
      <c r="I135" s="17">
        <v>12455.4</v>
      </c>
      <c r="J135" s="17">
        <v>12898</v>
      </c>
      <c r="K135" s="20">
        <v>3067.2650220220307</v>
      </c>
      <c r="L135" s="20">
        <v>15362.89</v>
      </c>
      <c r="M135" s="20">
        <v>769.75100000000009</v>
      </c>
      <c r="N135" s="20">
        <v>3018.4416666666671</v>
      </c>
      <c r="O135" s="20">
        <v>4211.2653333333337</v>
      </c>
      <c r="P135" s="20">
        <v>1114.0796666666668</v>
      </c>
      <c r="Q135" s="20">
        <v>53.020999999999994</v>
      </c>
      <c r="R135" s="20">
        <v>228.68633333333332</v>
      </c>
      <c r="S135" s="20">
        <v>114.33366666666666</v>
      </c>
      <c r="T135" s="20">
        <v>20.356000000000002</v>
      </c>
      <c r="U135" s="20">
        <v>160.381</v>
      </c>
      <c r="V135" s="45">
        <v>0.50700000000000001</v>
      </c>
      <c r="W135" s="46">
        <v>23.305544212499989</v>
      </c>
      <c r="X135" s="23">
        <v>-11.543647733820411</v>
      </c>
      <c r="Y135" s="3"/>
      <c r="Z135" s="3"/>
      <c r="AA135" s="3"/>
    </row>
    <row r="136" spans="1:27" ht="14.25" customHeight="1">
      <c r="A136" s="17" t="s">
        <v>21</v>
      </c>
      <c r="B136" s="21" t="s">
        <v>47</v>
      </c>
      <c r="C136" s="17" t="s">
        <v>29</v>
      </c>
      <c r="D136" s="17">
        <v>4</v>
      </c>
      <c r="E136" s="25">
        <v>7.5749999999999998E-2</v>
      </c>
      <c r="F136" s="22">
        <v>7.01</v>
      </c>
      <c r="G136" s="17">
        <v>20.7</v>
      </c>
      <c r="H136" s="17">
        <v>1159</v>
      </c>
      <c r="I136" s="17">
        <v>12546.4</v>
      </c>
      <c r="J136" s="17">
        <v>13000.1</v>
      </c>
      <c r="K136" s="20">
        <v>3700.8667271682752</v>
      </c>
      <c r="L136" s="20">
        <v>15524.67</v>
      </c>
      <c r="M136" s="20">
        <v>739.79733333333331</v>
      </c>
      <c r="N136" s="20">
        <v>3037.2860000000001</v>
      </c>
      <c r="O136" s="20">
        <v>4285.5476666666664</v>
      </c>
      <c r="P136" s="20">
        <v>1136.8663333333332</v>
      </c>
      <c r="Q136" s="20">
        <v>22.225999999999999</v>
      </c>
      <c r="R136" s="20">
        <v>225.00366666666665</v>
      </c>
      <c r="S136" s="20">
        <v>151.49166666666667</v>
      </c>
      <c r="T136" s="20">
        <v>18.634</v>
      </c>
      <c r="U136" s="20">
        <v>154.41499999999999</v>
      </c>
      <c r="V136" s="45">
        <v>0.51</v>
      </c>
      <c r="W136" s="46">
        <v>24.844625137499985</v>
      </c>
      <c r="X136" s="23">
        <v>-11.5158745341291</v>
      </c>
      <c r="Y136" s="3"/>
      <c r="Z136" s="3"/>
      <c r="AA136" s="3"/>
    </row>
    <row r="137" spans="1:27" ht="14.25" customHeight="1">
      <c r="A137" s="17" t="s">
        <v>22</v>
      </c>
      <c r="B137" s="21" t="s">
        <v>45</v>
      </c>
      <c r="C137" s="17" t="s">
        <v>29</v>
      </c>
      <c r="D137" s="17">
        <v>4</v>
      </c>
      <c r="E137" s="25">
        <v>7.5749999999999998E-2</v>
      </c>
      <c r="F137" s="22">
        <v>7.1909999999999998</v>
      </c>
      <c r="G137" s="17">
        <v>20.399999999999999</v>
      </c>
      <c r="H137" s="17">
        <v>1506</v>
      </c>
      <c r="I137" s="17">
        <v>15741.6</v>
      </c>
      <c r="J137" s="17">
        <v>16606.7</v>
      </c>
      <c r="K137" s="20">
        <v>3670.0608623976955</v>
      </c>
      <c r="L137" s="20">
        <v>18700.400000000001</v>
      </c>
      <c r="M137" s="20">
        <v>1161.0333333333335</v>
      </c>
      <c r="N137" s="20">
        <v>6586.4726666666656</v>
      </c>
      <c r="O137" s="20">
        <v>3995.6489999999999</v>
      </c>
      <c r="P137" s="20">
        <v>1088.046</v>
      </c>
      <c r="Q137" s="20">
        <v>208.4143333333333</v>
      </c>
      <c r="R137" s="20">
        <v>352.94000000000005</v>
      </c>
      <c r="S137" s="20">
        <v>84.058333333333337</v>
      </c>
      <c r="T137" s="20">
        <v>51.977999999999994</v>
      </c>
      <c r="U137" s="20">
        <v>739.42600000000004</v>
      </c>
      <c r="V137" s="45">
        <v>0.73599999999999999</v>
      </c>
      <c r="W137" s="46">
        <v>79.211415187499995</v>
      </c>
      <c r="X137" s="23">
        <v>-11.01231921006177</v>
      </c>
      <c r="Y137" s="3"/>
      <c r="Z137" s="3"/>
      <c r="AA137" s="3"/>
    </row>
    <row r="138" spans="1:27" ht="14.25" customHeight="1">
      <c r="A138" s="17" t="s">
        <v>22</v>
      </c>
      <c r="B138" s="21" t="s">
        <v>45</v>
      </c>
      <c r="C138" s="17" t="s">
        <v>29</v>
      </c>
      <c r="D138" s="17">
        <v>4</v>
      </c>
      <c r="E138" s="25">
        <v>7.5749999999999998E-2</v>
      </c>
      <c r="F138" s="22">
        <v>7.16</v>
      </c>
      <c r="G138" s="17">
        <v>20.3</v>
      </c>
      <c r="H138" s="17">
        <v>1486</v>
      </c>
      <c r="I138" s="17">
        <v>15441.9</v>
      </c>
      <c r="J138" s="17">
        <v>16238.4</v>
      </c>
      <c r="K138" s="20">
        <v>4091.351877908864</v>
      </c>
      <c r="L138" s="20">
        <v>18465.16</v>
      </c>
      <c r="M138" s="20">
        <v>1215.7753333333335</v>
      </c>
      <c r="N138" s="20">
        <v>7180.9956666666667</v>
      </c>
      <c r="O138" s="20">
        <v>3531.6846666666665</v>
      </c>
      <c r="P138" s="20">
        <v>994.99866666666674</v>
      </c>
      <c r="Q138" s="20">
        <v>206.24866666666665</v>
      </c>
      <c r="R138" s="20">
        <v>294.78633333333335</v>
      </c>
      <c r="S138" s="20">
        <v>74.964666666666659</v>
      </c>
      <c r="T138" s="20">
        <v>33.600499999999997</v>
      </c>
      <c r="U138" s="20">
        <v>895.60299999999995</v>
      </c>
      <c r="V138" s="45">
        <v>0.64800000000000002</v>
      </c>
      <c r="W138" s="46">
        <v>73.659568912499992</v>
      </c>
      <c r="X138" s="23">
        <v>-11.04387780965804</v>
      </c>
      <c r="Y138" s="3"/>
      <c r="Z138" s="3"/>
      <c r="AA138" s="3"/>
    </row>
    <row r="139" spans="1:27" ht="14.25" customHeight="1">
      <c r="A139" s="17" t="s">
        <v>23</v>
      </c>
      <c r="B139" s="21" t="s">
        <v>46</v>
      </c>
      <c r="C139" s="17" t="s">
        <v>29</v>
      </c>
      <c r="D139" s="17">
        <v>4</v>
      </c>
      <c r="E139" s="25">
        <v>7.5749999999999998E-2</v>
      </c>
      <c r="F139" s="22">
        <v>7.0570000000000004</v>
      </c>
      <c r="G139" s="17">
        <v>20.399999999999999</v>
      </c>
      <c r="H139" s="17">
        <v>1103</v>
      </c>
      <c r="I139" s="17">
        <v>11840</v>
      </c>
      <c r="J139" s="17">
        <v>12369.5</v>
      </c>
      <c r="K139" s="20">
        <v>2643.4762336916247</v>
      </c>
      <c r="L139" s="20">
        <v>14543.26</v>
      </c>
      <c r="M139" s="20">
        <v>345.34033333333332</v>
      </c>
      <c r="N139" s="20">
        <v>3360.7870000000003</v>
      </c>
      <c r="O139" s="20">
        <v>4005.4383333333335</v>
      </c>
      <c r="P139" s="20">
        <v>968.0233333333332</v>
      </c>
      <c r="Q139" s="20">
        <v>134.73966666666669</v>
      </c>
      <c r="R139" s="20">
        <v>168.20599999999999</v>
      </c>
      <c r="S139" s="20">
        <v>90.166000000000011</v>
      </c>
      <c r="T139" s="20">
        <v>18.166499999999999</v>
      </c>
      <c r="U139" s="20">
        <v>151.25200000000001</v>
      </c>
      <c r="V139" s="45">
        <v>0.51100000000000001</v>
      </c>
      <c r="W139" s="46">
        <v>7.7079412499999878</v>
      </c>
      <c r="X139" s="23">
        <v>-11.725315510296991</v>
      </c>
      <c r="Y139" s="3"/>
      <c r="Z139" s="3"/>
      <c r="AA139" s="3"/>
    </row>
    <row r="140" spans="1:27" ht="14.25" customHeight="1">
      <c r="A140" s="17" t="s">
        <v>23</v>
      </c>
      <c r="B140" s="21" t="s">
        <v>46</v>
      </c>
      <c r="C140" s="17" t="s">
        <v>29</v>
      </c>
      <c r="D140" s="17">
        <v>4</v>
      </c>
      <c r="E140" s="25">
        <v>7.5749999999999998E-2</v>
      </c>
      <c r="F140" s="22">
        <v>7.0540000000000003</v>
      </c>
      <c r="G140" s="17">
        <v>20.5</v>
      </c>
      <c r="H140" s="17">
        <v>1119</v>
      </c>
      <c r="I140" s="17">
        <v>12122.1</v>
      </c>
      <c r="J140" s="17">
        <v>12783.6</v>
      </c>
      <c r="K140" s="20">
        <v>3457.75017276262</v>
      </c>
      <c r="L140" s="20">
        <v>15035.09</v>
      </c>
      <c r="M140" s="20">
        <v>401.55700000000002</v>
      </c>
      <c r="N140" s="20">
        <v>3242.3186666666666</v>
      </c>
      <c r="O140" s="20">
        <v>4172.0839999999998</v>
      </c>
      <c r="P140" s="20">
        <v>1045.011</v>
      </c>
      <c r="Q140" s="20">
        <v>36.39</v>
      </c>
      <c r="R140" s="20">
        <v>130.20866666666666</v>
      </c>
      <c r="S140" s="20">
        <v>126.95866666666666</v>
      </c>
      <c r="T140" s="20">
        <v>17.23</v>
      </c>
      <c r="U140" s="20">
        <v>136.399</v>
      </c>
      <c r="V140" s="45">
        <v>0.53700000000000003</v>
      </c>
      <c r="W140" s="46">
        <v>10.844748749999997</v>
      </c>
      <c r="X140" s="23">
        <v>-11.577034411318619</v>
      </c>
      <c r="Y140" s="3"/>
      <c r="Z140" s="3"/>
      <c r="AA140" s="3"/>
    </row>
    <row r="141" spans="1:27" ht="14.25" customHeight="1">
      <c r="A141" s="17" t="s">
        <v>24</v>
      </c>
      <c r="B141" s="21" t="s">
        <v>44</v>
      </c>
      <c r="C141" s="17" t="s">
        <v>29</v>
      </c>
      <c r="D141" s="17">
        <v>4</v>
      </c>
      <c r="E141" s="25">
        <v>7.5749999999999998E-2</v>
      </c>
      <c r="F141" s="22">
        <v>7.2270000000000003</v>
      </c>
      <c r="G141" s="17">
        <v>20.7</v>
      </c>
      <c r="H141" s="17">
        <v>1571</v>
      </c>
      <c r="I141" s="17">
        <v>16510.099999999999</v>
      </c>
      <c r="J141" s="17">
        <v>17384</v>
      </c>
      <c r="K141" s="20">
        <v>4324.4773410375747</v>
      </c>
      <c r="L141" s="20">
        <v>19382.95</v>
      </c>
      <c r="M141" s="20">
        <v>1097.0163333333335</v>
      </c>
      <c r="N141" s="20">
        <v>7624.105333333333</v>
      </c>
      <c r="O141" s="20">
        <v>3871.6766666666667</v>
      </c>
      <c r="P141" s="20">
        <v>1063.2250000000001</v>
      </c>
      <c r="Q141" s="20">
        <v>173.97366666666667</v>
      </c>
      <c r="R141" s="20">
        <v>216.654</v>
      </c>
      <c r="S141" s="20">
        <v>114.22666666666667</v>
      </c>
      <c r="T141" s="20">
        <v>24.6205</v>
      </c>
      <c r="U141" s="20">
        <v>675.62599999999998</v>
      </c>
      <c r="V141" s="45">
        <v>0.77800000000000002</v>
      </c>
      <c r="W141" s="46">
        <v>45.692778749999988</v>
      </c>
      <c r="X141" s="23">
        <v>-10.952406336154191</v>
      </c>
      <c r="Y141" s="3"/>
      <c r="Z141" s="3"/>
      <c r="AA141" s="3"/>
    </row>
    <row r="142" spans="1:27" ht="14.25" customHeight="1">
      <c r="A142" s="17" t="s">
        <v>24</v>
      </c>
      <c r="B142" s="21" t="s">
        <v>44</v>
      </c>
      <c r="C142" s="17" t="s">
        <v>29</v>
      </c>
      <c r="D142" s="17">
        <v>4</v>
      </c>
      <c r="E142" s="25">
        <v>7.5749999999999998E-2</v>
      </c>
      <c r="F142" s="22">
        <v>7.2069999999999999</v>
      </c>
      <c r="G142" s="17">
        <v>20.7</v>
      </c>
      <c r="H142" s="17">
        <v>1548</v>
      </c>
      <c r="I142" s="17">
        <v>16185.1</v>
      </c>
      <c r="J142" s="17">
        <v>17093.900000000001</v>
      </c>
      <c r="K142" s="20">
        <v>4091.351877908864</v>
      </c>
      <c r="L142" s="20">
        <v>19157.29</v>
      </c>
      <c r="M142" s="20">
        <v>1002.6346666666667</v>
      </c>
      <c r="N142" s="20">
        <v>7342.4766666666665</v>
      </c>
      <c r="O142" s="20">
        <v>3928.9894999999997</v>
      </c>
      <c r="P142" s="20">
        <v>1081.2846666666667</v>
      </c>
      <c r="Q142" s="20">
        <v>152.84466666666665</v>
      </c>
      <c r="R142" s="20">
        <v>219.86699999999999</v>
      </c>
      <c r="S142" s="20">
        <v>109.22733333333333</v>
      </c>
      <c r="T142" s="20">
        <v>20.832000000000001</v>
      </c>
      <c r="U142" s="20"/>
      <c r="V142" s="45">
        <v>0.75900000000000001</v>
      </c>
      <c r="W142" s="46">
        <v>43.495271250000002</v>
      </c>
      <c r="X142" s="23">
        <v>-10.97381186251337</v>
      </c>
      <c r="Y142" s="3"/>
      <c r="Z142" s="3"/>
      <c r="AA142" s="3"/>
    </row>
    <row r="143" spans="1:27" ht="14.25" customHeight="1">
      <c r="A143" s="17" t="s">
        <v>25</v>
      </c>
      <c r="B143" s="17" t="s">
        <v>26</v>
      </c>
      <c r="C143" s="17" t="s">
        <v>29</v>
      </c>
      <c r="D143" s="17">
        <v>4</v>
      </c>
      <c r="E143" s="25">
        <v>7.5749999999999998E-2</v>
      </c>
      <c r="F143" s="22">
        <v>6.9960000000000004</v>
      </c>
      <c r="G143" s="17">
        <v>20.399999999999999</v>
      </c>
      <c r="H143" s="17">
        <v>1004</v>
      </c>
      <c r="I143" s="17">
        <v>10827.8</v>
      </c>
      <c r="J143" s="17">
        <v>11316.6</v>
      </c>
      <c r="K143" s="20">
        <v>3414.4554438958594</v>
      </c>
      <c r="L143" s="20">
        <v>13619.72</v>
      </c>
      <c r="M143" s="20">
        <v>728.27066666666667</v>
      </c>
      <c r="N143" s="20">
        <v>2213.003666666667</v>
      </c>
      <c r="O143" s="20">
        <v>3908.8330000000001</v>
      </c>
      <c r="P143" s="20">
        <v>1054.3493333333333</v>
      </c>
      <c r="Q143" s="20">
        <v>2.3864999999999998</v>
      </c>
      <c r="R143" s="20">
        <v>80.40100000000001</v>
      </c>
      <c r="S143" s="20">
        <v>199.16233333333332</v>
      </c>
      <c r="T143" s="20">
        <v>18.567</v>
      </c>
      <c r="U143" s="20">
        <v>172.17599999999999</v>
      </c>
      <c r="V143" s="45">
        <v>0.41</v>
      </c>
      <c r="W143" s="46">
        <v>-0.26509848750000847</v>
      </c>
      <c r="X143" s="23"/>
      <c r="Y143" s="3"/>
      <c r="Z143" s="3"/>
      <c r="AA143" s="3"/>
    </row>
    <row r="144" spans="1:27" ht="14.25" customHeight="1">
      <c r="A144" s="17" t="s">
        <v>25</v>
      </c>
      <c r="B144" s="17" t="s">
        <v>26</v>
      </c>
      <c r="C144" s="17" t="s">
        <v>29</v>
      </c>
      <c r="D144" s="17">
        <v>4</v>
      </c>
      <c r="E144" s="25">
        <v>7.5749999999999998E-2</v>
      </c>
      <c r="F144" s="22">
        <v>6.9850000000000003</v>
      </c>
      <c r="G144" s="17">
        <v>20.6</v>
      </c>
      <c r="H144" s="17">
        <v>1021</v>
      </c>
      <c r="I144" s="17">
        <v>11178.5</v>
      </c>
      <c r="J144" s="17">
        <v>11580.6</v>
      </c>
      <c r="K144" s="20">
        <v>3062.269476383558</v>
      </c>
      <c r="L144" s="20">
        <v>13987.28</v>
      </c>
      <c r="M144" s="20">
        <v>663.50666666666666</v>
      </c>
      <c r="N144" s="20">
        <v>2210.3136666666664</v>
      </c>
      <c r="O144" s="20">
        <v>4001.9789999999998</v>
      </c>
      <c r="P144" s="20">
        <v>1082.5946666666666</v>
      </c>
      <c r="Q144" s="20">
        <v>7.8159999999999998</v>
      </c>
      <c r="R144" s="20">
        <v>80.419499999999999</v>
      </c>
      <c r="S144" s="20">
        <v>156.76999999999998</v>
      </c>
      <c r="T144" s="20">
        <v>17.764499999999998</v>
      </c>
      <c r="U144" s="20">
        <v>173.327</v>
      </c>
      <c r="V144" s="45">
        <v>0.41899999999999998</v>
      </c>
      <c r="W144" s="46">
        <v>1.7147035124999963</v>
      </c>
      <c r="X144" s="23">
        <v>-12.373700063205391</v>
      </c>
      <c r="Y144" s="3"/>
      <c r="Z144" s="3"/>
      <c r="AA144" s="3"/>
    </row>
    <row r="145" spans="1:27" ht="14.25" customHeight="1">
      <c r="A145" s="17" t="s">
        <v>27</v>
      </c>
      <c r="B145" s="17" t="s">
        <v>28</v>
      </c>
      <c r="C145" s="17" t="s">
        <v>29</v>
      </c>
      <c r="D145" s="17">
        <v>4</v>
      </c>
      <c r="E145" s="25">
        <v>7.5749999999999998E-2</v>
      </c>
      <c r="F145" s="22">
        <v>7.0289999999999999</v>
      </c>
      <c r="G145" s="17">
        <v>20.5</v>
      </c>
      <c r="H145" s="17">
        <v>1071</v>
      </c>
      <c r="I145" s="17">
        <v>11926.7</v>
      </c>
      <c r="J145" s="17">
        <v>12524.2</v>
      </c>
      <c r="K145" s="20">
        <v>3435.2702173894941</v>
      </c>
      <c r="L145" s="20">
        <v>14859.15</v>
      </c>
      <c r="M145" s="20">
        <v>347.13400000000001</v>
      </c>
      <c r="N145" s="20">
        <v>2318.9929999999999</v>
      </c>
      <c r="O145" s="20">
        <v>4353.2290000000003</v>
      </c>
      <c r="P145" s="20">
        <v>1176.9590000000001</v>
      </c>
      <c r="Q145" s="20">
        <v>7.7010000000000005</v>
      </c>
      <c r="R145" s="20">
        <v>45.65</v>
      </c>
      <c r="S145" s="20">
        <v>127.3</v>
      </c>
      <c r="T145" s="20">
        <v>17.351500000000001</v>
      </c>
      <c r="U145" s="20">
        <v>142.03</v>
      </c>
      <c r="V145" s="45">
        <v>0.52200000000000002</v>
      </c>
      <c r="W145" s="46"/>
      <c r="X145" s="23"/>
      <c r="Y145" s="3"/>
      <c r="Z145" s="3"/>
      <c r="AA145" s="3"/>
    </row>
    <row r="146" spans="1:27" ht="14.25" customHeight="1">
      <c r="A146" s="17" t="s">
        <v>27</v>
      </c>
      <c r="B146" s="17" t="s">
        <v>28</v>
      </c>
      <c r="C146" s="17" t="s">
        <v>29</v>
      </c>
      <c r="D146" s="17">
        <v>4</v>
      </c>
      <c r="E146" s="25">
        <v>7.5749999999999998E-2</v>
      </c>
      <c r="F146" s="22">
        <v>6.9470000000000001</v>
      </c>
      <c r="G146" s="17">
        <v>20.399999999999999</v>
      </c>
      <c r="H146" s="17">
        <v>920</v>
      </c>
      <c r="I146" s="17">
        <v>10023.9</v>
      </c>
      <c r="J146" s="17">
        <v>10179.700000000001</v>
      </c>
      <c r="K146" s="20">
        <v>2606.0096414030822</v>
      </c>
      <c r="L146" s="20">
        <v>12519.15</v>
      </c>
      <c r="M146" s="20">
        <v>295.43</v>
      </c>
      <c r="N146" s="20">
        <v>2173.1259999999997</v>
      </c>
      <c r="O146" s="20">
        <v>3706.9793333333332</v>
      </c>
      <c r="P146" s="20">
        <v>938.33433333333323</v>
      </c>
      <c r="Q146" s="20">
        <v>79.655999999999992</v>
      </c>
      <c r="R146" s="20">
        <v>41.213000000000001</v>
      </c>
      <c r="S146" s="20">
        <v>105.02766666666666</v>
      </c>
      <c r="T146" s="20">
        <v>16.892000000000003</v>
      </c>
      <c r="U146" s="20">
        <v>148.48500000000001</v>
      </c>
      <c r="V146" s="45">
        <v>0.30499999999999999</v>
      </c>
      <c r="W146" s="46"/>
      <c r="X146" s="23"/>
      <c r="Y146" s="3"/>
      <c r="Z146" s="3"/>
      <c r="AA146" s="3"/>
    </row>
    <row r="147" spans="1:27" ht="14.25" customHeight="1">
      <c r="A147" s="6" t="s">
        <v>82</v>
      </c>
      <c r="B147" s="17" t="s">
        <v>41</v>
      </c>
      <c r="C147" s="17" t="s">
        <v>20</v>
      </c>
      <c r="D147" s="17">
        <v>6</v>
      </c>
      <c r="E147" s="25">
        <v>0.1512</v>
      </c>
      <c r="F147" s="22">
        <v>7.7720000000000002</v>
      </c>
      <c r="G147" s="17">
        <v>21.1</v>
      </c>
      <c r="H147" s="17">
        <v>1077</v>
      </c>
      <c r="I147" s="17">
        <v>11138.6</v>
      </c>
      <c r="J147" s="17">
        <v>11593.5</v>
      </c>
      <c r="K147" s="20">
        <v>2494.4424554771999</v>
      </c>
      <c r="L147" s="20">
        <v>11880.569095301336</v>
      </c>
      <c r="M147" s="20">
        <v>1568.027</v>
      </c>
      <c r="N147" s="20">
        <v>3376.9536666666668</v>
      </c>
      <c r="O147" s="20">
        <v>2537.6653333333338</v>
      </c>
      <c r="P147" s="20">
        <v>798.91100000000006</v>
      </c>
      <c r="Q147" s="20"/>
      <c r="R147" s="20">
        <v>93.717500000000001</v>
      </c>
      <c r="S147" s="20">
        <v>142.68700000000001</v>
      </c>
      <c r="T147" s="20">
        <v>6.2783333333333333</v>
      </c>
      <c r="U147" s="20">
        <v>135.30799999999999</v>
      </c>
      <c r="V147" s="45">
        <v>1.0209999999999999</v>
      </c>
      <c r="W147" s="46">
        <v>-1.1853928800000135</v>
      </c>
      <c r="X147" s="23"/>
      <c r="Y147" s="3"/>
      <c r="Z147" s="3"/>
      <c r="AA147" s="3"/>
    </row>
    <row r="148" spans="1:27" ht="14.25" customHeight="1">
      <c r="A148" s="6" t="s">
        <v>82</v>
      </c>
      <c r="B148" s="17" t="s">
        <v>41</v>
      </c>
      <c r="C148" s="17" t="s">
        <v>20</v>
      </c>
      <c r="D148" s="17">
        <v>6</v>
      </c>
      <c r="E148" s="25">
        <v>0.1512</v>
      </c>
      <c r="F148" s="22">
        <v>7.7910000000000004</v>
      </c>
      <c r="G148" s="17">
        <v>21.3</v>
      </c>
      <c r="H148" s="17">
        <v>1106</v>
      </c>
      <c r="I148" s="17">
        <v>11702.9</v>
      </c>
      <c r="J148" s="17">
        <v>12285.9</v>
      </c>
      <c r="K148" s="20">
        <v>2122.2743054110083</v>
      </c>
      <c r="L148" s="20">
        <v>12556.8368873033</v>
      </c>
      <c r="M148" s="20">
        <v>1337.2706666666666</v>
      </c>
      <c r="N148" s="20">
        <v>3391.8969999999995</v>
      </c>
      <c r="O148" s="20">
        <v>2737.2583333333332</v>
      </c>
      <c r="P148" s="20">
        <v>870.30433333333337</v>
      </c>
      <c r="Q148" s="20">
        <v>64.960333333333324</v>
      </c>
      <c r="R148" s="20">
        <v>107.83499999999999</v>
      </c>
      <c r="S148" s="20">
        <v>82.693333333333328</v>
      </c>
      <c r="T148" s="20">
        <v>8.2289999999999992</v>
      </c>
      <c r="U148" s="20">
        <v>156.69900000000001</v>
      </c>
      <c r="V148" s="45">
        <v>1.0920000000000001</v>
      </c>
      <c r="W148" s="46">
        <v>13.418984879999968</v>
      </c>
      <c r="X148" s="23">
        <v>-11.62910845015991</v>
      </c>
      <c r="Y148" s="3"/>
      <c r="Z148" s="3"/>
      <c r="AA148" s="3"/>
    </row>
    <row r="149" spans="1:27" ht="14.25" customHeight="1">
      <c r="A149" s="6" t="s">
        <v>83</v>
      </c>
      <c r="B149" s="17" t="s">
        <v>42</v>
      </c>
      <c r="C149" s="17" t="s">
        <v>20</v>
      </c>
      <c r="D149" s="17">
        <v>6</v>
      </c>
      <c r="E149" s="25">
        <v>0.1512</v>
      </c>
      <c r="F149" s="22">
        <v>7.7060000000000004</v>
      </c>
      <c r="G149" s="17">
        <v>21.1</v>
      </c>
      <c r="H149" s="17">
        <v>919</v>
      </c>
      <c r="I149" s="17">
        <v>9879.7000000000007</v>
      </c>
      <c r="J149" s="17">
        <v>10211.9</v>
      </c>
      <c r="K149" s="20">
        <v>2303.7791302755045</v>
      </c>
      <c r="L149" s="20">
        <v>10529.314278801856</v>
      </c>
      <c r="M149" s="20">
        <v>687.02500000000009</v>
      </c>
      <c r="N149" s="20">
        <v>2010.5833333333333</v>
      </c>
      <c r="O149" s="20">
        <v>2796.7406666666666</v>
      </c>
      <c r="P149" s="20">
        <v>937.95533333333333</v>
      </c>
      <c r="Q149" s="20"/>
      <c r="R149" s="20">
        <v>51.350999999999999</v>
      </c>
      <c r="S149" s="20">
        <v>207.33833333333334</v>
      </c>
      <c r="T149" s="20">
        <v>6.1626666666666665</v>
      </c>
      <c r="U149" s="20">
        <v>139.11099999999999</v>
      </c>
      <c r="V149" s="45">
        <v>0.95399999999999996</v>
      </c>
      <c r="W149" s="46">
        <v>-12.935023920000013</v>
      </c>
      <c r="X149" s="23"/>
      <c r="Y149" s="3"/>
      <c r="Z149" s="3"/>
      <c r="AA149" s="3"/>
    </row>
    <row r="150" spans="1:27" ht="14.25" customHeight="1">
      <c r="A150" s="6" t="s">
        <v>83</v>
      </c>
      <c r="B150" s="17" t="s">
        <v>42</v>
      </c>
      <c r="C150" s="17" t="s">
        <v>20</v>
      </c>
      <c r="D150" s="17">
        <v>6</v>
      </c>
      <c r="E150" s="25">
        <v>0.1512</v>
      </c>
      <c r="F150" s="22">
        <v>7.7709999999999999</v>
      </c>
      <c r="G150" s="17">
        <v>21.2</v>
      </c>
      <c r="H150" s="17">
        <v>1067</v>
      </c>
      <c r="I150" s="17">
        <v>11487.7</v>
      </c>
      <c r="J150" s="17">
        <v>12080.4</v>
      </c>
      <c r="K150" s="20">
        <v>2569.3756400542852</v>
      </c>
      <c r="L150" s="20">
        <v>12352.265238091826</v>
      </c>
      <c r="M150" s="20">
        <v>670.98799999999994</v>
      </c>
      <c r="N150" s="20">
        <v>2248.5360000000001</v>
      </c>
      <c r="O150" s="20">
        <v>3388.2090000000003</v>
      </c>
      <c r="P150" s="20">
        <v>1145.289</v>
      </c>
      <c r="Q150" s="20"/>
      <c r="R150" s="20">
        <v>36.216999999999999</v>
      </c>
      <c r="S150" s="20">
        <v>256.72900000000004</v>
      </c>
      <c r="T150" s="20">
        <v>5.1806666666666663</v>
      </c>
      <c r="U150" s="20">
        <v>153.28</v>
      </c>
      <c r="V150" s="45">
        <v>1.1499999999999999</v>
      </c>
      <c r="W150" s="46">
        <v>3.8747494799999878</v>
      </c>
      <c r="X150" s="23">
        <v>-11.79852724316865</v>
      </c>
      <c r="Y150" s="3"/>
      <c r="Z150" s="3"/>
      <c r="AA150" s="3"/>
    </row>
    <row r="151" spans="1:27" ht="14.25" customHeight="1">
      <c r="A151" s="6" t="s">
        <v>84</v>
      </c>
      <c r="B151" s="17" t="s">
        <v>43</v>
      </c>
      <c r="C151" s="17" t="s">
        <v>20</v>
      </c>
      <c r="D151" s="17">
        <v>6</v>
      </c>
      <c r="E151" s="25">
        <v>0.1512</v>
      </c>
      <c r="F151" s="22">
        <v>7.9489999999999998</v>
      </c>
      <c r="G151" s="17">
        <v>21.2</v>
      </c>
      <c r="H151" s="17">
        <v>1732</v>
      </c>
      <c r="I151" s="17">
        <v>17604.3</v>
      </c>
      <c r="J151" s="17">
        <v>18210.599999999999</v>
      </c>
      <c r="K151" s="20">
        <v>3333.6941227405564</v>
      </c>
      <c r="L151" s="20">
        <v>18392.816504960014</v>
      </c>
      <c r="M151" s="20">
        <v>4609.4720000000007</v>
      </c>
      <c r="N151" s="20">
        <v>7976.9306666666671</v>
      </c>
      <c r="O151" s="20">
        <v>2057.1616666666664</v>
      </c>
      <c r="P151" s="20">
        <v>858.42266666666671</v>
      </c>
      <c r="Q151" s="20"/>
      <c r="R151" s="20">
        <v>210.2835</v>
      </c>
      <c r="S151" s="20">
        <v>381.29333333333335</v>
      </c>
      <c r="T151" s="20">
        <v>37.312333333333335</v>
      </c>
      <c r="U151" s="20">
        <v>970.07</v>
      </c>
      <c r="V151" s="45">
        <v>1.238</v>
      </c>
      <c r="W151" s="46">
        <v>127.47303827999998</v>
      </c>
      <c r="X151" s="23">
        <v>-10.61573869655806</v>
      </c>
      <c r="Y151" s="3"/>
      <c r="Z151" s="3"/>
      <c r="AA151" s="3"/>
    </row>
    <row r="152" spans="1:27" ht="14.25" customHeight="1">
      <c r="A152" s="6" t="s">
        <v>84</v>
      </c>
      <c r="B152" s="17" t="s">
        <v>43</v>
      </c>
      <c r="C152" s="17" t="s">
        <v>20</v>
      </c>
      <c r="D152" s="17">
        <v>6</v>
      </c>
      <c r="E152" s="25">
        <v>0.1512</v>
      </c>
      <c r="F152" s="22">
        <v>7.9509999999999996</v>
      </c>
      <c r="G152" s="17">
        <v>21.4</v>
      </c>
      <c r="H152" s="17">
        <v>1825</v>
      </c>
      <c r="I152" s="17">
        <v>19009.8</v>
      </c>
      <c r="J152" s="17">
        <v>19236.599999999999</v>
      </c>
      <c r="K152" s="20">
        <v>3865.7197332378628</v>
      </c>
      <c r="L152" s="20">
        <v>19423.362682734787</v>
      </c>
      <c r="M152" s="20">
        <v>4750.6953333333331</v>
      </c>
      <c r="N152" s="20">
        <v>8767.4279999999999</v>
      </c>
      <c r="O152" s="20">
        <v>2094.8366666666666</v>
      </c>
      <c r="P152" s="20">
        <v>810.21699999999998</v>
      </c>
      <c r="Q152" s="20"/>
      <c r="R152" s="20">
        <v>135.244</v>
      </c>
      <c r="S152" s="20">
        <v>314.95233333333334</v>
      </c>
      <c r="T152" s="20">
        <v>18.859666666666666</v>
      </c>
      <c r="U152" s="20">
        <v>630.21100000000001</v>
      </c>
      <c r="V152" s="45">
        <v>1.2669999999999999</v>
      </c>
      <c r="W152" s="46">
        <v>147.40739747999996</v>
      </c>
      <c r="X152" s="23">
        <v>-10.55263775509737</v>
      </c>
      <c r="Y152" s="3"/>
      <c r="Z152" s="3"/>
      <c r="AA152" s="3"/>
    </row>
    <row r="153" spans="1:27" ht="14.25" customHeight="1">
      <c r="A153" s="17" t="s">
        <v>21</v>
      </c>
      <c r="B153" s="21" t="s">
        <v>47</v>
      </c>
      <c r="C153" s="17" t="s">
        <v>20</v>
      </c>
      <c r="D153" s="17">
        <v>6</v>
      </c>
      <c r="E153" s="25">
        <v>0.1512</v>
      </c>
      <c r="F153" s="22">
        <v>7.8010000000000002</v>
      </c>
      <c r="G153" s="17">
        <v>21.2</v>
      </c>
      <c r="H153" s="17">
        <v>1201</v>
      </c>
      <c r="I153" s="17">
        <v>12918.1</v>
      </c>
      <c r="J153" s="17">
        <v>13133.9</v>
      </c>
      <c r="K153" s="20">
        <v>2993.1644283846904</v>
      </c>
      <c r="L153" s="20">
        <v>13383.857964371706</v>
      </c>
      <c r="M153" s="20">
        <v>734.34766666666667</v>
      </c>
      <c r="N153" s="20">
        <v>3155.1280000000002</v>
      </c>
      <c r="O153" s="20">
        <v>3473.3989999999999</v>
      </c>
      <c r="P153" s="20">
        <v>1194.5476666666666</v>
      </c>
      <c r="Q153" s="20">
        <v>122.90166666666666</v>
      </c>
      <c r="R153" s="20">
        <v>99.135999999999996</v>
      </c>
      <c r="S153" s="20">
        <v>159.49333333333334</v>
      </c>
      <c r="T153" s="20">
        <v>5.0013333333333341</v>
      </c>
      <c r="U153" s="20">
        <v>162.67500000000001</v>
      </c>
      <c r="V153" s="45">
        <v>1.214</v>
      </c>
      <c r="W153" s="46">
        <v>22.328898479999971</v>
      </c>
      <c r="X153" s="23">
        <v>-11.261209687678351</v>
      </c>
      <c r="Y153" s="3"/>
      <c r="Z153" s="3"/>
      <c r="AA153" s="3"/>
    </row>
    <row r="154" spans="1:27" ht="14.25" customHeight="1">
      <c r="A154" s="17" t="s">
        <v>21</v>
      </c>
      <c r="B154" s="21" t="s">
        <v>47</v>
      </c>
      <c r="C154" s="17" t="s">
        <v>20</v>
      </c>
      <c r="D154" s="17">
        <v>6</v>
      </c>
      <c r="E154" s="25">
        <v>0.1512</v>
      </c>
      <c r="F154" s="22">
        <v>7.8049999999999997</v>
      </c>
      <c r="G154" s="17">
        <v>21.4</v>
      </c>
      <c r="H154" s="17">
        <v>1200</v>
      </c>
      <c r="I154" s="17">
        <v>12850.2</v>
      </c>
      <c r="J154" s="17">
        <v>13843.3</v>
      </c>
      <c r="K154" s="20">
        <v>2824.1484676163755</v>
      </c>
      <c r="L154" s="20">
        <v>14101.421756357355</v>
      </c>
      <c r="M154" s="20">
        <v>736.13933333333341</v>
      </c>
      <c r="N154" s="20">
        <v>3166.6256666666668</v>
      </c>
      <c r="O154" s="20">
        <v>3501.7213333333334</v>
      </c>
      <c r="P154" s="20">
        <v>1214.7806666666665</v>
      </c>
      <c r="Q154" s="20"/>
      <c r="R154" s="20">
        <v>85.210999999999999</v>
      </c>
      <c r="S154" s="20">
        <v>289.01333333333332</v>
      </c>
      <c r="T154" s="20">
        <v>5.2166666666666668</v>
      </c>
      <c r="U154" s="20">
        <v>156.27199999999999</v>
      </c>
      <c r="V154" s="45">
        <v>1.242</v>
      </c>
      <c r="W154" s="46">
        <v>33.001395839999986</v>
      </c>
      <c r="X154" s="23">
        <v>-11.09154467748581</v>
      </c>
      <c r="Y154" s="3"/>
      <c r="Z154" s="3"/>
      <c r="AA154" s="3"/>
    </row>
    <row r="155" spans="1:27" ht="14.25" customHeight="1">
      <c r="A155" s="17" t="s">
        <v>22</v>
      </c>
      <c r="B155" s="21" t="s">
        <v>45</v>
      </c>
      <c r="C155" s="17" t="s">
        <v>20</v>
      </c>
      <c r="D155" s="17">
        <v>6</v>
      </c>
      <c r="E155" s="25">
        <v>0.1512</v>
      </c>
      <c r="F155" s="22">
        <v>7.859</v>
      </c>
      <c r="G155" s="17">
        <v>21.5</v>
      </c>
      <c r="H155" s="17">
        <v>1495</v>
      </c>
      <c r="I155" s="17">
        <v>15776</v>
      </c>
      <c r="J155" s="17">
        <v>16311.2</v>
      </c>
      <c r="K155" s="20">
        <v>3356.1740781136818</v>
      </c>
      <c r="L155" s="20">
        <v>16537.883918610842</v>
      </c>
      <c r="M155" s="20">
        <v>1032.8909999999998</v>
      </c>
      <c r="N155" s="20">
        <v>6032.3883333333333</v>
      </c>
      <c r="O155" s="20">
        <v>3346.7016666666664</v>
      </c>
      <c r="P155" s="20">
        <v>1206.8030000000001</v>
      </c>
      <c r="Q155" s="20"/>
      <c r="R155" s="20">
        <v>105.167</v>
      </c>
      <c r="S155" s="20">
        <v>243.85066666666668</v>
      </c>
      <c r="T155" s="20">
        <v>5.9630000000000001</v>
      </c>
      <c r="U155" s="20">
        <v>416.69900000000001</v>
      </c>
      <c r="V155" s="45">
        <v>1.3260000000000001</v>
      </c>
      <c r="W155" s="46">
        <v>70.129470599999976</v>
      </c>
      <c r="X155" s="23">
        <v>-10.764176426374391</v>
      </c>
      <c r="Y155" s="3"/>
      <c r="Z155" s="3"/>
      <c r="AA155" s="3"/>
    </row>
    <row r="156" spans="1:27" ht="14.25" customHeight="1">
      <c r="A156" s="17" t="s">
        <v>22</v>
      </c>
      <c r="B156" s="21" t="s">
        <v>45</v>
      </c>
      <c r="C156" s="17" t="s">
        <v>20</v>
      </c>
      <c r="D156" s="17">
        <v>6</v>
      </c>
      <c r="E156" s="25">
        <v>0.1512</v>
      </c>
      <c r="F156" s="22">
        <v>7.86</v>
      </c>
      <c r="G156" s="17">
        <v>21.2</v>
      </c>
      <c r="H156" s="17">
        <v>1541</v>
      </c>
      <c r="I156" s="17">
        <v>16271.9</v>
      </c>
      <c r="J156" s="17">
        <v>16889.7</v>
      </c>
      <c r="K156" s="20">
        <v>3506.0404472678529</v>
      </c>
      <c r="L156" s="20">
        <v>17127.023231533087</v>
      </c>
      <c r="M156" s="20">
        <v>1034.7103333333332</v>
      </c>
      <c r="N156" s="20">
        <v>6442.0683333333336</v>
      </c>
      <c r="O156" s="20">
        <v>3354.3326666666667</v>
      </c>
      <c r="P156" s="20">
        <v>1223.7133333333334</v>
      </c>
      <c r="Q156" s="20"/>
      <c r="R156" s="20">
        <v>101.5685</v>
      </c>
      <c r="S156" s="20">
        <v>188.86533333333333</v>
      </c>
      <c r="T156" s="20">
        <v>5.2346666666666666</v>
      </c>
      <c r="U156" s="20">
        <v>493.315</v>
      </c>
      <c r="V156" s="45">
        <v>1.335</v>
      </c>
      <c r="W156" s="46">
        <v>78.832655999999972</v>
      </c>
      <c r="X156" s="23">
        <v>-10.71337082794752</v>
      </c>
      <c r="Y156" s="3"/>
      <c r="Z156" s="3"/>
      <c r="AA156" s="3"/>
    </row>
    <row r="157" spans="1:27" ht="14.25" customHeight="1">
      <c r="A157" s="17" t="s">
        <v>23</v>
      </c>
      <c r="B157" s="21" t="s">
        <v>46</v>
      </c>
      <c r="C157" s="17" t="s">
        <v>20</v>
      </c>
      <c r="D157" s="17">
        <v>6</v>
      </c>
      <c r="E157" s="25">
        <v>0.1512</v>
      </c>
      <c r="F157" s="22">
        <v>7.7</v>
      </c>
      <c r="G157" s="17">
        <v>21.4</v>
      </c>
      <c r="H157" s="17">
        <v>983</v>
      </c>
      <c r="I157" s="17">
        <v>10490.1</v>
      </c>
      <c r="J157" s="17">
        <v>10762.2</v>
      </c>
      <c r="K157" s="20">
        <v>2268.8103108061978</v>
      </c>
      <c r="L157" s="20">
        <v>11095.659875343948</v>
      </c>
      <c r="M157" s="20">
        <v>333.01049999999998</v>
      </c>
      <c r="N157" s="20">
        <v>2509.0453333333335</v>
      </c>
      <c r="O157" s="20">
        <v>2995.779</v>
      </c>
      <c r="P157" s="20">
        <v>924.57633333333342</v>
      </c>
      <c r="Q157" s="20">
        <v>74.407666666666671</v>
      </c>
      <c r="R157" s="20">
        <v>95.164500000000004</v>
      </c>
      <c r="S157" s="20">
        <v>60.926666666666669</v>
      </c>
      <c r="T157" s="20">
        <v>4.3155000000000001</v>
      </c>
      <c r="U157" s="20">
        <v>167.672</v>
      </c>
      <c r="V157" s="45">
        <v>0.998</v>
      </c>
      <c r="W157" s="46">
        <v>-6.7095000000000029</v>
      </c>
      <c r="X157" s="23"/>
      <c r="Y157" s="3"/>
      <c r="Z157" s="3"/>
      <c r="AA157" s="3"/>
    </row>
    <row r="158" spans="1:27" ht="14.25" customHeight="1">
      <c r="A158" s="17" t="s">
        <v>23</v>
      </c>
      <c r="B158" s="21" t="s">
        <v>46</v>
      </c>
      <c r="C158" s="17" t="s">
        <v>20</v>
      </c>
      <c r="D158" s="17">
        <v>6</v>
      </c>
      <c r="E158" s="25">
        <v>0.1512</v>
      </c>
      <c r="F158" s="22">
        <v>7.774</v>
      </c>
      <c r="G158" s="17">
        <v>21.4</v>
      </c>
      <c r="H158" s="17">
        <v>1069</v>
      </c>
      <c r="I158" s="17">
        <v>11507.3</v>
      </c>
      <c r="J158" s="17">
        <v>11708.9</v>
      </c>
      <c r="K158" s="20">
        <v>1699.3181080203485</v>
      </c>
      <c r="L158" s="20">
        <v>11973.23066133156</v>
      </c>
      <c r="M158" s="20">
        <v>347.59866666666659</v>
      </c>
      <c r="N158" s="20">
        <v>3013.4436666666666</v>
      </c>
      <c r="O158" s="20">
        <v>3210.4780000000005</v>
      </c>
      <c r="P158" s="20">
        <v>954.10900000000004</v>
      </c>
      <c r="Q158" s="20">
        <v>43.646500000000003</v>
      </c>
      <c r="R158" s="20">
        <v>71.265999999999991</v>
      </c>
      <c r="S158" s="20">
        <v>42.818999999999996</v>
      </c>
      <c r="T158" s="20">
        <v>9.1693333333333324</v>
      </c>
      <c r="U158" s="20">
        <v>173.53800000000001</v>
      </c>
      <c r="V158" s="45">
        <v>1.125</v>
      </c>
      <c r="W158" s="46">
        <v>0.44755199999998468</v>
      </c>
      <c r="X158" s="23">
        <v>-12.660380408208351</v>
      </c>
      <c r="Y158" s="3"/>
      <c r="Z158" s="3"/>
      <c r="AA158" s="3"/>
    </row>
    <row r="159" spans="1:27" ht="14.25" customHeight="1">
      <c r="A159" s="17" t="s">
        <v>24</v>
      </c>
      <c r="B159" s="21" t="s">
        <v>44</v>
      </c>
      <c r="C159" s="17" t="s">
        <v>20</v>
      </c>
      <c r="D159" s="17">
        <v>6</v>
      </c>
      <c r="E159" s="25">
        <v>0.1512</v>
      </c>
      <c r="F159" s="22">
        <v>7.8280000000000003</v>
      </c>
      <c r="G159" s="17">
        <v>21.4</v>
      </c>
      <c r="H159" s="17">
        <v>1432</v>
      </c>
      <c r="I159" s="17">
        <v>15007.1</v>
      </c>
      <c r="J159" s="17">
        <v>15232.4</v>
      </c>
      <c r="K159" s="20">
        <v>3254.5979834647442</v>
      </c>
      <c r="L159" s="20">
        <v>15490.028685013951</v>
      </c>
      <c r="M159" s="20">
        <v>773.09900000000005</v>
      </c>
      <c r="N159" s="20">
        <v>5681.6940000000004</v>
      </c>
      <c r="O159" s="20">
        <v>3318.9646666666667</v>
      </c>
      <c r="P159" s="20">
        <v>1196.0669999999998</v>
      </c>
      <c r="Q159" s="20"/>
      <c r="R159" s="20">
        <v>104.458</v>
      </c>
      <c r="S159" s="20">
        <v>233.89200000000002</v>
      </c>
      <c r="T159" s="20">
        <v>6.8259999999999996</v>
      </c>
      <c r="U159" s="20">
        <v>484.01100000000002</v>
      </c>
      <c r="V159" s="45">
        <v>1.27</v>
      </c>
      <c r="W159" s="46">
        <v>27.085211999999991</v>
      </c>
      <c r="X159" s="23">
        <v>-10.878491671208151</v>
      </c>
      <c r="Y159" s="3"/>
      <c r="Z159" s="3"/>
      <c r="AA159" s="3"/>
    </row>
    <row r="160" spans="1:27" ht="14.25" customHeight="1">
      <c r="A160" s="17" t="s">
        <v>24</v>
      </c>
      <c r="B160" s="21" t="s">
        <v>44</v>
      </c>
      <c r="C160" s="17" t="s">
        <v>20</v>
      </c>
      <c r="D160" s="17">
        <v>6</v>
      </c>
      <c r="E160" s="25">
        <v>0.1512</v>
      </c>
      <c r="F160" s="22">
        <v>7.8360000000000003</v>
      </c>
      <c r="G160" s="17">
        <v>21.4</v>
      </c>
      <c r="H160" s="17">
        <v>1385</v>
      </c>
      <c r="I160" s="17">
        <v>14318.7</v>
      </c>
      <c r="J160" s="17">
        <v>14784.3</v>
      </c>
      <c r="K160" s="20">
        <v>2665.956189064751</v>
      </c>
      <c r="L160" s="20">
        <v>15047.028379563597</v>
      </c>
      <c r="M160" s="20">
        <v>732.69233333333341</v>
      </c>
      <c r="N160" s="20">
        <v>6438.9946666666665</v>
      </c>
      <c r="O160" s="20">
        <v>2745.311666666667</v>
      </c>
      <c r="P160" s="20">
        <v>949.82100000000003</v>
      </c>
      <c r="Q160" s="20"/>
      <c r="R160" s="20">
        <v>110.39850000000001</v>
      </c>
      <c r="S160" s="20">
        <v>129.78533333333334</v>
      </c>
      <c r="T160" s="20">
        <v>14.372999999999999</v>
      </c>
      <c r="U160" s="20">
        <v>671.35199999999998</v>
      </c>
      <c r="V160" s="45">
        <v>1.194</v>
      </c>
      <c r="W160" s="46">
        <v>23.697575999999991</v>
      </c>
      <c r="X160" s="23">
        <v>-10.93651998567398</v>
      </c>
      <c r="Y160" s="3"/>
      <c r="Z160" s="3"/>
      <c r="AA160" s="3"/>
    </row>
    <row r="161" spans="1:27" ht="14.25" customHeight="1">
      <c r="A161" s="17" t="s">
        <v>25</v>
      </c>
      <c r="B161" s="17" t="s">
        <v>26</v>
      </c>
      <c r="C161" s="17" t="s">
        <v>20</v>
      </c>
      <c r="D161" s="17">
        <v>6</v>
      </c>
      <c r="E161" s="25">
        <v>0.1512</v>
      </c>
      <c r="F161" s="22">
        <v>7.7930000000000001</v>
      </c>
      <c r="G161" s="17">
        <v>21.4</v>
      </c>
      <c r="H161" s="17">
        <v>1121</v>
      </c>
      <c r="I161" s="17">
        <v>12720.4</v>
      </c>
      <c r="J161" s="17">
        <v>12582.8</v>
      </c>
      <c r="K161" s="20">
        <v>2653.4673249685698</v>
      </c>
      <c r="L161" s="20">
        <v>12828.564367015828</v>
      </c>
      <c r="M161" s="20">
        <v>755.52749999999992</v>
      </c>
      <c r="N161" s="20">
        <v>2191.0499999999997</v>
      </c>
      <c r="O161" s="20">
        <v>3545.5219999999995</v>
      </c>
      <c r="P161" s="20">
        <v>1315.7660000000001</v>
      </c>
      <c r="Q161" s="20"/>
      <c r="R161" s="20">
        <v>53.268000000000001</v>
      </c>
      <c r="S161" s="20">
        <v>236.90200000000002</v>
      </c>
      <c r="T161" s="20">
        <v>2.952666666666667</v>
      </c>
      <c r="U161" s="20">
        <v>164.15199999999999</v>
      </c>
      <c r="V161" s="45">
        <v>1.2030000000000001</v>
      </c>
      <c r="W161" s="46">
        <v>6.9836936399999923</v>
      </c>
      <c r="X161" s="23">
        <v>-11.46277392550313</v>
      </c>
      <c r="Y161" s="3"/>
      <c r="Z161" s="3"/>
      <c r="AA161" s="3"/>
    </row>
    <row r="162" spans="1:27" ht="14.25" customHeight="1">
      <c r="A162" s="17" t="s">
        <v>25</v>
      </c>
      <c r="B162" s="17" t="s">
        <v>26</v>
      </c>
      <c r="C162" s="17" t="s">
        <v>20</v>
      </c>
      <c r="D162" s="17">
        <v>6</v>
      </c>
      <c r="E162" s="25">
        <v>0.1512</v>
      </c>
      <c r="F162" s="22">
        <v>7.55</v>
      </c>
      <c r="G162" s="17">
        <v>21.4</v>
      </c>
      <c r="H162" s="17">
        <v>1048</v>
      </c>
      <c r="I162" s="17">
        <v>11344.2</v>
      </c>
      <c r="J162" s="17">
        <v>11042.4</v>
      </c>
      <c r="K162" s="20">
        <v>2669.2865528237321</v>
      </c>
      <c r="L162" s="20">
        <v>11589.704304612904</v>
      </c>
      <c r="M162" s="20">
        <v>686.19299999999987</v>
      </c>
      <c r="N162" s="20">
        <v>2154.453</v>
      </c>
      <c r="O162" s="20">
        <v>3293.172</v>
      </c>
      <c r="P162" s="20">
        <v>1169.2476666666669</v>
      </c>
      <c r="Q162" s="20"/>
      <c r="R162" s="20">
        <v>55.129999999999995</v>
      </c>
      <c r="S162" s="20">
        <v>254.05133333333333</v>
      </c>
      <c r="T162" s="20">
        <v>3.661</v>
      </c>
      <c r="U162" s="20">
        <v>153.43199999999999</v>
      </c>
      <c r="V162" s="45">
        <v>0.89400000000000002</v>
      </c>
      <c r="W162" s="46">
        <v>-4.5452761200000111</v>
      </c>
      <c r="X162" s="23"/>
      <c r="Y162" s="3"/>
      <c r="Z162" s="3"/>
      <c r="AA162" s="3"/>
    </row>
    <row r="163" spans="1:27" ht="14.25" customHeight="1">
      <c r="A163" s="17" t="s">
        <v>27</v>
      </c>
      <c r="B163" s="17" t="s">
        <v>28</v>
      </c>
      <c r="C163" s="17" t="s">
        <v>20</v>
      </c>
      <c r="D163" s="17">
        <v>6</v>
      </c>
      <c r="E163" s="25">
        <v>0.1512</v>
      </c>
      <c r="F163" s="22">
        <v>7.766</v>
      </c>
      <c r="G163" s="17">
        <v>21.2</v>
      </c>
      <c r="H163" s="17">
        <v>1086</v>
      </c>
      <c r="I163" s="17">
        <v>11578.5</v>
      </c>
      <c r="J163" s="17">
        <v>11815.2</v>
      </c>
      <c r="K163" s="20">
        <v>2695.9294628955849</v>
      </c>
      <c r="L163" s="20">
        <v>12080.114356844653</v>
      </c>
      <c r="M163" s="20">
        <v>293.58949999999999</v>
      </c>
      <c r="N163" s="20">
        <v>2145.9743333333336</v>
      </c>
      <c r="O163" s="20">
        <v>3582.4943333333335</v>
      </c>
      <c r="P163" s="20">
        <v>1292.9936666666665</v>
      </c>
      <c r="Q163" s="20"/>
      <c r="R163" s="20">
        <v>24.2195</v>
      </c>
      <c r="S163" s="20">
        <v>287.13533333333334</v>
      </c>
      <c r="T163" s="20">
        <v>3.2656666666666663</v>
      </c>
      <c r="U163" s="20">
        <v>128.482</v>
      </c>
      <c r="V163" s="45">
        <v>1.1579999999999999</v>
      </c>
      <c r="W163" s="46"/>
      <c r="X163" s="23"/>
      <c r="Y163" s="3"/>
      <c r="Z163" s="3"/>
      <c r="AA163" s="3"/>
    </row>
    <row r="164" spans="1:27" ht="14.25" customHeight="1">
      <c r="A164" s="17" t="s">
        <v>27</v>
      </c>
      <c r="B164" s="17" t="s">
        <v>28</v>
      </c>
      <c r="C164" s="17" t="s">
        <v>20</v>
      </c>
      <c r="D164" s="17">
        <v>6</v>
      </c>
      <c r="E164" s="25">
        <v>0.1512</v>
      </c>
      <c r="F164" s="22">
        <v>7.7110000000000003</v>
      </c>
      <c r="G164" s="17">
        <v>21.5</v>
      </c>
      <c r="H164" s="17">
        <v>1044</v>
      </c>
      <c r="I164" s="17">
        <v>11252.6</v>
      </c>
      <c r="J164" s="17">
        <v>11484.2</v>
      </c>
      <c r="K164" s="20">
        <v>2919.0638347473505</v>
      </c>
      <c r="L164" s="20">
        <v>11813.492106656904</v>
      </c>
      <c r="M164" s="20">
        <v>325.51133333333337</v>
      </c>
      <c r="N164" s="20">
        <v>2211.8793333333338</v>
      </c>
      <c r="O164" s="20">
        <v>3393.0329999999999</v>
      </c>
      <c r="P164" s="20">
        <v>1167.8720000000001</v>
      </c>
      <c r="Q164" s="20"/>
      <c r="R164" s="20">
        <v>46.508499999999998</v>
      </c>
      <c r="S164" s="20">
        <v>219.6336666666667</v>
      </c>
      <c r="T164" s="20">
        <v>4.5003333333333337</v>
      </c>
      <c r="U164" s="20">
        <v>135.57900000000001</v>
      </c>
      <c r="V164" s="45">
        <v>1.079</v>
      </c>
      <c r="W164" s="46"/>
      <c r="X164" s="23"/>
      <c r="Y164" s="3"/>
      <c r="Z164" s="3"/>
      <c r="AA164" s="3"/>
    </row>
    <row r="165" spans="1:27" ht="14.25" customHeight="1">
      <c r="A165" s="6" t="s">
        <v>82</v>
      </c>
      <c r="B165" s="17" t="s">
        <v>41</v>
      </c>
      <c r="C165" s="17" t="s">
        <v>29</v>
      </c>
      <c r="D165" s="17">
        <v>6</v>
      </c>
      <c r="E165" s="25">
        <v>0.1512</v>
      </c>
      <c r="F165" s="22">
        <v>7.1280000000000001</v>
      </c>
      <c r="G165" s="17">
        <v>21.8</v>
      </c>
      <c r="H165" s="17">
        <v>1186</v>
      </c>
      <c r="I165" s="17">
        <v>12903.7</v>
      </c>
      <c r="J165" s="17">
        <v>13160.5</v>
      </c>
      <c r="K165" s="20">
        <v>1354.6254589657556</v>
      </c>
      <c r="L165" s="20">
        <v>15095.706945149917</v>
      </c>
      <c r="M165" s="20">
        <v>1425.5103333333334</v>
      </c>
      <c r="N165" s="20">
        <v>3693.8423333333335</v>
      </c>
      <c r="O165" s="20">
        <v>3027.7146666666667</v>
      </c>
      <c r="P165" s="20">
        <v>875.45033333333333</v>
      </c>
      <c r="Q165" s="20"/>
      <c r="R165" s="20">
        <v>56.249666666666663</v>
      </c>
      <c r="S165" s="20"/>
      <c r="T165" s="20">
        <v>36.154666666666664</v>
      </c>
      <c r="U165" s="20">
        <v>194.304</v>
      </c>
      <c r="V165" s="45">
        <v>0.51200000000000001</v>
      </c>
      <c r="W165" s="46">
        <v>0.59269643999997501</v>
      </c>
      <c r="X165" s="23">
        <v>-12.983995795026191</v>
      </c>
      <c r="Y165" s="3"/>
      <c r="Z165" s="3"/>
      <c r="AA165" s="3"/>
    </row>
    <row r="166" spans="1:27" ht="14.25" customHeight="1">
      <c r="A166" s="6" t="s">
        <v>82</v>
      </c>
      <c r="B166" s="17" t="s">
        <v>41</v>
      </c>
      <c r="C166" s="17" t="s">
        <v>29</v>
      </c>
      <c r="D166" s="17">
        <v>6</v>
      </c>
      <c r="E166" s="25">
        <v>0.1512</v>
      </c>
      <c r="F166" s="22">
        <v>7.1539999999999999</v>
      </c>
      <c r="G166" s="17">
        <v>21.7</v>
      </c>
      <c r="H166" s="17">
        <v>1237</v>
      </c>
      <c r="I166" s="17">
        <v>13277.6</v>
      </c>
      <c r="J166" s="17">
        <v>13612.8</v>
      </c>
      <c r="K166" s="20">
        <v>1405.4135062902244</v>
      </c>
      <c r="L166" s="20">
        <v>15489.970349272156</v>
      </c>
      <c r="M166" s="20">
        <v>1363.8623333333333</v>
      </c>
      <c r="N166" s="20">
        <v>3774.3969999999995</v>
      </c>
      <c r="O166" s="20">
        <v>3155.4526666666666</v>
      </c>
      <c r="P166" s="20">
        <v>937.74</v>
      </c>
      <c r="Q166" s="20">
        <v>36.215000000000003</v>
      </c>
      <c r="R166" s="20">
        <v>68.545500000000004</v>
      </c>
      <c r="S166" s="20">
        <v>40.529666666666664</v>
      </c>
      <c r="T166" s="20">
        <v>25.699333333333332</v>
      </c>
      <c r="U166" s="20">
        <v>198.97399999999999</v>
      </c>
      <c r="V166" s="45">
        <v>0.56399999999999995</v>
      </c>
      <c r="W166" s="46">
        <v>10.132788959999985</v>
      </c>
      <c r="X166" s="23">
        <v>-11.751099116200381</v>
      </c>
      <c r="Y166" s="3"/>
      <c r="Z166" s="3"/>
      <c r="AA166" s="3"/>
    </row>
    <row r="167" spans="1:27" ht="14.25" customHeight="1">
      <c r="A167" s="6" t="s">
        <v>83</v>
      </c>
      <c r="B167" s="17" t="s">
        <v>42</v>
      </c>
      <c r="C167" s="17" t="s">
        <v>29</v>
      </c>
      <c r="D167" s="17">
        <v>6</v>
      </c>
      <c r="E167" s="25">
        <v>0.1512</v>
      </c>
      <c r="F167" s="22">
        <v>7.1319999999999997</v>
      </c>
      <c r="G167" s="17">
        <v>21.6</v>
      </c>
      <c r="H167" s="17">
        <v>1240</v>
      </c>
      <c r="I167" s="17">
        <v>13596.3</v>
      </c>
      <c r="J167" s="17">
        <v>13852.7</v>
      </c>
      <c r="K167" s="20">
        <v>2571.8734128735214</v>
      </c>
      <c r="L167" s="20">
        <v>15837.114036208612</v>
      </c>
      <c r="M167" s="20">
        <v>799.05799999999999</v>
      </c>
      <c r="N167" s="20">
        <v>2351.2063333333335</v>
      </c>
      <c r="O167" s="20">
        <v>4000.7273333333337</v>
      </c>
      <c r="P167" s="20">
        <v>1380.8889999999999</v>
      </c>
      <c r="Q167" s="20"/>
      <c r="R167" s="20">
        <v>37.4955</v>
      </c>
      <c r="S167" s="20">
        <v>325.04366666666664</v>
      </c>
      <c r="T167" s="20">
        <v>5.0396666666666663</v>
      </c>
      <c r="U167" s="20">
        <v>174.822</v>
      </c>
      <c r="V167" s="45">
        <v>0.63900000000000001</v>
      </c>
      <c r="W167" s="46">
        <v>6.4801069199999928</v>
      </c>
      <c r="X167" s="23">
        <v>-11.575188700154561</v>
      </c>
      <c r="Y167" s="3"/>
      <c r="Z167" s="3"/>
      <c r="AA167" s="3"/>
    </row>
    <row r="168" spans="1:27" ht="14.25" customHeight="1">
      <c r="A168" s="6" t="s">
        <v>83</v>
      </c>
      <c r="B168" s="17" t="s">
        <v>42</v>
      </c>
      <c r="C168" s="17" t="s">
        <v>29</v>
      </c>
      <c r="D168" s="17">
        <v>6</v>
      </c>
      <c r="E168" s="25">
        <v>0.1512</v>
      </c>
      <c r="F168" s="22">
        <v>7.0979999999999999</v>
      </c>
      <c r="G168" s="17">
        <v>21.4</v>
      </c>
      <c r="H168" s="17">
        <v>1204</v>
      </c>
      <c r="I168" s="17">
        <v>13179.2</v>
      </c>
      <c r="J168" s="17">
        <v>13241.7</v>
      </c>
      <c r="K168" s="20">
        <v>2644.3088246313705</v>
      </c>
      <c r="L168" s="20">
        <v>15312.255078266664</v>
      </c>
      <c r="M168" s="20">
        <v>688.29166666666663</v>
      </c>
      <c r="N168" s="20">
        <v>2379.4789999999998</v>
      </c>
      <c r="O168" s="20">
        <v>3912.3870000000002</v>
      </c>
      <c r="P168" s="20">
        <v>1317.9996666666666</v>
      </c>
      <c r="Q168" s="20"/>
      <c r="R168" s="20">
        <v>34.368499999999997</v>
      </c>
      <c r="S168" s="20">
        <v>294.09399999999999</v>
      </c>
      <c r="T168" s="20">
        <v>6.4175000000000004</v>
      </c>
      <c r="U168" s="20">
        <v>167.28100000000001</v>
      </c>
      <c r="V168" s="45">
        <v>0.57899999999999996</v>
      </c>
      <c r="W168" s="46">
        <v>0.98330651999999352</v>
      </c>
      <c r="X168" s="23">
        <v>-12.39408195298155</v>
      </c>
      <c r="Y168" s="3"/>
      <c r="Z168" s="3"/>
      <c r="AA168" s="3"/>
    </row>
    <row r="169" spans="1:27" ht="14.25" customHeight="1">
      <c r="A169" s="6" t="s">
        <v>84</v>
      </c>
      <c r="B169" s="17" t="s">
        <v>43</v>
      </c>
      <c r="C169" s="17" t="s">
        <v>29</v>
      </c>
      <c r="D169" s="17">
        <v>6</v>
      </c>
      <c r="E169" s="25">
        <v>0.1512</v>
      </c>
      <c r="F169" s="22">
        <v>7.3460000000000001</v>
      </c>
      <c r="G169" s="17">
        <v>21.7</v>
      </c>
      <c r="H169" s="17">
        <v>2000</v>
      </c>
      <c r="I169" s="17">
        <v>21532.9</v>
      </c>
      <c r="J169" s="17">
        <v>21498.2</v>
      </c>
      <c r="K169" s="20">
        <v>3332.8615318008115</v>
      </c>
      <c r="L169" s="20">
        <v>23303.66674915795</v>
      </c>
      <c r="M169" s="20">
        <v>5429.8746666666666</v>
      </c>
      <c r="N169" s="20">
        <v>7330.5733333333337</v>
      </c>
      <c r="O169" s="20">
        <v>3232.6866666666665</v>
      </c>
      <c r="P169" s="20">
        <v>1184.7349999999999</v>
      </c>
      <c r="Q169" s="20">
        <v>214.97050000000002</v>
      </c>
      <c r="R169" s="20">
        <v>233.16300000000001</v>
      </c>
      <c r="S169" s="20">
        <v>193.47266666666667</v>
      </c>
      <c r="T169" s="20">
        <v>47.987000000000002</v>
      </c>
      <c r="U169" s="20">
        <v>607.85400000000004</v>
      </c>
      <c r="V169" s="45">
        <v>0.89800000000000002</v>
      </c>
      <c r="W169" s="46">
        <v>162.54080135999999</v>
      </c>
      <c r="X169" s="23">
        <v>-10.510194637179421</v>
      </c>
      <c r="Y169" s="3"/>
      <c r="Z169" s="3"/>
      <c r="AA169" s="3"/>
    </row>
    <row r="170" spans="1:27" ht="14.25" customHeight="1">
      <c r="A170" s="6" t="s">
        <v>84</v>
      </c>
      <c r="B170" s="17" t="s">
        <v>43</v>
      </c>
      <c r="C170" s="17" t="s">
        <v>29</v>
      </c>
      <c r="D170" s="17">
        <v>6</v>
      </c>
      <c r="E170" s="25">
        <v>0.1512</v>
      </c>
      <c r="F170" s="22">
        <v>7.2930000000000001</v>
      </c>
      <c r="G170" s="17">
        <v>21.8</v>
      </c>
      <c r="H170" s="17">
        <v>1946</v>
      </c>
      <c r="I170" s="17">
        <v>20924</v>
      </c>
      <c r="J170" s="17">
        <v>20922</v>
      </c>
      <c r="K170" s="20">
        <v>3675.0564080361678</v>
      </c>
      <c r="L170" s="20">
        <v>22928.102147797581</v>
      </c>
      <c r="M170" s="20">
        <v>5614.4036666666661</v>
      </c>
      <c r="N170" s="20">
        <v>6748.6403333333328</v>
      </c>
      <c r="O170" s="20">
        <v>3267.0563333333334</v>
      </c>
      <c r="P170" s="20">
        <v>1172.616</v>
      </c>
      <c r="Q170" s="20">
        <v>60.052</v>
      </c>
      <c r="R170" s="20">
        <v>291.99849999999998</v>
      </c>
      <c r="S170" s="20">
        <v>179.96033333333335</v>
      </c>
      <c r="T170" s="20">
        <v>70.727999999999994</v>
      </c>
      <c r="U170" s="20">
        <v>433.17200000000003</v>
      </c>
      <c r="V170" s="45">
        <v>0.84299999999999997</v>
      </c>
      <c r="W170" s="46">
        <v>151.34569631999994</v>
      </c>
      <c r="X170" s="23">
        <v>-10.541186957933</v>
      </c>
      <c r="Y170" s="3"/>
      <c r="Z170" s="3"/>
      <c r="AA170" s="3"/>
    </row>
    <row r="171" spans="1:27" ht="14.25" customHeight="1">
      <c r="A171" s="17" t="s">
        <v>21</v>
      </c>
      <c r="B171" s="21" t="s">
        <v>47</v>
      </c>
      <c r="C171" s="17" t="s">
        <v>29</v>
      </c>
      <c r="D171" s="17">
        <v>6</v>
      </c>
      <c r="E171" s="25">
        <v>0.1512</v>
      </c>
      <c r="F171" s="22">
        <v>7.117</v>
      </c>
      <c r="G171" s="17">
        <v>21.7</v>
      </c>
      <c r="H171" s="17">
        <v>1300</v>
      </c>
      <c r="I171" s="17">
        <v>14265.1</v>
      </c>
      <c r="J171" s="17">
        <v>14512.4</v>
      </c>
      <c r="K171" s="20">
        <v>2587.6926407286837</v>
      </c>
      <c r="L171" s="20">
        <v>16663.518337875827</v>
      </c>
      <c r="M171" s="20">
        <v>780.88200000000006</v>
      </c>
      <c r="N171" s="20">
        <v>2999.9893333333334</v>
      </c>
      <c r="O171" s="20">
        <v>3938.7553333333331</v>
      </c>
      <c r="P171" s="20">
        <v>1362.6753333333334</v>
      </c>
      <c r="Q171" s="20">
        <v>78.530500000000004</v>
      </c>
      <c r="R171" s="20">
        <v>101.4235</v>
      </c>
      <c r="S171" s="20">
        <v>161.84700000000001</v>
      </c>
      <c r="T171" s="20">
        <v>6.2439999999999998</v>
      </c>
      <c r="U171" s="20">
        <v>190.999</v>
      </c>
      <c r="V171" s="45">
        <v>0.63500000000000001</v>
      </c>
      <c r="W171" s="46">
        <v>20.761271999999973</v>
      </c>
      <c r="X171" s="23">
        <v>-11.292823028530011</v>
      </c>
      <c r="Y171" s="3"/>
      <c r="Z171" s="3"/>
      <c r="AA171" s="3"/>
    </row>
    <row r="172" spans="1:27" ht="14.25" customHeight="1">
      <c r="A172" s="17" t="s">
        <v>21</v>
      </c>
      <c r="B172" s="21" t="s">
        <v>47</v>
      </c>
      <c r="C172" s="17" t="s">
        <v>29</v>
      </c>
      <c r="D172" s="17">
        <v>6</v>
      </c>
      <c r="E172" s="25">
        <v>0.1512</v>
      </c>
      <c r="F172" s="22">
        <v>7.12</v>
      </c>
      <c r="G172" s="17">
        <v>21.6</v>
      </c>
      <c r="H172" s="17">
        <v>1295</v>
      </c>
      <c r="I172" s="17">
        <v>14116</v>
      </c>
      <c r="J172" s="17">
        <v>14386.7</v>
      </c>
      <c r="K172" s="20">
        <v>2750.0478739790351</v>
      </c>
      <c r="L172" s="20">
        <v>16542.176799492649</v>
      </c>
      <c r="M172" s="20">
        <v>575.02099999999996</v>
      </c>
      <c r="N172" s="20">
        <v>2432.386</v>
      </c>
      <c r="O172" s="20">
        <v>3189.0949999999998</v>
      </c>
      <c r="P172" s="20">
        <v>1088.625</v>
      </c>
      <c r="Q172" s="20"/>
      <c r="R172" s="20">
        <v>87.563000000000002</v>
      </c>
      <c r="S172" s="20">
        <v>202.566</v>
      </c>
      <c r="T172" s="20"/>
      <c r="U172" s="20">
        <v>187.321</v>
      </c>
      <c r="V172" s="45">
        <v>0.55800000000000005</v>
      </c>
      <c r="W172" s="46">
        <v>18.870190919999992</v>
      </c>
      <c r="X172" s="23">
        <v>-11.33430069266117</v>
      </c>
      <c r="Y172" s="3"/>
      <c r="Z172" s="3"/>
      <c r="AA172" s="3"/>
    </row>
    <row r="173" spans="1:27" ht="14.25" customHeight="1">
      <c r="A173" s="17" t="s">
        <v>22</v>
      </c>
      <c r="B173" s="21" t="s">
        <v>45</v>
      </c>
      <c r="C173" s="17" t="s">
        <v>29</v>
      </c>
      <c r="D173" s="17">
        <v>6</v>
      </c>
      <c r="E173" s="25">
        <v>0.1512</v>
      </c>
      <c r="F173" s="22">
        <v>7.1859999999999999</v>
      </c>
      <c r="G173" s="17">
        <v>21.8</v>
      </c>
      <c r="H173" s="17">
        <v>1589</v>
      </c>
      <c r="I173" s="17">
        <v>16896.3</v>
      </c>
      <c r="J173" s="17">
        <v>17168.8</v>
      </c>
      <c r="K173" s="20">
        <v>2983.1733371077457</v>
      </c>
      <c r="L173" s="20">
        <v>19443.38582377792</v>
      </c>
      <c r="M173" s="20">
        <v>352.32749999999999</v>
      </c>
      <c r="N173" s="20">
        <v>1920.1803333333335</v>
      </c>
      <c r="O173" s="20">
        <v>1377.4646666666667</v>
      </c>
      <c r="P173" s="20">
        <v>463.77733333333339</v>
      </c>
      <c r="Q173" s="20">
        <v>52.612499999999997</v>
      </c>
      <c r="R173" s="20">
        <v>31.717500000000001</v>
      </c>
      <c r="S173" s="20">
        <v>39.307000000000002</v>
      </c>
      <c r="T173" s="20">
        <v>1.024</v>
      </c>
      <c r="U173" s="20">
        <v>527.36</v>
      </c>
      <c r="V173" s="45">
        <v>0.35899999999999999</v>
      </c>
      <c r="W173" s="46">
        <v>60.725216159999974</v>
      </c>
      <c r="X173" s="23">
        <v>-10.82670791742958</v>
      </c>
      <c r="Y173" s="3"/>
      <c r="Z173" s="3"/>
      <c r="AA173" s="3"/>
    </row>
    <row r="174" spans="1:27" ht="14.25" customHeight="1">
      <c r="A174" s="17" t="s">
        <v>22</v>
      </c>
      <c r="B174" s="21" t="s">
        <v>45</v>
      </c>
      <c r="C174" s="17" t="s">
        <v>29</v>
      </c>
      <c r="D174" s="17">
        <v>6</v>
      </c>
      <c r="E174" s="25">
        <v>0.1512</v>
      </c>
      <c r="F174" s="22">
        <v>7.1989999999999998</v>
      </c>
      <c r="G174" s="17">
        <v>21.7</v>
      </c>
      <c r="H174" s="17">
        <v>1608</v>
      </c>
      <c r="I174" s="17">
        <v>16910.2</v>
      </c>
      <c r="J174" s="17">
        <v>17097.2</v>
      </c>
      <c r="K174" s="20">
        <v>3142.198206599116</v>
      </c>
      <c r="L174" s="20">
        <v>19298.352138239043</v>
      </c>
      <c r="M174" s="20">
        <v>380.459</v>
      </c>
      <c r="N174" s="20">
        <v>2344.9</v>
      </c>
      <c r="O174" s="20">
        <v>1293.04</v>
      </c>
      <c r="P174" s="20">
        <v>452.59500000000003</v>
      </c>
      <c r="Q174" s="20">
        <v>102.69300000000001</v>
      </c>
      <c r="R174" s="20">
        <v>40.753500000000003</v>
      </c>
      <c r="S174" s="20">
        <v>38.369</v>
      </c>
      <c r="T174" s="20">
        <v>2.302</v>
      </c>
      <c r="U174" s="20">
        <v>820.03800000000001</v>
      </c>
      <c r="V174" s="45">
        <v>0.34100000000000003</v>
      </c>
      <c r="W174" s="46">
        <v>59.648037119999998</v>
      </c>
      <c r="X174" s="23">
        <v>-10.834480830235281</v>
      </c>
      <c r="Y174" s="3"/>
      <c r="Z174" s="3"/>
      <c r="AA174" s="3"/>
    </row>
    <row r="175" spans="1:27" ht="14.25" customHeight="1">
      <c r="A175" s="17" t="s">
        <v>23</v>
      </c>
      <c r="B175" s="21" t="s">
        <v>46</v>
      </c>
      <c r="C175" s="17" t="s">
        <v>29</v>
      </c>
      <c r="D175" s="17">
        <v>6</v>
      </c>
      <c r="E175" s="25">
        <v>0.1512</v>
      </c>
      <c r="F175" s="22">
        <v>7.0789999999999997</v>
      </c>
      <c r="G175" s="17">
        <v>21.8</v>
      </c>
      <c r="H175" s="17">
        <v>1212</v>
      </c>
      <c r="I175" s="17">
        <v>13032</v>
      </c>
      <c r="J175" s="17">
        <v>13173</v>
      </c>
      <c r="K175" s="20">
        <v>2383.7078604910621</v>
      </c>
      <c r="L175" s="20">
        <v>15326.089178216187</v>
      </c>
      <c r="M175" s="20">
        <v>315.22050000000002</v>
      </c>
      <c r="N175" s="20">
        <v>3160.9030000000002</v>
      </c>
      <c r="O175" s="20">
        <v>3622.9780000000001</v>
      </c>
      <c r="P175" s="20">
        <v>1171.2359999999999</v>
      </c>
      <c r="Q175" s="20">
        <v>194.69550000000001</v>
      </c>
      <c r="R175" s="20">
        <v>78.650499999999994</v>
      </c>
      <c r="S175" s="20">
        <v>124.50450000000001</v>
      </c>
      <c r="T175" s="20">
        <v>2.7176666666666662</v>
      </c>
      <c r="U175" s="20">
        <v>166.863</v>
      </c>
      <c r="V175" s="45">
        <v>0.53500000000000003</v>
      </c>
      <c r="W175" s="46">
        <v>0.30693599999998467</v>
      </c>
      <c r="X175" s="23">
        <v>-12.82417608135407</v>
      </c>
      <c r="Y175" s="3"/>
      <c r="Z175" s="3"/>
      <c r="AA175" s="3"/>
    </row>
    <row r="176" spans="1:27" ht="14.25" customHeight="1">
      <c r="A176" s="17" t="s">
        <v>23</v>
      </c>
      <c r="B176" s="21" t="s">
        <v>46</v>
      </c>
      <c r="C176" s="17" t="s">
        <v>29</v>
      </c>
      <c r="D176" s="17">
        <v>6</v>
      </c>
      <c r="E176" s="25">
        <v>0.1512</v>
      </c>
      <c r="F176" s="22">
        <v>7.0960000000000001</v>
      </c>
      <c r="G176" s="17">
        <v>21.5</v>
      </c>
      <c r="H176" s="17">
        <v>1281</v>
      </c>
      <c r="I176" s="17">
        <v>14039.6</v>
      </c>
      <c r="J176" s="17">
        <v>14838.7</v>
      </c>
      <c r="K176" s="20">
        <v>2824.1484676163755</v>
      </c>
      <c r="L176" s="20">
        <v>17160.041606367813</v>
      </c>
      <c r="M176" s="20">
        <v>341.04700000000003</v>
      </c>
      <c r="N176" s="20">
        <v>3207.0296666666668</v>
      </c>
      <c r="O176" s="20">
        <v>3972.6463333333327</v>
      </c>
      <c r="P176" s="20">
        <v>1321.8946666666666</v>
      </c>
      <c r="Q176" s="20">
        <v>49.464500000000001</v>
      </c>
      <c r="R176" s="20">
        <v>62.402000000000001</v>
      </c>
      <c r="S176" s="20">
        <v>183.70100000000002</v>
      </c>
      <c r="T176" s="20">
        <v>3.9563333333333333</v>
      </c>
      <c r="U176" s="20">
        <v>154.29499999999999</v>
      </c>
      <c r="V176" s="45">
        <v>0.624</v>
      </c>
      <c r="W176" s="46">
        <v>12.899627999999996</v>
      </c>
      <c r="X176" s="23">
        <v>-11.200646724154661</v>
      </c>
      <c r="Y176" s="3"/>
      <c r="Z176" s="3"/>
      <c r="AA176" s="3"/>
    </row>
    <row r="177" spans="1:27" ht="14.25" customHeight="1">
      <c r="A177" s="17" t="s">
        <v>24</v>
      </c>
      <c r="B177" s="21" t="s">
        <v>44</v>
      </c>
      <c r="C177" s="17" t="s">
        <v>29</v>
      </c>
      <c r="D177" s="17">
        <v>6</v>
      </c>
      <c r="E177" s="25">
        <v>0.1512</v>
      </c>
      <c r="F177" s="22">
        <v>7.2629999999999999</v>
      </c>
      <c r="G177" s="17">
        <v>21.7</v>
      </c>
      <c r="H177" s="17">
        <v>1749</v>
      </c>
      <c r="I177" s="17">
        <v>18415.900000000001</v>
      </c>
      <c r="J177" s="17">
        <v>19753.400000000001</v>
      </c>
      <c r="K177" s="20">
        <v>3571.8151315077389</v>
      </c>
      <c r="L177" s="20">
        <v>21792.452598589145</v>
      </c>
      <c r="M177" s="20">
        <v>863.42566666666664</v>
      </c>
      <c r="N177" s="20">
        <v>7409.5573333333332</v>
      </c>
      <c r="O177" s="20">
        <v>3699.5116666666668</v>
      </c>
      <c r="P177" s="20">
        <v>1364.2123333333332</v>
      </c>
      <c r="Q177" s="20">
        <v>229.52699999999999</v>
      </c>
      <c r="R177" s="20">
        <v>86.37</v>
      </c>
      <c r="S177" s="20">
        <v>238.93566666666666</v>
      </c>
      <c r="T177" s="20">
        <v>6.9406666666666661</v>
      </c>
      <c r="U177" s="20">
        <v>616.54200000000003</v>
      </c>
      <c r="V177" s="45">
        <v>0.85099999999999998</v>
      </c>
      <c r="W177" s="46">
        <v>50.054759999999995</v>
      </c>
      <c r="X177" s="23">
        <v>-10.61177852704993</v>
      </c>
      <c r="Y177" s="3"/>
      <c r="Z177" s="3"/>
      <c r="AA177" s="3"/>
    </row>
    <row r="178" spans="1:27" ht="14.25" customHeight="1">
      <c r="A178" s="17" t="s">
        <v>24</v>
      </c>
      <c r="B178" s="21" t="s">
        <v>44</v>
      </c>
      <c r="C178" s="17" t="s">
        <v>29</v>
      </c>
      <c r="D178" s="17">
        <v>6</v>
      </c>
      <c r="E178" s="25">
        <v>0.1512</v>
      </c>
      <c r="F178" s="22">
        <v>7.2240000000000002</v>
      </c>
      <c r="G178" s="17">
        <v>21.6</v>
      </c>
      <c r="H178" s="17">
        <v>1624</v>
      </c>
      <c r="I178" s="17">
        <v>17042.099999999999</v>
      </c>
      <c r="J178" s="17">
        <v>18415</v>
      </c>
      <c r="K178" s="20">
        <v>3344.5178049572469</v>
      </c>
      <c r="L178" s="20">
        <v>20523.986879577304</v>
      </c>
      <c r="M178" s="20">
        <v>771.42300000000012</v>
      </c>
      <c r="N178" s="20">
        <v>6866.6843333333336</v>
      </c>
      <c r="O178" s="20">
        <v>3522.5450000000001</v>
      </c>
      <c r="P178" s="20">
        <v>1271.1576666666667</v>
      </c>
      <c r="Q178" s="20">
        <v>135.34333333333333</v>
      </c>
      <c r="R178" s="20">
        <v>78.331000000000003</v>
      </c>
      <c r="S178" s="20">
        <v>152.1</v>
      </c>
      <c r="T178" s="20">
        <v>6.1586666666666661</v>
      </c>
      <c r="U178" s="20">
        <v>528.26499999999999</v>
      </c>
      <c r="V178" s="45">
        <v>0.77100000000000002</v>
      </c>
      <c r="W178" s="46">
        <v>39.936455999999993</v>
      </c>
      <c r="X178" s="23">
        <v>-10.709854387903141</v>
      </c>
      <c r="Y178" s="3"/>
      <c r="Z178" s="3"/>
      <c r="AA178" s="3"/>
    </row>
    <row r="179" spans="1:27" ht="14.25" customHeight="1">
      <c r="A179" s="17" t="s">
        <v>25</v>
      </c>
      <c r="B179" s="17" t="s">
        <v>26</v>
      </c>
      <c r="C179" s="17" t="s">
        <v>29</v>
      </c>
      <c r="D179" s="17">
        <v>6</v>
      </c>
      <c r="E179" s="25">
        <v>0.1512</v>
      </c>
      <c r="F179" s="22">
        <v>7.085</v>
      </c>
      <c r="G179" s="17">
        <v>21.6</v>
      </c>
      <c r="H179" s="17">
        <v>1210</v>
      </c>
      <c r="I179" s="17">
        <v>13090.8</v>
      </c>
      <c r="J179" s="17">
        <v>13781.5</v>
      </c>
      <c r="K179" s="20">
        <v>2548.5608665606501</v>
      </c>
      <c r="L179" s="20">
        <v>15997.122452744055</v>
      </c>
      <c r="M179" s="20">
        <v>753.98300000000006</v>
      </c>
      <c r="N179" s="20">
        <v>2284.7073333333333</v>
      </c>
      <c r="O179" s="20">
        <v>3834.6756666666665</v>
      </c>
      <c r="P179" s="20">
        <v>1370.3853333333334</v>
      </c>
      <c r="Q179" s="20"/>
      <c r="R179" s="20">
        <v>50.100333333333339</v>
      </c>
      <c r="S179" s="20">
        <v>364.85633333333334</v>
      </c>
      <c r="T179" s="20">
        <v>5.4456666666666669</v>
      </c>
      <c r="U179" s="20">
        <v>187.75899999999999</v>
      </c>
      <c r="V179" s="45">
        <v>0.57499999999999996</v>
      </c>
      <c r="W179" s="46">
        <v>4.8581240399999883</v>
      </c>
      <c r="X179" s="23">
        <v>-11.620390505800129</v>
      </c>
      <c r="Y179" s="3"/>
      <c r="Z179" s="3"/>
      <c r="AA179" s="3"/>
    </row>
    <row r="180" spans="1:27" ht="14.25" customHeight="1">
      <c r="A180" s="17" t="s">
        <v>25</v>
      </c>
      <c r="B180" s="17" t="s">
        <v>26</v>
      </c>
      <c r="C180" s="17" t="s">
        <v>29</v>
      </c>
      <c r="D180" s="17">
        <v>6</v>
      </c>
      <c r="E180" s="25">
        <v>0.1512</v>
      </c>
      <c r="F180" s="22">
        <v>7.101</v>
      </c>
      <c r="G180" s="17">
        <v>21.8</v>
      </c>
      <c r="H180" s="17">
        <v>1218</v>
      </c>
      <c r="I180" s="17">
        <v>13471.4</v>
      </c>
      <c r="J180" s="17">
        <v>14160.3</v>
      </c>
      <c r="K180" s="20">
        <v>2578.534140391484</v>
      </c>
      <c r="L180" s="20">
        <v>16341.317188118708</v>
      </c>
      <c r="M180" s="20">
        <v>701.52266666666674</v>
      </c>
      <c r="N180" s="20">
        <v>2233.732</v>
      </c>
      <c r="O180" s="20">
        <v>3911.7369999999996</v>
      </c>
      <c r="P180" s="20">
        <v>1393.5923333333333</v>
      </c>
      <c r="Q180" s="20">
        <v>20.921500000000002</v>
      </c>
      <c r="R180" s="20">
        <v>54.704499999999996</v>
      </c>
      <c r="S180" s="20">
        <v>228.39099999999999</v>
      </c>
      <c r="T180" s="20">
        <v>4.1040000000000001</v>
      </c>
      <c r="U180" s="20">
        <v>187.17599999999999</v>
      </c>
      <c r="V180" s="45">
        <v>0.61099999999999999</v>
      </c>
      <c r="W180" s="46">
        <v>7.6932147599999805</v>
      </c>
      <c r="X180" s="23">
        <v>-11.42075124887185</v>
      </c>
      <c r="Y180" s="3"/>
      <c r="Z180" s="3"/>
      <c r="AA180" s="3"/>
    </row>
    <row r="181" spans="1:27" ht="14.25" customHeight="1">
      <c r="A181" s="17" t="s">
        <v>27</v>
      </c>
      <c r="B181" s="17" t="s">
        <v>28</v>
      </c>
      <c r="C181" s="17" t="s">
        <v>29</v>
      </c>
      <c r="D181" s="17">
        <v>6</v>
      </c>
      <c r="E181" s="25">
        <v>0.1512</v>
      </c>
      <c r="F181" s="22">
        <v>7.0830000000000002</v>
      </c>
      <c r="G181" s="17">
        <v>21.8</v>
      </c>
      <c r="H181" s="17">
        <v>1217</v>
      </c>
      <c r="I181" s="17">
        <v>13324.3</v>
      </c>
      <c r="J181" s="17">
        <v>14177.2</v>
      </c>
      <c r="K181" s="20">
        <v>2707.5857360520204</v>
      </c>
      <c r="L181" s="20">
        <v>16452.770229259477</v>
      </c>
      <c r="M181" s="20">
        <v>292.18799999999993</v>
      </c>
      <c r="N181" s="20">
        <v>2258.5963333333334</v>
      </c>
      <c r="O181" s="20">
        <v>4054.594333333333</v>
      </c>
      <c r="P181" s="20">
        <v>1430.9286666666667</v>
      </c>
      <c r="Q181" s="20">
        <v>34.924499999999995</v>
      </c>
      <c r="R181" s="20">
        <v>23.78</v>
      </c>
      <c r="S181" s="20">
        <v>186.37833333333333</v>
      </c>
      <c r="T181" s="20">
        <v>2.0970000000000004</v>
      </c>
      <c r="U181" s="20">
        <v>156.36500000000001</v>
      </c>
      <c r="V181" s="45">
        <v>0.60799999999999998</v>
      </c>
      <c r="W181" s="46"/>
      <c r="X181" s="23"/>
      <c r="Y181" s="3"/>
      <c r="Z181" s="3"/>
      <c r="AA181" s="3"/>
    </row>
    <row r="182" spans="1:27" ht="14.25" customHeight="1">
      <c r="A182" s="17" t="s">
        <v>27</v>
      </c>
      <c r="B182" s="17" t="s">
        <v>28</v>
      </c>
      <c r="C182" s="17" t="s">
        <v>29</v>
      </c>
      <c r="D182" s="17">
        <v>6</v>
      </c>
      <c r="E182" s="25">
        <v>0.1512</v>
      </c>
      <c r="F182" s="22">
        <v>7.0359999999999996</v>
      </c>
      <c r="G182" s="17">
        <v>22</v>
      </c>
      <c r="H182" s="17">
        <v>1042</v>
      </c>
      <c r="I182" s="17">
        <v>11322.2</v>
      </c>
      <c r="J182" s="17">
        <v>12087.6</v>
      </c>
      <c r="K182" s="20">
        <v>2290.4576752395778</v>
      </c>
      <c r="L182" s="20">
        <v>14285.387990387506</v>
      </c>
      <c r="M182" s="20">
        <v>269.01799999999997</v>
      </c>
      <c r="N182" s="20">
        <v>2121.143333333333</v>
      </c>
      <c r="O182" s="20">
        <v>3336.6336666666666</v>
      </c>
      <c r="P182" s="20">
        <v>1147.3910000000001</v>
      </c>
      <c r="Q182" s="20">
        <v>88.106999999999999</v>
      </c>
      <c r="R182" s="20">
        <v>28.064999999999998</v>
      </c>
      <c r="S182" s="20">
        <v>159.10366666666667</v>
      </c>
      <c r="T182" s="20">
        <v>3.641</v>
      </c>
      <c r="U182" s="20">
        <v>167.155</v>
      </c>
      <c r="V182" s="45">
        <v>0.436</v>
      </c>
      <c r="W182" s="46"/>
      <c r="X182" s="23"/>
      <c r="Y182" s="3"/>
      <c r="Z182" s="3"/>
      <c r="AA182" s="3"/>
    </row>
    <row r="183" spans="1:27" ht="14.25" customHeight="1">
      <c r="A183" s="6" t="s">
        <v>82</v>
      </c>
      <c r="B183" s="17" t="s">
        <v>41</v>
      </c>
      <c r="C183" s="17" t="s">
        <v>20</v>
      </c>
      <c r="D183" s="17">
        <v>9</v>
      </c>
      <c r="E183" s="25">
        <v>0.2525</v>
      </c>
      <c r="F183" s="22">
        <v>7.6760000000000002</v>
      </c>
      <c r="G183" s="17">
        <v>23.1</v>
      </c>
      <c r="H183" s="17">
        <v>1248</v>
      </c>
      <c r="I183" s="17">
        <v>13241.5</v>
      </c>
      <c r="J183" s="17">
        <v>13972.7</v>
      </c>
      <c r="K183" s="20">
        <v>2150.5823973623519</v>
      </c>
      <c r="L183" s="20">
        <v>14405.76</v>
      </c>
      <c r="M183" s="20">
        <v>1019.9279999999999</v>
      </c>
      <c r="N183" s="20">
        <v>3775.7673333333332</v>
      </c>
      <c r="O183" s="20">
        <v>3500.8150000000001</v>
      </c>
      <c r="P183" s="20">
        <v>1208.405</v>
      </c>
      <c r="Q183" s="20"/>
      <c r="R183" s="20">
        <v>86.734666666666655</v>
      </c>
      <c r="S183" s="20">
        <v>352.57066666666668</v>
      </c>
      <c r="T183" s="20">
        <v>6.4466666666666663</v>
      </c>
      <c r="U183" s="20">
        <v>160.42699999999999</v>
      </c>
      <c r="V183" s="45">
        <v>1.141</v>
      </c>
      <c r="W183" s="46">
        <v>30.172781662500032</v>
      </c>
      <c r="X183" s="23">
        <v>-11.101121504535501</v>
      </c>
      <c r="Y183" s="3"/>
      <c r="Z183" s="3"/>
      <c r="AA183" s="3"/>
    </row>
    <row r="184" spans="1:27" ht="14.25" customHeight="1">
      <c r="A184" s="6" t="s">
        <v>82</v>
      </c>
      <c r="B184" s="17" t="s">
        <v>41</v>
      </c>
      <c r="C184" s="17" t="s">
        <v>20</v>
      </c>
      <c r="D184" s="17">
        <v>9</v>
      </c>
      <c r="E184" s="25">
        <v>0.22725000000000001</v>
      </c>
      <c r="F184" s="22">
        <v>7.6849999999999996</v>
      </c>
      <c r="G184" s="17">
        <v>23.3</v>
      </c>
      <c r="H184" s="17">
        <v>1180</v>
      </c>
      <c r="I184" s="17">
        <v>13011</v>
      </c>
      <c r="J184" s="17">
        <v>13585.7</v>
      </c>
      <c r="K184" s="20">
        <v>1828.3697036808846</v>
      </c>
      <c r="L184" s="20">
        <v>13992.72</v>
      </c>
      <c r="M184" s="20">
        <v>962.0723333333334</v>
      </c>
      <c r="N184" s="20">
        <v>3483.6116666666662</v>
      </c>
      <c r="O184" s="20">
        <v>3457.2129999999997</v>
      </c>
      <c r="P184" s="20">
        <v>1131.1220000000001</v>
      </c>
      <c r="Q184" s="20"/>
      <c r="R184" s="20">
        <v>60.692666666666661</v>
      </c>
      <c r="S184" s="20">
        <v>181.82066666666665</v>
      </c>
      <c r="T184" s="20">
        <v>5.0205000000000002</v>
      </c>
      <c r="U184" s="20">
        <v>183.2</v>
      </c>
      <c r="V184" s="45">
        <v>1.1399999999999999</v>
      </c>
      <c r="W184" s="46">
        <v>-10.81756586249997</v>
      </c>
      <c r="X184" s="23"/>
      <c r="Y184" s="3"/>
      <c r="Z184" s="3"/>
      <c r="AA184" s="3"/>
    </row>
    <row r="185" spans="1:27" ht="14.25" customHeight="1">
      <c r="A185" s="6" t="s">
        <v>83</v>
      </c>
      <c r="B185" s="17" t="s">
        <v>42</v>
      </c>
      <c r="C185" s="17" t="s">
        <v>20</v>
      </c>
      <c r="D185" s="17">
        <v>9</v>
      </c>
      <c r="E185" s="25">
        <v>0.22725000000000001</v>
      </c>
      <c r="F185" s="22">
        <v>7.6459999999999999</v>
      </c>
      <c r="G185" s="17">
        <v>23.3</v>
      </c>
      <c r="H185" s="17">
        <v>1084</v>
      </c>
      <c r="I185" s="17">
        <v>12165.7</v>
      </c>
      <c r="J185" s="17">
        <v>12804.6</v>
      </c>
      <c r="K185" s="20">
        <v>2095.6313953391559</v>
      </c>
      <c r="L185" s="20">
        <v>13235.59</v>
      </c>
      <c r="M185" s="20">
        <v>500.00133333333332</v>
      </c>
      <c r="N185" s="20">
        <v>2080.3983333333331</v>
      </c>
      <c r="O185" s="20">
        <v>3806.1986666666667</v>
      </c>
      <c r="P185" s="20">
        <v>1360.9476666666667</v>
      </c>
      <c r="Q185" s="20"/>
      <c r="R185" s="20">
        <v>35.993666666666662</v>
      </c>
      <c r="S185" s="20">
        <v>243.17100000000002</v>
      </c>
      <c r="T185" s="20">
        <v>3.597</v>
      </c>
      <c r="U185" s="20">
        <v>156.74700000000001</v>
      </c>
      <c r="V185" s="45">
        <v>1.1200000000000001</v>
      </c>
      <c r="W185" s="46">
        <v>-11.654974537499998</v>
      </c>
      <c r="X185" s="23"/>
      <c r="Y185" s="3"/>
      <c r="Z185" s="3"/>
      <c r="AA185" s="3"/>
    </row>
    <row r="186" spans="1:27" ht="14.25" customHeight="1">
      <c r="A186" s="6" t="s">
        <v>83</v>
      </c>
      <c r="B186" s="17" t="s">
        <v>42</v>
      </c>
      <c r="C186" s="17" t="s">
        <v>20</v>
      </c>
      <c r="D186" s="17">
        <v>9</v>
      </c>
      <c r="E186" s="25">
        <v>0.22725000000000001</v>
      </c>
      <c r="F186" s="22">
        <v>7.08</v>
      </c>
      <c r="G186" s="17">
        <v>23.3</v>
      </c>
      <c r="H186" s="17">
        <v>1238</v>
      </c>
      <c r="I186" s="17">
        <v>14154.1</v>
      </c>
      <c r="J186" s="17">
        <v>12710.2</v>
      </c>
      <c r="K186" s="20">
        <v>2333.7524041063389</v>
      </c>
      <c r="L186" s="20">
        <v>14703.89</v>
      </c>
      <c r="M186" s="20">
        <v>502.01800000000003</v>
      </c>
      <c r="N186" s="20">
        <v>2339.2493333333332</v>
      </c>
      <c r="O186" s="20">
        <v>4409.9429999999993</v>
      </c>
      <c r="P186" s="20">
        <v>1635.9076666666667</v>
      </c>
      <c r="Q186" s="20"/>
      <c r="R186" s="20">
        <v>39.315333333333335</v>
      </c>
      <c r="S186" s="20">
        <v>307.10433333333333</v>
      </c>
      <c r="T186" s="20">
        <v>3.32</v>
      </c>
      <c r="U186" s="20">
        <v>164.12799999999999</v>
      </c>
      <c r="V186" s="45">
        <v>0.61399999999999999</v>
      </c>
      <c r="W186" s="46">
        <v>-12.505919737499987</v>
      </c>
      <c r="X186" s="23"/>
      <c r="Y186" s="3"/>
      <c r="Z186" s="3"/>
      <c r="AA186" s="3"/>
    </row>
    <row r="187" spans="1:27" ht="14.25" customHeight="1">
      <c r="A187" s="6" t="s">
        <v>84</v>
      </c>
      <c r="B187" s="17" t="s">
        <v>43</v>
      </c>
      <c r="C187" s="17" t="s">
        <v>20</v>
      </c>
      <c r="D187" s="17">
        <v>9</v>
      </c>
      <c r="E187" s="25">
        <v>0.22725000000000001</v>
      </c>
      <c r="F187" s="22">
        <v>7.8070000000000004</v>
      </c>
      <c r="G187" s="17">
        <v>23.5</v>
      </c>
      <c r="H187" s="17">
        <v>1763</v>
      </c>
      <c r="I187" s="17">
        <v>18974</v>
      </c>
      <c r="J187" s="17">
        <v>19594.400000000001</v>
      </c>
      <c r="K187" s="20">
        <v>2358.7301322987</v>
      </c>
      <c r="L187" s="20">
        <v>19943.3</v>
      </c>
      <c r="M187" s="20">
        <v>3002.8223333333335</v>
      </c>
      <c r="N187" s="20">
        <v>7826.9100000000008</v>
      </c>
      <c r="O187" s="20">
        <v>3030.3470000000002</v>
      </c>
      <c r="P187" s="20">
        <v>1309.7566666666664</v>
      </c>
      <c r="Q187" s="20"/>
      <c r="R187" s="20">
        <v>95.563333333333333</v>
      </c>
      <c r="S187" s="20">
        <v>485.45966666666664</v>
      </c>
      <c r="T187" s="20">
        <v>14.991999999999999</v>
      </c>
      <c r="U187" s="20">
        <v>1438.8969999999999</v>
      </c>
      <c r="V187" s="45">
        <v>1.3140000000000001</v>
      </c>
      <c r="W187" s="46">
        <v>107.0113015875</v>
      </c>
      <c r="X187" s="23">
        <v>-10.51563612825746</v>
      </c>
      <c r="Y187" s="3"/>
      <c r="Z187" s="3"/>
      <c r="AA187" s="3"/>
    </row>
    <row r="188" spans="1:27" ht="14.25" customHeight="1">
      <c r="A188" s="6" t="s">
        <v>84</v>
      </c>
      <c r="B188" s="17" t="s">
        <v>43</v>
      </c>
      <c r="C188" s="17" t="s">
        <v>20</v>
      </c>
      <c r="D188" s="17">
        <v>9</v>
      </c>
      <c r="E188" s="25">
        <v>0.22725000000000001</v>
      </c>
      <c r="F188" s="22">
        <v>7.83</v>
      </c>
      <c r="G188" s="17">
        <v>23.4</v>
      </c>
      <c r="H188" s="17">
        <v>1828</v>
      </c>
      <c r="I188" s="17">
        <v>19637.8</v>
      </c>
      <c r="J188" s="17">
        <v>20450.2</v>
      </c>
      <c r="K188" s="20">
        <v>2794.1751937855415</v>
      </c>
      <c r="L188" s="20">
        <v>20769.29</v>
      </c>
      <c r="M188" s="20">
        <v>2739.7369999999996</v>
      </c>
      <c r="N188" s="20">
        <v>8642.0153333333328</v>
      </c>
      <c r="O188" s="20">
        <v>3116.087</v>
      </c>
      <c r="P188" s="20">
        <v>1303.6623333333334</v>
      </c>
      <c r="Q188" s="20"/>
      <c r="R188" s="20">
        <v>56.966000000000001</v>
      </c>
      <c r="S188" s="20">
        <v>491.12266666666665</v>
      </c>
      <c r="T188" s="20">
        <v>10.467666666666668</v>
      </c>
      <c r="U188" s="20">
        <v>1024.2760000000001</v>
      </c>
      <c r="V188" s="45">
        <v>1.359</v>
      </c>
      <c r="W188" s="46">
        <v>123.67180203750002</v>
      </c>
      <c r="X188" s="23">
        <v>-10.45279508571369</v>
      </c>
      <c r="Y188" s="3"/>
      <c r="Z188" s="3"/>
      <c r="AA188" s="3"/>
    </row>
    <row r="189" spans="1:27" ht="14.25" customHeight="1">
      <c r="A189" s="17" t="s">
        <v>21</v>
      </c>
      <c r="B189" s="21" t="s">
        <v>47</v>
      </c>
      <c r="C189" s="17" t="s">
        <v>20</v>
      </c>
      <c r="D189" s="17">
        <v>9</v>
      </c>
      <c r="E189" s="25">
        <v>0.22725000000000001</v>
      </c>
      <c r="F189" s="22">
        <v>7.6980000000000004</v>
      </c>
      <c r="G189" s="17">
        <v>23.4</v>
      </c>
      <c r="H189" s="17">
        <v>1351</v>
      </c>
      <c r="I189" s="17">
        <v>15126.5</v>
      </c>
      <c r="J189" s="17">
        <v>15642.1</v>
      </c>
      <c r="K189" s="20">
        <v>2568.5430491145394</v>
      </c>
      <c r="L189" s="20">
        <v>16053.76</v>
      </c>
      <c r="M189" s="20">
        <v>635.69666666666672</v>
      </c>
      <c r="N189" s="20">
        <v>3377.5303333333336</v>
      </c>
      <c r="O189" s="20">
        <v>4277.4743333333327</v>
      </c>
      <c r="P189" s="20">
        <v>1633.5619999999999</v>
      </c>
      <c r="Q189" s="20"/>
      <c r="R189" s="20">
        <v>75.959666666666678</v>
      </c>
      <c r="S189" s="20">
        <v>355.62966666666671</v>
      </c>
      <c r="T189" s="20"/>
      <c r="U189" s="20">
        <v>206.072</v>
      </c>
      <c r="V189" s="45">
        <v>1.28</v>
      </c>
      <c r="W189" s="46">
        <v>23.282932837500002</v>
      </c>
      <c r="X189" s="23">
        <v>-11.06694804240496</v>
      </c>
      <c r="Y189" s="3"/>
      <c r="Z189" s="3"/>
      <c r="AA189" s="3"/>
    </row>
    <row r="190" spans="1:27" ht="14.25" customHeight="1">
      <c r="A190" s="17" t="s">
        <v>21</v>
      </c>
      <c r="B190" s="21" t="s">
        <v>47</v>
      </c>
      <c r="C190" s="17" t="s">
        <v>20</v>
      </c>
      <c r="D190" s="17">
        <v>9</v>
      </c>
      <c r="E190" s="25">
        <v>0.22725000000000001</v>
      </c>
      <c r="F190" s="22">
        <v>7.7220000000000004</v>
      </c>
      <c r="G190" s="17">
        <v>23.4</v>
      </c>
      <c r="H190" s="17">
        <v>1348</v>
      </c>
      <c r="I190" s="17">
        <v>15122.9</v>
      </c>
      <c r="J190" s="17">
        <v>15844.9</v>
      </c>
      <c r="K190" s="20">
        <v>2439.4914534540035</v>
      </c>
      <c r="L190" s="20">
        <v>16219.96</v>
      </c>
      <c r="M190" s="20">
        <v>625.24900000000002</v>
      </c>
      <c r="N190" s="20">
        <v>3354.9429999999998</v>
      </c>
      <c r="O190" s="20">
        <v>4239.7893333333332</v>
      </c>
      <c r="P190" s="20">
        <v>1664.8440000000001</v>
      </c>
      <c r="Q190" s="20"/>
      <c r="R190" s="20">
        <v>66.276666666666657</v>
      </c>
      <c r="S190" s="20">
        <v>357.41499999999996</v>
      </c>
      <c r="T190" s="20"/>
      <c r="U190" s="20">
        <v>190.59800000000001</v>
      </c>
      <c r="V190" s="45">
        <v>1.304</v>
      </c>
      <c r="W190" s="46">
        <v>26.339990737500003</v>
      </c>
      <c r="X190" s="23">
        <v>-11.013370109881039</v>
      </c>
      <c r="Y190" s="3"/>
      <c r="Z190" s="3"/>
      <c r="AA190" s="3"/>
    </row>
    <row r="191" spans="1:27" ht="14.25" customHeight="1">
      <c r="A191" s="17" t="s">
        <v>22</v>
      </c>
      <c r="B191" s="21" t="s">
        <v>45</v>
      </c>
      <c r="C191" s="17" t="s">
        <v>20</v>
      </c>
      <c r="D191" s="17">
        <v>9</v>
      </c>
      <c r="E191" s="25">
        <v>0.22725000000000001</v>
      </c>
      <c r="F191" s="22">
        <v>7.7389999999999999</v>
      </c>
      <c r="G191" s="17">
        <v>23.2</v>
      </c>
      <c r="H191" s="17">
        <v>1544</v>
      </c>
      <c r="I191" s="17">
        <v>17138.8</v>
      </c>
      <c r="J191" s="17">
        <v>17996.400000000001</v>
      </c>
      <c r="K191" s="20">
        <v>2845.7958320497555</v>
      </c>
      <c r="L191" s="20">
        <v>18410.25</v>
      </c>
      <c r="M191" s="20">
        <v>722.72466666666662</v>
      </c>
      <c r="N191" s="20">
        <v>5936.8469999999988</v>
      </c>
      <c r="O191" s="20">
        <v>3877.219333333333</v>
      </c>
      <c r="P191" s="20">
        <v>1507.1556666666665</v>
      </c>
      <c r="Q191" s="20"/>
      <c r="R191" s="20">
        <v>57.187999999999995</v>
      </c>
      <c r="S191" s="20">
        <v>275.24433333333337</v>
      </c>
      <c r="T191" s="20"/>
      <c r="U191" s="20">
        <v>418.56299999999999</v>
      </c>
      <c r="V191" s="45">
        <v>1.323</v>
      </c>
      <c r="W191" s="46">
        <v>58.772239612500023</v>
      </c>
      <c r="X191" s="23">
        <v>-10.66481348725384</v>
      </c>
      <c r="Y191" s="3"/>
      <c r="Z191" s="3"/>
      <c r="AA191" s="3"/>
    </row>
    <row r="192" spans="1:27" ht="14.25" customHeight="1">
      <c r="A192" s="17" t="s">
        <v>22</v>
      </c>
      <c r="B192" s="21" t="s">
        <v>45</v>
      </c>
      <c r="C192" s="17" t="s">
        <v>20</v>
      </c>
      <c r="D192" s="17">
        <v>9</v>
      </c>
      <c r="E192" s="25">
        <v>0.22725000000000001</v>
      </c>
      <c r="F192" s="22">
        <v>7.5250000000000004</v>
      </c>
      <c r="G192" s="17">
        <v>23.3</v>
      </c>
      <c r="H192" s="17">
        <v>1605</v>
      </c>
      <c r="I192" s="17">
        <v>17825.3</v>
      </c>
      <c r="J192" s="17">
        <v>18828.400000000001</v>
      </c>
      <c r="K192" s="20">
        <v>2671.7843256429687</v>
      </c>
      <c r="L192" s="20">
        <v>19754.810000000001</v>
      </c>
      <c r="M192" s="20">
        <v>706.86399999999992</v>
      </c>
      <c r="N192" s="20">
        <v>6220.878333333334</v>
      </c>
      <c r="O192" s="20">
        <v>4085.8646666666664</v>
      </c>
      <c r="P192" s="20">
        <v>1612.8746666666666</v>
      </c>
      <c r="Q192" s="20"/>
      <c r="R192" s="20">
        <v>59.252333333333333</v>
      </c>
      <c r="S192" s="20">
        <v>284.50200000000001</v>
      </c>
      <c r="T192" s="20"/>
      <c r="U192" s="20">
        <v>485.92099999999999</v>
      </c>
      <c r="V192" s="45">
        <v>1.1519999999999999</v>
      </c>
      <c r="W192" s="46">
        <v>71.314015612500029</v>
      </c>
      <c r="X192" s="23">
        <v>-10.58081083601331</v>
      </c>
      <c r="Y192" s="3"/>
      <c r="Z192" s="3"/>
      <c r="AA192" s="3"/>
    </row>
    <row r="193" spans="1:27" ht="14.25" customHeight="1">
      <c r="A193" s="17" t="s">
        <v>23</v>
      </c>
      <c r="B193" s="21" t="s">
        <v>46</v>
      </c>
      <c r="C193" s="17" t="s">
        <v>20</v>
      </c>
      <c r="D193" s="17">
        <v>9</v>
      </c>
      <c r="E193" s="25">
        <v>0.22725000000000001</v>
      </c>
      <c r="F193" s="22">
        <v>7.6050000000000004</v>
      </c>
      <c r="G193" s="17">
        <v>23.3</v>
      </c>
      <c r="H193" s="17">
        <v>1091</v>
      </c>
      <c r="I193" s="17">
        <v>12266.4</v>
      </c>
      <c r="J193" s="17">
        <v>12908.9</v>
      </c>
      <c r="K193" s="20">
        <v>2140.5913060854073</v>
      </c>
      <c r="L193" s="20">
        <v>13415.8</v>
      </c>
      <c r="M193" s="20">
        <v>235.56933333333333</v>
      </c>
      <c r="N193" s="20">
        <v>2547.1530000000002</v>
      </c>
      <c r="O193" s="20">
        <v>3680.423666666667</v>
      </c>
      <c r="P193" s="20">
        <v>1234.9649999999999</v>
      </c>
      <c r="Q193" s="20"/>
      <c r="R193" s="20">
        <v>64.25833333333334</v>
      </c>
      <c r="S193" s="20">
        <v>90.363666666666674</v>
      </c>
      <c r="T193" s="20"/>
      <c r="U193" s="20">
        <v>172.006</v>
      </c>
      <c r="V193" s="45">
        <v>1.0720000000000001</v>
      </c>
      <c r="W193" s="46">
        <v>-9.0040237500000035</v>
      </c>
      <c r="X193" s="23"/>
      <c r="Y193" s="3"/>
      <c r="Z193" s="3"/>
      <c r="AA193" s="3"/>
    </row>
    <row r="194" spans="1:27" ht="14.25" customHeight="1">
      <c r="A194" s="17" t="s">
        <v>23</v>
      </c>
      <c r="B194" s="21" t="s">
        <v>46</v>
      </c>
      <c r="C194" s="17" t="s">
        <v>20</v>
      </c>
      <c r="D194" s="17">
        <v>9</v>
      </c>
      <c r="E194" s="25">
        <v>0.22725000000000001</v>
      </c>
      <c r="F194" s="22">
        <v>7.6689999999999996</v>
      </c>
      <c r="G194" s="17">
        <v>23.3</v>
      </c>
      <c r="H194" s="17">
        <v>1128</v>
      </c>
      <c r="I194" s="17">
        <v>12750.9</v>
      </c>
      <c r="J194" s="17">
        <v>13397.7</v>
      </c>
      <c r="K194" s="20">
        <v>1413.7394156876785</v>
      </c>
      <c r="L194" s="20">
        <v>13817.25</v>
      </c>
      <c r="M194" s="20">
        <v>220.649</v>
      </c>
      <c r="N194" s="20">
        <v>3011.6633333333334</v>
      </c>
      <c r="O194" s="20">
        <v>3718.9013333333332</v>
      </c>
      <c r="P194" s="20">
        <v>1170.4076666666667</v>
      </c>
      <c r="Q194" s="20"/>
      <c r="R194" s="20">
        <v>40.20066666666667</v>
      </c>
      <c r="S194" s="20">
        <v>66.588333333333324</v>
      </c>
      <c r="T194" s="20"/>
      <c r="U194" s="20">
        <v>215.828</v>
      </c>
      <c r="V194" s="45">
        <v>1.151</v>
      </c>
      <c r="W194" s="46">
        <v>-5.3013637499999886</v>
      </c>
      <c r="X194" s="23"/>
      <c r="Y194" s="3"/>
      <c r="Z194" s="3"/>
      <c r="AA194" s="3"/>
    </row>
    <row r="195" spans="1:27" ht="14.25" customHeight="1">
      <c r="A195" s="17" t="s">
        <v>24</v>
      </c>
      <c r="B195" s="21" t="s">
        <v>44</v>
      </c>
      <c r="C195" s="17" t="s">
        <v>20</v>
      </c>
      <c r="D195" s="17">
        <v>9</v>
      </c>
      <c r="E195" s="25">
        <v>0.22725000000000001</v>
      </c>
      <c r="F195" s="22">
        <v>7.7850000000000001</v>
      </c>
      <c r="G195" s="17">
        <v>23.3</v>
      </c>
      <c r="H195" s="17">
        <v>1462</v>
      </c>
      <c r="I195" s="17">
        <v>16202.8</v>
      </c>
      <c r="J195" s="17">
        <v>17042.599999999999</v>
      </c>
      <c r="K195" s="20">
        <v>2680.942825980168</v>
      </c>
      <c r="L195" s="20">
        <v>17350.810000000001</v>
      </c>
      <c r="M195" s="20">
        <v>465.98866666666663</v>
      </c>
      <c r="N195" s="20">
        <v>5579.5846666666666</v>
      </c>
      <c r="O195" s="20">
        <v>3908.2930000000001</v>
      </c>
      <c r="P195" s="20">
        <v>1463.4986666666666</v>
      </c>
      <c r="Q195" s="20"/>
      <c r="R195" s="20">
        <v>48.615666666666669</v>
      </c>
      <c r="S195" s="20">
        <v>323.423</v>
      </c>
      <c r="T195" s="20">
        <v>4.944</v>
      </c>
      <c r="U195" s="20">
        <v>492.66199999999998</v>
      </c>
      <c r="V195" s="45">
        <v>1.3540000000000001</v>
      </c>
      <c r="W195" s="46">
        <v>22.30875374999999</v>
      </c>
      <c r="X195" s="23">
        <v>-10.78665734172116</v>
      </c>
      <c r="Y195" s="3"/>
      <c r="Z195" s="3"/>
      <c r="AA195" s="3"/>
    </row>
    <row r="196" spans="1:27" ht="14.25" customHeight="1">
      <c r="A196" s="17" t="s">
        <v>24</v>
      </c>
      <c r="B196" s="21" t="s">
        <v>44</v>
      </c>
      <c r="C196" s="17" t="s">
        <v>20</v>
      </c>
      <c r="D196" s="17">
        <v>9</v>
      </c>
      <c r="E196" s="25">
        <v>0.22725000000000001</v>
      </c>
      <c r="F196" s="22">
        <v>7.7569999999999997</v>
      </c>
      <c r="G196" s="17">
        <v>23.3</v>
      </c>
      <c r="H196" s="17">
        <v>1410</v>
      </c>
      <c r="I196" s="17">
        <v>15538.5</v>
      </c>
      <c r="J196" s="17">
        <v>14357.9</v>
      </c>
      <c r="K196" s="20">
        <v>2175.5601255547135</v>
      </c>
      <c r="L196" s="20">
        <v>14673.77</v>
      </c>
      <c r="M196" s="20">
        <v>458.85366666666664</v>
      </c>
      <c r="N196" s="20">
        <v>6159.0553333333328</v>
      </c>
      <c r="O196" s="20">
        <v>3452.128666666667</v>
      </c>
      <c r="P196" s="20">
        <v>1239.8513333333333</v>
      </c>
      <c r="Q196" s="20"/>
      <c r="R196" s="20">
        <v>45.069999999999993</v>
      </c>
      <c r="S196" s="20">
        <v>193.31766666666667</v>
      </c>
      <c r="T196" s="20">
        <v>4.4349999999999996</v>
      </c>
      <c r="U196" s="20">
        <v>743.09799999999996</v>
      </c>
      <c r="V196" s="45">
        <v>1.2210000000000001</v>
      </c>
      <c r="W196" s="46">
        <v>1.9721512499999942</v>
      </c>
      <c r="X196" s="23">
        <v>-11.840192432190729</v>
      </c>
      <c r="Y196" s="3"/>
      <c r="Z196" s="3"/>
      <c r="AA196" s="3"/>
    </row>
    <row r="197" spans="1:27" ht="14.25" customHeight="1">
      <c r="A197" s="17" t="s">
        <v>25</v>
      </c>
      <c r="B197" s="17" t="s">
        <v>26</v>
      </c>
      <c r="C197" s="17" t="s">
        <v>20</v>
      </c>
      <c r="D197" s="17">
        <v>9</v>
      </c>
      <c r="E197" s="25">
        <v>0.22725000000000001</v>
      </c>
      <c r="F197" s="22">
        <v>7.73</v>
      </c>
      <c r="G197" s="17">
        <v>23.3</v>
      </c>
      <c r="H197" s="17">
        <v>1232</v>
      </c>
      <c r="I197" s="17">
        <v>14371.3</v>
      </c>
      <c r="J197" s="17">
        <v>15056.7</v>
      </c>
      <c r="K197" s="20">
        <v>2589.3578226081745</v>
      </c>
      <c r="L197" s="20">
        <v>15408.42</v>
      </c>
      <c r="M197" s="20">
        <v>663.59266666666667</v>
      </c>
      <c r="N197" s="20">
        <v>2318.1773333333335</v>
      </c>
      <c r="O197" s="20">
        <v>3827.8449999999998</v>
      </c>
      <c r="P197" s="20">
        <v>1890.1536666666664</v>
      </c>
      <c r="Q197" s="20"/>
      <c r="R197" s="20">
        <v>59.288666666666664</v>
      </c>
      <c r="S197" s="20">
        <v>131.62766666666667</v>
      </c>
      <c r="T197" s="20"/>
      <c r="U197" s="20">
        <v>886.21100000000001</v>
      </c>
      <c r="V197" s="45">
        <v>1.254</v>
      </c>
      <c r="W197" s="46">
        <v>7.1929056375000044</v>
      </c>
      <c r="X197" s="23">
        <v>-11.273863483071271</v>
      </c>
      <c r="Y197" s="3"/>
      <c r="Z197" s="3"/>
      <c r="AA197" s="3"/>
    </row>
    <row r="198" spans="1:27" ht="14.25" customHeight="1">
      <c r="A198" s="17" t="s">
        <v>25</v>
      </c>
      <c r="B198" s="17" t="s">
        <v>26</v>
      </c>
      <c r="C198" s="17" t="s">
        <v>20</v>
      </c>
      <c r="D198" s="17">
        <v>9</v>
      </c>
      <c r="E198" s="25">
        <v>0.22725000000000001</v>
      </c>
      <c r="F198" s="22">
        <v>7.7290000000000001</v>
      </c>
      <c r="G198" s="17">
        <v>23.4</v>
      </c>
      <c r="H198" s="17">
        <v>1242</v>
      </c>
      <c r="I198" s="17">
        <v>14529.2</v>
      </c>
      <c r="J198" s="17">
        <v>14869</v>
      </c>
      <c r="K198" s="20">
        <v>2630.1547786556985</v>
      </c>
      <c r="L198" s="20">
        <v>15208.59</v>
      </c>
      <c r="M198" s="20">
        <v>665.89466666666669</v>
      </c>
      <c r="N198" s="20">
        <v>2282.8586666666665</v>
      </c>
      <c r="O198" s="20">
        <v>4174.3573333333334</v>
      </c>
      <c r="P198" s="20">
        <v>1762.9516666666666</v>
      </c>
      <c r="Q198" s="20"/>
      <c r="R198" s="20">
        <v>54.551666666666669</v>
      </c>
      <c r="S198" s="20">
        <v>178.89766666666665</v>
      </c>
      <c r="T198" s="20"/>
      <c r="U198" s="20">
        <v>182.166</v>
      </c>
      <c r="V198" s="45">
        <v>1.284</v>
      </c>
      <c r="W198" s="46">
        <v>5.7852964125000019</v>
      </c>
      <c r="X198" s="23">
        <v>-11.368442230825661</v>
      </c>
      <c r="Y198" s="3"/>
      <c r="Z198" s="3"/>
      <c r="AA198" s="3"/>
    </row>
    <row r="199" spans="1:27" ht="14.25" customHeight="1">
      <c r="A199" s="17" t="s">
        <v>27</v>
      </c>
      <c r="B199" s="17" t="s">
        <v>28</v>
      </c>
      <c r="C199" s="17" t="s">
        <v>20</v>
      </c>
      <c r="D199" s="17">
        <v>9</v>
      </c>
      <c r="E199" s="25">
        <v>0.22725000000000001</v>
      </c>
      <c r="F199" s="22">
        <v>7.7030000000000003</v>
      </c>
      <c r="G199" s="17">
        <v>23.3</v>
      </c>
      <c r="H199" s="17">
        <v>1162</v>
      </c>
      <c r="I199" s="17">
        <v>13658.8</v>
      </c>
      <c r="J199" s="17">
        <v>13898</v>
      </c>
      <c r="K199" s="20">
        <v>2545.2305028016685</v>
      </c>
      <c r="L199" s="20">
        <v>14261.97</v>
      </c>
      <c r="M199" s="20">
        <v>188.81399999999999</v>
      </c>
      <c r="N199" s="20">
        <v>2232.8256666666671</v>
      </c>
      <c r="O199" s="20">
        <v>3961.6076666666668</v>
      </c>
      <c r="P199" s="20">
        <v>1775.2866666666666</v>
      </c>
      <c r="Q199" s="20"/>
      <c r="R199" s="20">
        <v>29.778666666666666</v>
      </c>
      <c r="S199" s="20">
        <v>112.80966666666666</v>
      </c>
      <c r="T199" s="20"/>
      <c r="U199" s="20">
        <v>159.47399999999999</v>
      </c>
      <c r="V199" s="45">
        <v>1.216</v>
      </c>
      <c r="W199" s="46"/>
      <c r="X199" s="23"/>
      <c r="Y199" s="3"/>
      <c r="Z199" s="3"/>
      <c r="AA199" s="3"/>
    </row>
    <row r="200" spans="1:27" ht="14.25" customHeight="1">
      <c r="A200" s="17" t="s">
        <v>27</v>
      </c>
      <c r="B200" s="17" t="s">
        <v>28</v>
      </c>
      <c r="C200" s="17" t="s">
        <v>20</v>
      </c>
      <c r="D200" s="17">
        <v>9</v>
      </c>
      <c r="E200" s="25">
        <v>0.22725000000000001</v>
      </c>
      <c r="F200" s="22">
        <v>7.6929999999999996</v>
      </c>
      <c r="G200" s="17">
        <v>23.2</v>
      </c>
      <c r="H200" s="17">
        <v>1205</v>
      </c>
      <c r="I200" s="17">
        <v>14098.9</v>
      </c>
      <c r="J200" s="17">
        <v>14297.1</v>
      </c>
      <c r="K200" s="20">
        <v>2760.0389652559797</v>
      </c>
      <c r="L200" s="20">
        <v>14687.27</v>
      </c>
      <c r="M200" s="20">
        <v>186.51499999999999</v>
      </c>
      <c r="N200" s="20">
        <v>2314.181</v>
      </c>
      <c r="O200" s="20">
        <v>4086.366</v>
      </c>
      <c r="P200" s="20">
        <v>1711.799</v>
      </c>
      <c r="Q200" s="20"/>
      <c r="R200" s="20">
        <v>25.300333333333331</v>
      </c>
      <c r="S200" s="20">
        <v>232.26633333333334</v>
      </c>
      <c r="T200" s="20"/>
      <c r="U200" s="20">
        <v>151.13399999999999</v>
      </c>
      <c r="V200" s="45">
        <v>1.2270000000000001</v>
      </c>
      <c r="W200" s="46"/>
      <c r="X200" s="23"/>
      <c r="Y200" s="3"/>
      <c r="Z200" s="3"/>
      <c r="AA200" s="3"/>
    </row>
    <row r="201" spans="1:27" ht="14.25" customHeight="1">
      <c r="A201" s="6" t="s">
        <v>82</v>
      </c>
      <c r="B201" s="17" t="s">
        <v>41</v>
      </c>
      <c r="C201" s="17" t="s">
        <v>29</v>
      </c>
      <c r="D201" s="17">
        <v>9</v>
      </c>
      <c r="E201" s="25">
        <v>0.22725000000000001</v>
      </c>
      <c r="F201" s="22">
        <v>7.0270000000000001</v>
      </c>
      <c r="G201" s="17">
        <v>23</v>
      </c>
      <c r="H201" s="17">
        <v>1212</v>
      </c>
      <c r="I201" s="17">
        <v>13734.3</v>
      </c>
      <c r="J201" s="17">
        <v>13789.6</v>
      </c>
      <c r="K201" s="20">
        <v>1123.9977686562813</v>
      </c>
      <c r="L201" s="20">
        <v>16294.4</v>
      </c>
      <c r="M201" s="20">
        <v>983.8130000000001</v>
      </c>
      <c r="N201" s="20">
        <v>3700.8410000000003</v>
      </c>
      <c r="O201" s="20">
        <v>3577.761</v>
      </c>
      <c r="P201" s="20">
        <v>1079.2059999999999</v>
      </c>
      <c r="Q201" s="20"/>
      <c r="R201" s="20">
        <v>48.834333333333326</v>
      </c>
      <c r="S201" s="20"/>
      <c r="T201" s="20">
        <v>5.6709999999999994</v>
      </c>
      <c r="U201" s="20">
        <v>242.624</v>
      </c>
      <c r="V201" s="45">
        <v>0.51</v>
      </c>
      <c r="W201" s="46">
        <v>-49.818710812499972</v>
      </c>
      <c r="X201" s="23"/>
      <c r="Y201" s="3"/>
      <c r="Z201" s="3"/>
      <c r="AA201" s="3"/>
    </row>
    <row r="202" spans="1:27" ht="14.25" customHeight="1">
      <c r="A202" s="6" t="s">
        <v>82</v>
      </c>
      <c r="B202" s="17" t="s">
        <v>41</v>
      </c>
      <c r="C202" s="17" t="s">
        <v>29</v>
      </c>
      <c r="D202" s="17">
        <v>9</v>
      </c>
      <c r="E202" s="25">
        <v>0.22725000000000001</v>
      </c>
      <c r="F202" s="22">
        <v>7.0339999999999998</v>
      </c>
      <c r="G202" s="17">
        <v>23.1</v>
      </c>
      <c r="H202" s="17">
        <v>1233</v>
      </c>
      <c r="I202" s="17">
        <v>14118</v>
      </c>
      <c r="J202" s="17">
        <v>14094.5</v>
      </c>
      <c r="K202" s="20">
        <v>1141.4821783909349</v>
      </c>
      <c r="L202" s="20">
        <v>16603.099999999999</v>
      </c>
      <c r="M202" s="20">
        <v>838.04533333333336</v>
      </c>
      <c r="N202" s="20">
        <v>3787.6779999999999</v>
      </c>
      <c r="O202" s="20">
        <v>3694.0983333333334</v>
      </c>
      <c r="P202" s="20">
        <v>1120.6859999999999</v>
      </c>
      <c r="Q202" s="20"/>
      <c r="R202" s="20">
        <v>28.250666666666664</v>
      </c>
      <c r="S202" s="20"/>
      <c r="T202" s="20">
        <v>6.1933333333333325</v>
      </c>
      <c r="U202" s="20">
        <v>254.154</v>
      </c>
      <c r="V202" s="45">
        <v>0.53800000000000003</v>
      </c>
      <c r="W202" s="46">
        <v>-43.374877987499978</v>
      </c>
      <c r="X202" s="23"/>
      <c r="Y202" s="3"/>
      <c r="Z202" s="3"/>
      <c r="AA202" s="3"/>
    </row>
    <row r="203" spans="1:27" ht="14.25" customHeight="1">
      <c r="A203" s="6" t="s">
        <v>83</v>
      </c>
      <c r="B203" s="17" t="s">
        <v>42</v>
      </c>
      <c r="C203" s="17" t="s">
        <v>29</v>
      </c>
      <c r="D203" s="17">
        <v>9</v>
      </c>
      <c r="E203" s="25">
        <v>0.22725000000000001</v>
      </c>
      <c r="F203" s="22">
        <v>7.109</v>
      </c>
      <c r="G203" s="17">
        <v>23.1</v>
      </c>
      <c r="H203" s="17">
        <v>1456</v>
      </c>
      <c r="I203" s="17">
        <v>17156.8</v>
      </c>
      <c r="J203" s="17">
        <v>17422.5</v>
      </c>
      <c r="K203" s="20">
        <v>2302.1139483960137</v>
      </c>
      <c r="L203" s="20">
        <v>19931.02</v>
      </c>
      <c r="M203" s="20">
        <v>457.31099999999998</v>
      </c>
      <c r="N203" s="20">
        <v>2486.3150000000001</v>
      </c>
      <c r="O203" s="20">
        <v>5285.4873333333335</v>
      </c>
      <c r="P203" s="20">
        <v>1959.4530000000002</v>
      </c>
      <c r="Q203" s="20"/>
      <c r="R203" s="20">
        <v>36.621000000000002</v>
      </c>
      <c r="S203" s="20">
        <v>286.31533333333329</v>
      </c>
      <c r="T203" s="20"/>
      <c r="U203" s="20">
        <v>178.91200000000001</v>
      </c>
      <c r="V203" s="45">
        <v>0.81899999999999995</v>
      </c>
      <c r="W203" s="46">
        <v>11.499028012500007</v>
      </c>
      <c r="X203" s="23">
        <v>-11.15001848081987</v>
      </c>
      <c r="Y203" s="3"/>
      <c r="Z203" s="3"/>
      <c r="AA203" s="3"/>
    </row>
    <row r="204" spans="1:27" ht="14.25" customHeight="1">
      <c r="A204" s="6" t="s">
        <v>83</v>
      </c>
      <c r="B204" s="17" t="s">
        <v>42</v>
      </c>
      <c r="C204" s="17" t="s">
        <v>29</v>
      </c>
      <c r="D204" s="17">
        <v>9</v>
      </c>
      <c r="E204" s="25">
        <v>0.22725000000000001</v>
      </c>
      <c r="F204" s="22">
        <v>7.101</v>
      </c>
      <c r="G204" s="17">
        <v>23.1</v>
      </c>
      <c r="H204" s="17">
        <v>1451</v>
      </c>
      <c r="I204" s="17">
        <v>16899.900000000001</v>
      </c>
      <c r="J204" s="17">
        <v>16945.7</v>
      </c>
      <c r="K204" s="20">
        <v>2386.2056333102983</v>
      </c>
      <c r="L204" s="20">
        <v>19437.62</v>
      </c>
      <c r="M204" s="20">
        <v>424.10533333333336</v>
      </c>
      <c r="N204" s="20">
        <v>2486.1309999999999</v>
      </c>
      <c r="O204" s="20">
        <v>5209.7923333333329</v>
      </c>
      <c r="P204" s="20">
        <v>1922.2826666666667</v>
      </c>
      <c r="Q204" s="20"/>
      <c r="R204" s="20">
        <v>28.815999999999999</v>
      </c>
      <c r="S204" s="20">
        <v>280.22066666666666</v>
      </c>
      <c r="T204" s="20"/>
      <c r="U204" s="20">
        <v>189.68799999999999</v>
      </c>
      <c r="V204" s="45">
        <v>0.79600000000000004</v>
      </c>
      <c r="W204" s="46">
        <v>7.2010336125000221</v>
      </c>
      <c r="X204" s="23">
        <v>-11.353284774673121</v>
      </c>
      <c r="Y204" s="3"/>
      <c r="Z204" s="3"/>
      <c r="AA204" s="3"/>
    </row>
    <row r="205" spans="1:27" ht="14.25" customHeight="1">
      <c r="A205" s="6" t="s">
        <v>84</v>
      </c>
      <c r="B205" s="17" t="s">
        <v>43</v>
      </c>
      <c r="C205" s="17" t="s">
        <v>29</v>
      </c>
      <c r="D205" s="17">
        <v>9</v>
      </c>
      <c r="E205" s="25">
        <v>0.22725000000000001</v>
      </c>
      <c r="F205" s="22">
        <v>7.2039999999999997</v>
      </c>
      <c r="G205" s="17">
        <v>23</v>
      </c>
      <c r="H205" s="17">
        <v>1963</v>
      </c>
      <c r="I205" s="17">
        <v>21987.9</v>
      </c>
      <c r="J205" s="17">
        <v>21975.4</v>
      </c>
      <c r="K205" s="20">
        <v>2481.1210004412733</v>
      </c>
      <c r="L205" s="20">
        <v>24505.02</v>
      </c>
      <c r="M205" s="20">
        <v>3557.8483333333334</v>
      </c>
      <c r="N205" s="20">
        <v>7645.3933333333334</v>
      </c>
      <c r="O205" s="20">
        <v>4206.0273333333325</v>
      </c>
      <c r="P205" s="20">
        <v>1612.5533333333333</v>
      </c>
      <c r="Q205" s="20"/>
      <c r="R205" s="20">
        <v>90.630999999999986</v>
      </c>
      <c r="S205" s="20">
        <v>356.41300000000001</v>
      </c>
      <c r="T205" s="20">
        <v>8.8023333333333316</v>
      </c>
      <c r="U205" s="20">
        <v>655.39</v>
      </c>
      <c r="V205" s="45">
        <v>0.88800000000000001</v>
      </c>
      <c r="W205" s="46">
        <v>113.46875426250006</v>
      </c>
      <c r="X205" s="23">
        <v>-10.490189487800629</v>
      </c>
      <c r="Y205" s="3"/>
      <c r="Z205" s="3"/>
      <c r="AA205" s="3"/>
    </row>
    <row r="206" spans="1:27" ht="14.25" customHeight="1">
      <c r="A206" s="6" t="s">
        <v>84</v>
      </c>
      <c r="B206" s="17" t="s">
        <v>43</v>
      </c>
      <c r="C206" s="17" t="s">
        <v>29</v>
      </c>
      <c r="D206" s="17">
        <v>9</v>
      </c>
      <c r="E206" s="25">
        <v>0.22725000000000001</v>
      </c>
      <c r="F206" s="22">
        <v>7.2140000000000004</v>
      </c>
      <c r="G206" s="17">
        <v>23.3</v>
      </c>
      <c r="H206" s="17">
        <v>1945</v>
      </c>
      <c r="I206" s="17">
        <v>21944.1</v>
      </c>
      <c r="J206" s="17">
        <v>22311.3</v>
      </c>
      <c r="K206" s="20">
        <v>2746.717510220054</v>
      </c>
      <c r="L206" s="20">
        <v>24805.91</v>
      </c>
      <c r="M206" s="20">
        <v>4017.1776666666665</v>
      </c>
      <c r="N206" s="20">
        <v>7098.2833333333328</v>
      </c>
      <c r="O206" s="20">
        <v>4180.0543333333335</v>
      </c>
      <c r="P206" s="20">
        <v>1606.9506666666666</v>
      </c>
      <c r="Q206" s="20"/>
      <c r="R206" s="20">
        <v>97.283333333333346</v>
      </c>
      <c r="S206" s="20">
        <v>287.54066666666665</v>
      </c>
      <c r="T206" s="20">
        <v>10.402666666666667</v>
      </c>
      <c r="U206" s="20">
        <v>511.346</v>
      </c>
      <c r="V206" s="45">
        <v>0.90500000000000003</v>
      </c>
      <c r="W206" s="46">
        <v>120.0079714875</v>
      </c>
      <c r="X206" s="23">
        <v>-10.465855679843351</v>
      </c>
      <c r="Y206" s="3"/>
      <c r="Z206" s="3"/>
      <c r="AA206" s="3"/>
    </row>
    <row r="207" spans="1:27" ht="14.25" customHeight="1">
      <c r="A207" s="17" t="s">
        <v>21</v>
      </c>
      <c r="B207" s="21" t="s">
        <v>47</v>
      </c>
      <c r="C207" s="17" t="s">
        <v>29</v>
      </c>
      <c r="D207" s="17">
        <v>9</v>
      </c>
      <c r="E207" s="25">
        <v>0.22725000000000001</v>
      </c>
      <c r="F207" s="22">
        <v>7.101</v>
      </c>
      <c r="G207" s="17">
        <v>23.1</v>
      </c>
      <c r="H207" s="17">
        <v>1462</v>
      </c>
      <c r="I207" s="17">
        <v>16868.8</v>
      </c>
      <c r="J207" s="17">
        <v>17152</v>
      </c>
      <c r="K207" s="20">
        <v>2287.9599024203417</v>
      </c>
      <c r="L207" s="20">
        <v>19685.080000000002</v>
      </c>
      <c r="M207" s="20">
        <v>660.28233333333333</v>
      </c>
      <c r="N207" s="20">
        <v>3159.6673333333333</v>
      </c>
      <c r="O207" s="20">
        <v>4898.0373333333328</v>
      </c>
      <c r="P207" s="20">
        <v>1812.4170000000001</v>
      </c>
      <c r="Q207" s="20"/>
      <c r="R207" s="20">
        <v>61.037333333333343</v>
      </c>
      <c r="S207" s="20">
        <v>214.12666666666667</v>
      </c>
      <c r="T207" s="20"/>
      <c r="U207" s="20">
        <v>224.61099999999999</v>
      </c>
      <c r="V207" s="45">
        <v>0.77600000000000002</v>
      </c>
      <c r="W207" s="46">
        <v>15.151882387500011</v>
      </c>
      <c r="X207" s="23">
        <v>-11.253519137210841</v>
      </c>
      <c r="Y207" s="3"/>
      <c r="Z207" s="3"/>
      <c r="AA207" s="3"/>
    </row>
    <row r="208" spans="1:27" ht="14.25" customHeight="1">
      <c r="A208" s="17" t="s">
        <v>21</v>
      </c>
      <c r="B208" s="21" t="s">
        <v>47</v>
      </c>
      <c r="C208" s="17" t="s">
        <v>29</v>
      </c>
      <c r="D208" s="17">
        <v>9</v>
      </c>
      <c r="E208" s="25">
        <v>0.2525</v>
      </c>
      <c r="F208" s="22">
        <v>7.1050000000000004</v>
      </c>
      <c r="G208" s="17">
        <v>23</v>
      </c>
      <c r="H208" s="17">
        <v>1434</v>
      </c>
      <c r="I208" s="17">
        <v>17197.5</v>
      </c>
      <c r="J208" s="17">
        <v>17671</v>
      </c>
      <c r="K208" s="20">
        <v>2401.1922702257157</v>
      </c>
      <c r="L208" s="20">
        <v>20248.96</v>
      </c>
      <c r="M208" s="20">
        <v>625.33900000000006</v>
      </c>
      <c r="N208" s="20">
        <v>3269.1703333333335</v>
      </c>
      <c r="O208" s="20">
        <v>5115.0483333333332</v>
      </c>
      <c r="P208" s="20">
        <v>1879.1643333333332</v>
      </c>
      <c r="Q208" s="20"/>
      <c r="R208" s="20">
        <v>67.962333333333333</v>
      </c>
      <c r="S208" s="20">
        <v>335.35166666666669</v>
      </c>
      <c r="T208" s="20">
        <v>4.444</v>
      </c>
      <c r="U208" s="20">
        <v>207.375</v>
      </c>
      <c r="V208" s="45">
        <v>0.80400000000000005</v>
      </c>
      <c r="W208" s="46">
        <v>52.572870554166663</v>
      </c>
      <c r="X208" s="23">
        <v>-10.71322403701879</v>
      </c>
      <c r="Y208" s="3"/>
      <c r="Z208" s="3"/>
      <c r="AA208" s="3"/>
    </row>
    <row r="209" spans="1:27" ht="14.25" customHeight="1">
      <c r="A209" s="17" t="s">
        <v>22</v>
      </c>
      <c r="B209" s="21" t="s">
        <v>45</v>
      </c>
      <c r="C209" s="17" t="s">
        <v>29</v>
      </c>
      <c r="D209" s="17">
        <v>9</v>
      </c>
      <c r="E209" s="25">
        <v>0.22725000000000001</v>
      </c>
      <c r="F209" s="22">
        <v>7.1319999999999997</v>
      </c>
      <c r="G209" s="17">
        <v>23.1</v>
      </c>
      <c r="H209" s="17">
        <v>1659</v>
      </c>
      <c r="I209" s="17">
        <v>18647.599999999999</v>
      </c>
      <c r="J209" s="17">
        <v>18703.400000000001</v>
      </c>
      <c r="K209" s="20">
        <v>2362.060496057682</v>
      </c>
      <c r="L209" s="20">
        <v>21280.25</v>
      </c>
      <c r="M209" s="20">
        <v>807.09033333333321</v>
      </c>
      <c r="N209" s="20">
        <v>6222.0696666666663</v>
      </c>
      <c r="O209" s="20">
        <v>4341.3093333333336</v>
      </c>
      <c r="P209" s="20">
        <v>1612.8973333333333</v>
      </c>
      <c r="Q209" s="20"/>
      <c r="R209" s="20">
        <v>71.799666666666667</v>
      </c>
      <c r="S209" s="20">
        <v>229.16200000000001</v>
      </c>
      <c r="T209" s="20"/>
      <c r="U209" s="20">
        <v>550.28300000000002</v>
      </c>
      <c r="V209" s="45">
        <v>0.78500000000000003</v>
      </c>
      <c r="W209" s="46">
        <v>38.538073837500058</v>
      </c>
      <c r="X209" s="23">
        <v>-10.84809572329605</v>
      </c>
      <c r="Y209" s="3"/>
      <c r="Z209" s="3"/>
      <c r="AA209" s="3"/>
    </row>
    <row r="210" spans="1:27" ht="14.25" customHeight="1">
      <c r="A210" s="17" t="s">
        <v>22</v>
      </c>
      <c r="B210" s="21" t="s">
        <v>45</v>
      </c>
      <c r="C210" s="17" t="s">
        <v>29</v>
      </c>
      <c r="D210" s="17">
        <v>9</v>
      </c>
      <c r="E210" s="25">
        <v>0.22725000000000001</v>
      </c>
      <c r="F210" s="22">
        <v>7.1669999999999998</v>
      </c>
      <c r="G210" s="17">
        <v>23</v>
      </c>
      <c r="H210" s="17">
        <v>1729</v>
      </c>
      <c r="I210" s="17">
        <v>19400.400000000001</v>
      </c>
      <c r="J210" s="17">
        <v>19862.099999999999</v>
      </c>
      <c r="K210" s="20">
        <v>2759.2063743162348</v>
      </c>
      <c r="L210" s="20">
        <v>22376.37</v>
      </c>
      <c r="M210" s="20">
        <v>763.72766666666666</v>
      </c>
      <c r="N210" s="20">
        <v>6729.141333333333</v>
      </c>
      <c r="O210" s="20">
        <v>4314.7076666666662</v>
      </c>
      <c r="P210" s="20">
        <v>1656.7520000000002</v>
      </c>
      <c r="Q210" s="20"/>
      <c r="R210" s="20">
        <v>66.152000000000001</v>
      </c>
      <c r="S210" s="20">
        <v>165.02133333333333</v>
      </c>
      <c r="T210" s="20"/>
      <c r="U210" s="20">
        <v>838.08699999999999</v>
      </c>
      <c r="V210" s="45">
        <v>0.83599999999999997</v>
      </c>
      <c r="W210" s="46">
        <v>56.004607312500013</v>
      </c>
      <c r="X210" s="23">
        <v>-10.685761971350139</v>
      </c>
      <c r="Y210" s="3"/>
      <c r="Z210" s="3"/>
      <c r="AA210" s="3"/>
    </row>
    <row r="211" spans="1:27" ht="14.25" customHeight="1">
      <c r="A211" s="17" t="s">
        <v>23</v>
      </c>
      <c r="B211" s="21" t="s">
        <v>46</v>
      </c>
      <c r="C211" s="17" t="s">
        <v>29</v>
      </c>
      <c r="D211" s="17">
        <v>9</v>
      </c>
      <c r="E211" s="25">
        <v>0.22725000000000001</v>
      </c>
      <c r="F211" s="22">
        <v>7.0750000000000002</v>
      </c>
      <c r="G211" s="17">
        <v>23.3</v>
      </c>
      <c r="H211" s="17">
        <v>1363</v>
      </c>
      <c r="I211" s="17">
        <v>15409.4</v>
      </c>
      <c r="J211" s="17">
        <v>15669.2</v>
      </c>
      <c r="K211" s="20">
        <v>2083.9751221827205</v>
      </c>
      <c r="L211" s="20">
        <v>18146.61</v>
      </c>
      <c r="M211" s="20">
        <v>210.99166666666665</v>
      </c>
      <c r="N211" s="20">
        <v>3228.8403333333335</v>
      </c>
      <c r="O211" s="20">
        <v>4601.0889999999999</v>
      </c>
      <c r="P211" s="20">
        <v>1557.4970000000001</v>
      </c>
      <c r="Q211" s="20"/>
      <c r="R211" s="20">
        <v>49.374666666666663</v>
      </c>
      <c r="S211" s="20">
        <v>166.65866666666668</v>
      </c>
      <c r="T211" s="20"/>
      <c r="U211" s="20">
        <v>197.21100000000001</v>
      </c>
      <c r="V211" s="45">
        <v>0.70099999999999996</v>
      </c>
      <c r="W211" s="46">
        <v>-3.6181987499999799</v>
      </c>
      <c r="X211" s="23"/>
      <c r="Y211" s="3"/>
      <c r="Z211" s="3"/>
      <c r="AA211" s="3"/>
    </row>
    <row r="212" spans="1:27" ht="14.25" customHeight="1">
      <c r="A212" s="17" t="s">
        <v>23</v>
      </c>
      <c r="B212" s="21" t="s">
        <v>46</v>
      </c>
      <c r="C212" s="17" t="s">
        <v>29</v>
      </c>
      <c r="D212" s="17">
        <v>9</v>
      </c>
      <c r="E212" s="25">
        <v>0.22725000000000001</v>
      </c>
      <c r="F212" s="22">
        <v>7.0990000000000002</v>
      </c>
      <c r="G212" s="17">
        <v>22.9</v>
      </c>
      <c r="H212" s="17">
        <v>1468</v>
      </c>
      <c r="I212" s="17">
        <v>16708.3</v>
      </c>
      <c r="J212" s="17">
        <v>16834.7</v>
      </c>
      <c r="K212" s="20">
        <v>2388.7034061295344</v>
      </c>
      <c r="L212" s="20">
        <v>19338.16</v>
      </c>
      <c r="M212" s="20">
        <v>168.11233333333334</v>
      </c>
      <c r="N212" s="20">
        <v>3353.1643333333336</v>
      </c>
      <c r="O212" s="20">
        <v>5045.8463333333339</v>
      </c>
      <c r="P212" s="20">
        <v>1782.8643333333332</v>
      </c>
      <c r="Q212" s="20"/>
      <c r="R212" s="20">
        <v>39.699000000000005</v>
      </c>
      <c r="S212" s="20">
        <v>310.32633333333337</v>
      </c>
      <c r="T212" s="20"/>
      <c r="U212" s="20">
        <v>184.99600000000001</v>
      </c>
      <c r="V212" s="45">
        <v>0.77700000000000002</v>
      </c>
      <c r="W212" s="46">
        <v>5.2104637500000228</v>
      </c>
      <c r="X212" s="23">
        <v>-11.41825627258725</v>
      </c>
      <c r="Y212" s="3"/>
      <c r="Z212" s="3"/>
      <c r="AA212" s="3"/>
    </row>
    <row r="213" spans="1:27" ht="14.25" customHeight="1">
      <c r="A213" s="17" t="s">
        <v>24</v>
      </c>
      <c r="B213" s="21" t="s">
        <v>44</v>
      </c>
      <c r="C213" s="17" t="s">
        <v>29</v>
      </c>
      <c r="D213" s="17">
        <v>9</v>
      </c>
      <c r="E213" s="25">
        <v>0.22725000000000001</v>
      </c>
      <c r="F213" s="22">
        <v>7.165</v>
      </c>
      <c r="G213" s="17">
        <v>23.2</v>
      </c>
      <c r="H213" s="17">
        <v>1716</v>
      </c>
      <c r="I213" s="17">
        <v>19365.400000000001</v>
      </c>
      <c r="J213" s="17">
        <v>19358.599999999999</v>
      </c>
      <c r="K213" s="20">
        <v>2748.3826920995443</v>
      </c>
      <c r="L213" s="20">
        <v>21812.92</v>
      </c>
      <c r="M213" s="20">
        <v>429.19800000000004</v>
      </c>
      <c r="N213" s="20">
        <v>7241.4623333333338</v>
      </c>
      <c r="O213" s="20">
        <v>4354.9476666666669</v>
      </c>
      <c r="P213" s="20">
        <v>1641.7796666666666</v>
      </c>
      <c r="Q213" s="20"/>
      <c r="R213" s="20">
        <v>39.848000000000006</v>
      </c>
      <c r="S213" s="20">
        <v>323.78733333333338</v>
      </c>
      <c r="T213" s="20">
        <v>5.5423333333333327</v>
      </c>
      <c r="U213" s="20">
        <v>554.92100000000005</v>
      </c>
      <c r="V213" s="45">
        <v>0.83</v>
      </c>
      <c r="W213" s="46">
        <v>24.329006249999992</v>
      </c>
      <c r="X213" s="23">
        <v>-10.74900828140837</v>
      </c>
      <c r="Y213" s="3"/>
      <c r="Z213" s="3"/>
      <c r="AA213" s="3"/>
    </row>
    <row r="214" spans="1:27" ht="14.25" customHeight="1">
      <c r="A214" s="17" t="s">
        <v>24</v>
      </c>
      <c r="B214" s="21" t="s">
        <v>44</v>
      </c>
      <c r="C214" s="17" t="s">
        <v>29</v>
      </c>
      <c r="D214" s="17">
        <v>9</v>
      </c>
      <c r="E214" s="25">
        <v>0.22725000000000001</v>
      </c>
      <c r="F214" s="22">
        <v>7.1660000000000004</v>
      </c>
      <c r="G214" s="17">
        <v>23.5</v>
      </c>
      <c r="H214" s="17">
        <v>1738</v>
      </c>
      <c r="I214" s="17">
        <v>19318.3</v>
      </c>
      <c r="J214" s="17">
        <v>19452</v>
      </c>
      <c r="K214" s="20">
        <v>2591.0230044876653</v>
      </c>
      <c r="L214" s="20">
        <v>21894.76</v>
      </c>
      <c r="M214" s="20">
        <v>432.30266666666665</v>
      </c>
      <c r="N214" s="20">
        <v>6819.6186666666663</v>
      </c>
      <c r="O214" s="20">
        <v>4519.2609999999995</v>
      </c>
      <c r="P214" s="20">
        <v>1695.9543333333334</v>
      </c>
      <c r="Q214" s="20"/>
      <c r="R214" s="20">
        <v>45.507666666666665</v>
      </c>
      <c r="S214" s="20">
        <v>229.78200000000001</v>
      </c>
      <c r="T214" s="20"/>
      <c r="U214" s="20">
        <v>506.82100000000003</v>
      </c>
      <c r="V214" s="45">
        <v>0.85199999999999998</v>
      </c>
      <c r="W214" s="46">
        <v>25.036511250000029</v>
      </c>
      <c r="X214" s="23">
        <v>-10.73655884003462</v>
      </c>
      <c r="Y214" s="3"/>
      <c r="Z214" s="3"/>
      <c r="AA214" s="3"/>
    </row>
    <row r="215" spans="1:27" ht="14.25" customHeight="1">
      <c r="A215" s="17" t="s">
        <v>25</v>
      </c>
      <c r="B215" s="17" t="s">
        <v>26</v>
      </c>
      <c r="C215" s="17" t="s">
        <v>29</v>
      </c>
      <c r="D215" s="17">
        <v>9</v>
      </c>
      <c r="E215" s="25">
        <v>0.22725000000000001</v>
      </c>
      <c r="F215" s="22">
        <v>7.1289999999999996</v>
      </c>
      <c r="G215" s="17">
        <v>23.2</v>
      </c>
      <c r="H215" s="17">
        <v>1499</v>
      </c>
      <c r="I215" s="17">
        <v>18086</v>
      </c>
      <c r="J215" s="17">
        <v>18219.7</v>
      </c>
      <c r="K215" s="20">
        <v>2560.2171397170855</v>
      </c>
      <c r="L215" s="20">
        <v>20707.48</v>
      </c>
      <c r="M215" s="20">
        <v>650.654</v>
      </c>
      <c r="N215" s="20">
        <v>2455.4423333333339</v>
      </c>
      <c r="O215" s="20">
        <v>5358.4710000000005</v>
      </c>
      <c r="P215" s="20">
        <v>2075.7793333333334</v>
      </c>
      <c r="Q215" s="20"/>
      <c r="R215" s="20">
        <v>47.318333333333328</v>
      </c>
      <c r="S215" s="20">
        <v>201.46100000000001</v>
      </c>
      <c r="T215" s="20"/>
      <c r="U215" s="20">
        <v>211.34299999999999</v>
      </c>
      <c r="V215" s="45">
        <v>0.85899999999999999</v>
      </c>
      <c r="W215" s="46">
        <v>15.544820362500026</v>
      </c>
      <c r="X215" s="23">
        <v>-10.939182138316619</v>
      </c>
      <c r="Y215" s="3"/>
      <c r="Z215" s="3"/>
      <c r="AA215" s="3"/>
    </row>
    <row r="216" spans="1:27" ht="14.25" customHeight="1">
      <c r="A216" s="17" t="s">
        <v>25</v>
      </c>
      <c r="B216" s="17" t="s">
        <v>26</v>
      </c>
      <c r="C216" s="17" t="s">
        <v>29</v>
      </c>
      <c r="D216" s="17">
        <v>9</v>
      </c>
      <c r="E216" s="25">
        <v>0.22725000000000001</v>
      </c>
      <c r="F216" s="22">
        <v>7.1539999999999999</v>
      </c>
      <c r="G216" s="17">
        <v>23.1</v>
      </c>
      <c r="H216" s="17">
        <v>1583</v>
      </c>
      <c r="I216" s="17">
        <v>19020.400000000001</v>
      </c>
      <c r="J216" s="17">
        <v>19062.5</v>
      </c>
      <c r="K216" s="20">
        <v>2873.2713330613533</v>
      </c>
      <c r="L216" s="20">
        <v>21505.45</v>
      </c>
      <c r="M216" s="20">
        <v>691.01299999999992</v>
      </c>
      <c r="N216" s="20">
        <v>2468.932666666667</v>
      </c>
      <c r="O216" s="20">
        <v>5534.7353333333331</v>
      </c>
      <c r="P216" s="20">
        <v>2171.42</v>
      </c>
      <c r="Q216" s="20"/>
      <c r="R216" s="20">
        <v>56.755666666666663</v>
      </c>
      <c r="S216" s="20">
        <v>111.557</v>
      </c>
      <c r="T216" s="20"/>
      <c r="U216" s="20">
        <v>204.916</v>
      </c>
      <c r="V216" s="45">
        <v>0.91</v>
      </c>
      <c r="W216" s="46">
        <v>21.865188262500009</v>
      </c>
      <c r="X216" s="23">
        <v>-10.791014624937731</v>
      </c>
      <c r="Y216" s="3"/>
      <c r="Z216" s="3"/>
      <c r="AA216" s="3"/>
    </row>
    <row r="217" spans="1:27" ht="14.25" customHeight="1">
      <c r="A217" s="17" t="s">
        <v>27</v>
      </c>
      <c r="B217" s="17" t="s">
        <v>28</v>
      </c>
      <c r="C217" s="17" t="s">
        <v>29</v>
      </c>
      <c r="D217" s="17">
        <v>9</v>
      </c>
      <c r="E217" s="25">
        <v>0.22725000000000001</v>
      </c>
      <c r="F217" s="22">
        <v>7.125</v>
      </c>
      <c r="G217" s="17">
        <v>23</v>
      </c>
      <c r="H217" s="17">
        <v>1502</v>
      </c>
      <c r="I217" s="17">
        <v>18021.3</v>
      </c>
      <c r="J217" s="17">
        <v>18052.599999999999</v>
      </c>
      <c r="K217" s="20">
        <v>2596.851141065883</v>
      </c>
      <c r="L217" s="20">
        <v>20549.3</v>
      </c>
      <c r="M217" s="20">
        <v>144.11500000000001</v>
      </c>
      <c r="N217" s="20">
        <v>2397.6986666666667</v>
      </c>
      <c r="O217" s="20">
        <v>5464.799</v>
      </c>
      <c r="P217" s="20">
        <v>2043.607</v>
      </c>
      <c r="Q217" s="20"/>
      <c r="R217" s="20">
        <v>24.968</v>
      </c>
      <c r="S217" s="20">
        <v>136.83266666666668</v>
      </c>
      <c r="T217" s="20"/>
      <c r="U217" s="20">
        <v>177.965</v>
      </c>
      <c r="V217" s="45">
        <v>0.85899999999999999</v>
      </c>
      <c r="W217" s="46"/>
      <c r="X217" s="23"/>
      <c r="Y217" s="3"/>
      <c r="Z217" s="3"/>
      <c r="AA217" s="3"/>
    </row>
    <row r="218" spans="1:27" ht="14.25" customHeight="1">
      <c r="A218" s="17" t="s">
        <v>27</v>
      </c>
      <c r="B218" s="17" t="s">
        <v>28</v>
      </c>
      <c r="C218" s="17" t="s">
        <v>29</v>
      </c>
      <c r="D218" s="17">
        <v>9</v>
      </c>
      <c r="E218" s="25">
        <v>0.22725000000000001</v>
      </c>
      <c r="F218" s="22">
        <v>7.0229999999999997</v>
      </c>
      <c r="G218" s="17">
        <v>23</v>
      </c>
      <c r="H218" s="17">
        <v>1212</v>
      </c>
      <c r="I218" s="17">
        <v>14002.4</v>
      </c>
      <c r="J218" s="17">
        <v>14241.1</v>
      </c>
      <c r="K218" s="20">
        <v>2139.7587151456619</v>
      </c>
      <c r="L218" s="20">
        <v>16813.740000000002</v>
      </c>
      <c r="M218" s="20">
        <v>156.03133333333335</v>
      </c>
      <c r="N218" s="20">
        <v>2165.3430000000003</v>
      </c>
      <c r="O218" s="20">
        <v>4415.2113333333327</v>
      </c>
      <c r="P218" s="20">
        <v>1579.952</v>
      </c>
      <c r="Q218" s="20"/>
      <c r="R218" s="20">
        <v>29.542666666666673</v>
      </c>
      <c r="S218" s="20">
        <v>176.721</v>
      </c>
      <c r="T218" s="20"/>
      <c r="U218" s="20">
        <v>172.71899999999999</v>
      </c>
      <c r="V218" s="45">
        <v>0.59799999999999998</v>
      </c>
      <c r="W218" s="46"/>
      <c r="X218" s="23"/>
      <c r="Y218" s="3"/>
      <c r="Z218" s="3"/>
      <c r="AA218" s="3"/>
    </row>
    <row r="219" spans="1:27" ht="14.25" customHeight="1">
      <c r="A219" s="6" t="s">
        <v>82</v>
      </c>
      <c r="B219" s="17" t="s">
        <v>41</v>
      </c>
      <c r="C219" s="17" t="s">
        <v>20</v>
      </c>
      <c r="D219" s="17">
        <v>12</v>
      </c>
      <c r="E219" s="25">
        <v>0.22725000000000001</v>
      </c>
      <c r="F219" s="22">
        <v>7.7080000000000002</v>
      </c>
      <c r="G219" s="23">
        <v>23.7</v>
      </c>
      <c r="H219" s="17">
        <v>1257</v>
      </c>
      <c r="I219" s="17">
        <v>13674.9</v>
      </c>
      <c r="J219" s="17">
        <v>14046.8</v>
      </c>
      <c r="K219" s="20">
        <v>1800.06</v>
      </c>
      <c r="L219" s="20">
        <v>14340.9</v>
      </c>
      <c r="M219" s="20">
        <v>942.61850000000004</v>
      </c>
      <c r="N219" s="20">
        <v>6047.1769999999997</v>
      </c>
      <c r="O219" s="20">
        <v>6019.1816000000008</v>
      </c>
      <c r="P219" s="20">
        <v>2297.4431666666669</v>
      </c>
      <c r="Q219" s="20"/>
      <c r="R219" s="20">
        <v>30.383499999999998</v>
      </c>
      <c r="S219" s="20">
        <v>421.36533333333335</v>
      </c>
      <c r="T219" s="20">
        <v>0</v>
      </c>
      <c r="U219" s="20">
        <v>180.506</v>
      </c>
      <c r="V219" s="45">
        <v>1.369</v>
      </c>
      <c r="W219" s="46">
        <v>51.629681212499975</v>
      </c>
      <c r="X219" s="23">
        <v>-10.86783741114643</v>
      </c>
      <c r="Y219" s="3"/>
      <c r="Z219" s="3"/>
      <c r="AA219" s="3"/>
    </row>
    <row r="220" spans="1:27" ht="14.25" customHeight="1">
      <c r="A220" s="6" t="s">
        <v>82</v>
      </c>
      <c r="B220" s="17" t="s">
        <v>41</v>
      </c>
      <c r="C220" s="17" t="s">
        <v>20</v>
      </c>
      <c r="D220" s="17">
        <v>12</v>
      </c>
      <c r="E220" s="25">
        <v>0.22725000000000001</v>
      </c>
      <c r="F220" s="22">
        <v>7.6890000000000001</v>
      </c>
      <c r="G220" s="23">
        <v>23.7</v>
      </c>
      <c r="H220" s="17">
        <v>1170</v>
      </c>
      <c r="I220" s="17">
        <v>12978.3</v>
      </c>
      <c r="J220" s="17">
        <v>13256.2</v>
      </c>
      <c r="K220" s="20">
        <v>1436.22</v>
      </c>
      <c r="L220" s="20">
        <v>13579.78</v>
      </c>
      <c r="M220" s="20">
        <v>1057.1242500000001</v>
      </c>
      <c r="N220" s="20">
        <v>5344.5823333333337</v>
      </c>
      <c r="O220" s="20">
        <v>5478.4893333333339</v>
      </c>
      <c r="P220" s="20">
        <v>1912.2349999999999</v>
      </c>
      <c r="Q220" s="20"/>
      <c r="R220" s="20">
        <v>30.9175</v>
      </c>
      <c r="S220" s="20">
        <v>225.00266666666667</v>
      </c>
      <c r="T220" s="20">
        <v>2.7</v>
      </c>
      <c r="U220" s="20">
        <v>218.26400000000001</v>
      </c>
      <c r="V220" s="45">
        <v>1.3</v>
      </c>
      <c r="W220" s="46">
        <v>34.920943162500024</v>
      </c>
      <c r="X220" s="23">
        <v>-11.037650889813349</v>
      </c>
      <c r="Y220" s="3"/>
      <c r="Z220" s="3"/>
      <c r="AA220" s="3"/>
    </row>
    <row r="221" spans="1:27" ht="14.25" customHeight="1">
      <c r="A221" s="6" t="s">
        <v>83</v>
      </c>
      <c r="B221" s="17" t="s">
        <v>42</v>
      </c>
      <c r="C221" s="17" t="s">
        <v>20</v>
      </c>
      <c r="D221" s="17">
        <v>12</v>
      </c>
      <c r="E221" s="25">
        <v>0.22725000000000001</v>
      </c>
      <c r="F221" s="22">
        <v>7.6449999999999996</v>
      </c>
      <c r="G221" s="23">
        <v>23.6</v>
      </c>
      <c r="H221" s="17">
        <v>1067</v>
      </c>
      <c r="I221" s="17">
        <v>12127.4</v>
      </c>
      <c r="J221" s="17">
        <v>12173.2</v>
      </c>
      <c r="K221" s="20">
        <v>1636.87</v>
      </c>
      <c r="L221" s="20">
        <v>12521.1</v>
      </c>
      <c r="M221" s="20">
        <v>570.29200000000003</v>
      </c>
      <c r="N221" s="20">
        <v>3118.2813333333338</v>
      </c>
      <c r="O221" s="20">
        <v>6012.5920000000006</v>
      </c>
      <c r="P221" s="20">
        <v>2226.751666666667</v>
      </c>
      <c r="Q221" s="20"/>
      <c r="R221" s="20">
        <v>38.028666666666673</v>
      </c>
      <c r="S221" s="20">
        <v>161.14116666666669</v>
      </c>
      <c r="T221" s="20">
        <v>4.2</v>
      </c>
      <c r="U221" s="20">
        <v>170.57</v>
      </c>
      <c r="V221" s="45">
        <v>1.262</v>
      </c>
      <c r="W221" s="46">
        <v>5.1321630791666761</v>
      </c>
      <c r="X221" s="23">
        <v>-11.500379164743549</v>
      </c>
      <c r="Y221" s="3"/>
      <c r="Z221" s="3"/>
      <c r="AA221" s="3"/>
    </row>
    <row r="222" spans="1:27" ht="14.25" customHeight="1">
      <c r="A222" s="6" t="s">
        <v>83</v>
      </c>
      <c r="B222" s="17" t="s">
        <v>42</v>
      </c>
      <c r="C222" s="17" t="s">
        <v>20</v>
      </c>
      <c r="D222" s="17">
        <v>12</v>
      </c>
      <c r="E222" s="25">
        <v>0.22725000000000001</v>
      </c>
      <c r="F222" s="22">
        <v>7.6779999999999999</v>
      </c>
      <c r="G222" s="23">
        <v>23.7</v>
      </c>
      <c r="H222" s="17">
        <v>1153</v>
      </c>
      <c r="I222" s="17">
        <v>13244.6</v>
      </c>
      <c r="J222" s="17">
        <v>13487.3</v>
      </c>
      <c r="K222" s="20">
        <v>1949.1</v>
      </c>
      <c r="L222" s="20">
        <v>13800.45</v>
      </c>
      <c r="M222" s="20">
        <v>557.07066666666663</v>
      </c>
      <c r="N222" s="20">
        <v>3587.0983333333334</v>
      </c>
      <c r="O222" s="20">
        <v>6475.8163333333332</v>
      </c>
      <c r="P222" s="20">
        <v>2771.0176666666666</v>
      </c>
      <c r="Q222" s="20"/>
      <c r="R222" s="20">
        <v>10.32</v>
      </c>
      <c r="S222" s="20">
        <v>158.12333333333333</v>
      </c>
      <c r="T222" s="20"/>
      <c r="U222" s="20">
        <v>183.101</v>
      </c>
      <c r="V222" s="45">
        <v>1.353</v>
      </c>
      <c r="W222" s="46">
        <v>16.977789004166663</v>
      </c>
      <c r="X222" s="23">
        <v>-10.980798480796089</v>
      </c>
      <c r="Y222" s="3"/>
      <c r="Z222" s="3"/>
      <c r="AA222" s="3"/>
    </row>
    <row r="223" spans="1:27" ht="14.25" customHeight="1">
      <c r="A223" s="6" t="s">
        <v>84</v>
      </c>
      <c r="B223" s="17" t="s">
        <v>43</v>
      </c>
      <c r="C223" s="17" t="s">
        <v>20</v>
      </c>
      <c r="D223" s="17">
        <v>12</v>
      </c>
      <c r="E223" s="25">
        <v>0.22725000000000001</v>
      </c>
      <c r="F223" s="22">
        <v>7.7649999999999997</v>
      </c>
      <c r="G223" s="23">
        <v>23.4</v>
      </c>
      <c r="H223" s="17">
        <v>1566</v>
      </c>
      <c r="I223" s="17">
        <v>16818.7</v>
      </c>
      <c r="J223" s="17">
        <v>17115.599999999999</v>
      </c>
      <c r="K223" s="20">
        <v>1752.6</v>
      </c>
      <c r="L223" s="20">
        <v>17385.48</v>
      </c>
      <c r="M223" s="20">
        <v>2413.3910000000001</v>
      </c>
      <c r="N223" s="20">
        <v>11389.229666666666</v>
      </c>
      <c r="O223" s="20">
        <v>5671.121666666666</v>
      </c>
      <c r="P223" s="20">
        <v>2290.7033333333334</v>
      </c>
      <c r="Q223" s="20"/>
      <c r="R223" s="20">
        <v>14.595999999999998</v>
      </c>
      <c r="S223" s="20">
        <v>401.55233333333331</v>
      </c>
      <c r="T223" s="20"/>
      <c r="U223" s="20">
        <v>1156.289</v>
      </c>
      <c r="V223" s="45">
        <v>1.4550000000000001</v>
      </c>
      <c r="W223" s="46">
        <v>107.30115475416663</v>
      </c>
      <c r="X223" s="23">
        <v>-10.514461378924191</v>
      </c>
      <c r="Y223" s="3"/>
      <c r="Z223" s="3"/>
      <c r="AA223" s="3"/>
    </row>
    <row r="224" spans="1:27" ht="14.25" customHeight="1">
      <c r="A224" s="6" t="s">
        <v>84</v>
      </c>
      <c r="B224" s="17" t="s">
        <v>43</v>
      </c>
      <c r="C224" s="17" t="s">
        <v>20</v>
      </c>
      <c r="D224" s="17">
        <v>12</v>
      </c>
      <c r="E224" s="25">
        <v>0.22725000000000001</v>
      </c>
      <c r="F224" s="22">
        <v>7.7949999999999999</v>
      </c>
      <c r="G224" s="23">
        <v>24</v>
      </c>
      <c r="H224" s="17">
        <v>1622</v>
      </c>
      <c r="I224" s="17">
        <v>17497.2</v>
      </c>
      <c r="J224" s="17">
        <v>17533.8</v>
      </c>
      <c r="K224" s="20">
        <v>2128.1</v>
      </c>
      <c r="L224" s="20">
        <v>17738.54</v>
      </c>
      <c r="M224" s="20">
        <v>2038.1886666666669</v>
      </c>
      <c r="N224" s="20">
        <v>12807.090333333334</v>
      </c>
      <c r="O224" s="20">
        <v>5771.2300000000005</v>
      </c>
      <c r="P224" s="20">
        <v>2498.6686666666665</v>
      </c>
      <c r="Q224" s="20">
        <v>11.172499999999999</v>
      </c>
      <c r="R224" s="20">
        <v>14.33</v>
      </c>
      <c r="S224" s="20">
        <v>335.85033333333331</v>
      </c>
      <c r="T224" s="20">
        <v>0.8</v>
      </c>
      <c r="U224" s="20">
        <v>787.35</v>
      </c>
      <c r="V224" s="45">
        <v>1.5029999999999999</v>
      </c>
      <c r="W224" s="46">
        <v>115.44256780416667</v>
      </c>
      <c r="X224" s="23">
        <v>-10.482699796446109</v>
      </c>
      <c r="Y224" s="3"/>
      <c r="Z224" s="3"/>
      <c r="AA224" s="3"/>
    </row>
    <row r="225" spans="1:27" ht="14.25" customHeight="1">
      <c r="A225" s="17" t="s">
        <v>21</v>
      </c>
      <c r="B225" s="21" t="s">
        <v>47</v>
      </c>
      <c r="C225" s="17" t="s">
        <v>20</v>
      </c>
      <c r="D225" s="17">
        <v>12</v>
      </c>
      <c r="E225" s="25">
        <v>0.22725000000000001</v>
      </c>
      <c r="F225" s="22">
        <v>7.617</v>
      </c>
      <c r="G225" s="23">
        <v>23.5</v>
      </c>
      <c r="H225" s="17">
        <v>1242</v>
      </c>
      <c r="I225" s="17">
        <v>13776.3</v>
      </c>
      <c r="J225" s="17">
        <v>14143</v>
      </c>
      <c r="K225" s="20">
        <v>2308.77</v>
      </c>
      <c r="L225" s="20">
        <v>14587.14</v>
      </c>
      <c r="M225" s="20">
        <v>939.75566666666657</v>
      </c>
      <c r="N225" s="20">
        <v>5742.0230000000001</v>
      </c>
      <c r="O225" s="20">
        <v>6172.18</v>
      </c>
      <c r="P225" s="20">
        <v>2972.9659999999999</v>
      </c>
      <c r="Q225" s="20">
        <v>34.226666666666667</v>
      </c>
      <c r="R225" s="20">
        <v>22.770000000000003</v>
      </c>
      <c r="S225" s="20">
        <v>218.59099999999998</v>
      </c>
      <c r="T225" s="20"/>
      <c r="U225" s="20">
        <v>215.21100000000001</v>
      </c>
      <c r="V225" s="45">
        <v>1.284</v>
      </c>
      <c r="W225" s="46">
        <v>38.275614395833337</v>
      </c>
      <c r="X225" s="23">
        <v>-10.85106355711433</v>
      </c>
      <c r="Y225" s="3"/>
      <c r="Z225" s="3"/>
      <c r="AA225" s="3"/>
    </row>
    <row r="226" spans="1:27" ht="14.25" customHeight="1">
      <c r="A226" s="17" t="s">
        <v>21</v>
      </c>
      <c r="B226" s="21" t="s">
        <v>47</v>
      </c>
      <c r="C226" s="17" t="s">
        <v>20</v>
      </c>
      <c r="D226" s="17">
        <v>12</v>
      </c>
      <c r="E226" s="25">
        <v>0.22725000000000001</v>
      </c>
      <c r="F226" s="22">
        <v>7.6989999999999998</v>
      </c>
      <c r="G226" s="23">
        <v>23.8</v>
      </c>
      <c r="H226" s="17">
        <v>1249</v>
      </c>
      <c r="I226" s="17">
        <v>13948</v>
      </c>
      <c r="J226" s="17">
        <v>14351.4</v>
      </c>
      <c r="K226" s="20">
        <v>2183.89</v>
      </c>
      <c r="L226" s="20">
        <v>14662.41</v>
      </c>
      <c r="M226" s="20">
        <v>855.4380000000001</v>
      </c>
      <c r="N226" s="20">
        <v>5128.3826666666673</v>
      </c>
      <c r="O226" s="20">
        <v>5856.5953333333337</v>
      </c>
      <c r="P226" s="20">
        <v>2805.2100000000005</v>
      </c>
      <c r="Q226" s="20"/>
      <c r="R226" s="20">
        <v>21.86</v>
      </c>
      <c r="S226" s="20">
        <v>154.06100000000001</v>
      </c>
      <c r="T226" s="20"/>
      <c r="U226" s="20">
        <v>197.251</v>
      </c>
      <c r="V226" s="45">
        <v>1.3560000000000001</v>
      </c>
      <c r="W226" s="46">
        <v>41.417088095833314</v>
      </c>
      <c r="X226" s="23">
        <v>-10.81680616602398</v>
      </c>
      <c r="Y226" s="3"/>
      <c r="Z226" s="3"/>
      <c r="AA226" s="3"/>
    </row>
    <row r="227" spans="1:27" ht="14.25" customHeight="1">
      <c r="A227" s="17" t="s">
        <v>22</v>
      </c>
      <c r="B227" s="21" t="s">
        <v>45</v>
      </c>
      <c r="C227" s="17" t="s">
        <v>20</v>
      </c>
      <c r="D227" s="17">
        <v>12</v>
      </c>
      <c r="E227" s="25">
        <v>0.22725000000000001</v>
      </c>
      <c r="F227" s="22">
        <v>7.6609999999999996</v>
      </c>
      <c r="G227" s="23">
        <v>23.6</v>
      </c>
      <c r="H227" s="17">
        <v>1361</v>
      </c>
      <c r="I227" s="17">
        <v>14873.2</v>
      </c>
      <c r="J227" s="17">
        <v>15055.7</v>
      </c>
      <c r="K227" s="20">
        <v>2357.06</v>
      </c>
      <c r="L227" s="20">
        <v>15468.18</v>
      </c>
      <c r="M227" s="20">
        <v>878.4613333333333</v>
      </c>
      <c r="N227" s="20">
        <v>9363.7466666666678</v>
      </c>
      <c r="O227" s="20">
        <v>5352.5543333333326</v>
      </c>
      <c r="P227" s="20">
        <v>2697.753666666667</v>
      </c>
      <c r="Q227" s="20"/>
      <c r="R227" s="20">
        <v>16.742333333333331</v>
      </c>
      <c r="S227" s="20">
        <v>124.86633333333333</v>
      </c>
      <c r="T227" s="20"/>
      <c r="U227" s="20">
        <v>329.59800000000001</v>
      </c>
      <c r="V227" s="45">
        <v>1.294</v>
      </c>
      <c r="W227" s="46">
        <v>52.033882370833332</v>
      </c>
      <c r="X227" s="23">
        <v>-10.717699496944711</v>
      </c>
      <c r="Y227" s="3"/>
      <c r="Z227" s="3"/>
      <c r="AA227" s="3"/>
    </row>
    <row r="228" spans="1:27" ht="14.25" customHeight="1">
      <c r="A228" s="17" t="s">
        <v>22</v>
      </c>
      <c r="B228" s="21" t="s">
        <v>45</v>
      </c>
      <c r="C228" s="17" t="s">
        <v>20</v>
      </c>
      <c r="D228" s="17">
        <v>12</v>
      </c>
      <c r="E228" s="25">
        <v>0.22725000000000001</v>
      </c>
      <c r="F228" s="22">
        <v>7.73</v>
      </c>
      <c r="G228" s="23">
        <v>23.5</v>
      </c>
      <c r="H228" s="17">
        <v>1395</v>
      </c>
      <c r="I228" s="17">
        <v>15376.7</v>
      </c>
      <c r="J228" s="17">
        <v>15538.8</v>
      </c>
      <c r="K228" s="20">
        <v>2382.88</v>
      </c>
      <c r="L228" s="20">
        <v>15835.66</v>
      </c>
      <c r="M228" s="20">
        <v>868.68799999999999</v>
      </c>
      <c r="N228" s="20">
        <v>9418.3163333333341</v>
      </c>
      <c r="O228" s="20">
        <v>5554.8046666666669</v>
      </c>
      <c r="P228" s="20">
        <v>2756.9016666666662</v>
      </c>
      <c r="Q228" s="20"/>
      <c r="R228" s="20">
        <v>17.154999999999998</v>
      </c>
      <c r="S228" s="20">
        <v>116.61033333333334</v>
      </c>
      <c r="T228" s="20"/>
      <c r="U228" s="20">
        <v>363.73399999999998</v>
      </c>
      <c r="V228" s="45">
        <v>1.383</v>
      </c>
      <c r="W228" s="46">
        <v>59.316252545833329</v>
      </c>
      <c r="X228" s="23">
        <v>-10.66081202221495</v>
      </c>
      <c r="Y228" s="3"/>
      <c r="Z228" s="3"/>
      <c r="AA228" s="3"/>
    </row>
    <row r="229" spans="1:27" ht="14.25" customHeight="1">
      <c r="A229" s="17" t="s">
        <v>23</v>
      </c>
      <c r="B229" s="21" t="s">
        <v>46</v>
      </c>
      <c r="C229" s="17" t="s">
        <v>20</v>
      </c>
      <c r="D229" s="17">
        <v>12</v>
      </c>
      <c r="E229" s="25">
        <v>0.22725000000000001</v>
      </c>
      <c r="F229" s="22">
        <v>7.63</v>
      </c>
      <c r="G229" s="23">
        <v>23.3</v>
      </c>
      <c r="H229" s="17">
        <v>1157</v>
      </c>
      <c r="I229" s="17">
        <v>13211.6</v>
      </c>
      <c r="J229" s="17">
        <v>13203.5</v>
      </c>
      <c r="K229" s="20">
        <v>1858.34</v>
      </c>
      <c r="L229" s="20">
        <v>13604.15</v>
      </c>
      <c r="M229" s="20">
        <v>267.00599999999997</v>
      </c>
      <c r="N229" s="20">
        <v>4263.1949999999997</v>
      </c>
      <c r="O229" s="20">
        <v>6352.9073333333336</v>
      </c>
      <c r="P229" s="20">
        <v>2251.3753333333334</v>
      </c>
      <c r="Q229" s="20"/>
      <c r="R229" s="20">
        <v>29.635999999999999</v>
      </c>
      <c r="S229" s="20">
        <v>103.771</v>
      </c>
      <c r="T229" s="20">
        <v>2.2000000000000002</v>
      </c>
      <c r="U229" s="20">
        <v>182.75299999999999</v>
      </c>
      <c r="V229" s="45">
        <v>1.292</v>
      </c>
      <c r="W229" s="46">
        <v>12.117264583333325</v>
      </c>
      <c r="X229" s="23">
        <v>-11.051728060461031</v>
      </c>
      <c r="Y229" s="3"/>
      <c r="Z229" s="3"/>
      <c r="AA229" s="3"/>
    </row>
    <row r="230" spans="1:27" ht="14.25" customHeight="1">
      <c r="A230" s="17" t="s">
        <v>23</v>
      </c>
      <c r="B230" s="21" t="s">
        <v>46</v>
      </c>
      <c r="C230" s="17" t="s">
        <v>20</v>
      </c>
      <c r="D230" s="17">
        <v>12</v>
      </c>
      <c r="E230" s="25">
        <v>0.22725000000000001</v>
      </c>
      <c r="F230" s="22">
        <v>7.67</v>
      </c>
      <c r="G230" s="23">
        <v>23.4</v>
      </c>
      <c r="H230" s="17">
        <v>1110</v>
      </c>
      <c r="I230" s="17">
        <v>12567.4</v>
      </c>
      <c r="J230" s="17">
        <v>12649.4</v>
      </c>
      <c r="K230" s="20">
        <v>1149.81</v>
      </c>
      <c r="L230" s="20">
        <v>12982.06</v>
      </c>
      <c r="M230" s="20">
        <v>196.38266666666664</v>
      </c>
      <c r="N230" s="20">
        <v>4680.6486666666669</v>
      </c>
      <c r="O230" s="20">
        <v>5872.8746666666666</v>
      </c>
      <c r="P230" s="20">
        <v>1904.78</v>
      </c>
      <c r="Q230" s="20"/>
      <c r="R230" s="20">
        <v>28.117999999999999</v>
      </c>
      <c r="S230" s="20">
        <v>60.913333333333334</v>
      </c>
      <c r="T230" s="20"/>
      <c r="U230" s="20">
        <v>204.77799999999999</v>
      </c>
      <c r="V230" s="45">
        <v>1.29</v>
      </c>
      <c r="W230" s="46">
        <v>7.9199570833333226</v>
      </c>
      <c r="X230" s="23">
        <v>-11.23640982313602</v>
      </c>
      <c r="Y230" s="3"/>
      <c r="Z230" s="3"/>
      <c r="AA230" s="3"/>
    </row>
    <row r="231" spans="1:27" ht="14.25" customHeight="1">
      <c r="A231" s="17" t="s">
        <v>24</v>
      </c>
      <c r="B231" s="21" t="s">
        <v>44</v>
      </c>
      <c r="C231" s="17" t="s">
        <v>20</v>
      </c>
      <c r="D231" s="17">
        <v>12</v>
      </c>
      <c r="E231" s="25">
        <v>0.22725000000000001</v>
      </c>
      <c r="F231" s="22">
        <v>7.7389999999999999</v>
      </c>
      <c r="G231" s="23">
        <v>23.4</v>
      </c>
      <c r="H231" s="17">
        <v>1416</v>
      </c>
      <c r="I231" s="17">
        <v>15853</v>
      </c>
      <c r="J231" s="17">
        <v>15592.8</v>
      </c>
      <c r="K231" s="20">
        <v>2275.4699999999998</v>
      </c>
      <c r="L231" s="20">
        <v>15866.87</v>
      </c>
      <c r="M231" s="20">
        <v>394.0453333333333</v>
      </c>
      <c r="N231" s="20">
        <v>8547.5893333333315</v>
      </c>
      <c r="O231" s="20">
        <v>6084.5960000000005</v>
      </c>
      <c r="P231" s="20">
        <v>2499.4793333333332</v>
      </c>
      <c r="Q231" s="20"/>
      <c r="R231" s="20">
        <v>26.292000000000002</v>
      </c>
      <c r="S231" s="20">
        <v>169.95266666666666</v>
      </c>
      <c r="T231" s="20"/>
      <c r="U231" s="20">
        <v>369.63200000000001</v>
      </c>
      <c r="V231" s="45">
        <v>1.431</v>
      </c>
      <c r="W231" s="46">
        <v>30.216212083333328</v>
      </c>
      <c r="X231" s="23">
        <v>-10.65489263129486</v>
      </c>
      <c r="Y231" s="3"/>
      <c r="Z231" s="3"/>
      <c r="AA231" s="3"/>
    </row>
    <row r="232" spans="1:27" ht="14.25" customHeight="1">
      <c r="A232" s="17" t="s">
        <v>24</v>
      </c>
      <c r="B232" s="21" t="s">
        <v>44</v>
      </c>
      <c r="C232" s="17" t="s">
        <v>20</v>
      </c>
      <c r="D232" s="17">
        <v>12</v>
      </c>
      <c r="E232" s="25">
        <v>0.22725000000000001</v>
      </c>
      <c r="F232" s="22">
        <v>7.7229999999999999</v>
      </c>
      <c r="G232" s="23">
        <v>23.6</v>
      </c>
      <c r="H232" s="17">
        <v>1372</v>
      </c>
      <c r="I232" s="17">
        <v>15042.9</v>
      </c>
      <c r="J232" s="17">
        <v>14572.8</v>
      </c>
      <c r="K232" s="20">
        <v>1958.25</v>
      </c>
      <c r="L232" s="20">
        <v>14863.79</v>
      </c>
      <c r="M232" s="20">
        <v>410.44800000000004</v>
      </c>
      <c r="N232" s="20">
        <v>9075.3656666666666</v>
      </c>
      <c r="O232" s="20">
        <v>5796.5381666666663</v>
      </c>
      <c r="P232" s="20">
        <v>2124.1608333333334</v>
      </c>
      <c r="Q232" s="20"/>
      <c r="R232" s="20">
        <v>26.333666666666669</v>
      </c>
      <c r="S232" s="20">
        <v>214.08433333333332</v>
      </c>
      <c r="T232" s="20"/>
      <c r="U232" s="20">
        <v>579.49099999999999</v>
      </c>
      <c r="V232" s="45">
        <v>1.3779999999999999</v>
      </c>
      <c r="W232" s="46">
        <v>22.489712083333327</v>
      </c>
      <c r="X232" s="23">
        <v>-10.783148755808639</v>
      </c>
      <c r="Y232" s="3"/>
      <c r="Z232" s="3"/>
      <c r="AA232" s="3"/>
    </row>
    <row r="233" spans="1:27" ht="14.25" customHeight="1">
      <c r="A233" s="17" t="s">
        <v>25</v>
      </c>
      <c r="B233" s="17" t="s">
        <v>26</v>
      </c>
      <c r="C233" s="17" t="s">
        <v>20</v>
      </c>
      <c r="D233" s="17">
        <v>12</v>
      </c>
      <c r="E233" s="25">
        <v>0.1515</v>
      </c>
      <c r="F233" s="22">
        <v>7.6470000000000002</v>
      </c>
      <c r="G233" s="23">
        <v>23.4</v>
      </c>
      <c r="H233" s="17">
        <v>1106</v>
      </c>
      <c r="I233" s="17">
        <v>12573.1</v>
      </c>
      <c r="J233" s="17">
        <v>12371.4</v>
      </c>
      <c r="K233" s="20">
        <v>2632.65</v>
      </c>
      <c r="L233" s="20">
        <v>12738.37</v>
      </c>
      <c r="M233" s="20">
        <v>973.20199999999988</v>
      </c>
      <c r="N233" s="20">
        <v>3843.8046666666669</v>
      </c>
      <c r="O233" s="20">
        <v>4976.7753333333339</v>
      </c>
      <c r="P233" s="20">
        <v>2773.6423333333332</v>
      </c>
      <c r="Q233" s="20"/>
      <c r="R233" s="20">
        <v>51.274333333333324</v>
      </c>
      <c r="S233" s="20">
        <v>80.61333333333333</v>
      </c>
      <c r="T233" s="20">
        <v>3.9</v>
      </c>
      <c r="U233" s="20">
        <v>167.15700000000001</v>
      </c>
      <c r="V233" s="45">
        <v>1.1879999999999999</v>
      </c>
      <c r="W233" s="46">
        <v>-25.169441137500012</v>
      </c>
      <c r="X233" s="23"/>
      <c r="Y233" s="3"/>
      <c r="Z233" s="3"/>
      <c r="AA233" s="3"/>
    </row>
    <row r="234" spans="1:27" ht="14.25" customHeight="1">
      <c r="A234" s="17" t="s">
        <v>25</v>
      </c>
      <c r="B234" s="17" t="s">
        <v>26</v>
      </c>
      <c r="C234" s="17" t="s">
        <v>20</v>
      </c>
      <c r="D234" s="17">
        <v>12</v>
      </c>
      <c r="E234" s="25">
        <v>0.20200000000000001</v>
      </c>
      <c r="F234" s="22">
        <v>7.63</v>
      </c>
      <c r="G234" s="23">
        <v>23.7</v>
      </c>
      <c r="H234" s="17">
        <v>1108</v>
      </c>
      <c r="I234" s="17">
        <v>12489.4</v>
      </c>
      <c r="J234" s="17">
        <v>12560.5</v>
      </c>
      <c r="K234" s="20">
        <v>2287.13</v>
      </c>
      <c r="L234" s="20">
        <v>12953.36</v>
      </c>
      <c r="M234" s="20">
        <v>979.25333333333322</v>
      </c>
      <c r="N234" s="20">
        <v>3717.9169999999999</v>
      </c>
      <c r="O234" s="20">
        <v>5102.8336666666664</v>
      </c>
      <c r="P234" s="20">
        <v>2804.5666666666671</v>
      </c>
      <c r="Q234" s="20"/>
      <c r="R234" s="20">
        <v>49.20066666666667</v>
      </c>
      <c r="S234" s="20">
        <v>159.44866666666667</v>
      </c>
      <c r="T234" s="20"/>
      <c r="U234" s="20">
        <v>169.637</v>
      </c>
      <c r="V234" s="45">
        <v>1.1910000000000001</v>
      </c>
      <c r="W234" s="46">
        <v>-3.2919624375000058</v>
      </c>
      <c r="X234" s="23"/>
      <c r="Y234" s="3"/>
      <c r="Z234" s="3"/>
      <c r="AA234" s="3"/>
    </row>
    <row r="235" spans="1:27" ht="14.25" customHeight="1">
      <c r="A235" s="17" t="s">
        <v>27</v>
      </c>
      <c r="B235" s="17" t="s">
        <v>28</v>
      </c>
      <c r="C235" s="17" t="s">
        <v>20</v>
      </c>
      <c r="D235" s="17">
        <v>12</v>
      </c>
      <c r="E235" s="25">
        <v>0.20200000000000001</v>
      </c>
      <c r="F235" s="22">
        <v>7.6280000000000001</v>
      </c>
      <c r="G235" s="23">
        <v>23.4</v>
      </c>
      <c r="H235" s="17">
        <v>1053</v>
      </c>
      <c r="I235" s="17">
        <v>11917.3</v>
      </c>
      <c r="J235" s="17">
        <v>12060.7</v>
      </c>
      <c r="K235" s="20">
        <v>2242.17</v>
      </c>
      <c r="L235" s="20">
        <v>12448.42</v>
      </c>
      <c r="M235" s="20">
        <v>174.16550000000001</v>
      </c>
      <c r="N235" s="20">
        <v>3690.0439999999999</v>
      </c>
      <c r="O235" s="20">
        <v>5021.2586666666666</v>
      </c>
      <c r="P235" s="20">
        <v>2637.996333333333</v>
      </c>
      <c r="Q235" s="20"/>
      <c r="R235" s="20">
        <v>30.050333333333338</v>
      </c>
      <c r="S235" s="20">
        <v>120.41199999999999</v>
      </c>
      <c r="T235" s="20">
        <v>2.8</v>
      </c>
      <c r="U235" s="20">
        <v>156.20500000000001</v>
      </c>
      <c r="V235" s="45">
        <v>1.1679999999999999</v>
      </c>
      <c r="W235" s="46"/>
      <c r="X235" s="23"/>
      <c r="Y235" s="3"/>
      <c r="Z235" s="3"/>
      <c r="AA235" s="3"/>
    </row>
    <row r="236" spans="1:27" ht="14.25" customHeight="1">
      <c r="A236" s="17" t="s">
        <v>27</v>
      </c>
      <c r="B236" s="17" t="s">
        <v>28</v>
      </c>
      <c r="C236" s="17" t="s">
        <v>20</v>
      </c>
      <c r="D236" s="17">
        <v>12</v>
      </c>
      <c r="E236" s="25">
        <v>0.22725000000000001</v>
      </c>
      <c r="F236" s="22">
        <v>7.6020000000000003</v>
      </c>
      <c r="G236" s="23">
        <v>23.4</v>
      </c>
      <c r="H236" s="17">
        <v>1082</v>
      </c>
      <c r="I236" s="17">
        <v>12382.9</v>
      </c>
      <c r="J236" s="17">
        <v>12487.1</v>
      </c>
      <c r="K236" s="20">
        <v>2521.92</v>
      </c>
      <c r="L236" s="20">
        <v>12926.74</v>
      </c>
      <c r="M236" s="20">
        <v>122.17933333333333</v>
      </c>
      <c r="N236" s="20">
        <v>3741.6860000000001</v>
      </c>
      <c r="O236" s="20">
        <v>5149.2103333333334</v>
      </c>
      <c r="P236" s="20">
        <v>2823.1490000000003</v>
      </c>
      <c r="Q236" s="20"/>
      <c r="R236" s="20">
        <v>18.486999999999998</v>
      </c>
      <c r="S236" s="20">
        <v>59.616000000000007</v>
      </c>
      <c r="T236" s="20">
        <v>62.2</v>
      </c>
      <c r="U236" s="20">
        <v>165.05</v>
      </c>
      <c r="V236" s="45">
        <v>1.1619999999999999</v>
      </c>
      <c r="W236" s="46"/>
      <c r="X236" s="23"/>
      <c r="Y236" s="3"/>
      <c r="Z236" s="3"/>
      <c r="AA236" s="3"/>
    </row>
    <row r="237" spans="1:27" ht="14.25" customHeight="1">
      <c r="A237" s="6" t="s">
        <v>82</v>
      </c>
      <c r="B237" s="17" t="s">
        <v>41</v>
      </c>
      <c r="C237" s="17" t="s">
        <v>29</v>
      </c>
      <c r="D237" s="17">
        <v>12</v>
      </c>
      <c r="E237" s="25">
        <v>0.22725000000000001</v>
      </c>
      <c r="F237" s="22">
        <v>6.992</v>
      </c>
      <c r="G237" s="23">
        <v>23.6</v>
      </c>
      <c r="H237" s="17">
        <v>1161</v>
      </c>
      <c r="I237" s="17">
        <v>13052.6</v>
      </c>
      <c r="J237" s="17">
        <v>13046.8</v>
      </c>
      <c r="K237" s="20">
        <v>918.35</v>
      </c>
      <c r="L237" s="20">
        <v>15509.76</v>
      </c>
      <c r="M237" s="20">
        <v>982.39566666666667</v>
      </c>
      <c r="N237" s="20">
        <v>5689.1996666666664</v>
      </c>
      <c r="O237" s="20">
        <v>5564.1355000000003</v>
      </c>
      <c r="P237" s="20">
        <v>1710.0983333333331</v>
      </c>
      <c r="Q237" s="20"/>
      <c r="R237" s="20">
        <v>32.548666666666669</v>
      </c>
      <c r="S237" s="20"/>
      <c r="T237" s="20"/>
      <c r="U237" s="20">
        <v>281.733</v>
      </c>
      <c r="V237" s="45">
        <v>0.61799999999999999</v>
      </c>
      <c r="W237" s="46">
        <v>-79.813495125000031</v>
      </c>
      <c r="X237" s="23"/>
      <c r="Y237" s="3"/>
      <c r="Z237" s="3"/>
      <c r="AA237" s="3"/>
    </row>
    <row r="238" spans="1:27" ht="14.25" customHeight="1">
      <c r="A238" s="6" t="s">
        <v>82</v>
      </c>
      <c r="B238" s="17" t="s">
        <v>41</v>
      </c>
      <c r="C238" s="17" t="s">
        <v>29</v>
      </c>
      <c r="D238" s="17">
        <v>12</v>
      </c>
      <c r="E238" s="25">
        <v>0.22725000000000001</v>
      </c>
      <c r="F238" s="22">
        <v>7.0190000000000001</v>
      </c>
      <c r="G238" s="23">
        <v>23.7</v>
      </c>
      <c r="H238" s="17">
        <v>1230</v>
      </c>
      <c r="I238" s="17">
        <v>13897.3</v>
      </c>
      <c r="J238" s="17">
        <v>14074.8</v>
      </c>
      <c r="K238" s="20">
        <v>883.38</v>
      </c>
      <c r="L238" s="20">
        <v>16541.599999999999</v>
      </c>
      <c r="M238" s="20">
        <v>871.96066666666673</v>
      </c>
      <c r="N238" s="20">
        <v>6001.4010000000007</v>
      </c>
      <c r="O238" s="20">
        <v>6032.1396666666669</v>
      </c>
      <c r="P238" s="20">
        <v>1884.5926666666664</v>
      </c>
      <c r="Q238" s="20"/>
      <c r="R238" s="20">
        <v>19.565000000000001</v>
      </c>
      <c r="S238" s="20">
        <v>12.233000000000001</v>
      </c>
      <c r="T238" s="20"/>
      <c r="U238" s="20">
        <v>285.96699999999998</v>
      </c>
      <c r="V238" s="45">
        <v>0.70199999999999996</v>
      </c>
      <c r="W238" s="46">
        <v>-58.087486125000055</v>
      </c>
      <c r="X238" s="23"/>
      <c r="Y238" s="3"/>
      <c r="Z238" s="3"/>
      <c r="AA238" s="3"/>
    </row>
    <row r="239" spans="1:27" ht="14.25" customHeight="1">
      <c r="A239" s="6" t="s">
        <v>83</v>
      </c>
      <c r="B239" s="17" t="s">
        <v>42</v>
      </c>
      <c r="C239" s="17" t="s">
        <v>29</v>
      </c>
      <c r="D239" s="17">
        <v>12</v>
      </c>
      <c r="E239" s="25">
        <v>0.22725000000000001</v>
      </c>
      <c r="F239" s="22">
        <v>7.1029999999999998</v>
      </c>
      <c r="G239" s="23">
        <v>23.7</v>
      </c>
      <c r="H239" s="17">
        <v>1493</v>
      </c>
      <c r="I239" s="17">
        <v>17751</v>
      </c>
      <c r="J239" s="17">
        <v>17634.2</v>
      </c>
      <c r="K239" s="20">
        <v>1949.1</v>
      </c>
      <c r="L239" s="20">
        <v>20061.759999999998</v>
      </c>
      <c r="M239" s="20">
        <v>413.23066666666665</v>
      </c>
      <c r="N239" s="20">
        <v>3961.384</v>
      </c>
      <c r="O239" s="20">
        <v>8209.884</v>
      </c>
      <c r="P239" s="20">
        <v>3120.4443333333329</v>
      </c>
      <c r="Q239" s="20"/>
      <c r="R239" s="20">
        <v>23.55</v>
      </c>
      <c r="S239" s="20">
        <v>121.18966666666667</v>
      </c>
      <c r="T239" s="20"/>
      <c r="U239" s="20">
        <v>204.82499999999999</v>
      </c>
      <c r="V239" s="45">
        <v>0.97399999999999998</v>
      </c>
      <c r="W239" s="46">
        <v>7.3096553249999943</v>
      </c>
      <c r="X239" s="23">
        <v>-11.346782713784039</v>
      </c>
      <c r="Y239" s="3"/>
      <c r="Z239" s="3"/>
      <c r="AA239" s="3"/>
    </row>
    <row r="240" spans="1:27" ht="14.25" customHeight="1">
      <c r="A240" s="6" t="s">
        <v>83</v>
      </c>
      <c r="B240" s="17" t="s">
        <v>42</v>
      </c>
      <c r="C240" s="17" t="s">
        <v>29</v>
      </c>
      <c r="D240" s="17">
        <v>12</v>
      </c>
      <c r="E240" s="25">
        <v>0.22725000000000001</v>
      </c>
      <c r="F240" s="22">
        <v>7.0990000000000002</v>
      </c>
      <c r="G240" s="23">
        <v>23.7</v>
      </c>
      <c r="H240" s="17">
        <v>1482</v>
      </c>
      <c r="I240" s="17">
        <v>17542.599999999999</v>
      </c>
      <c r="J240" s="17">
        <v>17157.2</v>
      </c>
      <c r="K240" s="20">
        <v>1983.23</v>
      </c>
      <c r="L240" s="20">
        <v>19539.57</v>
      </c>
      <c r="M240" s="20">
        <v>437.32799999999997</v>
      </c>
      <c r="N240" s="20">
        <v>3855.6003333333333</v>
      </c>
      <c r="O240" s="20">
        <v>8296.9239999999991</v>
      </c>
      <c r="P240" s="20">
        <v>3146.9659999999999</v>
      </c>
      <c r="Q240" s="20"/>
      <c r="R240" s="20">
        <v>23.885666666666669</v>
      </c>
      <c r="S240" s="20">
        <v>150.32866666666666</v>
      </c>
      <c r="T240" s="20"/>
      <c r="U240" s="20">
        <v>209.49600000000001</v>
      </c>
      <c r="V240" s="45">
        <v>0.96299999999999997</v>
      </c>
      <c r="W240" s="46">
        <v>3.0098580750000052</v>
      </c>
      <c r="X240" s="23">
        <v>-11.73213359514806</v>
      </c>
      <c r="Y240" s="3"/>
      <c r="Z240" s="3"/>
      <c r="AA240" s="3"/>
    </row>
    <row r="241" spans="1:27" ht="14.25" customHeight="1">
      <c r="A241" s="6" t="s">
        <v>84</v>
      </c>
      <c r="B241" s="17" t="s">
        <v>43</v>
      </c>
      <c r="C241" s="17" t="s">
        <v>29</v>
      </c>
      <c r="D241" s="17">
        <v>12</v>
      </c>
      <c r="E241" s="25">
        <v>0.22725000000000001</v>
      </c>
      <c r="F241" s="22">
        <v>7.1139999999999999</v>
      </c>
      <c r="G241" s="23">
        <v>23.7</v>
      </c>
      <c r="H241" s="17">
        <v>1731</v>
      </c>
      <c r="I241" s="17">
        <v>18878.5</v>
      </c>
      <c r="J241" s="17">
        <v>18749.099999999999</v>
      </c>
      <c r="K241" s="20">
        <v>1893.31</v>
      </c>
      <c r="L241" s="20">
        <v>21316.44</v>
      </c>
      <c r="M241" s="20">
        <v>2676.3293333333331</v>
      </c>
      <c r="N241" s="20">
        <v>11665.343333333332</v>
      </c>
      <c r="O241" s="20">
        <v>6170.4350000000004</v>
      </c>
      <c r="P241" s="20">
        <v>2452.904</v>
      </c>
      <c r="Q241" s="20"/>
      <c r="R241" s="20">
        <v>63.525666666666666</v>
      </c>
      <c r="S241" s="20">
        <v>372.25066666666663</v>
      </c>
      <c r="T241" s="20"/>
      <c r="U241" s="20">
        <v>610.67100000000005</v>
      </c>
      <c r="V241" s="45">
        <v>0.88800000000000001</v>
      </c>
      <c r="W241" s="46">
        <v>37.490992949999963</v>
      </c>
      <c r="X241" s="23">
        <v>-10.971138831832659</v>
      </c>
      <c r="Y241" s="3"/>
      <c r="Z241" s="3"/>
      <c r="AA241" s="3"/>
    </row>
    <row r="242" spans="1:27" ht="14.25" customHeight="1">
      <c r="A242" s="6" t="s">
        <v>84</v>
      </c>
      <c r="B242" s="17" t="s">
        <v>43</v>
      </c>
      <c r="C242" s="17" t="s">
        <v>29</v>
      </c>
      <c r="D242" s="17">
        <v>12</v>
      </c>
      <c r="E242" s="25">
        <v>0.22725000000000001</v>
      </c>
      <c r="F242" s="22">
        <v>7.1269999999999998</v>
      </c>
      <c r="G242" s="23">
        <v>23.9</v>
      </c>
      <c r="H242" s="17">
        <v>1702</v>
      </c>
      <c r="I242" s="17">
        <v>18690.900000000001</v>
      </c>
      <c r="J242" s="17">
        <v>18510</v>
      </c>
      <c r="K242" s="20">
        <v>2111.4499999999998</v>
      </c>
      <c r="L242" s="20">
        <v>20961.580000000002</v>
      </c>
      <c r="M242" s="20">
        <v>3158.798666666667</v>
      </c>
      <c r="N242" s="20">
        <v>11101.760666666667</v>
      </c>
      <c r="O242" s="20">
        <v>6061.8066666666664</v>
      </c>
      <c r="P242" s="20">
        <v>2427.2113333333332</v>
      </c>
      <c r="Q242" s="20"/>
      <c r="R242" s="20">
        <v>53.854999999999997</v>
      </c>
      <c r="S242" s="20">
        <v>293.96166666666664</v>
      </c>
      <c r="T242" s="20"/>
      <c r="U242" s="20">
        <v>465.92500000000001</v>
      </c>
      <c r="V242" s="45">
        <v>0.89300000000000002</v>
      </c>
      <c r="W242" s="46">
        <v>32.836253924999973</v>
      </c>
      <c r="X242" s="23">
        <v>-11.028712169272209</v>
      </c>
      <c r="Y242" s="3"/>
      <c r="Z242" s="3"/>
      <c r="AA242" s="3"/>
    </row>
    <row r="243" spans="1:27" ht="14.25" customHeight="1">
      <c r="A243" s="17" t="s">
        <v>21</v>
      </c>
      <c r="B243" s="21" t="s">
        <v>47</v>
      </c>
      <c r="C243" s="17" t="s">
        <v>29</v>
      </c>
      <c r="D243" s="17">
        <v>12</v>
      </c>
      <c r="E243" s="25">
        <v>0.22725000000000001</v>
      </c>
      <c r="F243" s="22">
        <v>7.0609999999999999</v>
      </c>
      <c r="G243" s="23">
        <v>23.6</v>
      </c>
      <c r="H243" s="17">
        <v>1446</v>
      </c>
      <c r="I243" s="17">
        <v>16684.099999999999</v>
      </c>
      <c r="J243" s="17">
        <v>16582.2</v>
      </c>
      <c r="K243" s="20">
        <v>1836.7</v>
      </c>
      <c r="L243" s="20">
        <v>19134.27</v>
      </c>
      <c r="M243" s="20">
        <v>870.17200000000003</v>
      </c>
      <c r="N243" s="20">
        <v>4941.2636666666667</v>
      </c>
      <c r="O243" s="20">
        <v>7709.1163333333343</v>
      </c>
      <c r="P243" s="20">
        <v>2869.5280000000002</v>
      </c>
      <c r="Q243" s="20"/>
      <c r="R243" s="20">
        <v>56.332999999999998</v>
      </c>
      <c r="S243" s="20">
        <v>226.39733333333334</v>
      </c>
      <c r="T243" s="20"/>
      <c r="U243" s="20">
        <v>231.34899999999999</v>
      </c>
      <c r="V243" s="45">
        <v>0.88500000000000001</v>
      </c>
      <c r="W243" s="46">
        <v>-3.6344016750000088</v>
      </c>
      <c r="X243" s="23"/>
      <c r="Y243" s="3"/>
      <c r="Z243" s="3"/>
      <c r="AA243" s="3"/>
    </row>
    <row r="244" spans="1:27" ht="14.25" customHeight="1">
      <c r="A244" s="17" t="s">
        <v>21</v>
      </c>
      <c r="B244" s="21" t="s">
        <v>47</v>
      </c>
      <c r="C244" s="17" t="s">
        <v>29</v>
      </c>
      <c r="D244" s="17">
        <v>12</v>
      </c>
      <c r="E244" s="25">
        <v>0.22725000000000001</v>
      </c>
      <c r="F244" s="22">
        <v>7.0659999999999998</v>
      </c>
      <c r="G244" s="23">
        <v>23.5</v>
      </c>
      <c r="H244" s="17">
        <v>1450</v>
      </c>
      <c r="I244" s="17">
        <v>16659.099999999999</v>
      </c>
      <c r="J244" s="17">
        <v>16533</v>
      </c>
      <c r="K244" s="20">
        <v>1915.79</v>
      </c>
      <c r="L244" s="20">
        <v>19050.96</v>
      </c>
      <c r="M244" s="20">
        <v>835.755</v>
      </c>
      <c r="N244" s="20">
        <v>5060.2636666666667</v>
      </c>
      <c r="O244" s="20">
        <v>7716.2896666666666</v>
      </c>
      <c r="P244" s="20">
        <v>2834.9960000000005</v>
      </c>
      <c r="Q244" s="20"/>
      <c r="R244" s="20">
        <v>46.616666666666674</v>
      </c>
      <c r="S244" s="20">
        <v>306.03366666666665</v>
      </c>
      <c r="T244" s="20"/>
      <c r="U244" s="20">
        <v>216.34100000000001</v>
      </c>
      <c r="V244" s="45">
        <v>0.88800000000000001</v>
      </c>
      <c r="W244" s="46">
        <v>-4.3760547750000018</v>
      </c>
      <c r="X244" s="23"/>
      <c r="Y244" s="3"/>
      <c r="Z244" s="3"/>
      <c r="AA244" s="3"/>
    </row>
    <row r="245" spans="1:27" ht="14.25" customHeight="1">
      <c r="A245" s="17" t="s">
        <v>22</v>
      </c>
      <c r="B245" s="21" t="s">
        <v>45</v>
      </c>
      <c r="C245" s="17" t="s">
        <v>29</v>
      </c>
      <c r="D245" s="17">
        <v>12</v>
      </c>
      <c r="E245" s="25">
        <v>0.22725000000000001</v>
      </c>
      <c r="F245" s="22">
        <v>7.077</v>
      </c>
      <c r="G245" s="23">
        <v>23.6</v>
      </c>
      <c r="H245" s="17">
        <v>1544</v>
      </c>
      <c r="I245" s="17">
        <v>17097.5</v>
      </c>
      <c r="J245" s="17">
        <v>17085.400000000001</v>
      </c>
      <c r="K245" s="20">
        <v>1974.07</v>
      </c>
      <c r="L245" s="20">
        <v>19654.62</v>
      </c>
      <c r="M245" s="20">
        <v>951.89766666666674</v>
      </c>
      <c r="N245" s="20">
        <v>9250.596333333333</v>
      </c>
      <c r="O245" s="20">
        <v>6407.06</v>
      </c>
      <c r="P245" s="20">
        <v>2452.9503333333332</v>
      </c>
      <c r="Q245" s="20"/>
      <c r="R245" s="20">
        <v>49.170333333333339</v>
      </c>
      <c r="S245" s="20">
        <v>206.17533333333336</v>
      </c>
      <c r="T245" s="20"/>
      <c r="U245" s="20">
        <v>435.10500000000002</v>
      </c>
      <c r="V245" s="45">
        <v>0.83899999999999997</v>
      </c>
      <c r="W245" s="46">
        <v>3.9509609250000075</v>
      </c>
      <c r="X245" s="23">
        <v>-11.83728299325583</v>
      </c>
      <c r="Y245" s="3"/>
      <c r="Z245" s="3"/>
      <c r="AA245" s="3"/>
    </row>
    <row r="246" spans="1:27" ht="14.25" customHeight="1">
      <c r="A246" s="17" t="s">
        <v>22</v>
      </c>
      <c r="B246" s="21" t="s">
        <v>45</v>
      </c>
      <c r="C246" s="17" t="s">
        <v>29</v>
      </c>
      <c r="D246" s="17">
        <v>12</v>
      </c>
      <c r="E246" s="25">
        <v>0.22725000000000001</v>
      </c>
      <c r="F246" s="22">
        <v>7.1050000000000004</v>
      </c>
      <c r="G246" s="23">
        <v>23.5</v>
      </c>
      <c r="H246" s="17">
        <v>1677</v>
      </c>
      <c r="I246" s="17">
        <v>18661.599999999999</v>
      </c>
      <c r="J246" s="17">
        <v>18998.7</v>
      </c>
      <c r="K246" s="20">
        <v>2472.8000000000002</v>
      </c>
      <c r="L246" s="20">
        <v>21651.23</v>
      </c>
      <c r="M246" s="20">
        <v>918.24099999999999</v>
      </c>
      <c r="N246" s="20">
        <v>9940.2763333333332</v>
      </c>
      <c r="O246" s="20">
        <v>6749.038333333333</v>
      </c>
      <c r="P246" s="20">
        <v>2703.7116666666666</v>
      </c>
      <c r="Q246" s="20"/>
      <c r="R246" s="20">
        <v>46.741666666666674</v>
      </c>
      <c r="S246" s="20">
        <v>127.26133333333335</v>
      </c>
      <c r="T246" s="20">
        <v>2.4</v>
      </c>
      <c r="U246" s="20">
        <v>664.08600000000001</v>
      </c>
      <c r="V246" s="45">
        <v>0.92</v>
      </c>
      <c r="W246" s="46">
        <v>32.792523450000019</v>
      </c>
      <c r="X246" s="23">
        <v>-10.918210890005721</v>
      </c>
      <c r="Y246" s="3"/>
      <c r="Z246" s="3"/>
      <c r="AA246" s="3"/>
    </row>
    <row r="247" spans="1:27" ht="14.25" customHeight="1">
      <c r="A247" s="17" t="s">
        <v>23</v>
      </c>
      <c r="B247" s="21" t="s">
        <v>46</v>
      </c>
      <c r="C247" s="17" t="s">
        <v>29</v>
      </c>
      <c r="D247" s="17">
        <v>12</v>
      </c>
      <c r="E247" s="25">
        <v>0.22725000000000001</v>
      </c>
      <c r="F247" s="22">
        <v>7.048</v>
      </c>
      <c r="G247" s="23">
        <v>23.5</v>
      </c>
      <c r="H247" s="17">
        <v>1412</v>
      </c>
      <c r="I247" s="17">
        <v>16285.2</v>
      </c>
      <c r="J247" s="17">
        <v>16470.400000000001</v>
      </c>
      <c r="K247" s="20">
        <v>2068.9899999999998</v>
      </c>
      <c r="L247" s="20">
        <v>19094.61</v>
      </c>
      <c r="M247" s="20">
        <v>187.47299999999998</v>
      </c>
      <c r="N247" s="20">
        <v>5056.0276666666668</v>
      </c>
      <c r="O247" s="20">
        <v>7803.2860000000001</v>
      </c>
      <c r="P247" s="20">
        <v>2701.6136666666666</v>
      </c>
      <c r="Q247" s="20"/>
      <c r="R247" s="20">
        <v>26.869</v>
      </c>
      <c r="S247" s="20">
        <v>149.38833333333335</v>
      </c>
      <c r="T247" s="20"/>
      <c r="U247" s="20">
        <v>214.66399999999999</v>
      </c>
      <c r="V247" s="45">
        <v>0.875</v>
      </c>
      <c r="W247" s="46">
        <v>-2.6732174999999945</v>
      </c>
      <c r="X247" s="23"/>
      <c r="Y247" s="3"/>
      <c r="Z247" s="3"/>
      <c r="AA247" s="3"/>
    </row>
    <row r="248" spans="1:27" ht="14.25" customHeight="1">
      <c r="A248" s="17" t="s">
        <v>23</v>
      </c>
      <c r="B248" s="21" t="s">
        <v>46</v>
      </c>
      <c r="C248" s="17" t="s">
        <v>29</v>
      </c>
      <c r="D248" s="17">
        <v>12</v>
      </c>
      <c r="E248" s="25">
        <v>0.22725000000000001</v>
      </c>
      <c r="F248" s="22">
        <v>7.0860000000000003</v>
      </c>
      <c r="G248" s="23">
        <v>23.5</v>
      </c>
      <c r="H248" s="17">
        <v>1518</v>
      </c>
      <c r="I248" s="17">
        <v>17669.5</v>
      </c>
      <c r="J248" s="17">
        <v>16898.099999999999</v>
      </c>
      <c r="K248" s="20">
        <v>2166.4</v>
      </c>
      <c r="L248" s="20">
        <v>19326.77</v>
      </c>
      <c r="M248" s="20">
        <v>121.04466666666667</v>
      </c>
      <c r="N248" s="20">
        <v>5342.7473333333337</v>
      </c>
      <c r="O248" s="20">
        <v>8385.9563333333335</v>
      </c>
      <c r="P248" s="20">
        <v>3038.1323333333335</v>
      </c>
      <c r="Q248" s="20"/>
      <c r="R248" s="20">
        <v>27.378</v>
      </c>
      <c r="S248" s="20">
        <v>234.05600000000001</v>
      </c>
      <c r="T248" s="20"/>
      <c r="U248" s="20">
        <v>191.91900000000001</v>
      </c>
      <c r="V248" s="45">
        <v>0.94499999999999995</v>
      </c>
      <c r="W248" s="46">
        <v>0.5666099999999763</v>
      </c>
      <c r="X248" s="23">
        <v>-12.38184841633799</v>
      </c>
      <c r="Y248" s="3"/>
      <c r="Z248" s="3"/>
      <c r="AA248" s="3"/>
    </row>
    <row r="249" spans="1:27" ht="14.25" customHeight="1">
      <c r="A249" s="17" t="s">
        <v>24</v>
      </c>
      <c r="B249" s="21" t="s">
        <v>44</v>
      </c>
      <c r="C249" s="17" t="s">
        <v>29</v>
      </c>
      <c r="D249" s="17">
        <v>12</v>
      </c>
      <c r="E249" s="25">
        <v>0.22725000000000001</v>
      </c>
      <c r="F249" s="22">
        <v>7.1150000000000002</v>
      </c>
      <c r="G249" s="23">
        <v>23.6</v>
      </c>
      <c r="H249" s="17">
        <v>1636</v>
      </c>
      <c r="I249" s="17">
        <v>18143.7</v>
      </c>
      <c r="J249" s="17">
        <v>18828.400000000001</v>
      </c>
      <c r="K249" s="20">
        <v>2104.79</v>
      </c>
      <c r="L249" s="20">
        <v>21389.439999999999</v>
      </c>
      <c r="M249" s="20">
        <v>305.46999999999997</v>
      </c>
      <c r="N249" s="20">
        <v>10636.507333333333</v>
      </c>
      <c r="O249" s="20">
        <v>6800.5236666666669</v>
      </c>
      <c r="P249" s="20">
        <v>2661.2850000000003</v>
      </c>
      <c r="Q249" s="20"/>
      <c r="R249" s="20">
        <v>22.134</v>
      </c>
      <c r="S249" s="20">
        <v>310.36766666666671</v>
      </c>
      <c r="T249" s="20">
        <v>0.8</v>
      </c>
      <c r="U249" s="20">
        <v>450.60199999999998</v>
      </c>
      <c r="V249" s="45">
        <v>0.93100000000000005</v>
      </c>
      <c r="W249" s="46">
        <v>15.18863250000001</v>
      </c>
      <c r="X249" s="23">
        <v>-10.95361397721371</v>
      </c>
      <c r="Y249" s="3"/>
      <c r="Z249" s="3"/>
      <c r="AA249" s="3"/>
    </row>
    <row r="250" spans="1:27" ht="14.25" customHeight="1">
      <c r="A250" s="17" t="s">
        <v>24</v>
      </c>
      <c r="B250" s="21" t="s">
        <v>44</v>
      </c>
      <c r="C250" s="17" t="s">
        <v>29</v>
      </c>
      <c r="D250" s="17">
        <v>12</v>
      </c>
      <c r="E250" s="25">
        <v>0.22725000000000001</v>
      </c>
      <c r="F250" s="22">
        <v>7.1150000000000002</v>
      </c>
      <c r="G250" s="23">
        <v>23.6</v>
      </c>
      <c r="H250" s="17">
        <v>1645</v>
      </c>
      <c r="I250" s="17">
        <v>18430.400000000001</v>
      </c>
      <c r="J250" s="17">
        <v>19079</v>
      </c>
      <c r="K250" s="20">
        <v>2152.25</v>
      </c>
      <c r="L250" s="20">
        <v>21664.52</v>
      </c>
      <c r="M250" s="20">
        <v>314.37866666666667</v>
      </c>
      <c r="N250" s="20">
        <v>9997.6533333333336</v>
      </c>
      <c r="O250" s="20">
        <v>7071.3280000000004</v>
      </c>
      <c r="P250" s="20">
        <v>2757.9590000000003</v>
      </c>
      <c r="Q250" s="20"/>
      <c r="R250" s="20">
        <v>23.273</v>
      </c>
      <c r="S250" s="20">
        <v>243.04300000000001</v>
      </c>
      <c r="T250" s="20">
        <v>1</v>
      </c>
      <c r="U250" s="20">
        <v>388.37599999999998</v>
      </c>
      <c r="V250" s="45">
        <v>0.95</v>
      </c>
      <c r="W250" s="46">
        <v>17.086927500000002</v>
      </c>
      <c r="X250" s="23">
        <v>-10.90246867465714</v>
      </c>
      <c r="Y250" s="3"/>
      <c r="Z250" s="3"/>
      <c r="AA250" s="3"/>
    </row>
    <row r="251" spans="1:27" ht="14.25" customHeight="1">
      <c r="A251" s="17" t="s">
        <v>25</v>
      </c>
      <c r="B251" s="17" t="s">
        <v>26</v>
      </c>
      <c r="C251" s="17" t="s">
        <v>29</v>
      </c>
      <c r="D251" s="17">
        <v>12</v>
      </c>
      <c r="E251" s="25">
        <v>0.20200000000000001</v>
      </c>
      <c r="F251" s="22">
        <v>7.1040000000000001</v>
      </c>
      <c r="G251" s="23">
        <v>23.5</v>
      </c>
      <c r="H251" s="17">
        <v>1526</v>
      </c>
      <c r="I251" s="17">
        <v>18177.400000000001</v>
      </c>
      <c r="J251" s="17">
        <v>18912.7</v>
      </c>
      <c r="K251" s="20">
        <v>2523.58</v>
      </c>
      <c r="L251" s="20">
        <v>21516.67</v>
      </c>
      <c r="M251" s="20">
        <v>914.43</v>
      </c>
      <c r="N251" s="20">
        <v>4056.6353333333332</v>
      </c>
      <c r="O251" s="20">
        <v>8037.4923333333345</v>
      </c>
      <c r="P251" s="20">
        <v>3302.7546666666672</v>
      </c>
      <c r="Q251" s="20"/>
      <c r="R251" s="20">
        <v>41.394999999999996</v>
      </c>
      <c r="S251" s="20">
        <v>96.450666666666663</v>
      </c>
      <c r="T251" s="20"/>
      <c r="U251" s="20">
        <v>203.19300000000001</v>
      </c>
      <c r="V251" s="45">
        <v>0.98699999999999999</v>
      </c>
      <c r="W251" s="46">
        <v>-9.0074324999991406E-2</v>
      </c>
      <c r="X251" s="23"/>
      <c r="Y251" s="3"/>
      <c r="Z251" s="3"/>
      <c r="AA251" s="3"/>
    </row>
    <row r="252" spans="1:27" ht="14.25" customHeight="1">
      <c r="A252" s="17" t="s">
        <v>25</v>
      </c>
      <c r="B252" s="17" t="s">
        <v>26</v>
      </c>
      <c r="C252" s="17" t="s">
        <v>29</v>
      </c>
      <c r="D252" s="17">
        <v>12</v>
      </c>
      <c r="E252" s="25">
        <v>0.20200000000000001</v>
      </c>
      <c r="F252" s="22">
        <v>7.093</v>
      </c>
      <c r="G252" s="23">
        <v>23.5</v>
      </c>
      <c r="H252" s="17">
        <v>1497</v>
      </c>
      <c r="I252" s="17">
        <v>17724</v>
      </c>
      <c r="J252" s="17">
        <v>18561.8</v>
      </c>
      <c r="K252" s="20">
        <v>2940.71</v>
      </c>
      <c r="L252" s="20">
        <v>21197.93</v>
      </c>
      <c r="M252" s="20">
        <v>1048.1813333333332</v>
      </c>
      <c r="N252" s="20">
        <v>4092.7289999999994</v>
      </c>
      <c r="O252" s="20">
        <v>7718.5876666666663</v>
      </c>
      <c r="P252" s="20">
        <v>3258.5016666666666</v>
      </c>
      <c r="Q252" s="20"/>
      <c r="R252" s="20">
        <v>52.5625</v>
      </c>
      <c r="S252" s="20">
        <v>108.03966666666668</v>
      </c>
      <c r="T252" s="20"/>
      <c r="U252" s="20">
        <v>197.25800000000001</v>
      </c>
      <c r="V252" s="45">
        <v>0.95499999999999996</v>
      </c>
      <c r="W252" s="46">
        <v>-2.4291737250000103</v>
      </c>
      <c r="X252" s="23"/>
      <c r="Y252" s="3"/>
      <c r="Z252" s="3"/>
      <c r="AA252" s="3"/>
    </row>
    <row r="253" spans="1:27" ht="14.25" customHeight="1">
      <c r="A253" s="17" t="s">
        <v>27</v>
      </c>
      <c r="B253" s="17" t="s">
        <v>28</v>
      </c>
      <c r="C253" s="17" t="s">
        <v>29</v>
      </c>
      <c r="D253" s="17">
        <v>12</v>
      </c>
      <c r="E253" s="25">
        <v>0.22725000000000001</v>
      </c>
      <c r="F253" s="22">
        <v>7.069</v>
      </c>
      <c r="G253" s="23">
        <v>23.5</v>
      </c>
      <c r="H253" s="17">
        <v>1421</v>
      </c>
      <c r="I253" s="17">
        <v>16875.599999999999</v>
      </c>
      <c r="J253" s="17">
        <v>17249.2</v>
      </c>
      <c r="K253" s="20">
        <v>2325.4299999999998</v>
      </c>
      <c r="L253" s="20">
        <v>19865.02</v>
      </c>
      <c r="M253" s="20">
        <v>91.350999999999999</v>
      </c>
      <c r="N253" s="20">
        <v>3722.2383333333332</v>
      </c>
      <c r="O253" s="20">
        <v>7592.1556666666665</v>
      </c>
      <c r="P253" s="20">
        <v>2888.7553333333331</v>
      </c>
      <c r="Q253" s="20"/>
      <c r="R253" s="20">
        <v>20.528500000000001</v>
      </c>
      <c r="S253" s="20">
        <v>98.395666666666671</v>
      </c>
      <c r="T253" s="20"/>
      <c r="U253" s="20">
        <v>181.8</v>
      </c>
      <c r="V253" s="45">
        <v>0.90400000000000003</v>
      </c>
      <c r="W253" s="46"/>
      <c r="X253" s="23"/>
      <c r="Y253" s="3"/>
      <c r="Z253" s="3"/>
      <c r="AA253" s="3"/>
    </row>
    <row r="254" spans="1:27" ht="14.25" customHeight="1">
      <c r="A254" s="17" t="s">
        <v>27</v>
      </c>
      <c r="B254" s="17" t="s">
        <v>28</v>
      </c>
      <c r="C254" s="17" t="s">
        <v>29</v>
      </c>
      <c r="D254" s="17">
        <v>12</v>
      </c>
      <c r="E254" s="25">
        <v>0.22725000000000001</v>
      </c>
      <c r="F254" s="22">
        <v>7.0380000000000003</v>
      </c>
      <c r="G254" s="23">
        <v>23.7</v>
      </c>
      <c r="H254" s="17">
        <v>1346</v>
      </c>
      <c r="I254" s="17">
        <v>15758.9</v>
      </c>
      <c r="J254" s="17">
        <v>16397.400000000001</v>
      </c>
      <c r="K254" s="20">
        <v>1998.22</v>
      </c>
      <c r="L254" s="20">
        <v>19072.7</v>
      </c>
      <c r="M254" s="20">
        <v>121.21033333333334</v>
      </c>
      <c r="N254" s="20">
        <v>3601.4143333333336</v>
      </c>
      <c r="O254" s="20">
        <v>7665.8816666666671</v>
      </c>
      <c r="P254" s="20">
        <v>2734.2270000000003</v>
      </c>
      <c r="Q254" s="20"/>
      <c r="R254" s="20">
        <v>17.628</v>
      </c>
      <c r="S254" s="20">
        <v>172.68566666666666</v>
      </c>
      <c r="T254" s="20">
        <v>0</v>
      </c>
      <c r="U254" s="20">
        <v>190.75200000000001</v>
      </c>
      <c r="V254" s="45">
        <v>0.86299999999999999</v>
      </c>
      <c r="W254" s="46"/>
      <c r="X254" s="23"/>
      <c r="Y254" s="3"/>
      <c r="Z254" s="3"/>
      <c r="AA254" s="3"/>
    </row>
    <row r="255" spans="1:27" ht="14.25" customHeight="1">
      <c r="A255" s="6" t="s">
        <v>82</v>
      </c>
      <c r="B255" s="17" t="s">
        <v>41</v>
      </c>
      <c r="C255" s="17" t="s">
        <v>20</v>
      </c>
      <c r="D255" s="17">
        <v>15</v>
      </c>
      <c r="E255" s="25">
        <v>0.22725000000000001</v>
      </c>
      <c r="F255" s="22">
        <v>7.7039999999999997</v>
      </c>
      <c r="G255" s="17">
        <v>22.3</v>
      </c>
      <c r="H255" s="17">
        <v>1165</v>
      </c>
      <c r="I255" s="17">
        <v>13292.9</v>
      </c>
      <c r="J255" s="17">
        <v>13580.1</v>
      </c>
      <c r="K255" s="20">
        <v>1553.6146935649047</v>
      </c>
      <c r="L255" s="20">
        <v>13885.08</v>
      </c>
      <c r="M255" s="20">
        <v>738.76066666666668</v>
      </c>
      <c r="N255" s="20">
        <v>5703.929666666666</v>
      </c>
      <c r="O255" s="20">
        <v>6159.6090000000004</v>
      </c>
      <c r="P255" s="20">
        <v>2381.15</v>
      </c>
      <c r="Q255" s="20"/>
      <c r="R255" s="20">
        <v>31.405333333333335</v>
      </c>
      <c r="S255" s="20">
        <v>297.66900000000004</v>
      </c>
      <c r="T255" s="20"/>
      <c r="U255" s="20">
        <v>169.648</v>
      </c>
      <c r="V255" s="45">
        <v>1.343</v>
      </c>
      <c r="W255" s="46">
        <v>148.26298661249999</v>
      </c>
      <c r="X255" s="23">
        <v>-10.40970411034</v>
      </c>
      <c r="Y255" s="3"/>
      <c r="Z255" s="3"/>
      <c r="AA255" s="3"/>
    </row>
    <row r="256" spans="1:27" ht="14.25" customHeight="1">
      <c r="A256" s="6" t="s">
        <v>82</v>
      </c>
      <c r="B256" s="17" t="s">
        <v>41</v>
      </c>
      <c r="C256" s="17" t="s">
        <v>20</v>
      </c>
      <c r="D256" s="17">
        <v>15</v>
      </c>
      <c r="E256" s="25">
        <v>0.22725000000000001</v>
      </c>
      <c r="F256" s="22">
        <v>7.6630000000000003</v>
      </c>
      <c r="G256" s="17">
        <v>22.5</v>
      </c>
      <c r="H256" s="17">
        <v>1047</v>
      </c>
      <c r="I256" s="17">
        <v>11695</v>
      </c>
      <c r="J256" s="17">
        <v>11845.8</v>
      </c>
      <c r="K256" s="20">
        <v>1103.1829951626466</v>
      </c>
      <c r="L256" s="20">
        <v>12184.78</v>
      </c>
      <c r="M256" s="20">
        <v>751.11766666666665</v>
      </c>
      <c r="N256" s="20">
        <v>4914.6303333333335</v>
      </c>
      <c r="O256" s="20">
        <v>5520.670000000001</v>
      </c>
      <c r="P256" s="20">
        <v>1850.1566666666668</v>
      </c>
      <c r="Q256" s="20"/>
      <c r="R256" s="20">
        <v>25.469000000000001</v>
      </c>
      <c r="S256" s="20">
        <v>181.64933333333337</v>
      </c>
      <c r="T256" s="20"/>
      <c r="U256" s="20">
        <v>205.23400000000001</v>
      </c>
      <c r="V256" s="45">
        <v>1.2230000000000001</v>
      </c>
      <c r="W256" s="46">
        <v>111.60985683749995</v>
      </c>
      <c r="X256" s="23">
        <v>-10.53303430358733</v>
      </c>
      <c r="Y256" s="3"/>
      <c r="Z256" s="3"/>
      <c r="AA256" s="3"/>
    </row>
    <row r="257" spans="1:27" ht="14.25" customHeight="1">
      <c r="A257" s="6" t="s">
        <v>83</v>
      </c>
      <c r="B257" s="17" t="s">
        <v>42</v>
      </c>
      <c r="C257" s="17" t="s">
        <v>20</v>
      </c>
      <c r="D257" s="17">
        <v>15</v>
      </c>
      <c r="E257" s="25">
        <v>0.22725000000000001</v>
      </c>
      <c r="F257" s="22">
        <v>7.5910000000000002</v>
      </c>
      <c r="G257" s="17">
        <v>22.4</v>
      </c>
      <c r="H257" s="17">
        <v>877</v>
      </c>
      <c r="I257" s="17">
        <v>10011.9</v>
      </c>
      <c r="J257" s="17">
        <v>10206.1</v>
      </c>
      <c r="K257" s="20">
        <v>1134.8214508729718</v>
      </c>
      <c r="L257" s="20">
        <v>10600.98</v>
      </c>
      <c r="M257" s="20">
        <v>436.23466666666673</v>
      </c>
      <c r="N257" s="20">
        <v>2822.7243333333331</v>
      </c>
      <c r="O257" s="20">
        <v>5149.5756666666666</v>
      </c>
      <c r="P257" s="20">
        <v>1773.992</v>
      </c>
      <c r="Q257" s="20"/>
      <c r="R257" s="20">
        <v>28.401666666666667</v>
      </c>
      <c r="S257" s="20">
        <v>138.96333333333334</v>
      </c>
      <c r="T257" s="20"/>
      <c r="U257" s="20">
        <v>165.416</v>
      </c>
      <c r="V257" s="45">
        <v>1.077</v>
      </c>
      <c r="W257" s="46">
        <v>32.823538445833329</v>
      </c>
      <c r="X257" s="23">
        <v>-10.6944942156785</v>
      </c>
      <c r="Y257" s="3"/>
      <c r="Z257" s="3"/>
      <c r="AA257" s="3"/>
    </row>
    <row r="258" spans="1:27" ht="14.25" customHeight="1">
      <c r="A258" s="6" t="s">
        <v>83</v>
      </c>
      <c r="B258" s="17" t="s">
        <v>42</v>
      </c>
      <c r="C258" s="17" t="s">
        <v>20</v>
      </c>
      <c r="D258" s="17">
        <v>15</v>
      </c>
      <c r="E258" s="25">
        <v>0.22725000000000001</v>
      </c>
      <c r="F258" s="22">
        <v>7.6070000000000002</v>
      </c>
      <c r="G258" s="17">
        <v>22.4</v>
      </c>
      <c r="H258" s="17">
        <v>954</v>
      </c>
      <c r="I258" s="17">
        <v>10598</v>
      </c>
      <c r="J258" s="17">
        <v>10751.6</v>
      </c>
      <c r="K258" s="20">
        <v>1519.4784650353436</v>
      </c>
      <c r="L258" s="20">
        <v>11139.42</v>
      </c>
      <c r="M258" s="20">
        <v>400.75566666666668</v>
      </c>
      <c r="N258" s="20">
        <v>3343.8016666666663</v>
      </c>
      <c r="O258" s="20">
        <v>5227.5789999999997</v>
      </c>
      <c r="P258" s="20">
        <v>2095.8815</v>
      </c>
      <c r="Q258" s="20"/>
      <c r="R258" s="20">
        <v>24.691000000000003</v>
      </c>
      <c r="S258" s="20">
        <v>328.73066666666665</v>
      </c>
      <c r="T258" s="20"/>
      <c r="U258" s="20">
        <v>160.81899999999999</v>
      </c>
      <c r="V258" s="45">
        <v>1.1120000000000001</v>
      </c>
      <c r="W258" s="46">
        <v>37.740811820833336</v>
      </c>
      <c r="X258" s="23">
        <v>-10.63386837498183</v>
      </c>
      <c r="Y258" s="3"/>
      <c r="Z258" s="3"/>
      <c r="AA258" s="3"/>
    </row>
    <row r="259" spans="1:27" ht="14.25" customHeight="1">
      <c r="A259" s="6" t="s">
        <v>84</v>
      </c>
      <c r="B259" s="17" t="s">
        <v>43</v>
      </c>
      <c r="C259" s="17" t="s">
        <v>20</v>
      </c>
      <c r="D259" s="17">
        <v>15</v>
      </c>
      <c r="E259" s="25">
        <v>0.22725000000000001</v>
      </c>
      <c r="F259" s="22">
        <v>7.742</v>
      </c>
      <c r="G259" s="17">
        <v>22.8</v>
      </c>
      <c r="H259" s="17">
        <v>1275</v>
      </c>
      <c r="I259" s="17">
        <v>14028.7</v>
      </c>
      <c r="J259" s="17">
        <v>14302.3</v>
      </c>
      <c r="K259" s="20">
        <v>1268.0360012322346</v>
      </c>
      <c r="L259" s="20">
        <v>14592.7</v>
      </c>
      <c r="M259" s="20">
        <v>1236.905</v>
      </c>
      <c r="N259" s="20">
        <v>9492.9979999999996</v>
      </c>
      <c r="O259" s="20">
        <v>4925.4823333333334</v>
      </c>
      <c r="P259" s="20">
        <v>1916.2923333333335</v>
      </c>
      <c r="Q259" s="20"/>
      <c r="R259" s="20">
        <v>33.112333333333332</v>
      </c>
      <c r="S259" s="20">
        <v>249.27599999999998</v>
      </c>
      <c r="T259" s="20"/>
      <c r="U259" s="20">
        <v>900.20799999999997</v>
      </c>
      <c r="V259" s="45">
        <v>1.3180000000000001</v>
      </c>
      <c r="W259" s="46">
        <v>150.6316074708333</v>
      </c>
      <c r="X259" s="23">
        <v>-10.36714966399952</v>
      </c>
      <c r="Y259" s="3"/>
      <c r="Z259" s="3"/>
      <c r="AA259" s="3"/>
    </row>
    <row r="260" spans="1:27" ht="14.25" customHeight="1">
      <c r="A260" s="6" t="s">
        <v>84</v>
      </c>
      <c r="B260" s="17" t="s">
        <v>43</v>
      </c>
      <c r="C260" s="17" t="s">
        <v>20</v>
      </c>
      <c r="D260" s="17">
        <v>15</v>
      </c>
      <c r="E260" s="25">
        <v>0.22725000000000001</v>
      </c>
      <c r="F260" s="22">
        <v>7.7110000000000003</v>
      </c>
      <c r="G260" s="17">
        <v>22.4</v>
      </c>
      <c r="H260" s="17">
        <v>1270</v>
      </c>
      <c r="I260" s="17">
        <v>13437</v>
      </c>
      <c r="J260" s="17">
        <v>13557.1</v>
      </c>
      <c r="K260" s="20">
        <v>1596.909422431665</v>
      </c>
      <c r="L260" s="20">
        <v>13895.06</v>
      </c>
      <c r="M260" s="20">
        <v>903.73766666666677</v>
      </c>
      <c r="N260" s="20">
        <v>10367.777</v>
      </c>
      <c r="O260" s="20">
        <v>4430.6083333333336</v>
      </c>
      <c r="P260" s="20">
        <v>1933.0823333333335</v>
      </c>
      <c r="Q260" s="20"/>
      <c r="R260" s="20">
        <v>28.229333333333333</v>
      </c>
      <c r="S260" s="20">
        <v>410.91166666666669</v>
      </c>
      <c r="T260" s="20"/>
      <c r="U260" s="20">
        <v>795.05100000000004</v>
      </c>
      <c r="V260" s="45">
        <v>1.2210000000000001</v>
      </c>
      <c r="W260" s="46">
        <v>136.12424017083333</v>
      </c>
      <c r="X260" s="23">
        <v>-10.41113030611713</v>
      </c>
      <c r="Y260" s="3"/>
      <c r="Z260" s="3"/>
      <c r="AA260" s="3"/>
    </row>
    <row r="261" spans="1:27" ht="14.25" customHeight="1">
      <c r="A261" s="17" t="s">
        <v>21</v>
      </c>
      <c r="B261" s="21" t="s">
        <v>47</v>
      </c>
      <c r="C261" s="17" t="s">
        <v>20</v>
      </c>
      <c r="D261" s="17">
        <v>15</v>
      </c>
      <c r="E261" s="25">
        <v>0.22725000000000001</v>
      </c>
      <c r="F261" s="22">
        <v>7.6340000000000003</v>
      </c>
      <c r="G261" s="17">
        <v>22.3</v>
      </c>
      <c r="H261" s="17">
        <v>1058</v>
      </c>
      <c r="I261" s="17">
        <v>11530.9</v>
      </c>
      <c r="J261" s="17">
        <v>11740.1</v>
      </c>
      <c r="K261" s="20">
        <v>1533.6325110110154</v>
      </c>
      <c r="L261" s="20">
        <v>12126.23</v>
      </c>
      <c r="M261" s="20">
        <v>766.2496666666666</v>
      </c>
      <c r="N261" s="20">
        <v>4608.2376666666669</v>
      </c>
      <c r="O261" s="20">
        <v>5089.9246666666668</v>
      </c>
      <c r="P261" s="20">
        <v>2107.128666666667</v>
      </c>
      <c r="Q261" s="20"/>
      <c r="R261" s="20">
        <v>39.194000000000003</v>
      </c>
      <c r="S261" s="20">
        <v>466.37400000000002</v>
      </c>
      <c r="T261" s="20"/>
      <c r="U261" s="20">
        <v>170.00200000000001</v>
      </c>
      <c r="V261" s="45">
        <v>1.1559999999999999</v>
      </c>
      <c r="W261" s="46">
        <v>78.013682279166673</v>
      </c>
      <c r="X261" s="23">
        <v>-10.54181495051605</v>
      </c>
      <c r="Y261" s="3"/>
      <c r="Z261" s="3"/>
      <c r="AA261" s="3"/>
    </row>
    <row r="262" spans="1:27" ht="14.25" customHeight="1">
      <c r="A262" s="17" t="s">
        <v>21</v>
      </c>
      <c r="B262" s="21" t="s">
        <v>47</v>
      </c>
      <c r="C262" s="17" t="s">
        <v>20</v>
      </c>
      <c r="D262" s="17">
        <v>15</v>
      </c>
      <c r="E262" s="25">
        <v>0.20200000000000001</v>
      </c>
      <c r="F262" s="22">
        <v>7.6139999999999999</v>
      </c>
      <c r="G262" s="17">
        <v>22.1</v>
      </c>
      <c r="H262" s="17">
        <v>1037</v>
      </c>
      <c r="I262" s="17">
        <v>11550.5</v>
      </c>
      <c r="J262" s="17">
        <v>11885.2</v>
      </c>
      <c r="K262" s="20">
        <v>1650.1952425753702</v>
      </c>
      <c r="L262" s="20">
        <v>12311.47</v>
      </c>
      <c r="M262" s="20">
        <v>758.88933333333341</v>
      </c>
      <c r="N262" s="20">
        <v>4740.1023333333333</v>
      </c>
      <c r="O262" s="20">
        <v>4990.9970000000003</v>
      </c>
      <c r="P262" s="20">
        <v>2107.1563333333334</v>
      </c>
      <c r="Q262" s="20"/>
      <c r="R262" s="20">
        <v>43.642666666666663</v>
      </c>
      <c r="S262" s="20">
        <v>198.64566666666667</v>
      </c>
      <c r="T262" s="20"/>
      <c r="U262" s="20">
        <v>158.072</v>
      </c>
      <c r="V262" s="45">
        <v>1.1319999999999999</v>
      </c>
      <c r="W262" s="46">
        <v>60.294236387500007</v>
      </c>
      <c r="X262" s="23">
        <v>-10.653709928494401</v>
      </c>
      <c r="Y262" s="3"/>
      <c r="Z262" s="3"/>
      <c r="AA262" s="3"/>
    </row>
    <row r="263" spans="1:27" ht="14.25" customHeight="1">
      <c r="A263" s="17" t="s">
        <v>22</v>
      </c>
      <c r="B263" s="21" t="s">
        <v>45</v>
      </c>
      <c r="C263" s="17" t="s">
        <v>20</v>
      </c>
      <c r="D263" s="17">
        <v>15</v>
      </c>
      <c r="E263" s="25">
        <v>0.22725000000000001</v>
      </c>
      <c r="F263" s="22">
        <v>7.6479999999999997</v>
      </c>
      <c r="G263" s="17">
        <v>22.1</v>
      </c>
      <c r="H263" s="17">
        <v>1138</v>
      </c>
      <c r="I263" s="17">
        <v>12610</v>
      </c>
      <c r="J263" s="17">
        <v>12452.1</v>
      </c>
      <c r="K263" s="20">
        <v>1673.5077888882415</v>
      </c>
      <c r="L263" s="20">
        <v>12849.08</v>
      </c>
      <c r="M263" s="20">
        <v>677.75733333333335</v>
      </c>
      <c r="N263" s="20">
        <v>7854.0493333333334</v>
      </c>
      <c r="O263" s="20">
        <v>4885.5529999999999</v>
      </c>
      <c r="P263" s="20">
        <v>1919.4216666666669</v>
      </c>
      <c r="Q263" s="20"/>
      <c r="R263" s="20">
        <v>43.302999999999997</v>
      </c>
      <c r="S263" s="20">
        <v>153.19066666666666</v>
      </c>
      <c r="T263" s="20"/>
      <c r="U263" s="20">
        <v>256.98200000000003</v>
      </c>
      <c r="V263" s="45">
        <v>1.169</v>
      </c>
      <c r="W263" s="46">
        <v>88.746548279166674</v>
      </c>
      <c r="X263" s="23">
        <v>-10.485834257242031</v>
      </c>
      <c r="Y263" s="3"/>
      <c r="Z263" s="3"/>
      <c r="AA263" s="3"/>
    </row>
    <row r="264" spans="1:27" ht="14.25" customHeight="1">
      <c r="A264" s="17" t="s">
        <v>22</v>
      </c>
      <c r="B264" s="21" t="s">
        <v>45</v>
      </c>
      <c r="C264" s="17" t="s">
        <v>20</v>
      </c>
      <c r="D264" s="17">
        <v>15</v>
      </c>
      <c r="E264" s="25">
        <v>0.20200000000000001</v>
      </c>
      <c r="F264" s="22">
        <v>7.5220000000000002</v>
      </c>
      <c r="G264" s="17">
        <v>22.4</v>
      </c>
      <c r="H264" s="17">
        <v>1146</v>
      </c>
      <c r="I264" s="17">
        <v>12864.1</v>
      </c>
      <c r="J264" s="17">
        <v>13004.5</v>
      </c>
      <c r="K264" s="20">
        <v>1764.2602013204894</v>
      </c>
      <c r="L264" s="20">
        <v>13648.09</v>
      </c>
      <c r="M264" s="20">
        <v>720.69833333333327</v>
      </c>
      <c r="N264" s="20">
        <v>7626.0006666666668</v>
      </c>
      <c r="O264" s="20">
        <v>4503.3563333333341</v>
      </c>
      <c r="P264" s="20">
        <v>1892.9463333333333</v>
      </c>
      <c r="Q264" s="20"/>
      <c r="R264" s="20">
        <v>61.683500000000002</v>
      </c>
      <c r="S264" s="20">
        <v>188.98866666666666</v>
      </c>
      <c r="T264" s="20"/>
      <c r="U264" s="20">
        <v>262.71100000000001</v>
      </c>
      <c r="V264" s="45">
        <v>1.0369999999999999</v>
      </c>
      <c r="W264" s="46">
        <v>75.292110187499986</v>
      </c>
      <c r="X264" s="23">
        <v>-10.557236258644959</v>
      </c>
      <c r="Y264" s="3"/>
      <c r="Z264" s="3"/>
      <c r="AA264" s="3"/>
    </row>
    <row r="265" spans="1:27" ht="14.25" customHeight="1">
      <c r="A265" s="17" t="s">
        <v>23</v>
      </c>
      <c r="B265" s="21" t="s">
        <v>46</v>
      </c>
      <c r="C265" s="17" t="s">
        <v>20</v>
      </c>
      <c r="D265" s="17">
        <v>15</v>
      </c>
      <c r="E265" s="25">
        <v>0.22725000000000001</v>
      </c>
      <c r="F265" s="22">
        <v>7.5750000000000002</v>
      </c>
      <c r="G265" s="17">
        <v>22.5</v>
      </c>
      <c r="H265" s="17">
        <v>990</v>
      </c>
      <c r="I265" s="17">
        <v>11447.3</v>
      </c>
      <c r="J265" s="17">
        <v>11668.3</v>
      </c>
      <c r="K265" s="20">
        <v>1661.8515157318059</v>
      </c>
      <c r="L265" s="20">
        <v>12128.95</v>
      </c>
      <c r="M265" s="20">
        <v>161.54333333333332</v>
      </c>
      <c r="N265" s="20">
        <v>3906.9223333333334</v>
      </c>
      <c r="O265" s="20">
        <v>5889.3580000000002</v>
      </c>
      <c r="P265" s="20">
        <v>1994.086</v>
      </c>
      <c r="Q265" s="20"/>
      <c r="R265" s="20">
        <v>21.863</v>
      </c>
      <c r="S265" s="20">
        <v>54.103666666666669</v>
      </c>
      <c r="T265" s="20"/>
      <c r="U265" s="20">
        <v>153.56800000000001</v>
      </c>
      <c r="V265" s="45">
        <v>1.1579999999999999</v>
      </c>
      <c r="W265" s="46">
        <v>38.658970416666655</v>
      </c>
      <c r="X265" s="23">
        <v>-10.547882367858961</v>
      </c>
      <c r="Y265" s="3"/>
      <c r="Z265" s="3"/>
      <c r="AA265" s="3"/>
    </row>
    <row r="266" spans="1:27" ht="14.25" customHeight="1">
      <c r="A266" s="17" t="s">
        <v>23</v>
      </c>
      <c r="B266" s="21" t="s">
        <v>46</v>
      </c>
      <c r="C266" s="17" t="s">
        <v>20</v>
      </c>
      <c r="D266" s="17">
        <v>15</v>
      </c>
      <c r="E266" s="25">
        <v>0.22725000000000001</v>
      </c>
      <c r="F266" s="22">
        <v>7.6219999999999999</v>
      </c>
      <c r="G266" s="17">
        <v>22</v>
      </c>
      <c r="H266" s="17">
        <v>1003</v>
      </c>
      <c r="I266" s="17">
        <v>11545.5</v>
      </c>
      <c r="J266" s="17">
        <v>11752.4</v>
      </c>
      <c r="K266" s="20">
        <v>978.29435420083757</v>
      </c>
      <c r="L266" s="20">
        <v>12149.22</v>
      </c>
      <c r="M266" s="20">
        <v>134.739</v>
      </c>
      <c r="N266" s="20">
        <v>4406.7753333333339</v>
      </c>
      <c r="O266" s="20">
        <v>5887.7183333333332</v>
      </c>
      <c r="P266" s="20">
        <v>1868.0780000000002</v>
      </c>
      <c r="Q266" s="20"/>
      <c r="R266" s="20">
        <v>20.27</v>
      </c>
      <c r="S266" s="20">
        <v>34.800333333333327</v>
      </c>
      <c r="T266" s="20"/>
      <c r="U266" s="20">
        <v>194.08</v>
      </c>
      <c r="V266" s="45">
        <v>1.2</v>
      </c>
      <c r="W266" s="46">
        <v>39.296027916666667</v>
      </c>
      <c r="X266" s="23">
        <v>-10.54078399772032</v>
      </c>
      <c r="Y266" s="3"/>
      <c r="Z266" s="3"/>
      <c r="AA266" s="3"/>
    </row>
    <row r="267" spans="1:27" ht="14.25" customHeight="1">
      <c r="A267" s="17" t="s">
        <v>24</v>
      </c>
      <c r="B267" s="21" t="s">
        <v>44</v>
      </c>
      <c r="C267" s="17" t="s">
        <v>20</v>
      </c>
      <c r="D267" s="17">
        <v>15</v>
      </c>
      <c r="E267" s="25">
        <v>0.22725000000000001</v>
      </c>
      <c r="F267" s="22">
        <v>7.617</v>
      </c>
      <c r="G267" s="17">
        <v>22.1</v>
      </c>
      <c r="H267" s="17">
        <v>1123</v>
      </c>
      <c r="I267" s="17">
        <v>12515.2</v>
      </c>
      <c r="J267" s="17">
        <v>12678.2</v>
      </c>
      <c r="K267" s="20">
        <v>1787.5727476333602</v>
      </c>
      <c r="L267" s="20">
        <v>13128.25</v>
      </c>
      <c r="M267" s="20">
        <v>207.35233333333335</v>
      </c>
      <c r="N267" s="20">
        <v>7387.5889999999999</v>
      </c>
      <c r="O267" s="20">
        <v>5093.7396666666673</v>
      </c>
      <c r="P267" s="20">
        <v>1958.4526666666663</v>
      </c>
      <c r="Q267" s="20"/>
      <c r="R267" s="20">
        <v>19.380499999999998</v>
      </c>
      <c r="S267" s="20">
        <v>87.349333333333334</v>
      </c>
      <c r="T267" s="20"/>
      <c r="U267" s="20">
        <v>256.952</v>
      </c>
      <c r="V267" s="45">
        <v>1.163</v>
      </c>
      <c r="W267" s="46">
        <v>46.30896291666668</v>
      </c>
      <c r="X267" s="23">
        <v>-10.46946759624365</v>
      </c>
      <c r="Y267" s="3"/>
      <c r="Z267" s="3"/>
      <c r="AA267" s="3"/>
    </row>
    <row r="268" spans="1:27" ht="14.25" customHeight="1">
      <c r="A268" s="17" t="s">
        <v>24</v>
      </c>
      <c r="B268" s="21" t="s">
        <v>44</v>
      </c>
      <c r="C268" s="17" t="s">
        <v>20</v>
      </c>
      <c r="D268" s="17">
        <v>15</v>
      </c>
      <c r="E268" s="25">
        <v>0.22725000000000001</v>
      </c>
      <c r="F268" s="22">
        <v>7.6760000000000002</v>
      </c>
      <c r="G268" s="17">
        <v>22.1</v>
      </c>
      <c r="H268" s="17">
        <v>1164</v>
      </c>
      <c r="I268" s="17">
        <v>12751.2</v>
      </c>
      <c r="J268" s="17">
        <v>13028.4</v>
      </c>
      <c r="K268" s="20">
        <v>1598.574604311156</v>
      </c>
      <c r="L268" s="20">
        <v>13394.82</v>
      </c>
      <c r="M268" s="20">
        <v>207.23766666666666</v>
      </c>
      <c r="N268" s="20">
        <v>7982.6330000000007</v>
      </c>
      <c r="O268" s="20">
        <v>5117.5896666666667</v>
      </c>
      <c r="P268" s="20">
        <v>1931.7236666666668</v>
      </c>
      <c r="Q268" s="20"/>
      <c r="R268" s="20">
        <v>24.818999999999999</v>
      </c>
      <c r="S268" s="20">
        <v>196.01366666666664</v>
      </c>
      <c r="T268" s="20"/>
      <c r="U268" s="20">
        <v>391.42399999999998</v>
      </c>
      <c r="V268" s="45">
        <v>1.2310000000000001</v>
      </c>
      <c r="W268" s="46">
        <v>48.961727916666668</v>
      </c>
      <c r="X268" s="23">
        <v>-10.44527591520839</v>
      </c>
      <c r="Y268" s="3"/>
      <c r="Z268" s="3"/>
      <c r="AA268" s="3"/>
    </row>
    <row r="269" spans="1:27" ht="14.25" customHeight="1">
      <c r="A269" s="17" t="s">
        <v>25</v>
      </c>
      <c r="B269" s="17" t="s">
        <v>26</v>
      </c>
      <c r="C269" s="17" t="s">
        <v>20</v>
      </c>
      <c r="D269" s="17">
        <v>15</v>
      </c>
      <c r="E269" s="25"/>
      <c r="F269" s="22"/>
      <c r="G269" s="17"/>
      <c r="H269" s="17"/>
      <c r="I269" s="17"/>
      <c r="J269" s="17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45"/>
      <c r="W269" s="46"/>
      <c r="X269" s="23"/>
      <c r="Y269" s="3"/>
      <c r="Z269" s="3"/>
      <c r="AA269" s="3"/>
    </row>
    <row r="270" spans="1:27" ht="14.25" customHeight="1">
      <c r="A270" s="17" t="s">
        <v>25</v>
      </c>
      <c r="B270" s="17" t="s">
        <v>26</v>
      </c>
      <c r="C270" s="17" t="s">
        <v>20</v>
      </c>
      <c r="D270" s="17">
        <v>15</v>
      </c>
      <c r="E270" s="25">
        <v>0.12625</v>
      </c>
      <c r="F270" s="22">
        <v>7.6420000000000003</v>
      </c>
      <c r="G270" s="17">
        <v>22.5</v>
      </c>
      <c r="H270" s="17">
        <v>973</v>
      </c>
      <c r="I270" s="17">
        <v>11013.3</v>
      </c>
      <c r="J270" s="17">
        <v>11361.2</v>
      </c>
      <c r="K270" s="20">
        <v>1746.775791585836</v>
      </c>
      <c r="L270" s="20">
        <v>11718.16</v>
      </c>
      <c r="M270" s="20">
        <v>903.32966666666653</v>
      </c>
      <c r="N270" s="20">
        <v>3541.3573333333334</v>
      </c>
      <c r="O270" s="20">
        <v>5104.5863333333336</v>
      </c>
      <c r="P270" s="20">
        <v>2296.0140000000001</v>
      </c>
      <c r="Q270" s="20"/>
      <c r="R270" s="20">
        <v>52.105000000000004</v>
      </c>
      <c r="S270" s="20">
        <v>144.72166666666666</v>
      </c>
      <c r="T270" s="20"/>
      <c r="U270" s="20">
        <v>151.744</v>
      </c>
      <c r="V270" s="45">
        <v>1.1559999999999999</v>
      </c>
      <c r="W270" s="46">
        <v>-1.8975185624999964</v>
      </c>
      <c r="X270" s="23"/>
      <c r="Y270" s="3"/>
      <c r="Z270" s="3"/>
      <c r="AA270" s="3"/>
    </row>
    <row r="271" spans="1:27" ht="14.25" customHeight="1">
      <c r="A271" s="17" t="s">
        <v>27</v>
      </c>
      <c r="B271" s="17" t="s">
        <v>28</v>
      </c>
      <c r="C271" s="17" t="s">
        <v>20</v>
      </c>
      <c r="D271" s="17">
        <v>15</v>
      </c>
      <c r="E271" s="25">
        <v>0.10100000000000001</v>
      </c>
      <c r="F271" s="22">
        <v>7.6139999999999999</v>
      </c>
      <c r="G271" s="17">
        <v>22</v>
      </c>
      <c r="H271" s="17">
        <v>933</v>
      </c>
      <c r="I271" s="17">
        <v>10483.1</v>
      </c>
      <c r="J271" s="17">
        <v>10778.3</v>
      </c>
      <c r="K271" s="20">
        <v>1729.2913818511827</v>
      </c>
      <c r="L271" s="20">
        <v>11166.87</v>
      </c>
      <c r="M271" s="20">
        <v>131.12333333333331</v>
      </c>
      <c r="N271" s="20">
        <v>3354.1633333333334</v>
      </c>
      <c r="O271" s="20">
        <v>4887.9473333333335</v>
      </c>
      <c r="P271" s="20">
        <v>2178.8743333333337</v>
      </c>
      <c r="Q271" s="20"/>
      <c r="R271" s="20">
        <v>41.263500000000001</v>
      </c>
      <c r="S271" s="20">
        <v>118.78233333333333</v>
      </c>
      <c r="T271" s="20"/>
      <c r="U271" s="20">
        <v>140.22</v>
      </c>
      <c r="V271" s="45">
        <v>1.0900000000000001</v>
      </c>
      <c r="W271" s="46"/>
      <c r="X271" s="23"/>
      <c r="Y271" s="3"/>
      <c r="Z271" s="3"/>
      <c r="AA271" s="3"/>
    </row>
    <row r="272" spans="1:27" ht="14.25" customHeight="1">
      <c r="A272" s="17" t="s">
        <v>27</v>
      </c>
      <c r="B272" s="17" t="s">
        <v>28</v>
      </c>
      <c r="C272" s="17" t="s">
        <v>20</v>
      </c>
      <c r="D272" s="17">
        <v>15</v>
      </c>
      <c r="E272" s="25">
        <v>0.17674999999999999</v>
      </c>
      <c r="F272" s="22">
        <v>7.617</v>
      </c>
      <c r="G272" s="17">
        <v>22.2</v>
      </c>
      <c r="H272" s="17">
        <v>936</v>
      </c>
      <c r="I272" s="17">
        <v>10462.6</v>
      </c>
      <c r="J272" s="17">
        <v>10721.9</v>
      </c>
      <c r="K272" s="20">
        <v>1749.2735644050724</v>
      </c>
      <c r="L272" s="20">
        <v>11099.83</v>
      </c>
      <c r="M272" s="20">
        <v>84.758499999999998</v>
      </c>
      <c r="N272" s="20">
        <v>3413.4383333333335</v>
      </c>
      <c r="O272" s="20">
        <v>4929.9276666666665</v>
      </c>
      <c r="P272" s="20">
        <v>2288.7126666666668</v>
      </c>
      <c r="Q272" s="20"/>
      <c r="R272" s="20">
        <v>24.849499999999999</v>
      </c>
      <c r="S272" s="20">
        <v>200.75833333333333</v>
      </c>
      <c r="T272" s="20"/>
      <c r="U272" s="20">
        <v>135.23500000000001</v>
      </c>
      <c r="V272" s="45">
        <v>1.095</v>
      </c>
      <c r="W272" s="46"/>
      <c r="X272" s="23"/>
      <c r="Y272" s="3"/>
      <c r="Z272" s="3"/>
      <c r="AA272" s="3"/>
    </row>
    <row r="273" spans="1:27" ht="14.25" customHeight="1">
      <c r="A273" s="6" t="s">
        <v>82</v>
      </c>
      <c r="B273" s="17" t="s">
        <v>41</v>
      </c>
      <c r="C273" s="17" t="s">
        <v>29</v>
      </c>
      <c r="D273" s="17">
        <v>15</v>
      </c>
      <c r="E273" s="25">
        <v>0.22725000000000001</v>
      </c>
      <c r="F273" s="22">
        <v>7.0060000000000002</v>
      </c>
      <c r="G273" s="17">
        <v>22.2</v>
      </c>
      <c r="H273" s="17">
        <v>1080</v>
      </c>
      <c r="I273" s="17">
        <v>12347.9</v>
      </c>
      <c r="J273" s="17">
        <v>12730.7</v>
      </c>
      <c r="K273" s="20">
        <v>714.2797672075734</v>
      </c>
      <c r="L273" s="20">
        <v>15104.6</v>
      </c>
      <c r="M273" s="20">
        <v>722.01099999999997</v>
      </c>
      <c r="N273" s="20">
        <v>5185.6713333333328</v>
      </c>
      <c r="O273" s="20">
        <v>5628.7783333333327</v>
      </c>
      <c r="P273" s="20">
        <v>1747.7036666666665</v>
      </c>
      <c r="Q273" s="20"/>
      <c r="R273" s="20">
        <v>25.713999999999999</v>
      </c>
      <c r="S273" s="20" t="s">
        <v>30</v>
      </c>
      <c r="T273" s="20"/>
      <c r="U273" s="20">
        <v>263.548</v>
      </c>
      <c r="V273" s="45">
        <v>0.61</v>
      </c>
      <c r="W273" s="46">
        <v>25.246622812500025</v>
      </c>
      <c r="X273" s="23">
        <v>-11.17853356296755</v>
      </c>
      <c r="Y273" s="3"/>
      <c r="Z273" s="3"/>
      <c r="AA273" s="3"/>
    </row>
    <row r="274" spans="1:27" ht="14.25" customHeight="1">
      <c r="A274" s="6" t="s">
        <v>82</v>
      </c>
      <c r="B274" s="17" t="s">
        <v>41</v>
      </c>
      <c r="C274" s="17" t="s">
        <v>29</v>
      </c>
      <c r="D274" s="17">
        <v>15</v>
      </c>
      <c r="E274" s="25">
        <v>0.22725000000000001</v>
      </c>
      <c r="F274" s="22">
        <v>7.0209999999999999</v>
      </c>
      <c r="G274" s="17">
        <v>22.1</v>
      </c>
      <c r="H274" s="17">
        <v>1109</v>
      </c>
      <c r="I274" s="17">
        <v>12681.8</v>
      </c>
      <c r="J274" s="17">
        <v>13057.8</v>
      </c>
      <c r="K274" s="20">
        <v>645.17471920870548</v>
      </c>
      <c r="L274" s="20">
        <v>15400.37</v>
      </c>
      <c r="M274" s="20">
        <v>647.17533333333347</v>
      </c>
      <c r="N274" s="20">
        <v>5361.7986666666666</v>
      </c>
      <c r="O274" s="20">
        <v>5908.0446666666658</v>
      </c>
      <c r="P274" s="20">
        <v>1820.176666666667</v>
      </c>
      <c r="Q274" s="20"/>
      <c r="R274" s="20">
        <v>25.044499999999999</v>
      </c>
      <c r="S274" s="20" t="s">
        <v>30</v>
      </c>
      <c r="T274" s="20"/>
      <c r="U274" s="20">
        <v>292.22699999999998</v>
      </c>
      <c r="V274" s="45">
        <v>0.64900000000000002</v>
      </c>
      <c r="W274" s="46">
        <v>32.159635987499975</v>
      </c>
      <c r="X274" s="23">
        <v>-11.073425730292699</v>
      </c>
      <c r="Y274" s="3"/>
      <c r="Z274" s="3"/>
      <c r="AA274" s="3"/>
    </row>
    <row r="275" spans="1:27" ht="14.25" customHeight="1">
      <c r="A275" s="6" t="s">
        <v>83</v>
      </c>
      <c r="B275" s="17" t="s">
        <v>42</v>
      </c>
      <c r="C275" s="17" t="s">
        <v>29</v>
      </c>
      <c r="D275" s="17">
        <v>15</v>
      </c>
      <c r="E275" s="25">
        <v>0.1515</v>
      </c>
      <c r="F275" s="22">
        <v>6.9909999999999997</v>
      </c>
      <c r="G275" s="17">
        <v>22.1</v>
      </c>
      <c r="H275" s="17">
        <v>1091</v>
      </c>
      <c r="I275" s="17">
        <v>12550</v>
      </c>
      <c r="J275" s="17">
        <v>12737.8</v>
      </c>
      <c r="K275" s="20">
        <v>1422.8979160248778</v>
      </c>
      <c r="L275" s="20">
        <v>15184</v>
      </c>
      <c r="M275" s="20">
        <v>305.20233333333334</v>
      </c>
      <c r="N275" s="20">
        <v>3485.1270000000004</v>
      </c>
      <c r="O275" s="20">
        <v>6008.4089999999997</v>
      </c>
      <c r="P275" s="20">
        <v>2231.9159999999997</v>
      </c>
      <c r="Q275" s="20"/>
      <c r="R275" s="20">
        <v>32.482500000000002</v>
      </c>
      <c r="S275" s="20">
        <v>217.46366666666668</v>
      </c>
      <c r="T275" s="20"/>
      <c r="U275" s="20">
        <v>187.672</v>
      </c>
      <c r="V275" s="45">
        <v>0.61699999999999999</v>
      </c>
      <c r="W275" s="46">
        <v>-27.441630562500009</v>
      </c>
      <c r="X275" s="23"/>
      <c r="Y275" s="3"/>
      <c r="Z275" s="3"/>
      <c r="AA275" s="3"/>
    </row>
    <row r="276" spans="1:27" ht="14.25" customHeight="1">
      <c r="A276" s="6" t="s">
        <v>83</v>
      </c>
      <c r="B276" s="17" t="s">
        <v>42</v>
      </c>
      <c r="C276" s="17" t="s">
        <v>29</v>
      </c>
      <c r="D276" s="17">
        <v>15</v>
      </c>
      <c r="E276" s="25">
        <v>0.1515</v>
      </c>
      <c r="F276" s="22">
        <v>7.0439999999999996</v>
      </c>
      <c r="G276" s="17">
        <v>22.7</v>
      </c>
      <c r="H276" s="17">
        <v>1097</v>
      </c>
      <c r="I276" s="17">
        <v>12588.5</v>
      </c>
      <c r="J276" s="17">
        <v>13184</v>
      </c>
      <c r="K276" s="20">
        <v>1313.8285029182314</v>
      </c>
      <c r="L276" s="20">
        <v>15384.13</v>
      </c>
      <c r="M276" s="20">
        <v>376.41766666666672</v>
      </c>
      <c r="N276" s="20">
        <v>3477.1543333333334</v>
      </c>
      <c r="O276" s="20">
        <v>6264.3746666666666</v>
      </c>
      <c r="P276" s="20">
        <v>2309.0876666666668</v>
      </c>
      <c r="Q276" s="20"/>
      <c r="R276" s="20">
        <v>24.982999999999997</v>
      </c>
      <c r="S276" s="20">
        <v>220.57233333333332</v>
      </c>
      <c r="T276" s="20"/>
      <c r="U276" s="20">
        <v>199.25200000000001</v>
      </c>
      <c r="V276" s="45">
        <v>0.70399999999999996</v>
      </c>
      <c r="W276" s="46">
        <v>-24.760191662500006</v>
      </c>
      <c r="X276" s="23"/>
      <c r="Y276" s="3"/>
      <c r="Z276" s="3"/>
      <c r="AA276" s="3"/>
    </row>
    <row r="277" spans="1:27" ht="14.25" customHeight="1">
      <c r="A277" s="6" t="s">
        <v>84</v>
      </c>
      <c r="B277" s="17" t="s">
        <v>43</v>
      </c>
      <c r="C277" s="17" t="s">
        <v>29</v>
      </c>
      <c r="D277" s="17">
        <v>15</v>
      </c>
      <c r="E277" s="25">
        <v>0.22725000000000001</v>
      </c>
      <c r="F277" s="22">
        <v>7.1280000000000001</v>
      </c>
      <c r="G277" s="17">
        <v>22.7</v>
      </c>
      <c r="H277" s="17">
        <v>1408</v>
      </c>
      <c r="I277" s="17">
        <v>15636.9</v>
      </c>
      <c r="J277" s="17">
        <v>15932.5</v>
      </c>
      <c r="K277" s="20">
        <v>1415.4045975671693</v>
      </c>
      <c r="L277" s="20">
        <v>18112.5</v>
      </c>
      <c r="M277" s="20">
        <v>1221.1583333333335</v>
      </c>
      <c r="N277" s="20">
        <v>9930.5220000000008</v>
      </c>
      <c r="O277" s="20">
        <v>5409.2216666666673</v>
      </c>
      <c r="P277" s="20">
        <v>2094.3520000000003</v>
      </c>
      <c r="Q277" s="20"/>
      <c r="R277" s="20">
        <v>31.236499999999999</v>
      </c>
      <c r="S277" s="20">
        <v>226.35133333333332</v>
      </c>
      <c r="T277" s="20"/>
      <c r="U277" s="20">
        <v>513.39599999999996</v>
      </c>
      <c r="V277" s="45">
        <v>0.79</v>
      </c>
      <c r="W277" s="46">
        <v>85.587691637499972</v>
      </c>
      <c r="X277" s="23">
        <v>-10.61265446141247</v>
      </c>
      <c r="Y277" s="3"/>
      <c r="Z277" s="3"/>
      <c r="AA277" s="3"/>
    </row>
    <row r="278" spans="1:27" ht="14.25" customHeight="1">
      <c r="A278" s="6" t="s">
        <v>84</v>
      </c>
      <c r="B278" s="17" t="s">
        <v>43</v>
      </c>
      <c r="C278" s="17" t="s">
        <v>29</v>
      </c>
      <c r="D278" s="17">
        <v>15</v>
      </c>
      <c r="E278" s="25">
        <v>0.22725000000000001</v>
      </c>
      <c r="F278" s="22">
        <v>7.1159999999999997</v>
      </c>
      <c r="G278" s="17">
        <v>22.4</v>
      </c>
      <c r="H278" s="17">
        <v>1396</v>
      </c>
      <c r="I278" s="17">
        <v>15443.5</v>
      </c>
      <c r="J278" s="17">
        <v>15629.9</v>
      </c>
      <c r="K278" s="20">
        <v>1538.6280566494877</v>
      </c>
      <c r="L278" s="20">
        <v>17843.54</v>
      </c>
      <c r="M278" s="20">
        <v>1546.7413333333334</v>
      </c>
      <c r="N278" s="20">
        <v>9986.9476666666669</v>
      </c>
      <c r="O278" s="20">
        <v>5351.2376666666669</v>
      </c>
      <c r="P278" s="20">
        <v>2072.4969999999998</v>
      </c>
      <c r="Q278" s="20"/>
      <c r="R278" s="20">
        <v>34.3735</v>
      </c>
      <c r="S278" s="20">
        <v>204.91866666666667</v>
      </c>
      <c r="T278" s="20"/>
      <c r="U278" s="20">
        <v>445.85</v>
      </c>
      <c r="V278" s="45">
        <v>0.76200000000000001</v>
      </c>
      <c r="W278" s="46">
        <v>79.696750487500012</v>
      </c>
      <c r="X278" s="23">
        <v>-10.64362516064091</v>
      </c>
      <c r="Y278" s="3"/>
      <c r="Z278" s="3"/>
      <c r="AA278" s="3"/>
    </row>
    <row r="279" spans="1:27" ht="14.25" customHeight="1">
      <c r="A279" s="17" t="s">
        <v>21</v>
      </c>
      <c r="B279" s="21" t="s">
        <v>47</v>
      </c>
      <c r="C279" s="17" t="s">
        <v>29</v>
      </c>
      <c r="D279" s="17">
        <v>15</v>
      </c>
      <c r="E279" s="25">
        <v>0.22725000000000001</v>
      </c>
      <c r="F279" s="22">
        <v>7.0750000000000002</v>
      </c>
      <c r="G279" s="17">
        <v>22.5</v>
      </c>
      <c r="H279" s="17">
        <v>1223</v>
      </c>
      <c r="I279" s="17">
        <v>14238.4</v>
      </c>
      <c r="J279" s="17">
        <v>14417</v>
      </c>
      <c r="K279" s="20">
        <v>1473.6859633493468</v>
      </c>
      <c r="L279" s="20">
        <v>16628.7</v>
      </c>
      <c r="M279" s="20">
        <v>813.10399999999993</v>
      </c>
      <c r="N279" s="20">
        <v>4444.4233333333332</v>
      </c>
      <c r="O279" s="20">
        <v>6958.559666666667</v>
      </c>
      <c r="P279" s="20">
        <v>2503.5500000000002</v>
      </c>
      <c r="Q279" s="20"/>
      <c r="R279" s="20">
        <v>38.92</v>
      </c>
      <c r="S279" s="20">
        <v>140.10499999999999</v>
      </c>
      <c r="T279" s="20"/>
      <c r="U279" s="20">
        <v>208.648</v>
      </c>
      <c r="V279" s="45">
        <v>0.8</v>
      </c>
      <c r="W279" s="46">
        <v>43.427155587499989</v>
      </c>
      <c r="X279" s="23">
        <v>-10.79622434311934</v>
      </c>
      <c r="Y279" s="3"/>
      <c r="Z279" s="3"/>
      <c r="AA279" s="3"/>
    </row>
    <row r="280" spans="1:27" ht="14.25" customHeight="1">
      <c r="A280" s="17" t="s">
        <v>21</v>
      </c>
      <c r="B280" s="21" t="s">
        <v>47</v>
      </c>
      <c r="C280" s="17" t="s">
        <v>29</v>
      </c>
      <c r="D280" s="17">
        <v>15</v>
      </c>
      <c r="E280" s="25">
        <v>0.22725000000000001</v>
      </c>
      <c r="F280" s="22">
        <v>7.048</v>
      </c>
      <c r="G280" s="17">
        <v>22.6</v>
      </c>
      <c r="H280" s="17">
        <v>1155</v>
      </c>
      <c r="I280" s="17">
        <v>13006.9</v>
      </c>
      <c r="J280" s="17">
        <v>13357.2</v>
      </c>
      <c r="K280" s="20">
        <v>1424.5630979043685</v>
      </c>
      <c r="L280" s="20">
        <v>15571.14</v>
      </c>
      <c r="M280" s="20">
        <v>778.40633333333335</v>
      </c>
      <c r="N280" s="20">
        <v>4434.797333333333</v>
      </c>
      <c r="O280" s="20">
        <v>6116.8879999999999</v>
      </c>
      <c r="P280" s="20">
        <v>2200.8260000000005</v>
      </c>
      <c r="Q280" s="20"/>
      <c r="R280" s="20">
        <v>45.086500000000001</v>
      </c>
      <c r="S280" s="20">
        <v>339.74533333333329</v>
      </c>
      <c r="T280" s="20"/>
      <c r="U280" s="20">
        <v>210.08099999999999</v>
      </c>
      <c r="V280" s="45">
        <v>0.70099999999999996</v>
      </c>
      <c r="W280" s="46">
        <v>27.451465437500008</v>
      </c>
      <c r="X280" s="23">
        <v>-10.995420194503749</v>
      </c>
      <c r="Y280" s="3"/>
      <c r="Z280" s="3"/>
      <c r="AA280" s="3"/>
    </row>
    <row r="281" spans="1:27" ht="14.25" customHeight="1">
      <c r="A281" s="17" t="s">
        <v>22</v>
      </c>
      <c r="B281" s="21" t="s">
        <v>45</v>
      </c>
      <c r="C281" s="17" t="s">
        <v>29</v>
      </c>
      <c r="D281" s="17">
        <v>15</v>
      </c>
      <c r="E281" s="25">
        <v>0.22725000000000001</v>
      </c>
      <c r="F281" s="22">
        <v>7.0709999999999997</v>
      </c>
      <c r="G281" s="17">
        <v>22.7</v>
      </c>
      <c r="H281" s="17">
        <v>1204</v>
      </c>
      <c r="I281" s="17">
        <v>13321.7</v>
      </c>
      <c r="J281" s="17">
        <v>14014.1</v>
      </c>
      <c r="K281" s="20">
        <v>1397.0875968927708</v>
      </c>
      <c r="L281" s="20">
        <v>16241.81</v>
      </c>
      <c r="M281" s="20">
        <v>785.87899999999991</v>
      </c>
      <c r="N281" s="20">
        <v>7628.0093333333325</v>
      </c>
      <c r="O281" s="20">
        <v>4947.2623333333331</v>
      </c>
      <c r="P281" s="20">
        <v>1881.461</v>
      </c>
      <c r="Q281" s="20"/>
      <c r="R281" s="20">
        <v>38.392000000000003</v>
      </c>
      <c r="S281" s="20">
        <v>188.77833333333331</v>
      </c>
      <c r="T281" s="20"/>
      <c r="U281" s="20">
        <v>343.26299999999998</v>
      </c>
      <c r="V281" s="45">
        <v>0.66</v>
      </c>
      <c r="W281" s="46">
        <v>37.353740262500018</v>
      </c>
      <c r="X281" s="23">
        <v>-10.861651633173571</v>
      </c>
      <c r="Y281" s="3"/>
      <c r="Z281" s="3"/>
      <c r="AA281" s="3"/>
    </row>
    <row r="282" spans="1:27" ht="14.25" customHeight="1">
      <c r="A282" s="17" t="s">
        <v>22</v>
      </c>
      <c r="B282" s="21" t="s">
        <v>45</v>
      </c>
      <c r="C282" s="17" t="s">
        <v>29</v>
      </c>
      <c r="D282" s="17">
        <v>15</v>
      </c>
      <c r="E282" s="25">
        <v>0.22725000000000001</v>
      </c>
      <c r="F282" s="22">
        <v>7.11</v>
      </c>
      <c r="G282" s="17">
        <v>22.8</v>
      </c>
      <c r="H282" s="17">
        <v>1355</v>
      </c>
      <c r="I282" s="17">
        <v>14978.2</v>
      </c>
      <c r="J282" s="17">
        <v>15906.9</v>
      </c>
      <c r="K282" s="20">
        <v>1909.1310248361876</v>
      </c>
      <c r="L282" s="20">
        <v>18176.5</v>
      </c>
      <c r="M282" s="20">
        <v>765.84333333333325</v>
      </c>
      <c r="N282" s="20">
        <v>8025.6613333333335</v>
      </c>
      <c r="O282" s="20">
        <v>5489.4993333333332</v>
      </c>
      <c r="P282" s="20">
        <v>2252.1679999999997</v>
      </c>
      <c r="Q282" s="20"/>
      <c r="R282" s="20">
        <v>41.362499999999997</v>
      </c>
      <c r="S282" s="20">
        <v>170.24266666666665</v>
      </c>
      <c r="T282" s="20"/>
      <c r="U282" s="20">
        <v>480.404</v>
      </c>
      <c r="V282" s="45">
        <v>0.78200000000000003</v>
      </c>
      <c r="W282" s="46">
        <v>65.886280662499999</v>
      </c>
      <c r="X282" s="23">
        <v>-10.615190735845919</v>
      </c>
      <c r="Y282" s="3"/>
      <c r="Z282" s="3"/>
      <c r="AA282" s="3"/>
    </row>
    <row r="283" spans="1:27" ht="14.25" customHeight="1">
      <c r="A283" s="17" t="s">
        <v>23</v>
      </c>
      <c r="B283" s="21" t="s">
        <v>46</v>
      </c>
      <c r="C283" s="17" t="s">
        <v>29</v>
      </c>
      <c r="D283" s="17">
        <v>15</v>
      </c>
      <c r="E283" s="25">
        <v>0.22725000000000001</v>
      </c>
      <c r="F283" s="22">
        <v>7.0730000000000004</v>
      </c>
      <c r="G283" s="17">
        <v>22.1</v>
      </c>
      <c r="H283" s="17">
        <v>1185</v>
      </c>
      <c r="I283" s="17">
        <v>14048.3</v>
      </c>
      <c r="J283" s="17">
        <v>14085.7</v>
      </c>
      <c r="K283" s="20">
        <v>1739.2824731281275</v>
      </c>
      <c r="L283" s="20">
        <v>16282.14</v>
      </c>
      <c r="M283" s="20">
        <v>105.89033333333333</v>
      </c>
      <c r="N283" s="20">
        <v>4366.0986666666668</v>
      </c>
      <c r="O283" s="20">
        <v>6781.8433333333332</v>
      </c>
      <c r="P283" s="20">
        <v>2341.4943333333335</v>
      </c>
      <c r="Q283" s="20"/>
      <c r="R283" s="20">
        <v>17.647333333333332</v>
      </c>
      <c r="S283" s="20">
        <v>101.64933333333335</v>
      </c>
      <c r="T283" s="20"/>
      <c r="U283" s="20">
        <v>180.04300000000001</v>
      </c>
      <c r="V283" s="45">
        <v>0.77800000000000002</v>
      </c>
      <c r="W283" s="46">
        <v>19.313093750000007</v>
      </c>
      <c r="X283" s="23">
        <v>-10.84928080271739</v>
      </c>
      <c r="Y283" s="3"/>
      <c r="Z283" s="3"/>
      <c r="AA283" s="3"/>
    </row>
    <row r="284" spans="1:27" ht="14.25" customHeight="1">
      <c r="A284" s="17" t="s">
        <v>23</v>
      </c>
      <c r="B284" s="21" t="s">
        <v>46</v>
      </c>
      <c r="C284" s="17" t="s">
        <v>29</v>
      </c>
      <c r="D284" s="17">
        <v>15</v>
      </c>
      <c r="E284" s="25">
        <v>0.22725000000000001</v>
      </c>
      <c r="F284" s="22">
        <v>7.1280000000000001</v>
      </c>
      <c r="G284" s="17">
        <v>22.1</v>
      </c>
      <c r="H284" s="17">
        <v>1316</v>
      </c>
      <c r="I284" s="17">
        <v>15376.8</v>
      </c>
      <c r="J284" s="17">
        <v>16431.5</v>
      </c>
      <c r="K284" s="20">
        <v>3432.7724445702579</v>
      </c>
      <c r="L284" s="20">
        <v>18642.990000000002</v>
      </c>
      <c r="M284" s="20">
        <v>73.701499999999996</v>
      </c>
      <c r="N284" s="20">
        <v>4799.686999999999</v>
      </c>
      <c r="O284" s="20">
        <v>7526.2214999999997</v>
      </c>
      <c r="P284" s="20">
        <v>2628.4233333333336</v>
      </c>
      <c r="Q284" s="20"/>
      <c r="R284" s="20">
        <v>32.578000000000003</v>
      </c>
      <c r="S284" s="20">
        <v>79.538333333333341</v>
      </c>
      <c r="T284" s="20"/>
      <c r="U284" s="20">
        <v>175.94499999999999</v>
      </c>
      <c r="V284" s="45">
        <v>0.92400000000000004</v>
      </c>
      <c r="W284" s="46">
        <v>37.082528749999994</v>
      </c>
      <c r="X284" s="23">
        <v>-10.56596330927203</v>
      </c>
      <c r="Y284" s="3"/>
      <c r="Z284" s="3"/>
      <c r="AA284" s="3"/>
    </row>
    <row r="285" spans="1:27" ht="14.25" customHeight="1">
      <c r="A285" s="17" t="s">
        <v>24</v>
      </c>
      <c r="B285" s="21" t="s">
        <v>44</v>
      </c>
      <c r="C285" s="17" t="s">
        <v>29</v>
      </c>
      <c r="D285" s="17">
        <v>15</v>
      </c>
      <c r="E285" s="25">
        <v>0.22725000000000001</v>
      </c>
      <c r="F285" s="22">
        <v>7.0759999999999996</v>
      </c>
      <c r="G285" s="17">
        <v>21.9</v>
      </c>
      <c r="H285" s="17">
        <v>1308</v>
      </c>
      <c r="I285" s="17">
        <v>14556.6</v>
      </c>
      <c r="J285" s="17">
        <v>14841.6</v>
      </c>
      <c r="K285" s="20">
        <v>1664.3492885510418</v>
      </c>
      <c r="L285" s="20">
        <v>17170.95</v>
      </c>
      <c r="M285" s="20">
        <v>135.36150000000001</v>
      </c>
      <c r="N285" s="20">
        <v>8525.6196666666674</v>
      </c>
      <c r="O285" s="20">
        <v>5699.7203333333337</v>
      </c>
      <c r="P285" s="20">
        <v>2194.7820000000002</v>
      </c>
      <c r="Q285" s="20"/>
      <c r="R285" s="20">
        <v>17.11</v>
      </c>
      <c r="S285" s="20">
        <v>218.79166666666666</v>
      </c>
      <c r="T285" s="20"/>
      <c r="U285" s="20">
        <v>368.61</v>
      </c>
      <c r="V285" s="45">
        <v>0.72599999999999998</v>
      </c>
      <c r="W285" s="46">
        <v>25.039036249999995</v>
      </c>
      <c r="X285" s="23">
        <v>-10.73651504246785</v>
      </c>
      <c r="Y285" s="3"/>
      <c r="Z285" s="3"/>
      <c r="AA285" s="3"/>
    </row>
    <row r="286" spans="1:27" ht="14.25" customHeight="1">
      <c r="A286" s="17" t="s">
        <v>24</v>
      </c>
      <c r="B286" s="21" t="s">
        <v>44</v>
      </c>
      <c r="C286" s="17" t="s">
        <v>29</v>
      </c>
      <c r="D286" s="17">
        <v>15</v>
      </c>
      <c r="E286" s="25">
        <v>0.22725000000000001</v>
      </c>
      <c r="F286" s="22">
        <v>7.0979999999999999</v>
      </c>
      <c r="G286" s="17">
        <v>22</v>
      </c>
      <c r="H286" s="17">
        <v>1313</v>
      </c>
      <c r="I286" s="17">
        <v>14771</v>
      </c>
      <c r="J286" s="17">
        <v>15303.2</v>
      </c>
      <c r="K286" s="20">
        <v>1599.4071952509014</v>
      </c>
      <c r="L286" s="20">
        <v>17574.759999999998</v>
      </c>
      <c r="M286" s="20">
        <v>152.8415</v>
      </c>
      <c r="N286" s="20">
        <v>8180.5486666666666</v>
      </c>
      <c r="O286" s="20">
        <v>5787.4775</v>
      </c>
      <c r="P286" s="20">
        <v>2206.8269999999998</v>
      </c>
      <c r="Q286" s="20"/>
      <c r="R286" s="20">
        <v>19.241500000000002</v>
      </c>
      <c r="S286" s="20">
        <v>141.43700000000001</v>
      </c>
      <c r="T286" s="20"/>
      <c r="U286" s="20">
        <v>315.93</v>
      </c>
      <c r="V286" s="45">
        <v>0.76600000000000001</v>
      </c>
      <c r="W286" s="46">
        <v>28.535656250000013</v>
      </c>
      <c r="X286" s="23">
        <v>-10.67974478667065</v>
      </c>
      <c r="Y286" s="3"/>
      <c r="Z286" s="3"/>
      <c r="AA286" s="3"/>
    </row>
    <row r="287" spans="1:27" ht="14.25" customHeight="1">
      <c r="A287" s="17" t="s">
        <v>25</v>
      </c>
      <c r="B287" s="17" t="s">
        <v>26</v>
      </c>
      <c r="C287" s="17" t="s">
        <v>29</v>
      </c>
      <c r="D287" s="17">
        <v>15</v>
      </c>
      <c r="E287" s="25"/>
      <c r="F287" s="22"/>
      <c r="G287" s="17"/>
      <c r="H287" s="17"/>
      <c r="I287" s="17"/>
      <c r="J287" s="17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45"/>
      <c r="W287" s="46"/>
      <c r="X287" s="23"/>
      <c r="Y287" s="3"/>
      <c r="Z287" s="3"/>
      <c r="AA287" s="3"/>
    </row>
    <row r="288" spans="1:27" ht="14.25" customHeight="1">
      <c r="A288" s="17" t="s">
        <v>25</v>
      </c>
      <c r="B288" s="17" t="s">
        <v>26</v>
      </c>
      <c r="C288" s="17" t="s">
        <v>29</v>
      </c>
      <c r="D288" s="17">
        <v>15</v>
      </c>
      <c r="E288" s="25"/>
      <c r="F288" s="22"/>
      <c r="G288" s="17"/>
      <c r="H288" s="17"/>
      <c r="I288" s="17"/>
      <c r="J288" s="17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45"/>
      <c r="W288" s="46"/>
      <c r="X288" s="23"/>
      <c r="Y288" s="3"/>
      <c r="Z288" s="3"/>
      <c r="AA288" s="3"/>
    </row>
    <row r="289" spans="1:27" ht="14.25" customHeight="1">
      <c r="A289" s="17" t="s">
        <v>27</v>
      </c>
      <c r="B289" s="17" t="s">
        <v>28</v>
      </c>
      <c r="C289" s="17" t="s">
        <v>29</v>
      </c>
      <c r="D289" s="17">
        <v>15</v>
      </c>
      <c r="E289" s="25">
        <v>0.1515</v>
      </c>
      <c r="F289" s="22">
        <v>7.0330000000000004</v>
      </c>
      <c r="G289" s="17">
        <v>22</v>
      </c>
      <c r="H289" s="17">
        <v>1108</v>
      </c>
      <c r="I289" s="17">
        <v>12976.5</v>
      </c>
      <c r="J289" s="17">
        <v>13418.9</v>
      </c>
      <c r="K289" s="20">
        <v>1536.1302838302513</v>
      </c>
      <c r="L289" s="20">
        <v>15751.07</v>
      </c>
      <c r="M289" s="20">
        <v>47.900500000000001</v>
      </c>
      <c r="N289" s="20">
        <v>3270.5613333333331</v>
      </c>
      <c r="O289" s="20">
        <v>6095.3456666666671</v>
      </c>
      <c r="P289" s="20">
        <v>2266.1653333333334</v>
      </c>
      <c r="Q289" s="20"/>
      <c r="R289" s="20">
        <v>17.757000000000001</v>
      </c>
      <c r="S289" s="20">
        <v>192.40499999999997</v>
      </c>
      <c r="T289" s="20"/>
      <c r="U289" s="20">
        <v>164.654</v>
      </c>
      <c r="V289" s="45">
        <v>0.68300000000000005</v>
      </c>
      <c r="W289" s="47"/>
      <c r="X289" s="23"/>
      <c r="Y289" s="3"/>
      <c r="Z289" s="3"/>
      <c r="AA289" s="3"/>
    </row>
    <row r="290" spans="1:27" ht="14.25" customHeight="1">
      <c r="A290" s="17" t="s">
        <v>27</v>
      </c>
      <c r="B290" s="17" t="s">
        <v>28</v>
      </c>
      <c r="C290" s="17" t="s">
        <v>29</v>
      </c>
      <c r="D290" s="17">
        <v>15</v>
      </c>
      <c r="E290" s="25">
        <v>0.22725000000000001</v>
      </c>
      <c r="F290" s="22">
        <v>7.07</v>
      </c>
      <c r="G290" s="17">
        <v>22.1</v>
      </c>
      <c r="H290" s="17">
        <v>1148</v>
      </c>
      <c r="I290" s="17">
        <v>13501</v>
      </c>
      <c r="J290" s="17">
        <v>14126.3</v>
      </c>
      <c r="K290" s="20">
        <v>1511.9851465776351</v>
      </c>
      <c r="L290" s="20">
        <v>16365.13</v>
      </c>
      <c r="M290" s="20">
        <v>60.069000000000003</v>
      </c>
      <c r="N290" s="20">
        <v>3152.1610000000001</v>
      </c>
      <c r="O290" s="20">
        <v>6271.3826666666673</v>
      </c>
      <c r="P290" s="20">
        <v>2204.1746666666663</v>
      </c>
      <c r="Q290" s="20"/>
      <c r="R290" s="20">
        <v>19.076666666666664</v>
      </c>
      <c r="S290" s="20">
        <v>168.00199999999998</v>
      </c>
      <c r="T290" s="20"/>
      <c r="U290" s="20">
        <v>171.059</v>
      </c>
      <c r="V290" s="45">
        <v>0.751</v>
      </c>
      <c r="W290" s="47"/>
      <c r="X290" s="23"/>
      <c r="Y290" s="3"/>
      <c r="Z290" s="3"/>
      <c r="AA290" s="3"/>
    </row>
    <row r="291" spans="1:27" ht="14.25" customHeight="1">
      <c r="A291" s="6" t="s">
        <v>82</v>
      </c>
      <c r="B291" s="17" t="s">
        <v>41</v>
      </c>
      <c r="C291" s="17" t="s">
        <v>20</v>
      </c>
      <c r="D291" s="24">
        <v>21</v>
      </c>
      <c r="E291" s="25">
        <v>0.45450000000000002</v>
      </c>
      <c r="F291" s="22">
        <v>7.6310000000000002</v>
      </c>
      <c r="G291" s="23">
        <v>24.8</v>
      </c>
      <c r="H291" s="17">
        <v>968</v>
      </c>
      <c r="I291" s="17">
        <v>10640.2</v>
      </c>
      <c r="J291" s="17">
        <v>10336.5</v>
      </c>
      <c r="K291" s="20">
        <v>1148.142905908898</v>
      </c>
      <c r="L291" s="20">
        <v>10704.33</v>
      </c>
      <c r="M291" s="20">
        <v>294.46266666666668</v>
      </c>
      <c r="N291" s="20">
        <v>2497.4646666666663</v>
      </c>
      <c r="O291" s="20">
        <v>3162.6803333333337</v>
      </c>
      <c r="P291" s="20">
        <v>1171.1306666666667</v>
      </c>
      <c r="Q291" s="20"/>
      <c r="R291" s="20">
        <v>18.722999999999999</v>
      </c>
      <c r="S291" s="20">
        <v>254.53800000000001</v>
      </c>
      <c r="T291" s="20"/>
      <c r="U291" s="20">
        <v>149.38300000000001</v>
      </c>
      <c r="V291" s="45">
        <v>0.97799999999999998</v>
      </c>
      <c r="W291" s="46">
        <v>153.20335237500001</v>
      </c>
      <c r="X291" s="23">
        <v>-10.094438590412819</v>
      </c>
      <c r="Y291" s="3"/>
      <c r="Z291" s="3"/>
      <c r="AA291" s="3"/>
    </row>
    <row r="292" spans="1:27" ht="14.25" customHeight="1">
      <c r="A292" s="6" t="s">
        <v>82</v>
      </c>
      <c r="B292" s="17" t="s">
        <v>41</v>
      </c>
      <c r="C292" s="17" t="s">
        <v>20</v>
      </c>
      <c r="D292" s="24">
        <v>21</v>
      </c>
      <c r="E292" s="25">
        <v>0.45450000000000002</v>
      </c>
      <c r="F292" s="22">
        <v>7.5810000000000004</v>
      </c>
      <c r="G292" s="23">
        <v>24.4</v>
      </c>
      <c r="H292" s="17">
        <v>882</v>
      </c>
      <c r="I292" s="17">
        <v>9703.7999999999993</v>
      </c>
      <c r="J292" s="17">
        <v>9425.7000000000007</v>
      </c>
      <c r="K292" s="20">
        <v>819.51926199139098</v>
      </c>
      <c r="L292" s="20">
        <v>9831.76</v>
      </c>
      <c r="M292" s="20">
        <v>304.86633333333333</v>
      </c>
      <c r="N292" s="20">
        <v>2232.61</v>
      </c>
      <c r="O292" s="20">
        <v>2987.9996666666666</v>
      </c>
      <c r="P292" s="20">
        <v>965.33966666666663</v>
      </c>
      <c r="Q292" s="20"/>
      <c r="R292" s="20">
        <v>18.147666666666666</v>
      </c>
      <c r="S292" s="20">
        <v>155.23566666666667</v>
      </c>
      <c r="T292" s="20"/>
      <c r="U292" s="20">
        <v>179.547</v>
      </c>
      <c r="V292" s="45">
        <v>0.873</v>
      </c>
      <c r="W292" s="46">
        <v>133.954277475</v>
      </c>
      <c r="X292" s="23">
        <v>-10.152750272776929</v>
      </c>
      <c r="Y292" s="3"/>
      <c r="Z292" s="3"/>
      <c r="AA292" s="3"/>
    </row>
    <row r="293" spans="1:27" ht="14.25" customHeight="1">
      <c r="A293" s="6" t="s">
        <v>83</v>
      </c>
      <c r="B293" s="17" t="s">
        <v>42</v>
      </c>
      <c r="C293" s="17" t="s">
        <v>20</v>
      </c>
      <c r="D293" s="24">
        <v>21</v>
      </c>
      <c r="E293" s="25">
        <v>0.30299999999999999</v>
      </c>
      <c r="F293" s="22">
        <v>7.53</v>
      </c>
      <c r="G293" s="23">
        <v>24.7</v>
      </c>
      <c r="H293" s="17">
        <v>750</v>
      </c>
      <c r="I293" s="17">
        <v>8206.7999999999993</v>
      </c>
      <c r="J293" s="17">
        <v>7966.1</v>
      </c>
      <c r="K293" s="20">
        <v>920.01298841866003</v>
      </c>
      <c r="L293" s="20">
        <v>8370.58</v>
      </c>
      <c r="M293" s="20">
        <v>215.07300000000001</v>
      </c>
      <c r="N293" s="20">
        <v>1405.4693333333335</v>
      </c>
      <c r="O293" s="20">
        <v>2732.2206666666666</v>
      </c>
      <c r="P293" s="20">
        <v>875.20600000000002</v>
      </c>
      <c r="Q293" s="20"/>
      <c r="R293" s="20">
        <v>30.902000000000001</v>
      </c>
      <c r="S293" s="20">
        <v>130.24866666666665</v>
      </c>
      <c r="T293" s="20"/>
      <c r="U293" s="20">
        <v>136.15</v>
      </c>
      <c r="V293" s="45">
        <v>0.73499999999999999</v>
      </c>
      <c r="W293" s="46">
        <v>20.041281866666669</v>
      </c>
      <c r="X293" s="23">
        <v>-10.607724120977201</v>
      </c>
      <c r="Y293" s="3"/>
      <c r="Z293" s="3"/>
      <c r="AA293" s="3"/>
    </row>
    <row r="294" spans="1:27" ht="14.25" customHeight="1">
      <c r="A294" s="6" t="s">
        <v>83</v>
      </c>
      <c r="B294" s="17" t="s">
        <v>42</v>
      </c>
      <c r="C294" s="17" t="s">
        <v>20</v>
      </c>
      <c r="D294" s="24">
        <v>21</v>
      </c>
      <c r="E294" s="25">
        <v>0.22725000000000001</v>
      </c>
      <c r="F294" s="22">
        <v>7.5430000000000001</v>
      </c>
      <c r="G294" s="23">
        <v>24.8</v>
      </c>
      <c r="H294" s="17">
        <v>791</v>
      </c>
      <c r="I294" s="17">
        <v>8497.1</v>
      </c>
      <c r="J294" s="17">
        <v>8257</v>
      </c>
      <c r="K294" s="20">
        <v>1122.3325867767908</v>
      </c>
      <c r="L294" s="20">
        <v>8658</v>
      </c>
      <c r="M294" s="20">
        <v>206.21966666666665</v>
      </c>
      <c r="N294" s="20">
        <v>1601.6786666666667</v>
      </c>
      <c r="O294" s="20">
        <v>2730.4406666666669</v>
      </c>
      <c r="P294" s="20">
        <v>987.98666666666668</v>
      </c>
      <c r="Q294" s="20"/>
      <c r="R294" s="20">
        <v>30.467666666666663</v>
      </c>
      <c r="S294" s="20">
        <v>318.5306666666666</v>
      </c>
      <c r="T294" s="20"/>
      <c r="U294" s="20">
        <v>139.488</v>
      </c>
      <c r="V294" s="45">
        <v>0.75900000000000001</v>
      </c>
      <c r="W294" s="46">
        <v>9.3843350416666684</v>
      </c>
      <c r="X294" s="23">
        <v>-10.937246112440571</v>
      </c>
      <c r="Y294" s="3"/>
      <c r="Z294" s="3"/>
      <c r="AA294" s="3"/>
    </row>
    <row r="295" spans="1:27" ht="14.25" customHeight="1">
      <c r="A295" s="6" t="s">
        <v>84</v>
      </c>
      <c r="B295" s="17" t="s">
        <v>43</v>
      </c>
      <c r="C295" s="17" t="s">
        <v>20</v>
      </c>
      <c r="D295" s="24">
        <v>21</v>
      </c>
      <c r="E295" s="25">
        <v>0.45450000000000002</v>
      </c>
      <c r="F295" s="22">
        <v>7.6050000000000004</v>
      </c>
      <c r="G295" s="23">
        <v>24</v>
      </c>
      <c r="H295" s="17">
        <v>996</v>
      </c>
      <c r="I295" s="17">
        <v>10747.8</v>
      </c>
      <c r="J295" s="17">
        <v>10428.299999999999</v>
      </c>
      <c r="K295" s="20">
        <v>890.87230552757126</v>
      </c>
      <c r="L295" s="20">
        <v>10857.25</v>
      </c>
      <c r="M295" s="20">
        <v>324.73475000000002</v>
      </c>
      <c r="N295" s="20">
        <v>3992.4892500000001</v>
      </c>
      <c r="O295" s="20">
        <v>2574.3182499999998</v>
      </c>
      <c r="P295" s="20">
        <v>908.81374999999991</v>
      </c>
      <c r="Q295" s="20"/>
      <c r="R295" s="20">
        <v>25.659500000000001</v>
      </c>
      <c r="S295" s="20">
        <v>137.13075000000001</v>
      </c>
      <c r="T295" s="20"/>
      <c r="U295" s="20">
        <v>590.572</v>
      </c>
      <c r="V295" s="45">
        <v>0.86499999999999999</v>
      </c>
      <c r="W295" s="46">
        <v>142.90994074166665</v>
      </c>
      <c r="X295" s="23">
        <v>-10.088973339902539</v>
      </c>
      <c r="Y295" s="3"/>
      <c r="Z295" s="3"/>
      <c r="AA295" s="3"/>
    </row>
    <row r="296" spans="1:27" ht="14.25" customHeight="1">
      <c r="A296" s="6" t="s">
        <v>84</v>
      </c>
      <c r="B296" s="17" t="s">
        <v>43</v>
      </c>
      <c r="C296" s="17" t="s">
        <v>20</v>
      </c>
      <c r="D296" s="24">
        <v>21</v>
      </c>
      <c r="E296" s="25">
        <v>0.42925000000000002</v>
      </c>
      <c r="F296" s="22">
        <v>7.6109999999999998</v>
      </c>
      <c r="G296" s="23">
        <v>24.6</v>
      </c>
      <c r="H296" s="17">
        <v>989</v>
      </c>
      <c r="I296" s="17">
        <v>10082.9</v>
      </c>
      <c r="J296" s="17">
        <v>9796.2999999999993</v>
      </c>
      <c r="K296" s="20">
        <v>1184.7769072576953</v>
      </c>
      <c r="L296" s="20">
        <v>10191.629999999999</v>
      </c>
      <c r="M296" s="20">
        <v>225.97633333333337</v>
      </c>
      <c r="N296" s="20">
        <v>4357.1293333333333</v>
      </c>
      <c r="O296" s="20">
        <v>2285.0480000000002</v>
      </c>
      <c r="P296" s="20">
        <v>967.9946666666666</v>
      </c>
      <c r="Q296" s="20"/>
      <c r="R296" s="20">
        <v>25.336000000000002</v>
      </c>
      <c r="S296" s="20">
        <v>437.56799999999998</v>
      </c>
      <c r="T296" s="20"/>
      <c r="U296" s="20">
        <v>415.06299999999999</v>
      </c>
      <c r="V296" s="45">
        <v>0.80600000000000005</v>
      </c>
      <c r="W296" s="46">
        <v>120.01121611249999</v>
      </c>
      <c r="X296" s="23">
        <v>-10.16481394242866</v>
      </c>
      <c r="Y296" s="3"/>
      <c r="Z296" s="3"/>
      <c r="AA296" s="3"/>
    </row>
    <row r="297" spans="1:27" ht="14.25" customHeight="1">
      <c r="A297" s="17" t="s">
        <v>21</v>
      </c>
      <c r="B297" s="21" t="s">
        <v>47</v>
      </c>
      <c r="C297" s="17" t="s">
        <v>20</v>
      </c>
      <c r="D297" s="24">
        <v>21</v>
      </c>
      <c r="E297" s="25">
        <v>0.40400000000000003</v>
      </c>
      <c r="F297" s="22">
        <v>7.5640000000000001</v>
      </c>
      <c r="G297" s="23">
        <v>24.6</v>
      </c>
      <c r="H297" s="17">
        <v>855</v>
      </c>
      <c r="I297" s="17">
        <v>8984.1</v>
      </c>
      <c r="J297" s="17">
        <v>8591</v>
      </c>
      <c r="K297" s="20">
        <v>1108.1785408011192</v>
      </c>
      <c r="L297" s="20">
        <v>8984.9</v>
      </c>
      <c r="M297" s="20">
        <v>393.35033333333331</v>
      </c>
      <c r="N297" s="20">
        <v>2178.1266666666666</v>
      </c>
      <c r="O297" s="20">
        <v>2658.969333333333</v>
      </c>
      <c r="P297" s="20">
        <v>997.30666666666673</v>
      </c>
      <c r="Q297" s="20"/>
      <c r="R297" s="20">
        <v>33.359000000000002</v>
      </c>
      <c r="S297" s="20">
        <v>420.88899999999995</v>
      </c>
      <c r="T297" s="20"/>
      <c r="U297" s="20">
        <v>153.989</v>
      </c>
      <c r="V297" s="45">
        <v>0.77800000000000002</v>
      </c>
      <c r="W297" s="46">
        <v>68.572763249999994</v>
      </c>
      <c r="X297" s="23">
        <v>-10.296804081708499</v>
      </c>
      <c r="Y297" s="3"/>
      <c r="Z297" s="3"/>
      <c r="AA297" s="3"/>
    </row>
    <row r="298" spans="1:27" ht="14.25" customHeight="1">
      <c r="A298" s="17" t="s">
        <v>21</v>
      </c>
      <c r="B298" s="21" t="s">
        <v>47</v>
      </c>
      <c r="C298" s="17" t="s">
        <v>20</v>
      </c>
      <c r="D298" s="24">
        <v>21</v>
      </c>
      <c r="E298" s="25">
        <v>0.2525</v>
      </c>
      <c r="F298" s="22">
        <v>7.54</v>
      </c>
      <c r="G298" s="23">
        <v>24.4</v>
      </c>
      <c r="H298" s="17">
        <v>894</v>
      </c>
      <c r="I298" s="17">
        <v>9724.1</v>
      </c>
      <c r="J298" s="17">
        <v>9370.2999999999993</v>
      </c>
      <c r="K298" s="20">
        <v>1381.2683690376082</v>
      </c>
      <c r="L298" s="20">
        <v>9831.68</v>
      </c>
      <c r="M298" s="20">
        <v>457.69533333333334</v>
      </c>
      <c r="N298" s="20">
        <v>2297.5886666666665</v>
      </c>
      <c r="O298" s="20">
        <v>2715.9560000000001</v>
      </c>
      <c r="P298" s="20">
        <v>1067.8343333333332</v>
      </c>
      <c r="Q298" s="20"/>
      <c r="R298" s="20">
        <v>47.595333333333336</v>
      </c>
      <c r="S298" s="20">
        <v>134.39666666666668</v>
      </c>
      <c r="T298" s="20"/>
      <c r="U298" s="20">
        <v>143.26</v>
      </c>
      <c r="V298" s="45">
        <v>0.79200000000000004</v>
      </c>
      <c r="W298" s="46">
        <v>31.93144879166665</v>
      </c>
      <c r="X298" s="23">
        <v>-10.62873710835437</v>
      </c>
      <c r="Y298" s="3"/>
      <c r="Z298" s="3"/>
      <c r="AA298" s="3"/>
    </row>
    <row r="299" spans="1:27" ht="14.25" customHeight="1">
      <c r="A299" s="17" t="s">
        <v>22</v>
      </c>
      <c r="B299" s="21" t="s">
        <v>45</v>
      </c>
      <c r="C299" s="17" t="s">
        <v>20</v>
      </c>
      <c r="D299" s="24">
        <v>21</v>
      </c>
      <c r="E299" s="25">
        <v>0.37874999999999998</v>
      </c>
      <c r="F299" s="22">
        <v>7.57</v>
      </c>
      <c r="G299" s="23">
        <v>24.4</v>
      </c>
      <c r="H299" s="17">
        <v>902</v>
      </c>
      <c r="I299" s="17">
        <v>9492.9</v>
      </c>
      <c r="J299" s="17">
        <v>9161.5</v>
      </c>
      <c r="K299" s="20">
        <v>1269.7011831117254</v>
      </c>
      <c r="L299" s="20">
        <v>9584.16</v>
      </c>
      <c r="M299" s="20">
        <v>351.75833333333338</v>
      </c>
      <c r="N299" s="20">
        <v>3428.4046666666668</v>
      </c>
      <c r="O299" s="20">
        <v>2311.375</v>
      </c>
      <c r="P299" s="20">
        <v>841.47200000000009</v>
      </c>
      <c r="Q299" s="20"/>
      <c r="R299" s="20">
        <v>35.32033333333333</v>
      </c>
      <c r="S299" s="20">
        <v>185.13266666666664</v>
      </c>
      <c r="T299" s="20"/>
      <c r="U299" s="20">
        <v>208.684</v>
      </c>
      <c r="V299" s="45">
        <v>0.749</v>
      </c>
      <c r="W299" s="46">
        <v>68.544708395833325</v>
      </c>
      <c r="X299" s="23">
        <v>-10.29698179893707</v>
      </c>
      <c r="Y299" s="3"/>
      <c r="Z299" s="3"/>
      <c r="AA299" s="3"/>
    </row>
    <row r="300" spans="1:27" ht="14.25" customHeight="1">
      <c r="A300" s="17" t="s">
        <v>22</v>
      </c>
      <c r="B300" s="21" t="s">
        <v>45</v>
      </c>
      <c r="C300" s="17" t="s">
        <v>20</v>
      </c>
      <c r="D300" s="24">
        <v>21</v>
      </c>
      <c r="E300" s="25">
        <v>0.37874999999999998</v>
      </c>
      <c r="F300" s="22">
        <v>7.5579999999999998</v>
      </c>
      <c r="G300" s="23">
        <v>24.5</v>
      </c>
      <c r="H300" s="17">
        <v>920</v>
      </c>
      <c r="I300" s="17">
        <v>9616.9</v>
      </c>
      <c r="J300" s="17">
        <v>9288.7999999999993</v>
      </c>
      <c r="K300" s="20">
        <v>1253.8819552565631</v>
      </c>
      <c r="L300" s="20">
        <v>9730.24</v>
      </c>
      <c r="M300" s="20">
        <v>357.45833333333331</v>
      </c>
      <c r="N300" s="20">
        <v>3580.9090000000001</v>
      </c>
      <c r="O300" s="20">
        <v>2340.2143333333333</v>
      </c>
      <c r="P300" s="20">
        <v>910.86200000000008</v>
      </c>
      <c r="Q300" s="20"/>
      <c r="R300" s="20">
        <v>35.854666666666667</v>
      </c>
      <c r="S300" s="20">
        <v>267.16533333333331</v>
      </c>
      <c r="T300" s="20"/>
      <c r="U300" s="20">
        <v>225.09399999999999</v>
      </c>
      <c r="V300" s="45">
        <v>0.747</v>
      </c>
      <c r="W300" s="46">
        <v>70.1438350833333</v>
      </c>
      <c r="X300" s="23">
        <v>-10.286966225068079</v>
      </c>
      <c r="Y300" s="3"/>
      <c r="Z300" s="3"/>
      <c r="AA300" s="3"/>
    </row>
    <row r="301" spans="1:27" ht="14.25" customHeight="1">
      <c r="A301" s="17" t="s">
        <v>23</v>
      </c>
      <c r="B301" s="21" t="s">
        <v>46</v>
      </c>
      <c r="C301" s="17" t="s">
        <v>20</v>
      </c>
      <c r="D301" s="24">
        <v>21</v>
      </c>
      <c r="E301" s="25">
        <v>0.45450000000000002</v>
      </c>
      <c r="F301" s="22">
        <v>7.4669999999999996</v>
      </c>
      <c r="G301" s="23">
        <v>24.2</v>
      </c>
      <c r="H301" s="17">
        <v>770</v>
      </c>
      <c r="I301" s="17">
        <v>8520.1</v>
      </c>
      <c r="J301" s="17">
        <v>8223.1</v>
      </c>
      <c r="K301" s="20">
        <v>1063.2186300548676</v>
      </c>
      <c r="L301" s="20">
        <v>8727.49</v>
      </c>
      <c r="M301" s="20">
        <v>28.023</v>
      </c>
      <c r="N301" s="20">
        <v>1752.943</v>
      </c>
      <c r="O301" s="20">
        <v>2705.2569999999996</v>
      </c>
      <c r="P301" s="20">
        <v>863.31166666666661</v>
      </c>
      <c r="Q301" s="20"/>
      <c r="R301" s="20">
        <v>16.502666666666666</v>
      </c>
      <c r="S301" s="20">
        <v>70.62299999999999</v>
      </c>
      <c r="T301" s="20"/>
      <c r="U301" s="20">
        <v>133.399</v>
      </c>
      <c r="V301" s="45">
        <v>0.67400000000000004</v>
      </c>
      <c r="W301" s="46">
        <v>38.902590833333335</v>
      </c>
      <c r="X301" s="23">
        <v>-10.244124130295781</v>
      </c>
      <c r="Y301" s="3"/>
      <c r="Z301" s="3"/>
      <c r="AA301" s="3"/>
    </row>
    <row r="302" spans="1:27" ht="14.25" customHeight="1">
      <c r="A302" s="17" t="s">
        <v>23</v>
      </c>
      <c r="B302" s="21" t="s">
        <v>46</v>
      </c>
      <c r="C302" s="17" t="s">
        <v>20</v>
      </c>
      <c r="D302" s="24">
        <v>21</v>
      </c>
      <c r="E302" s="25">
        <v>0.45450000000000002</v>
      </c>
      <c r="F302" s="22">
        <v>7.5910000000000002</v>
      </c>
      <c r="G302" s="23">
        <v>24.1</v>
      </c>
      <c r="H302" s="17">
        <v>884</v>
      </c>
      <c r="I302" s="17">
        <v>9975.5</v>
      </c>
      <c r="J302" s="17">
        <v>9710.2999999999993</v>
      </c>
      <c r="K302" s="20">
        <v>793.79220195325843</v>
      </c>
      <c r="L302" s="20">
        <v>10113.9</v>
      </c>
      <c r="M302" s="20">
        <v>28.157</v>
      </c>
      <c r="N302" s="20">
        <v>2001.7669999999998</v>
      </c>
      <c r="O302" s="20">
        <v>3212.8803333333331</v>
      </c>
      <c r="P302" s="20">
        <v>987.19100000000014</v>
      </c>
      <c r="Q302" s="20"/>
      <c r="R302" s="20">
        <v>19.459666666666667</v>
      </c>
      <c r="S302" s="20">
        <v>44.535666666666664</v>
      </c>
      <c r="T302" s="20"/>
      <c r="U302" s="20">
        <v>148.86600000000001</v>
      </c>
      <c r="V302" s="45">
        <v>0.92</v>
      </c>
      <c r="W302" s="46">
        <v>50.168130833333322</v>
      </c>
      <c r="X302" s="23">
        <v>-10.13367473534861</v>
      </c>
      <c r="Y302" s="3"/>
      <c r="Z302" s="3"/>
      <c r="AA302" s="3"/>
    </row>
    <row r="303" spans="1:27" ht="14.25" customHeight="1">
      <c r="A303" s="17" t="s">
        <v>24</v>
      </c>
      <c r="B303" s="21" t="s">
        <v>44</v>
      </c>
      <c r="C303" s="17" t="s">
        <v>20</v>
      </c>
      <c r="D303" s="24">
        <v>21</v>
      </c>
      <c r="E303" s="25">
        <v>0.40400000000000003</v>
      </c>
      <c r="F303" s="22">
        <v>7.5060000000000002</v>
      </c>
      <c r="G303" s="23">
        <v>24.4</v>
      </c>
      <c r="H303" s="17">
        <v>849</v>
      </c>
      <c r="I303" s="17">
        <v>8928.7000000000007</v>
      </c>
      <c r="J303" s="17">
        <v>8633.6</v>
      </c>
      <c r="K303" s="20">
        <v>1221.4109086064925</v>
      </c>
      <c r="L303" s="20">
        <v>9113.99</v>
      </c>
      <c r="M303" s="20">
        <v>47.366999999999997</v>
      </c>
      <c r="N303" s="20">
        <v>3253.938333333333</v>
      </c>
      <c r="O303" s="20">
        <v>2288.987333333333</v>
      </c>
      <c r="P303" s="20">
        <v>805.58766666666668</v>
      </c>
      <c r="Q303" s="20"/>
      <c r="R303" s="20">
        <v>18.7455</v>
      </c>
      <c r="S303" s="20">
        <v>173.40033333333335</v>
      </c>
      <c r="T303" s="20"/>
      <c r="U303" s="20">
        <v>201.07400000000001</v>
      </c>
      <c r="V303" s="45">
        <v>0.66300000000000003</v>
      </c>
      <c r="W303" s="46">
        <v>34.745515000000005</v>
      </c>
      <c r="X303" s="23">
        <v>-10.293203902512101</v>
      </c>
      <c r="Y303" s="3"/>
      <c r="Z303" s="3"/>
      <c r="AA303" s="3"/>
    </row>
    <row r="304" spans="1:27" ht="14.25" customHeight="1">
      <c r="A304" s="17" t="s">
        <v>24</v>
      </c>
      <c r="B304" s="21" t="s">
        <v>44</v>
      </c>
      <c r="C304" s="17" t="s">
        <v>20</v>
      </c>
      <c r="D304" s="24">
        <v>21</v>
      </c>
      <c r="E304" s="25">
        <v>0.45450000000000002</v>
      </c>
      <c r="F304" s="22">
        <v>7.5839999999999996</v>
      </c>
      <c r="G304" s="23">
        <v>24.3</v>
      </c>
      <c r="H304" s="17">
        <v>939</v>
      </c>
      <c r="I304" s="17">
        <v>10045.6</v>
      </c>
      <c r="J304" s="17">
        <v>9655.7000000000007</v>
      </c>
      <c r="K304" s="20">
        <v>1156.4688153063519</v>
      </c>
      <c r="L304" s="20">
        <v>10075.11</v>
      </c>
      <c r="M304" s="20">
        <v>39.786666666666669</v>
      </c>
      <c r="N304" s="20">
        <v>3446.7386666666666</v>
      </c>
      <c r="O304" s="20">
        <v>2656.0683333333332</v>
      </c>
      <c r="P304" s="20">
        <v>961.53600000000006</v>
      </c>
      <c r="Q304" s="20"/>
      <c r="R304" s="20">
        <v>15.788666666666666</v>
      </c>
      <c r="S304" s="20">
        <v>198.70833333333334</v>
      </c>
      <c r="T304" s="20"/>
      <c r="U304" s="20">
        <v>285.87700000000001</v>
      </c>
      <c r="V304" s="45">
        <v>0.83499999999999996</v>
      </c>
      <c r="W304" s="46">
        <v>49.754535833333335</v>
      </c>
      <c r="X304" s="23">
        <v>-10.137269976709581</v>
      </c>
      <c r="Y304" s="3"/>
      <c r="Z304" s="3"/>
      <c r="AA304" s="3"/>
    </row>
    <row r="305" spans="1:27" ht="14.25" customHeight="1">
      <c r="A305" s="17" t="s">
        <v>25</v>
      </c>
      <c r="B305" s="17" t="s">
        <v>26</v>
      </c>
      <c r="C305" s="17" t="s">
        <v>20</v>
      </c>
      <c r="D305" s="24">
        <v>21</v>
      </c>
      <c r="E305" s="25">
        <v>0.20200000000000001</v>
      </c>
      <c r="F305" s="22">
        <v>7.5640000000000001</v>
      </c>
      <c r="G305" s="23">
        <v>24.2</v>
      </c>
      <c r="H305" s="17">
        <v>880</v>
      </c>
      <c r="I305" s="17">
        <v>9757.1</v>
      </c>
      <c r="J305" s="17">
        <v>9363.2000000000007</v>
      </c>
      <c r="K305" s="20">
        <v>1695.1551533216216</v>
      </c>
      <c r="L305" s="20">
        <v>9792.08</v>
      </c>
      <c r="M305" s="20">
        <v>605.31299999999999</v>
      </c>
      <c r="N305" s="20">
        <v>1866.8803333333333</v>
      </c>
      <c r="O305" s="20">
        <v>2729.8283333333329</v>
      </c>
      <c r="P305" s="20">
        <v>1197.3956666666666</v>
      </c>
      <c r="Q305" s="20"/>
      <c r="R305" s="20">
        <v>68.845333333333329</v>
      </c>
      <c r="S305" s="20">
        <v>119.06400000000001</v>
      </c>
      <c r="T305" s="20"/>
      <c r="U305" s="20">
        <v>141.48500000000001</v>
      </c>
      <c r="V305" s="45">
        <v>0.81299999999999994</v>
      </c>
      <c r="W305" s="46">
        <v>-7.5497449499999973</v>
      </c>
      <c r="X305" s="23"/>
      <c r="Y305" s="3"/>
      <c r="Z305" s="3"/>
      <c r="AA305" s="3"/>
    </row>
    <row r="306" spans="1:27" ht="14.25" customHeight="1">
      <c r="A306" s="17" t="s">
        <v>25</v>
      </c>
      <c r="B306" s="17" t="s">
        <v>26</v>
      </c>
      <c r="C306" s="17" t="s">
        <v>20</v>
      </c>
      <c r="D306" s="24">
        <v>21</v>
      </c>
      <c r="E306" s="25">
        <v>0.20200000000000001</v>
      </c>
      <c r="F306" s="22">
        <v>7.55</v>
      </c>
      <c r="G306" s="23">
        <v>24.2</v>
      </c>
      <c r="H306" s="17">
        <v>827</v>
      </c>
      <c r="I306" s="17">
        <v>9023</v>
      </c>
      <c r="J306" s="17">
        <v>8683.5</v>
      </c>
      <c r="K306" s="20">
        <v>1372.1098687004087</v>
      </c>
      <c r="L306" s="20">
        <v>9101.08</v>
      </c>
      <c r="M306" s="20">
        <v>528.0920000000001</v>
      </c>
      <c r="N306" s="20">
        <v>1717.5919999999999</v>
      </c>
      <c r="O306" s="20">
        <v>2665.5746666666669</v>
      </c>
      <c r="P306" s="20">
        <v>1086.7170000000001</v>
      </c>
      <c r="Q306" s="20"/>
      <c r="R306" s="20">
        <v>53.767666666666663</v>
      </c>
      <c r="S306" s="20">
        <v>192.81499999999997</v>
      </c>
      <c r="T306" s="20"/>
      <c r="U306" s="20">
        <v>138.37700000000001</v>
      </c>
      <c r="V306" s="45">
        <v>0.76400000000000001</v>
      </c>
      <c r="W306" s="46">
        <v>5.7885877500000005</v>
      </c>
      <c r="X306" s="23">
        <v>-11.06716522910342</v>
      </c>
      <c r="Y306" s="3"/>
      <c r="Z306" s="3"/>
      <c r="AA306" s="3"/>
    </row>
    <row r="307" spans="1:27" ht="14.25" customHeight="1">
      <c r="A307" s="17" t="s">
        <v>27</v>
      </c>
      <c r="B307" s="17" t="s">
        <v>28</v>
      </c>
      <c r="C307" s="17" t="s">
        <v>20</v>
      </c>
      <c r="D307" s="24">
        <v>21</v>
      </c>
      <c r="E307" s="25">
        <v>0.10100000000000001</v>
      </c>
      <c r="F307" s="22">
        <v>7.5309999999999997</v>
      </c>
      <c r="G307" s="23">
        <v>24.2</v>
      </c>
      <c r="H307" s="17">
        <v>790</v>
      </c>
      <c r="I307" s="17">
        <v>8796.7000000000007</v>
      </c>
      <c r="J307" s="17">
        <v>8644.9</v>
      </c>
      <c r="K307" s="20">
        <v>1585.2531492752296</v>
      </c>
      <c r="L307" s="20">
        <v>9084.89</v>
      </c>
      <c r="M307" s="20">
        <v>45.058</v>
      </c>
      <c r="N307" s="20">
        <v>1723.2160000000001</v>
      </c>
      <c r="O307" s="20">
        <v>2694.661333333333</v>
      </c>
      <c r="P307" s="20">
        <v>1075.5013333333334</v>
      </c>
      <c r="Q307" s="20"/>
      <c r="R307" s="20">
        <v>37.965333333333334</v>
      </c>
      <c r="S307" s="20">
        <v>77.078999999999994</v>
      </c>
      <c r="T307" s="20"/>
      <c r="U307" s="20">
        <v>126.307</v>
      </c>
      <c r="V307" s="45">
        <v>0.751</v>
      </c>
      <c r="W307" s="46"/>
      <c r="X307" s="23"/>
      <c r="Y307" s="3"/>
      <c r="Z307" s="3"/>
      <c r="AA307" s="3"/>
    </row>
    <row r="308" spans="1:27" ht="14.25" customHeight="1">
      <c r="A308" s="17" t="s">
        <v>27</v>
      </c>
      <c r="B308" s="17" t="s">
        <v>28</v>
      </c>
      <c r="C308" s="17" t="s">
        <v>20</v>
      </c>
      <c r="D308" s="24">
        <v>21</v>
      </c>
      <c r="E308" s="25">
        <v>0.22725000000000001</v>
      </c>
      <c r="F308" s="22">
        <v>7.5149999999999997</v>
      </c>
      <c r="G308" s="23">
        <v>24.2</v>
      </c>
      <c r="H308" s="17">
        <v>788</v>
      </c>
      <c r="I308" s="17">
        <v>8657</v>
      </c>
      <c r="J308" s="17">
        <v>8507.6</v>
      </c>
      <c r="K308" s="20">
        <v>1362.9513683632094</v>
      </c>
      <c r="L308" s="20">
        <v>8961.44</v>
      </c>
      <c r="M308" s="20">
        <v>19.500499999999999</v>
      </c>
      <c r="N308" s="20">
        <v>1631.9223333333332</v>
      </c>
      <c r="O308" s="20">
        <v>2714.3706666666667</v>
      </c>
      <c r="P308" s="20">
        <v>1024.1424999999999</v>
      </c>
      <c r="Q308" s="20"/>
      <c r="R308" s="20">
        <v>30.552000000000003</v>
      </c>
      <c r="S308" s="20">
        <v>149.14266666666666</v>
      </c>
      <c r="T308" s="20"/>
      <c r="U308" s="20">
        <v>122.389</v>
      </c>
      <c r="V308" s="45">
        <v>0.73299999999999998</v>
      </c>
      <c r="W308" s="46"/>
      <c r="X308" s="23"/>
      <c r="Y308" s="3"/>
      <c r="Z308" s="3"/>
      <c r="AA308" s="3"/>
    </row>
    <row r="309" spans="1:27" ht="14.25" customHeight="1">
      <c r="A309" s="6" t="s">
        <v>82</v>
      </c>
      <c r="B309" s="17" t="s">
        <v>41</v>
      </c>
      <c r="C309" s="17" t="s">
        <v>29</v>
      </c>
      <c r="D309" s="24">
        <v>21</v>
      </c>
      <c r="E309" s="25">
        <v>0.45450000000000002</v>
      </c>
      <c r="F309" s="22">
        <v>6.9420000000000002</v>
      </c>
      <c r="G309" s="23">
        <v>24.5</v>
      </c>
      <c r="H309" s="17">
        <v>986</v>
      </c>
      <c r="I309" s="17">
        <v>11194.8</v>
      </c>
      <c r="J309" s="17">
        <v>11057.2</v>
      </c>
      <c r="K309" s="20">
        <v>554.50556587043218</v>
      </c>
      <c r="L309" s="20">
        <v>13480.9</v>
      </c>
      <c r="M309" s="20">
        <v>327.73633333333333</v>
      </c>
      <c r="N309" s="20">
        <v>2457.3130000000001</v>
      </c>
      <c r="O309" s="20">
        <v>3419.221</v>
      </c>
      <c r="P309" s="20">
        <v>1029.6616666666666</v>
      </c>
      <c r="Q309" s="20"/>
      <c r="R309" s="20">
        <v>18.416666666666668</v>
      </c>
      <c r="S309" s="20" t="s">
        <v>30</v>
      </c>
      <c r="T309" s="20"/>
      <c r="U309" s="20">
        <v>232.446</v>
      </c>
      <c r="V309" s="45">
        <v>0.35399999999999998</v>
      </c>
      <c r="W309" s="46">
        <v>120.16981514999999</v>
      </c>
      <c r="X309" s="23">
        <v>-10.1999114658626</v>
      </c>
      <c r="Y309" s="3"/>
      <c r="Z309" s="3"/>
      <c r="AA309" s="3"/>
    </row>
    <row r="310" spans="1:27" ht="14.25" customHeight="1">
      <c r="A310" s="6" t="s">
        <v>82</v>
      </c>
      <c r="B310" s="17" t="s">
        <v>41</v>
      </c>
      <c r="C310" s="17" t="s">
        <v>29</v>
      </c>
      <c r="D310" s="24">
        <v>21</v>
      </c>
      <c r="E310" s="25">
        <v>0.45450000000000002</v>
      </c>
      <c r="F310" s="22">
        <v>6.9420000000000002</v>
      </c>
      <c r="G310" s="23">
        <v>24.4</v>
      </c>
      <c r="H310" s="17">
        <v>988</v>
      </c>
      <c r="I310" s="17">
        <v>11163.7</v>
      </c>
      <c r="J310" s="17">
        <v>11266.3</v>
      </c>
      <c r="K310" s="20">
        <v>468.9152172646057</v>
      </c>
      <c r="L310" s="20">
        <v>13737.93</v>
      </c>
      <c r="M310" s="20">
        <v>291.89133333333331</v>
      </c>
      <c r="N310" s="20">
        <v>2441.819</v>
      </c>
      <c r="O310" s="20">
        <v>3467.3716666666664</v>
      </c>
      <c r="P310" s="20">
        <v>1007.4213333333333</v>
      </c>
      <c r="Q310" s="20"/>
      <c r="R310" s="20">
        <v>16.130500000000001</v>
      </c>
      <c r="S310" s="20" t="s">
        <v>30</v>
      </c>
      <c r="T310" s="20"/>
      <c r="U310" s="20">
        <v>256.25400000000002</v>
      </c>
      <c r="V310" s="45">
        <v>0.36499999999999999</v>
      </c>
      <c r="W310" s="46">
        <v>124.58898682499999</v>
      </c>
      <c r="X310" s="23">
        <v>-10.18422720488573</v>
      </c>
      <c r="Y310" s="3"/>
      <c r="Z310" s="3"/>
      <c r="AA310" s="3"/>
    </row>
    <row r="311" spans="1:27" ht="14.25" customHeight="1">
      <c r="A311" s="6" t="s">
        <v>83</v>
      </c>
      <c r="B311" s="17" t="s">
        <v>42</v>
      </c>
      <c r="C311" s="17" t="s">
        <v>29</v>
      </c>
      <c r="D311" s="24">
        <v>21</v>
      </c>
      <c r="E311" s="25">
        <v>0.22725000000000001</v>
      </c>
      <c r="F311" s="22">
        <v>6.9</v>
      </c>
      <c r="G311" s="23">
        <v>24.7</v>
      </c>
      <c r="H311" s="17">
        <v>898</v>
      </c>
      <c r="I311" s="17">
        <v>9658.5</v>
      </c>
      <c r="J311" s="17">
        <v>9776.6</v>
      </c>
      <c r="K311" s="20">
        <v>1051.5623568984322</v>
      </c>
      <c r="L311" s="20">
        <v>12149.64</v>
      </c>
      <c r="M311" s="20">
        <v>185.60033333333331</v>
      </c>
      <c r="N311" s="20">
        <v>1798.3973333333333</v>
      </c>
      <c r="O311" s="20">
        <v>3066.6953333333331</v>
      </c>
      <c r="P311" s="20">
        <v>1127.6659999999999</v>
      </c>
      <c r="Q311" s="20"/>
      <c r="R311" s="20">
        <v>33.981000000000002</v>
      </c>
      <c r="S311" s="20">
        <v>298.40699999999998</v>
      </c>
      <c r="T311" s="20"/>
      <c r="U311" s="20">
        <v>175.55699999999999</v>
      </c>
      <c r="V311" s="45">
        <v>0.22800000000000001</v>
      </c>
      <c r="W311" s="46">
        <v>-4.352781008333328</v>
      </c>
      <c r="X311" s="23"/>
      <c r="Y311" s="3"/>
      <c r="Z311" s="3"/>
      <c r="AA311" s="3"/>
    </row>
    <row r="312" spans="1:27" ht="14.25" customHeight="1">
      <c r="A312" s="6" t="s">
        <v>83</v>
      </c>
      <c r="B312" s="17" t="s">
        <v>42</v>
      </c>
      <c r="C312" s="17" t="s">
        <v>29</v>
      </c>
      <c r="D312" s="24">
        <v>21</v>
      </c>
      <c r="E312" s="25">
        <v>0.22725000000000001</v>
      </c>
      <c r="F312" s="22">
        <v>6.93</v>
      </c>
      <c r="G312" s="23">
        <v>24.8</v>
      </c>
      <c r="H312" s="17">
        <v>954</v>
      </c>
      <c r="I312" s="17">
        <v>10575.2</v>
      </c>
      <c r="J312" s="17">
        <v>10528.7</v>
      </c>
      <c r="K312" s="20">
        <v>1039.9060837419966</v>
      </c>
      <c r="L312" s="20">
        <v>12891.29</v>
      </c>
      <c r="M312" s="20">
        <v>229.04466666666667</v>
      </c>
      <c r="N312" s="20">
        <v>1785.0919999999999</v>
      </c>
      <c r="O312" s="20">
        <v>3348.6113333333337</v>
      </c>
      <c r="P312" s="20">
        <v>1259.8580000000002</v>
      </c>
      <c r="Q312" s="20"/>
      <c r="R312" s="20">
        <v>33.256666666666668</v>
      </c>
      <c r="S312" s="20">
        <v>216.81899999999999</v>
      </c>
      <c r="T312" s="20"/>
      <c r="U312" s="20">
        <v>177.233</v>
      </c>
      <c r="V312" s="45">
        <v>0.318</v>
      </c>
      <c r="W312" s="46">
        <v>-0.96297229583332655</v>
      </c>
      <c r="X312" s="23"/>
      <c r="Y312" s="3"/>
      <c r="Z312" s="3"/>
      <c r="AA312" s="3"/>
    </row>
    <row r="313" spans="1:27" ht="14.25" customHeight="1">
      <c r="A313" s="6" t="s">
        <v>84</v>
      </c>
      <c r="B313" s="17" t="s">
        <v>43</v>
      </c>
      <c r="C313" s="17" t="s">
        <v>29</v>
      </c>
      <c r="D313" s="24">
        <v>21</v>
      </c>
      <c r="E313" s="25">
        <v>0.47975000000000001</v>
      </c>
      <c r="F313" s="22">
        <v>6.9820000000000002</v>
      </c>
      <c r="G313" s="23">
        <v>24.7</v>
      </c>
      <c r="H313" s="17">
        <v>1131</v>
      </c>
      <c r="I313" s="17">
        <v>12258.6</v>
      </c>
      <c r="J313" s="17">
        <v>12177.3</v>
      </c>
      <c r="K313" s="20">
        <v>957.47958070720279</v>
      </c>
      <c r="L313" s="20">
        <v>14606.84</v>
      </c>
      <c r="M313" s="20">
        <v>338.87899999999996</v>
      </c>
      <c r="N313" s="20">
        <v>4581.1809999999996</v>
      </c>
      <c r="O313" s="20">
        <v>2907.5823333333333</v>
      </c>
      <c r="P313" s="20">
        <v>1049.181</v>
      </c>
      <c r="Q313" s="20"/>
      <c r="R313" s="20">
        <v>24.878</v>
      </c>
      <c r="S313" s="20">
        <v>133.13133333333334</v>
      </c>
      <c r="T313" s="20"/>
      <c r="U313" s="20">
        <v>388.96699999999998</v>
      </c>
      <c r="V313" s="45">
        <v>0.36099999999999999</v>
      </c>
      <c r="W313" s="46">
        <v>145.67014322916665</v>
      </c>
      <c r="X313" s="23">
        <v>-10.08066523180093</v>
      </c>
      <c r="Y313" s="3"/>
      <c r="Z313" s="3"/>
      <c r="AA313" s="3"/>
    </row>
    <row r="314" spans="1:27" ht="14.25" customHeight="1">
      <c r="A314" s="6" t="s">
        <v>84</v>
      </c>
      <c r="B314" s="17" t="s">
        <v>43</v>
      </c>
      <c r="C314" s="17" t="s">
        <v>29</v>
      </c>
      <c r="D314" s="24">
        <v>21</v>
      </c>
      <c r="E314" s="25">
        <v>0.45450000000000002</v>
      </c>
      <c r="F314" s="22">
        <v>6.9740000000000002</v>
      </c>
      <c r="G314" s="23">
        <v>24.6</v>
      </c>
      <c r="H314" s="17">
        <v>1125</v>
      </c>
      <c r="I314" s="17">
        <v>12075.9</v>
      </c>
      <c r="J314" s="17">
        <v>12037.2</v>
      </c>
      <c r="K314" s="20">
        <v>1059.8882662958861</v>
      </c>
      <c r="L314" s="20">
        <v>14492.69</v>
      </c>
      <c r="M314" s="20">
        <v>421.50366666666667</v>
      </c>
      <c r="N314" s="20">
        <v>4780.415</v>
      </c>
      <c r="O314" s="20">
        <v>2773.5543333333335</v>
      </c>
      <c r="P314" s="20">
        <v>1020.1786666666667</v>
      </c>
      <c r="Q314" s="20"/>
      <c r="R314" s="20">
        <v>27.466666666666669</v>
      </c>
      <c r="S314" s="20">
        <v>163.15799999999999</v>
      </c>
      <c r="T314" s="20"/>
      <c r="U314" s="20">
        <v>324.60899999999998</v>
      </c>
      <c r="V314" s="45">
        <v>0.32900000000000001</v>
      </c>
      <c r="W314" s="46">
        <v>129.77245411666669</v>
      </c>
      <c r="X314" s="23">
        <v>-10.130853261423299</v>
      </c>
      <c r="Y314" s="3"/>
      <c r="Z314" s="3"/>
      <c r="AA314" s="3"/>
    </row>
    <row r="315" spans="1:27" ht="14.25" customHeight="1">
      <c r="A315" s="17" t="s">
        <v>21</v>
      </c>
      <c r="B315" s="21" t="s">
        <v>47</v>
      </c>
      <c r="C315" s="17" t="s">
        <v>29</v>
      </c>
      <c r="D315" s="24">
        <v>21</v>
      </c>
      <c r="E315" s="25">
        <v>0.42925000000000002</v>
      </c>
      <c r="F315" s="22">
        <v>6.9030000000000005</v>
      </c>
      <c r="G315" s="23">
        <v>24.4</v>
      </c>
      <c r="H315" s="17">
        <v>955</v>
      </c>
      <c r="I315" s="17">
        <v>10721.2</v>
      </c>
      <c r="J315" s="17">
        <v>10776.6</v>
      </c>
      <c r="K315" s="20">
        <v>932.50185251484083</v>
      </c>
      <c r="L315" s="20">
        <v>13373.5</v>
      </c>
      <c r="M315" s="20">
        <v>418.08133333333336</v>
      </c>
      <c r="N315" s="20">
        <v>2064.1370000000002</v>
      </c>
      <c r="O315" s="20">
        <v>3247.5746666666669</v>
      </c>
      <c r="P315" s="20">
        <v>1115.6293333333333</v>
      </c>
      <c r="Q315" s="20"/>
      <c r="R315" s="20">
        <v>32.073666666666668</v>
      </c>
      <c r="S315" s="20">
        <v>123.94866666666667</v>
      </c>
      <c r="T315" s="20"/>
      <c r="U315" s="20">
        <v>185.33600000000001</v>
      </c>
      <c r="V315" s="45">
        <v>0.28399999999999997</v>
      </c>
      <c r="W315" s="46">
        <v>72.457732458333339</v>
      </c>
      <c r="X315" s="23">
        <v>-10.27287099331885</v>
      </c>
      <c r="Y315" s="3"/>
      <c r="Z315" s="3"/>
      <c r="AA315" s="3"/>
    </row>
    <row r="316" spans="1:27" ht="14.25" customHeight="1">
      <c r="A316" s="17" t="s">
        <v>21</v>
      </c>
      <c r="B316" s="21" t="s">
        <v>47</v>
      </c>
      <c r="C316" s="17" t="s">
        <v>29</v>
      </c>
      <c r="D316" s="24">
        <v>21</v>
      </c>
      <c r="E316" s="25">
        <v>0.42925000000000002</v>
      </c>
      <c r="F316" s="22">
        <v>6.9039999999999999</v>
      </c>
      <c r="G316" s="23">
        <v>24.6</v>
      </c>
      <c r="H316" s="17">
        <v>960</v>
      </c>
      <c r="I316" s="17">
        <v>10526.2</v>
      </c>
      <c r="J316" s="17">
        <v>10553.1</v>
      </c>
      <c r="K316" s="20">
        <v>1079.0378579100304</v>
      </c>
      <c r="L316" s="20">
        <v>13083.47</v>
      </c>
      <c r="M316" s="20">
        <v>419.81033333333335</v>
      </c>
      <c r="N316" s="20">
        <v>2134.5406666666668</v>
      </c>
      <c r="O316" s="20">
        <v>3203.6663333333331</v>
      </c>
      <c r="P316" s="20">
        <v>1151.2656666666669</v>
      </c>
      <c r="Q316" s="20"/>
      <c r="R316" s="20">
        <v>34.157000000000004</v>
      </c>
      <c r="S316" s="20">
        <v>280.85566666666665</v>
      </c>
      <c r="T316" s="20"/>
      <c r="U316" s="20">
        <v>186.15899999999999</v>
      </c>
      <c r="V316" s="45">
        <v>0.27300000000000002</v>
      </c>
      <c r="W316" s="46">
        <v>69.275809520833363</v>
      </c>
      <c r="X316" s="23">
        <v>-10.29237412270068</v>
      </c>
      <c r="Y316" s="3"/>
      <c r="Z316" s="3"/>
      <c r="AA316" s="3"/>
    </row>
    <row r="317" spans="1:27" ht="14.25" customHeight="1">
      <c r="A317" s="17" t="s">
        <v>22</v>
      </c>
      <c r="B317" s="21" t="s">
        <v>45</v>
      </c>
      <c r="C317" s="17" t="s">
        <v>29</v>
      </c>
      <c r="D317" s="24">
        <v>21</v>
      </c>
      <c r="E317" s="25">
        <v>0.45450000000000002</v>
      </c>
      <c r="F317" s="22">
        <v>6.9050000000000002</v>
      </c>
      <c r="G317" s="23">
        <v>24.3</v>
      </c>
      <c r="H317" s="17">
        <v>977</v>
      </c>
      <c r="I317" s="17">
        <v>10470.700000000001</v>
      </c>
      <c r="J317" s="17">
        <v>10532.1</v>
      </c>
      <c r="K317" s="20">
        <v>938.32998909305866</v>
      </c>
      <c r="L317" s="20">
        <v>13085.81</v>
      </c>
      <c r="M317" s="20">
        <v>428.56299999999993</v>
      </c>
      <c r="N317" s="20">
        <v>3514.2503333333334</v>
      </c>
      <c r="O317" s="20">
        <v>2637.6806666666666</v>
      </c>
      <c r="P317" s="20">
        <v>929.39399999999989</v>
      </c>
      <c r="Q317" s="20"/>
      <c r="R317" s="20">
        <v>32.676333333333332</v>
      </c>
      <c r="S317" s="20">
        <v>180.92600000000002</v>
      </c>
      <c r="T317" s="20"/>
      <c r="U317" s="20">
        <v>286.78300000000002</v>
      </c>
      <c r="V317" s="45">
        <v>0.193</v>
      </c>
      <c r="W317" s="46">
        <v>77.797031808333344</v>
      </c>
      <c r="X317" s="23">
        <v>-10.24199270446254</v>
      </c>
      <c r="Y317" s="3"/>
      <c r="Z317" s="3"/>
      <c r="AA317" s="3"/>
    </row>
    <row r="318" spans="1:27" ht="14.25" customHeight="1">
      <c r="A318" s="17" t="s">
        <v>22</v>
      </c>
      <c r="B318" s="21" t="s">
        <v>45</v>
      </c>
      <c r="C318" s="17" t="s">
        <v>29</v>
      </c>
      <c r="D318" s="24">
        <v>21</v>
      </c>
      <c r="E318" s="25">
        <v>0.45450000000000002</v>
      </c>
      <c r="F318" s="22">
        <v>6.9240000000000004</v>
      </c>
      <c r="G318" s="23">
        <v>24.3</v>
      </c>
      <c r="H318" s="17">
        <v>1049</v>
      </c>
      <c r="I318" s="17">
        <v>11318.7</v>
      </c>
      <c r="J318" s="17">
        <v>11410.3</v>
      </c>
      <c r="K318" s="20">
        <v>1179.7813616192227</v>
      </c>
      <c r="L318" s="20">
        <v>14053.64</v>
      </c>
      <c r="M318" s="20">
        <v>412.63066666666668</v>
      </c>
      <c r="N318" s="20">
        <v>3377.5453333333335</v>
      </c>
      <c r="O318" s="20">
        <v>2583.3666666666663</v>
      </c>
      <c r="P318" s="20">
        <v>1033.9916666666666</v>
      </c>
      <c r="Q318" s="20"/>
      <c r="R318" s="20">
        <v>30.715333333333334</v>
      </c>
      <c r="S318" s="20"/>
      <c r="T318" s="20"/>
      <c r="U318" s="20">
        <v>391.27</v>
      </c>
      <c r="V318" s="45">
        <v>0.23200000000000001</v>
      </c>
      <c r="W318" s="46">
        <v>91.035238158333343</v>
      </c>
      <c r="X318" s="23">
        <v>-10.173746199412079</v>
      </c>
      <c r="Y318" s="3"/>
      <c r="Z318" s="3"/>
      <c r="AA318" s="3"/>
    </row>
    <row r="319" spans="1:27" ht="14.25" customHeight="1">
      <c r="A319" s="17" t="s">
        <v>23</v>
      </c>
      <c r="B319" s="21" t="s">
        <v>46</v>
      </c>
      <c r="C319" s="17" t="s">
        <v>29</v>
      </c>
      <c r="D319" s="24">
        <v>21</v>
      </c>
      <c r="E319" s="25">
        <v>0.45450000000000002</v>
      </c>
      <c r="F319" s="22">
        <v>6.86</v>
      </c>
      <c r="G319" s="23">
        <v>24.4</v>
      </c>
      <c r="H319" s="17">
        <v>910</v>
      </c>
      <c r="I319" s="17">
        <v>10116.1</v>
      </c>
      <c r="J319" s="17">
        <v>10020.4</v>
      </c>
      <c r="K319" s="20">
        <v>1088.1963582472297</v>
      </c>
      <c r="L319" s="20">
        <v>12715.28</v>
      </c>
      <c r="M319" s="20">
        <v>18.258499999999998</v>
      </c>
      <c r="N319" s="20">
        <v>1851.7713333333334</v>
      </c>
      <c r="O319" s="20">
        <v>2906.1943333333334</v>
      </c>
      <c r="P319" s="20">
        <v>977.77466666666669</v>
      </c>
      <c r="Q319" s="20"/>
      <c r="R319" s="20">
        <v>15.8645</v>
      </c>
      <c r="S319" s="20"/>
      <c r="T319" s="20"/>
      <c r="U319" s="20">
        <v>358.24</v>
      </c>
      <c r="V319" s="45">
        <v>0.17599999999999999</v>
      </c>
      <c r="W319" s="46">
        <v>35.217858333333339</v>
      </c>
      <c r="X319" s="23">
        <v>-10.28733971357318</v>
      </c>
      <c r="Y319" s="3"/>
      <c r="Z319" s="3"/>
      <c r="AA319" s="3"/>
    </row>
    <row r="320" spans="1:27" ht="14.25" customHeight="1">
      <c r="A320" s="17" t="s">
        <v>23</v>
      </c>
      <c r="B320" s="21" t="s">
        <v>46</v>
      </c>
      <c r="C320" s="17" t="s">
        <v>29</v>
      </c>
      <c r="D320" s="24">
        <v>21</v>
      </c>
      <c r="E320" s="25">
        <v>0.37874999999999998</v>
      </c>
      <c r="F320" s="22">
        <v>6.89</v>
      </c>
      <c r="G320" s="23">
        <v>24.4</v>
      </c>
      <c r="H320" s="17">
        <v>966</v>
      </c>
      <c r="I320" s="17">
        <v>10778.8</v>
      </c>
      <c r="J320" s="17">
        <v>10754.2</v>
      </c>
      <c r="K320" s="20">
        <v>2115.6135778930457</v>
      </c>
      <c r="L320" s="20">
        <v>13446.63</v>
      </c>
      <c r="M320" s="20">
        <v>22.545000000000002</v>
      </c>
      <c r="N320" s="20">
        <v>2000.0469999999998</v>
      </c>
      <c r="O320" s="20">
        <v>2906.4313333333334</v>
      </c>
      <c r="P320" s="20">
        <v>1003.614</v>
      </c>
      <c r="Q320" s="20"/>
      <c r="R320" s="20">
        <v>16.475999999999999</v>
      </c>
      <c r="S320" s="20"/>
      <c r="T320" s="20"/>
      <c r="U320" s="20">
        <v>153.887</v>
      </c>
      <c r="V320" s="45">
        <v>0.23100000000000001</v>
      </c>
      <c r="W320" s="46">
        <v>27.19921583333333</v>
      </c>
      <c r="X320" s="23">
        <v>-10.39954627241997</v>
      </c>
      <c r="Y320" s="3"/>
      <c r="Z320" s="3"/>
      <c r="AA320" s="3"/>
    </row>
    <row r="321" spans="1:27" ht="14.25" customHeight="1">
      <c r="A321" s="17" t="s">
        <v>24</v>
      </c>
      <c r="B321" s="21" t="s">
        <v>44</v>
      </c>
      <c r="C321" s="17" t="s">
        <v>29</v>
      </c>
      <c r="D321" s="24">
        <v>21</v>
      </c>
      <c r="E321" s="25">
        <v>0.45450000000000002</v>
      </c>
      <c r="F321" s="22">
        <v>6.9</v>
      </c>
      <c r="G321" s="23">
        <v>24.2</v>
      </c>
      <c r="H321" s="17">
        <v>969</v>
      </c>
      <c r="I321" s="17">
        <v>10308.1</v>
      </c>
      <c r="J321" s="17">
        <v>10530.3</v>
      </c>
      <c r="K321" s="20">
        <v>992.44840017650927</v>
      </c>
      <c r="L321" s="20">
        <v>13131.06</v>
      </c>
      <c r="M321" s="20">
        <v>28.399333333333335</v>
      </c>
      <c r="N321" s="20">
        <v>3426.1260000000002</v>
      </c>
      <c r="O321" s="20">
        <v>2382.9583333333335</v>
      </c>
      <c r="P321" s="20">
        <v>917.21433333333334</v>
      </c>
      <c r="Q321" s="20"/>
      <c r="R321" s="20">
        <v>16.18</v>
      </c>
      <c r="S321" s="20"/>
      <c r="T321" s="20"/>
      <c r="U321" s="20">
        <v>281.935</v>
      </c>
      <c r="V321" s="45">
        <v>0.14899999999999999</v>
      </c>
      <c r="W321" s="46">
        <v>39.080350833333334</v>
      </c>
      <c r="X321" s="23">
        <v>-10.24214420188671</v>
      </c>
      <c r="Y321" s="3"/>
      <c r="Z321" s="3"/>
      <c r="AA321" s="3"/>
    </row>
    <row r="322" spans="1:27" ht="14.25" customHeight="1">
      <c r="A322" s="17" t="s">
        <v>24</v>
      </c>
      <c r="B322" s="21" t="s">
        <v>44</v>
      </c>
      <c r="C322" s="17" t="s">
        <v>29</v>
      </c>
      <c r="D322" s="24">
        <v>21</v>
      </c>
      <c r="E322" s="25">
        <v>0.45450000000000002</v>
      </c>
      <c r="F322" s="22">
        <v>6.8840000000000003</v>
      </c>
      <c r="G322" s="23">
        <v>24.2</v>
      </c>
      <c r="H322" s="17">
        <v>947</v>
      </c>
      <c r="I322" s="17">
        <v>10135.799999999999</v>
      </c>
      <c r="J322" s="17">
        <v>10342.299999999999</v>
      </c>
      <c r="K322" s="20">
        <v>993.28099111625465</v>
      </c>
      <c r="L322" s="20">
        <v>12999.15</v>
      </c>
      <c r="M322" s="20">
        <v>31.660499999999999</v>
      </c>
      <c r="N322" s="20">
        <v>3325.5349999999999</v>
      </c>
      <c r="O322" s="20">
        <v>2317.0439999999999</v>
      </c>
      <c r="P322" s="20">
        <v>876.84966666666662</v>
      </c>
      <c r="Q322" s="20"/>
      <c r="R322" s="20">
        <v>16.332999999999998</v>
      </c>
      <c r="S322" s="20"/>
      <c r="T322" s="20"/>
      <c r="U322" s="20">
        <v>255.42099999999999</v>
      </c>
      <c r="V322" s="45">
        <v>0.11600000000000001</v>
      </c>
      <c r="W322" s="46">
        <v>37.656250833333338</v>
      </c>
      <c r="X322" s="23">
        <v>-10.258265577510871</v>
      </c>
      <c r="Y322" s="3"/>
      <c r="Z322" s="3"/>
      <c r="AA322" s="3"/>
    </row>
    <row r="323" spans="1:27" ht="14" customHeight="1">
      <c r="A323" s="17" t="s">
        <v>25</v>
      </c>
      <c r="B323" s="17" t="s">
        <v>26</v>
      </c>
      <c r="C323" s="17" t="s">
        <v>29</v>
      </c>
      <c r="D323" s="24">
        <v>21</v>
      </c>
      <c r="E323" s="25">
        <v>0.20200000000000001</v>
      </c>
      <c r="F323" s="22">
        <v>6.93</v>
      </c>
      <c r="G323" s="23">
        <v>24.2</v>
      </c>
      <c r="H323" s="17">
        <v>1026</v>
      </c>
      <c r="I323" s="17">
        <v>11370.3</v>
      </c>
      <c r="J323" s="17">
        <v>11090.6</v>
      </c>
      <c r="K323" s="20">
        <v>1358.7884136644825</v>
      </c>
      <c r="L323" s="20">
        <v>13608.81</v>
      </c>
      <c r="M323" s="20">
        <v>562.79466666666667</v>
      </c>
      <c r="N323" s="20">
        <v>1843.5423333333335</v>
      </c>
      <c r="O323" s="20">
        <v>3040.8873333333336</v>
      </c>
      <c r="P323" s="20">
        <v>1251.6693333333333</v>
      </c>
      <c r="Q323" s="20"/>
      <c r="R323" s="20">
        <v>59.69</v>
      </c>
      <c r="S323" s="20"/>
      <c r="T323" s="20"/>
      <c r="U323" s="20">
        <v>186.435</v>
      </c>
      <c r="V323" s="45">
        <v>0.29199999999999998</v>
      </c>
      <c r="W323" s="46">
        <v>-21.797320049999996</v>
      </c>
      <c r="X323" s="23"/>
      <c r="Y323" s="3"/>
      <c r="Z323" s="3"/>
      <c r="AA323" s="3"/>
    </row>
    <row r="324" spans="1:27" ht="14.25" customHeight="1">
      <c r="A324" s="17" t="s">
        <v>25</v>
      </c>
      <c r="B324" s="17" t="s">
        <v>26</v>
      </c>
      <c r="C324" s="17" t="s">
        <v>29</v>
      </c>
      <c r="D324" s="24">
        <v>21</v>
      </c>
      <c r="E324" s="25">
        <v>0.20200000000000001</v>
      </c>
      <c r="F324" s="22">
        <v>6.93</v>
      </c>
      <c r="G324" s="23">
        <v>24.3</v>
      </c>
      <c r="H324" s="17">
        <v>1047</v>
      </c>
      <c r="I324" s="17">
        <v>11623.9</v>
      </c>
      <c r="J324" s="17">
        <v>11779.3</v>
      </c>
      <c r="K324" s="20">
        <v>1598.574604311156</v>
      </c>
      <c r="L324" s="20">
        <v>14446.08</v>
      </c>
      <c r="M324" s="20">
        <v>597.8420000000001</v>
      </c>
      <c r="N324" s="20">
        <v>1884.5376666666668</v>
      </c>
      <c r="O324" s="20">
        <v>3066.1800000000003</v>
      </c>
      <c r="P324" s="20">
        <v>1272.7486666666666</v>
      </c>
      <c r="Q324" s="20"/>
      <c r="R324" s="20">
        <v>61.06133333333333</v>
      </c>
      <c r="S324" s="20"/>
      <c r="T324" s="20"/>
      <c r="U324" s="20">
        <v>180.24700000000001</v>
      </c>
      <c r="V324" s="45">
        <v>0.318</v>
      </c>
      <c r="W324" s="46">
        <v>-20.649601500000003</v>
      </c>
      <c r="X324" s="23"/>
      <c r="Y324" s="3"/>
      <c r="Z324" s="3"/>
      <c r="AA324" s="3"/>
    </row>
    <row r="325" spans="1:27" ht="14.25" customHeight="1">
      <c r="A325" s="17" t="s">
        <v>27</v>
      </c>
      <c r="B325" s="17" t="s">
        <v>28</v>
      </c>
      <c r="C325" s="17" t="s">
        <v>29</v>
      </c>
      <c r="D325" s="24">
        <v>21</v>
      </c>
      <c r="E325" s="25">
        <v>0.17674999999999999</v>
      </c>
      <c r="F325" s="22">
        <v>6.8529999999999998</v>
      </c>
      <c r="G325" s="23">
        <v>24.1</v>
      </c>
      <c r="H325" s="17">
        <v>912</v>
      </c>
      <c r="I325" s="17">
        <v>10060.9</v>
      </c>
      <c r="J325" s="17">
        <v>10283.200000000001</v>
      </c>
      <c r="K325" s="20">
        <v>1179.7813616192227</v>
      </c>
      <c r="L325" s="20">
        <v>13103.39</v>
      </c>
      <c r="M325" s="20">
        <v>10.324</v>
      </c>
      <c r="N325" s="20">
        <v>1597.95</v>
      </c>
      <c r="O325" s="20">
        <v>2891.4470000000001</v>
      </c>
      <c r="P325" s="20">
        <v>1062.8003333333334</v>
      </c>
      <c r="Q325" s="20"/>
      <c r="R325" s="20">
        <v>18.866</v>
      </c>
      <c r="S325" s="20"/>
      <c r="T325" s="20"/>
      <c r="U325" s="20">
        <v>159.54300000000001</v>
      </c>
      <c r="V325" s="45">
        <v>0.17199999999999999</v>
      </c>
      <c r="W325" s="46"/>
      <c r="X325" s="23"/>
      <c r="Y325" s="3"/>
      <c r="Z325" s="3"/>
      <c r="AA325" s="3"/>
    </row>
    <row r="326" spans="1:27" ht="14.25" customHeight="1">
      <c r="A326" s="17" t="s">
        <v>27</v>
      </c>
      <c r="B326" s="17" t="s">
        <v>28</v>
      </c>
      <c r="C326" s="17" t="s">
        <v>29</v>
      </c>
      <c r="D326" s="24">
        <v>21</v>
      </c>
      <c r="E326" s="25">
        <v>0.30299999999999999</v>
      </c>
      <c r="F326" s="22">
        <v>6.8659999999999997</v>
      </c>
      <c r="G326" s="23">
        <v>24.4</v>
      </c>
      <c r="H326" s="17">
        <v>893</v>
      </c>
      <c r="I326" s="17">
        <v>9892.2000000000007</v>
      </c>
      <c r="J326" s="17">
        <v>10115</v>
      </c>
      <c r="K326" s="20">
        <v>1280.5248653284157</v>
      </c>
      <c r="L326" s="20">
        <v>12798.5</v>
      </c>
      <c r="M326" s="20">
        <v>12.916</v>
      </c>
      <c r="N326" s="20">
        <v>1495.3440000000001</v>
      </c>
      <c r="O326" s="20">
        <v>2881.5503333333331</v>
      </c>
      <c r="P326" s="20">
        <v>1013.1116666666667</v>
      </c>
      <c r="Q326" s="20"/>
      <c r="R326" s="20">
        <v>17.978999999999999</v>
      </c>
      <c r="S326" s="20"/>
      <c r="T326" s="20"/>
      <c r="U326" s="20">
        <v>154.869</v>
      </c>
      <c r="V326" s="45">
        <v>0.183</v>
      </c>
      <c r="W326" s="46"/>
      <c r="X326" s="23"/>
      <c r="Y326" s="3"/>
      <c r="Z326" s="3"/>
      <c r="AA326" s="3"/>
    </row>
    <row r="327" spans="1:27" ht="14.25" customHeight="1">
      <c r="A327" s="6" t="s">
        <v>82</v>
      </c>
      <c r="B327" s="17" t="s">
        <v>41</v>
      </c>
      <c r="C327" s="17" t="s">
        <v>20</v>
      </c>
      <c r="D327" s="24">
        <v>27</v>
      </c>
      <c r="E327" s="25">
        <v>0.45450000000000002</v>
      </c>
      <c r="F327" s="22">
        <v>7.556</v>
      </c>
      <c r="G327" s="23">
        <v>19.5</v>
      </c>
      <c r="H327" s="17">
        <v>770</v>
      </c>
      <c r="I327" s="17">
        <v>8792.9</v>
      </c>
      <c r="J327" s="17">
        <v>8801.5</v>
      </c>
      <c r="K327" s="20">
        <v>825.84695313345605</v>
      </c>
      <c r="L327" s="20">
        <v>9267.85</v>
      </c>
      <c r="M327" s="20">
        <v>225.42933333333335</v>
      </c>
      <c r="N327" s="20">
        <v>1861.5626666666667</v>
      </c>
      <c r="O327" s="20">
        <v>2440.5683333333332</v>
      </c>
      <c r="P327" s="20">
        <v>867.57099999999991</v>
      </c>
      <c r="Q327" s="20"/>
      <c r="R327" s="20"/>
      <c r="S327" s="20"/>
      <c r="T327" s="20"/>
      <c r="U327" s="20">
        <v>155.386</v>
      </c>
      <c r="V327" s="45">
        <v>0.68300000000000005</v>
      </c>
      <c r="W327" s="46">
        <v>147.73366606875001</v>
      </c>
      <c r="X327" s="23">
        <v>-10.11022738383817</v>
      </c>
      <c r="Y327" s="3"/>
      <c r="Z327" s="3"/>
      <c r="AA327" s="3"/>
    </row>
    <row r="328" spans="1:27" ht="14.25" customHeight="1">
      <c r="A328" s="6" t="s">
        <v>82</v>
      </c>
      <c r="B328" s="17" t="s">
        <v>41</v>
      </c>
      <c r="C328" s="17" t="s">
        <v>20</v>
      </c>
      <c r="D328" s="24">
        <v>27</v>
      </c>
      <c r="E328" s="25">
        <v>0.45450000000000002</v>
      </c>
      <c r="F328" s="22">
        <v>7.5279999999999996</v>
      </c>
      <c r="G328" s="23">
        <v>19.5</v>
      </c>
      <c r="H328" s="17">
        <v>712</v>
      </c>
      <c r="I328" s="17">
        <v>7760.8</v>
      </c>
      <c r="J328" s="17">
        <v>8161.7</v>
      </c>
      <c r="K328" s="20">
        <v>581.48151231818292</v>
      </c>
      <c r="L328" s="20">
        <v>8633.66</v>
      </c>
      <c r="M328" s="20">
        <v>248.19233333333332</v>
      </c>
      <c r="N328" s="20">
        <v>1649.8133333333335</v>
      </c>
      <c r="O328" s="20">
        <v>2288.8726666666666</v>
      </c>
      <c r="P328" s="20">
        <v>734.66933333333327</v>
      </c>
      <c r="Q328" s="20"/>
      <c r="R328" s="20"/>
      <c r="S328" s="20"/>
      <c r="T328" s="20"/>
      <c r="U328" s="20">
        <v>190.1</v>
      </c>
      <c r="V328" s="45">
        <v>0.60499999999999998</v>
      </c>
      <c r="W328" s="46">
        <v>134.21197291875001</v>
      </c>
      <c r="X328" s="23">
        <v>-10.151915598439521</v>
      </c>
      <c r="Y328" s="3"/>
      <c r="Z328" s="3"/>
      <c r="AA328" s="3"/>
    </row>
    <row r="329" spans="1:27" ht="14.25" customHeight="1">
      <c r="A329" s="6" t="s">
        <v>83</v>
      </c>
      <c r="B329" s="17" t="s">
        <v>42</v>
      </c>
      <c r="C329" s="17" t="s">
        <v>20</v>
      </c>
      <c r="D329" s="24">
        <v>27</v>
      </c>
      <c r="E329" s="25">
        <v>0.18</v>
      </c>
      <c r="F329" s="22">
        <v>7.5380000000000003</v>
      </c>
      <c r="G329" s="23">
        <v>19.399999999999999</v>
      </c>
      <c r="H329" s="17">
        <v>698</v>
      </c>
      <c r="I329" s="17">
        <v>7673.1</v>
      </c>
      <c r="J329" s="17">
        <v>8041.1</v>
      </c>
      <c r="K329" s="20">
        <v>777.05712406437601</v>
      </c>
      <c r="L329" s="20">
        <v>8497.4</v>
      </c>
      <c r="M329" s="20">
        <v>243.06200000000001</v>
      </c>
      <c r="N329" s="20">
        <v>1027.393</v>
      </c>
      <c r="O329" s="20">
        <v>2238.1684999999998</v>
      </c>
      <c r="P329" s="20">
        <v>619.90099999999995</v>
      </c>
      <c r="Q329" s="20"/>
      <c r="R329" s="20"/>
      <c r="S329" s="20"/>
      <c r="T329" s="20"/>
      <c r="U329" s="20">
        <v>141.35900000000001</v>
      </c>
      <c r="V329" s="45">
        <v>0.60399999999999998</v>
      </c>
      <c r="W329" s="46">
        <v>12.379656027083334</v>
      </c>
      <c r="X329" s="23">
        <v>-10.816941039272191</v>
      </c>
      <c r="Y329" s="3"/>
      <c r="Z329" s="3"/>
      <c r="AA329" s="3"/>
    </row>
    <row r="330" spans="1:27" ht="14.25" customHeight="1">
      <c r="A330" s="6" t="s">
        <v>83</v>
      </c>
      <c r="B330" s="17" t="s">
        <v>42</v>
      </c>
      <c r="C330" s="17" t="s">
        <v>20</v>
      </c>
      <c r="D330" s="24">
        <v>27</v>
      </c>
      <c r="E330" s="25">
        <v>0.16075</v>
      </c>
      <c r="F330" s="22">
        <v>7.5780000000000003</v>
      </c>
      <c r="G330" s="23">
        <v>19.5</v>
      </c>
      <c r="H330" s="17">
        <v>797</v>
      </c>
      <c r="I330" s="17">
        <v>7825.4</v>
      </c>
      <c r="J330" s="17">
        <v>8122.7</v>
      </c>
      <c r="K330" s="20">
        <v>1005.7698552124357</v>
      </c>
      <c r="L330" s="20">
        <v>8533.19</v>
      </c>
      <c r="M330" s="20">
        <v>246.17666666666665</v>
      </c>
      <c r="N330" s="20">
        <v>1162.3446666666666</v>
      </c>
      <c r="O330" s="20">
        <v>2246.2669999999998</v>
      </c>
      <c r="P330" s="20">
        <v>685.49600000000009</v>
      </c>
      <c r="Q330" s="20"/>
      <c r="R330" s="20"/>
      <c r="S330" s="20"/>
      <c r="T330" s="20"/>
      <c r="U330" s="20">
        <v>146.52799999999999</v>
      </c>
      <c r="V330" s="45">
        <v>0.64800000000000002</v>
      </c>
      <c r="W330" s="46">
        <v>9.5697888562500015</v>
      </c>
      <c r="X330" s="23">
        <v>-10.928747261311459</v>
      </c>
      <c r="Y330" s="3"/>
      <c r="Z330" s="3"/>
      <c r="AA330" s="3"/>
    </row>
    <row r="331" spans="1:27" ht="14.25" customHeight="1">
      <c r="A331" s="6" t="s">
        <v>84</v>
      </c>
      <c r="B331" s="17" t="s">
        <v>43</v>
      </c>
      <c r="C331" s="17" t="s">
        <v>20</v>
      </c>
      <c r="D331" s="24">
        <v>27</v>
      </c>
      <c r="E331" s="25">
        <v>0.45450000000000002</v>
      </c>
      <c r="F331" s="22">
        <v>7.5860000000000003</v>
      </c>
      <c r="G331" s="23">
        <v>19.399999999999999</v>
      </c>
      <c r="H331" s="17">
        <v>786</v>
      </c>
      <c r="I331" s="17">
        <v>8344.4</v>
      </c>
      <c r="J331" s="17">
        <v>8816.7999999999993</v>
      </c>
      <c r="K331" s="20">
        <v>663.15868350720609</v>
      </c>
      <c r="L331" s="20">
        <v>9260.65</v>
      </c>
      <c r="M331" s="20">
        <v>167.84199999999998</v>
      </c>
      <c r="N331" s="20">
        <v>2290.0433333333335</v>
      </c>
      <c r="O331" s="20">
        <v>1901.3413333333331</v>
      </c>
      <c r="P331" s="20">
        <v>549.01833333333332</v>
      </c>
      <c r="Q331" s="20"/>
      <c r="R331" s="20"/>
      <c r="S331" s="20"/>
      <c r="T331" s="20"/>
      <c r="U331" s="20">
        <v>475.10700000000003</v>
      </c>
      <c r="V331" s="45">
        <v>0.61699999999999999</v>
      </c>
      <c r="W331" s="46">
        <v>136.38227298958336</v>
      </c>
      <c r="X331" s="23">
        <v>-10.109277854787599</v>
      </c>
      <c r="Y331" s="3"/>
      <c r="Z331" s="3"/>
      <c r="AA331" s="3"/>
    </row>
    <row r="332" spans="1:27" ht="14.25" customHeight="1">
      <c r="A332" s="6" t="s">
        <v>84</v>
      </c>
      <c r="B332" s="17" t="s">
        <v>43</v>
      </c>
      <c r="C332" s="17" t="s">
        <v>20</v>
      </c>
      <c r="D332" s="24">
        <v>27</v>
      </c>
      <c r="E332" s="25">
        <v>0.31824999999999998</v>
      </c>
      <c r="F332" s="22">
        <v>7.59</v>
      </c>
      <c r="G332" s="23">
        <v>19.399999999999999</v>
      </c>
      <c r="H332" s="17">
        <v>815</v>
      </c>
      <c r="I332" s="17">
        <v>8278</v>
      </c>
      <c r="J332" s="17">
        <v>8835</v>
      </c>
      <c r="K332" s="20">
        <v>969.9684448033837</v>
      </c>
      <c r="L332" s="20">
        <v>9275.35</v>
      </c>
      <c r="M332" s="20">
        <v>149.78199999999998</v>
      </c>
      <c r="N332" s="20">
        <v>2666.0574999999999</v>
      </c>
      <c r="O332" s="20">
        <v>1791.9059999999999</v>
      </c>
      <c r="P332" s="20">
        <v>636.86666666666667</v>
      </c>
      <c r="Q332" s="20"/>
      <c r="R332" s="20"/>
      <c r="S332" s="20"/>
      <c r="T332" s="20"/>
      <c r="U332" s="20">
        <v>371.88499999999999</v>
      </c>
      <c r="V332" s="45">
        <v>0.59499999999999997</v>
      </c>
      <c r="W332" s="46">
        <v>85.175157914583338</v>
      </c>
      <c r="X332" s="23">
        <v>-10.31372283162227</v>
      </c>
      <c r="Y332" s="3"/>
      <c r="Z332" s="3"/>
      <c r="AA332" s="3"/>
    </row>
    <row r="333" spans="1:27" ht="14.25" customHeight="1">
      <c r="A333" s="17" t="s">
        <v>21</v>
      </c>
      <c r="B333" s="21" t="s">
        <v>47</v>
      </c>
      <c r="C333" s="17" t="s">
        <v>20</v>
      </c>
      <c r="D333" s="24">
        <v>27</v>
      </c>
      <c r="E333" s="25">
        <v>0.26274999999999998</v>
      </c>
      <c r="F333" s="22">
        <v>7.56</v>
      </c>
      <c r="G333" s="23">
        <v>19.399999999999999</v>
      </c>
      <c r="H333" s="17">
        <v>741</v>
      </c>
      <c r="I333" s="17">
        <v>8048.9</v>
      </c>
      <c r="J333" s="17">
        <v>8324.1</v>
      </c>
      <c r="K333" s="20">
        <v>937.49739815331327</v>
      </c>
      <c r="L333" s="20">
        <v>8769.56</v>
      </c>
      <c r="M333" s="20">
        <v>416.95933333333329</v>
      </c>
      <c r="N333" s="20">
        <v>1435.7303333333336</v>
      </c>
      <c r="O333" s="20">
        <v>2124.3543333333332</v>
      </c>
      <c r="P333" s="20">
        <v>658.86333333333334</v>
      </c>
      <c r="Q333" s="20"/>
      <c r="R333" s="20"/>
      <c r="S333" s="20"/>
      <c r="T333" s="20"/>
      <c r="U333" s="20">
        <v>161.05199999999999</v>
      </c>
      <c r="V333" s="45">
        <v>0.61499999999999999</v>
      </c>
      <c r="W333" s="46">
        <v>45.237463147916678</v>
      </c>
      <c r="X333" s="23">
        <v>-10.477457489798191</v>
      </c>
      <c r="Y333" s="3"/>
      <c r="Z333" s="3"/>
      <c r="AA333" s="3"/>
    </row>
    <row r="334" spans="1:27" ht="14.25" customHeight="1">
      <c r="A334" s="17" t="s">
        <v>21</v>
      </c>
      <c r="B334" s="21" t="s">
        <v>47</v>
      </c>
      <c r="C334" s="17" t="s">
        <v>20</v>
      </c>
      <c r="D334" s="24">
        <v>27</v>
      </c>
      <c r="E334" s="25">
        <v>0.182</v>
      </c>
      <c r="F334" s="22">
        <v>7.5919999999999996</v>
      </c>
      <c r="G334" s="23">
        <v>19.3</v>
      </c>
      <c r="H334" s="17">
        <v>790</v>
      </c>
      <c r="I334" s="17">
        <v>8007.8</v>
      </c>
      <c r="J334" s="17">
        <v>9024.4</v>
      </c>
      <c r="K334" s="20">
        <v>1019.0913102483619</v>
      </c>
      <c r="L334" s="20">
        <v>9465.36</v>
      </c>
      <c r="M334" s="20">
        <v>504.21766666666662</v>
      </c>
      <c r="N334" s="20">
        <v>1526.4179999999999</v>
      </c>
      <c r="O334" s="20">
        <v>2143.9156666666668</v>
      </c>
      <c r="P334" s="20">
        <v>704.66899999999998</v>
      </c>
      <c r="Q334" s="20"/>
      <c r="R334" s="20"/>
      <c r="S334" s="20"/>
      <c r="T334" s="20"/>
      <c r="U334" s="20">
        <v>151.09399999999999</v>
      </c>
      <c r="V334" s="45">
        <v>0.67700000000000005</v>
      </c>
      <c r="W334" s="46">
        <v>27.171033393749994</v>
      </c>
      <c r="X334" s="23">
        <v>-10.69884957590304</v>
      </c>
      <c r="Y334" s="3"/>
      <c r="Z334" s="3"/>
      <c r="AA334" s="3"/>
    </row>
    <row r="335" spans="1:27" ht="14.25" customHeight="1">
      <c r="A335" s="17" t="s">
        <v>22</v>
      </c>
      <c r="B335" s="21" t="s">
        <v>45</v>
      </c>
      <c r="C335" s="17" t="s">
        <v>20</v>
      </c>
      <c r="D335" s="24">
        <v>27</v>
      </c>
      <c r="E335" s="25">
        <v>0.21224999999999999</v>
      </c>
      <c r="F335" s="22">
        <v>7.5549999999999997</v>
      </c>
      <c r="G335" s="23">
        <v>19.399999999999999</v>
      </c>
      <c r="H335" s="17">
        <v>776</v>
      </c>
      <c r="I335" s="17">
        <v>8238.4</v>
      </c>
      <c r="J335" s="17">
        <v>8613.4</v>
      </c>
      <c r="K335" s="20">
        <v>1027.4172196458157</v>
      </c>
      <c r="L335" s="20">
        <v>9087.5300000000007</v>
      </c>
      <c r="M335" s="20">
        <v>394.11100000000005</v>
      </c>
      <c r="N335" s="20">
        <v>2276.8430000000003</v>
      </c>
      <c r="O335" s="20">
        <v>1784.2963333333335</v>
      </c>
      <c r="P335" s="20">
        <v>554.40533333333326</v>
      </c>
      <c r="Q335" s="20"/>
      <c r="R335" s="20"/>
      <c r="S335" s="20"/>
      <c r="T335" s="20"/>
      <c r="U335" s="20">
        <v>205.56100000000001</v>
      </c>
      <c r="V335" s="45">
        <v>0.55200000000000005</v>
      </c>
      <c r="W335" s="46">
        <v>33.331852835416662</v>
      </c>
      <c r="X335" s="23">
        <v>-10.61009627643281</v>
      </c>
      <c r="Y335" s="3"/>
      <c r="Z335" s="3"/>
      <c r="AA335" s="3"/>
    </row>
    <row r="336" spans="1:27" ht="14.25" customHeight="1">
      <c r="A336" s="17" t="s">
        <v>22</v>
      </c>
      <c r="B336" s="21" t="s">
        <v>45</v>
      </c>
      <c r="C336" s="17" t="s">
        <v>20</v>
      </c>
      <c r="D336" s="24">
        <v>27</v>
      </c>
      <c r="E336" s="25">
        <v>0.26974999999999999</v>
      </c>
      <c r="F336" s="22">
        <v>7.53</v>
      </c>
      <c r="G336" s="23">
        <v>19.5</v>
      </c>
      <c r="H336" s="17">
        <v>793</v>
      </c>
      <c r="I336" s="17">
        <v>8120.8</v>
      </c>
      <c r="J336" s="17">
        <v>8496.7999999999993</v>
      </c>
      <c r="K336" s="20">
        <v>978.29435420083757</v>
      </c>
      <c r="L336" s="20">
        <v>8995.85</v>
      </c>
      <c r="M336" s="20">
        <v>384.05633333333327</v>
      </c>
      <c r="N336" s="20">
        <v>2303.7116666666666</v>
      </c>
      <c r="O336" s="20">
        <v>1778.0933333333332</v>
      </c>
      <c r="P336" s="20">
        <v>581.40099999999995</v>
      </c>
      <c r="Q336" s="20"/>
      <c r="R336" s="20"/>
      <c r="S336" s="20"/>
      <c r="T336" s="20"/>
      <c r="U336" s="20">
        <v>229.06100000000001</v>
      </c>
      <c r="V336" s="45">
        <v>0.52200000000000002</v>
      </c>
      <c r="W336" s="46">
        <v>48.715138227083322</v>
      </c>
      <c r="X336" s="23">
        <v>-10.445291792943239</v>
      </c>
      <c r="Y336" s="3"/>
      <c r="Z336" s="3"/>
      <c r="AA336" s="3"/>
    </row>
    <row r="337" spans="1:27" ht="14.25" customHeight="1">
      <c r="A337" s="17" t="s">
        <v>23</v>
      </c>
      <c r="B337" s="21" t="s">
        <v>46</v>
      </c>
      <c r="C337" s="17" t="s">
        <v>20</v>
      </c>
      <c r="D337" s="24">
        <v>27</v>
      </c>
      <c r="E337" s="25">
        <v>0.45450000000000002</v>
      </c>
      <c r="F337" s="22">
        <v>7.415</v>
      </c>
      <c r="G337" s="23">
        <v>19.600000000000001</v>
      </c>
      <c r="H337" s="17">
        <v>593</v>
      </c>
      <c r="I337" s="17">
        <v>6558.2</v>
      </c>
      <c r="J337" s="17">
        <v>6771.1</v>
      </c>
      <c r="K337" s="20">
        <v>884.21157800960805</v>
      </c>
      <c r="L337" s="20">
        <v>7309.02</v>
      </c>
      <c r="M337" s="20">
        <v>23.122666666666664</v>
      </c>
      <c r="N337" s="20">
        <v>1135.3440000000001</v>
      </c>
      <c r="O337" s="20">
        <v>1835.4063333333334</v>
      </c>
      <c r="P337" s="20">
        <v>475.91533333333331</v>
      </c>
      <c r="Q337" s="20"/>
      <c r="R337" s="20"/>
      <c r="S337" s="20"/>
      <c r="T337" s="20"/>
      <c r="U337" s="20">
        <v>152.84200000000001</v>
      </c>
      <c r="V337" s="45">
        <v>0.34599999999999997</v>
      </c>
      <c r="W337" s="46">
        <v>37.570854791666669</v>
      </c>
      <c r="X337" s="23">
        <v>-10.25925157970501</v>
      </c>
      <c r="Y337" s="3"/>
      <c r="Z337" s="3"/>
      <c r="AA337" s="3"/>
    </row>
    <row r="338" spans="1:27" ht="14.25" customHeight="1">
      <c r="A338" s="17" t="s">
        <v>23</v>
      </c>
      <c r="B338" s="21" t="s">
        <v>46</v>
      </c>
      <c r="C338" s="17" t="s">
        <v>20</v>
      </c>
      <c r="D338" s="24">
        <v>27</v>
      </c>
      <c r="E338" s="25">
        <v>0.45450000000000002</v>
      </c>
      <c r="F338" s="22">
        <v>7.5620000000000003</v>
      </c>
      <c r="G338" s="23">
        <v>19.5</v>
      </c>
      <c r="H338" s="17">
        <v>728</v>
      </c>
      <c r="I338" s="17">
        <v>8116.9</v>
      </c>
      <c r="J338" s="17">
        <v>8517.4</v>
      </c>
      <c r="K338" s="20">
        <v>671.4013338106854</v>
      </c>
      <c r="L338" s="20">
        <v>8966.2800000000007</v>
      </c>
      <c r="M338" s="20">
        <v>21.546000000000003</v>
      </c>
      <c r="N338" s="20">
        <v>1225.8656666666668</v>
      </c>
      <c r="O338" s="20">
        <v>2381.0363333333335</v>
      </c>
      <c r="P338" s="20">
        <v>606.55633333333333</v>
      </c>
      <c r="Q338" s="20"/>
      <c r="R338" s="20"/>
      <c r="S338" s="20"/>
      <c r="T338" s="20"/>
      <c r="U338" s="20">
        <v>139.07900000000001</v>
      </c>
      <c r="V338" s="45">
        <v>0.67500000000000004</v>
      </c>
      <c r="W338" s="46">
        <v>50.79907729166667</v>
      </c>
      <c r="X338" s="23">
        <v>-10.128246831829999</v>
      </c>
      <c r="Y338" s="3"/>
      <c r="Z338" s="3"/>
      <c r="AA338" s="3"/>
    </row>
    <row r="339" spans="1:27" ht="14.25" customHeight="1">
      <c r="A339" s="17" t="s">
        <v>24</v>
      </c>
      <c r="B339" s="21" t="s">
        <v>44</v>
      </c>
      <c r="C339" s="17" t="s">
        <v>20</v>
      </c>
      <c r="D339" s="24">
        <v>27</v>
      </c>
      <c r="E339" s="25">
        <v>0.17674999999999999</v>
      </c>
      <c r="F339" s="22">
        <v>7.5330000000000004</v>
      </c>
      <c r="G339" s="23">
        <v>19.2</v>
      </c>
      <c r="H339" s="17">
        <v>722</v>
      </c>
      <c r="I339" s="17">
        <v>7657</v>
      </c>
      <c r="J339" s="17">
        <v>7876.5</v>
      </c>
      <c r="K339" s="20">
        <v>985.78767265854617</v>
      </c>
      <c r="L339" s="20">
        <v>8339.7099999999991</v>
      </c>
      <c r="M339" s="20">
        <v>40.957000000000001</v>
      </c>
      <c r="N339" s="20">
        <v>2183.3133333333335</v>
      </c>
      <c r="O339" s="20">
        <v>1777.6076666666668</v>
      </c>
      <c r="P339" s="20">
        <v>533.23933333333332</v>
      </c>
      <c r="Q339" s="20"/>
      <c r="R339" s="20"/>
      <c r="S339" s="20"/>
      <c r="T339" s="20"/>
      <c r="U339" s="20">
        <v>198.56700000000001</v>
      </c>
      <c r="V339" s="45">
        <v>0.495</v>
      </c>
      <c r="W339" s="46">
        <v>9.4826285416666654</v>
      </c>
      <c r="X339" s="23">
        <v>-10.857173917223999</v>
      </c>
      <c r="Y339" s="3"/>
      <c r="Z339" s="3"/>
      <c r="AA339" s="3"/>
    </row>
    <row r="340" spans="1:27" ht="14.25" customHeight="1">
      <c r="A340" s="17" t="s">
        <v>24</v>
      </c>
      <c r="B340" s="21" t="s">
        <v>44</v>
      </c>
      <c r="C340" s="17" t="s">
        <v>20</v>
      </c>
      <c r="D340" s="24">
        <v>27</v>
      </c>
      <c r="E340" s="25">
        <v>0.30299999999999999</v>
      </c>
      <c r="F340" s="22">
        <v>7.5279999999999996</v>
      </c>
      <c r="G340" s="23">
        <v>19.399999999999999</v>
      </c>
      <c r="H340" s="17">
        <v>766</v>
      </c>
      <c r="I340" s="17">
        <v>8463.2999999999993</v>
      </c>
      <c r="J340" s="17">
        <v>8465.1</v>
      </c>
      <c r="K340" s="20">
        <v>929.1714887558594</v>
      </c>
      <c r="L340" s="20">
        <v>8963.7900000000009</v>
      </c>
      <c r="M340" s="20">
        <v>19.000666666666664</v>
      </c>
      <c r="N340" s="20">
        <v>2042.077</v>
      </c>
      <c r="O340" s="20">
        <v>1918.1466666666668</v>
      </c>
      <c r="P340" s="20">
        <v>604.14699999999993</v>
      </c>
      <c r="Q340" s="20"/>
      <c r="R340" s="20"/>
      <c r="S340" s="20"/>
      <c r="T340" s="20"/>
      <c r="U340" s="20">
        <v>247.12700000000001</v>
      </c>
      <c r="V340" s="45">
        <v>0.55000000000000004</v>
      </c>
      <c r="W340" s="46">
        <v>29.028527291666666</v>
      </c>
      <c r="X340" s="23">
        <v>-10.371277652444901</v>
      </c>
      <c r="Y340" s="3"/>
      <c r="Z340" s="3"/>
      <c r="AA340" s="3"/>
    </row>
    <row r="341" spans="1:27" ht="14.25" customHeight="1">
      <c r="A341" s="17" t="s">
        <v>25</v>
      </c>
      <c r="B341" s="17" t="s">
        <v>26</v>
      </c>
      <c r="C341" s="17" t="s">
        <v>20</v>
      </c>
      <c r="D341" s="24">
        <v>27</v>
      </c>
      <c r="E341" s="25">
        <v>8.2000000000000003E-2</v>
      </c>
      <c r="F341" s="22">
        <v>7.5839999999999996</v>
      </c>
      <c r="G341" s="23">
        <v>19.7</v>
      </c>
      <c r="H341" s="17">
        <v>768</v>
      </c>
      <c r="I341" s="17">
        <v>8277.4</v>
      </c>
      <c r="J341" s="17">
        <v>8751.4</v>
      </c>
      <c r="K341" s="20">
        <v>1260.5426827745262</v>
      </c>
      <c r="L341" s="20">
        <v>9185.91</v>
      </c>
      <c r="M341" s="20">
        <v>665.49233333333325</v>
      </c>
      <c r="N341" s="20">
        <v>1314.8313333333333</v>
      </c>
      <c r="O341" s="20">
        <v>2045.5129999999999</v>
      </c>
      <c r="P341" s="20">
        <v>784.63133333333337</v>
      </c>
      <c r="Q341" s="20"/>
      <c r="R341" s="20"/>
      <c r="S341" s="20"/>
      <c r="T341" s="20"/>
      <c r="U341" s="20">
        <v>153.73599999999999</v>
      </c>
      <c r="V341" s="45">
        <v>0.64300000000000002</v>
      </c>
      <c r="W341" s="46">
        <v>-1.7423812312500002</v>
      </c>
      <c r="X341" s="23"/>
      <c r="Y341" s="3"/>
      <c r="Z341" s="3"/>
      <c r="AA341" s="3"/>
    </row>
    <row r="342" spans="1:27" ht="14.25" customHeight="1">
      <c r="A342" s="17" t="s">
        <v>25</v>
      </c>
      <c r="B342" s="17" t="s">
        <v>26</v>
      </c>
      <c r="C342" s="17" t="s">
        <v>20</v>
      </c>
      <c r="D342" s="24">
        <v>27</v>
      </c>
      <c r="E342" s="25">
        <v>0.13750000000000001</v>
      </c>
      <c r="F342" s="22">
        <v>7.548</v>
      </c>
      <c r="G342" s="23">
        <v>19.600000000000001</v>
      </c>
      <c r="H342" s="17">
        <v>752</v>
      </c>
      <c r="I342" s="17">
        <v>8076</v>
      </c>
      <c r="J342" s="17">
        <v>8236.4</v>
      </c>
      <c r="K342" s="20">
        <v>1157.3014062460973</v>
      </c>
      <c r="L342" s="20">
        <v>8690.1</v>
      </c>
      <c r="M342" s="20">
        <v>574.67666666666662</v>
      </c>
      <c r="N342" s="20">
        <v>1220.6956666666667</v>
      </c>
      <c r="O342" s="20">
        <v>2086.9106666666667</v>
      </c>
      <c r="P342" s="20">
        <v>710.12566666666669</v>
      </c>
      <c r="Q342" s="20"/>
      <c r="R342" s="20"/>
      <c r="S342" s="20"/>
      <c r="T342" s="20"/>
      <c r="U342" s="20">
        <v>150.625</v>
      </c>
      <c r="V342" s="45">
        <v>0.59399999999999997</v>
      </c>
      <c r="W342" s="46">
        <v>5.1033070687500031</v>
      </c>
      <c r="X342" s="23">
        <v>-11.12188614945773</v>
      </c>
      <c r="Y342" s="3"/>
      <c r="Z342" s="3"/>
      <c r="AA342" s="3"/>
    </row>
    <row r="343" spans="1:27" ht="14.25" customHeight="1">
      <c r="A343" s="17" t="s">
        <v>27</v>
      </c>
      <c r="B343" s="17" t="s">
        <v>28</v>
      </c>
      <c r="C343" s="17" t="s">
        <v>20</v>
      </c>
      <c r="D343" s="24">
        <v>27</v>
      </c>
      <c r="E343" s="25">
        <v>8.7999999999999995E-2</v>
      </c>
      <c r="F343" s="22">
        <v>7.5449999999999999</v>
      </c>
      <c r="G343" s="23">
        <v>19.600000000000001</v>
      </c>
      <c r="H343" s="17">
        <v>719</v>
      </c>
      <c r="I343" s="17">
        <v>7810.2</v>
      </c>
      <c r="J343" s="17">
        <v>7761.3</v>
      </c>
      <c r="K343" s="20">
        <v>1189.7724528961676</v>
      </c>
      <c r="L343" s="20">
        <v>8192.01</v>
      </c>
      <c r="M343" s="20">
        <v>29.327666666666669</v>
      </c>
      <c r="N343" s="20">
        <v>1275.0053333333333</v>
      </c>
      <c r="O343" s="20">
        <v>2143.1723333333334</v>
      </c>
      <c r="P343" s="20">
        <v>725.91949999999997</v>
      </c>
      <c r="Q343" s="20"/>
      <c r="R343" s="20"/>
      <c r="S343" s="20"/>
      <c r="T343" s="20"/>
      <c r="U343" s="20">
        <v>139.99199999999999</v>
      </c>
      <c r="V343" s="45">
        <v>0.58099999999999996</v>
      </c>
      <c r="W343" s="46"/>
      <c r="X343" s="23"/>
      <c r="Y343" s="3"/>
      <c r="Z343" s="3"/>
      <c r="AA343" s="3"/>
    </row>
    <row r="344" spans="1:27" ht="14.25" customHeight="1">
      <c r="A344" s="17" t="s">
        <v>27</v>
      </c>
      <c r="B344" s="17" t="s">
        <v>28</v>
      </c>
      <c r="C344" s="17" t="s">
        <v>20</v>
      </c>
      <c r="D344" s="24">
        <v>27</v>
      </c>
      <c r="E344" s="25">
        <v>0.12325</v>
      </c>
      <c r="F344" s="22">
        <v>7.5279999999999996</v>
      </c>
      <c r="G344" s="23">
        <v>19.7</v>
      </c>
      <c r="H344" s="17">
        <v>693</v>
      </c>
      <c r="I344" s="17">
        <v>7677.6</v>
      </c>
      <c r="J344" s="17">
        <v>7816.9</v>
      </c>
      <c r="K344" s="20">
        <v>1205.5916807513302</v>
      </c>
      <c r="L344" s="20">
        <v>8271.7800000000007</v>
      </c>
      <c r="M344" s="20">
        <v>50.695</v>
      </c>
      <c r="N344" s="20">
        <v>1121.3666666666666</v>
      </c>
      <c r="O344" s="20">
        <v>2108.7126666666668</v>
      </c>
      <c r="P344" s="20">
        <v>666.04233333333332</v>
      </c>
      <c r="Q344" s="20"/>
      <c r="R344" s="20"/>
      <c r="S344" s="20"/>
      <c r="T344" s="20"/>
      <c r="U344" s="20">
        <v>131.10400000000001</v>
      </c>
      <c r="V344" s="45">
        <v>0.56399999999999995</v>
      </c>
      <c r="W344" s="46"/>
      <c r="X344" s="23"/>
      <c r="Y344" s="3"/>
      <c r="Z344" s="3"/>
      <c r="AA344" s="3"/>
    </row>
    <row r="345" spans="1:27" ht="14.25" customHeight="1">
      <c r="A345" s="6" t="s">
        <v>82</v>
      </c>
      <c r="B345" s="17" t="s">
        <v>41</v>
      </c>
      <c r="C345" s="17" t="s">
        <v>29</v>
      </c>
      <c r="D345" s="24">
        <v>27</v>
      </c>
      <c r="E345" s="25">
        <v>0.45450000000000002</v>
      </c>
      <c r="F345" s="22">
        <v>6.9119999999999999</v>
      </c>
      <c r="G345" s="23">
        <v>19.399999999999999</v>
      </c>
      <c r="H345" s="17">
        <v>844</v>
      </c>
      <c r="I345" s="17">
        <v>9553</v>
      </c>
      <c r="J345" s="17">
        <v>10026.5</v>
      </c>
      <c r="K345" s="20">
        <v>443.10489813249853</v>
      </c>
      <c r="L345" s="20">
        <v>12619.46</v>
      </c>
      <c r="M345" s="20">
        <v>274.14966666666669</v>
      </c>
      <c r="N345" s="20">
        <v>1429.5580000000002</v>
      </c>
      <c r="O345" s="20">
        <v>2745.241</v>
      </c>
      <c r="P345" s="20">
        <v>656.55366666666657</v>
      </c>
      <c r="Q345" s="20"/>
      <c r="R345" s="20"/>
      <c r="S345" s="20"/>
      <c r="T345" s="20"/>
      <c r="U345" s="20">
        <v>240.97499999999999</v>
      </c>
      <c r="V345" s="45">
        <v>0.14399999999999999</v>
      </c>
      <c r="W345" s="46">
        <v>170.09973826874997</v>
      </c>
      <c r="X345" s="23">
        <v>-10.04900321361912</v>
      </c>
      <c r="Y345" s="3"/>
      <c r="Z345" s="3"/>
      <c r="AA345" s="3"/>
    </row>
    <row r="346" spans="1:27" ht="14.25" customHeight="1">
      <c r="A346" s="6" t="s">
        <v>82</v>
      </c>
      <c r="B346" s="17" t="s">
        <v>41</v>
      </c>
      <c r="C346" s="17" t="s">
        <v>29</v>
      </c>
      <c r="D346" s="24">
        <v>27</v>
      </c>
      <c r="E346" s="25">
        <v>0.45450000000000002</v>
      </c>
      <c r="F346" s="22">
        <v>6.9160000000000004</v>
      </c>
      <c r="G346" s="23">
        <v>19.399999999999999</v>
      </c>
      <c r="H346" s="17">
        <v>869</v>
      </c>
      <c r="I346" s="17">
        <v>9909.2999999999993</v>
      </c>
      <c r="J346" s="17">
        <v>10414.299999999999</v>
      </c>
      <c r="K346" s="20">
        <v>383.9909414105756</v>
      </c>
      <c r="L346" s="20">
        <v>13078.03</v>
      </c>
      <c r="M346" s="20">
        <v>267.37700000000001</v>
      </c>
      <c r="N346" s="20">
        <v>1397.3573333333334</v>
      </c>
      <c r="O346" s="20">
        <v>2849.8446666666664</v>
      </c>
      <c r="P346" s="20">
        <v>632.45299999999997</v>
      </c>
      <c r="Q346" s="20"/>
      <c r="R346" s="20"/>
      <c r="S346" s="20"/>
      <c r="T346" s="20"/>
      <c r="U346" s="20">
        <v>265.78500000000003</v>
      </c>
      <c r="V346" s="45">
        <v>0.17699999999999999</v>
      </c>
      <c r="W346" s="46">
        <v>178.29560041875001</v>
      </c>
      <c r="X346" s="23">
        <v>-10.02856623222962</v>
      </c>
      <c r="Y346" s="3"/>
      <c r="Z346" s="3"/>
      <c r="AA346" s="3"/>
    </row>
    <row r="347" spans="1:27" ht="14.25" customHeight="1">
      <c r="A347" s="6" t="s">
        <v>83</v>
      </c>
      <c r="B347" s="17" t="s">
        <v>42</v>
      </c>
      <c r="C347" s="17" t="s">
        <v>29</v>
      </c>
      <c r="D347" s="24">
        <v>27</v>
      </c>
      <c r="E347" s="25">
        <v>0.12625</v>
      </c>
      <c r="F347" s="22">
        <v>6.8780000000000001</v>
      </c>
      <c r="G347" s="23">
        <v>19.899999999999999</v>
      </c>
      <c r="H347" s="17">
        <v>838</v>
      </c>
      <c r="I347" s="17">
        <v>9209.4</v>
      </c>
      <c r="J347" s="17">
        <v>9743.1</v>
      </c>
      <c r="K347" s="20">
        <v>976.6291723213468</v>
      </c>
      <c r="L347" s="20">
        <v>12446.5</v>
      </c>
      <c r="M347" s="20">
        <v>211.34</v>
      </c>
      <c r="N347" s="20">
        <v>1303.7453333333333</v>
      </c>
      <c r="O347" s="20">
        <v>2649.1560000000004</v>
      </c>
      <c r="P347" s="20">
        <v>856.10866666666664</v>
      </c>
      <c r="Q347" s="20"/>
      <c r="R347" s="20"/>
      <c r="S347" s="20"/>
      <c r="T347" s="20"/>
      <c r="U347" s="20">
        <v>180.38</v>
      </c>
      <c r="V347" s="45">
        <v>0.09</v>
      </c>
      <c r="W347" s="46">
        <v>6.5664400812500006</v>
      </c>
      <c r="X347" s="23">
        <v>-11.092319631423891</v>
      </c>
      <c r="Y347" s="3"/>
      <c r="Z347" s="3"/>
      <c r="AA347" s="3"/>
    </row>
    <row r="348" spans="1:27" ht="14.25" customHeight="1">
      <c r="A348" s="6" t="s">
        <v>83</v>
      </c>
      <c r="B348" s="17" t="s">
        <v>42</v>
      </c>
      <c r="C348" s="17" t="s">
        <v>29</v>
      </c>
      <c r="D348" s="24">
        <v>27</v>
      </c>
      <c r="E348" s="25">
        <v>0.12625</v>
      </c>
      <c r="F348" s="22">
        <v>6.8879999999999999</v>
      </c>
      <c r="G348" s="23">
        <v>19.8</v>
      </c>
      <c r="H348" s="17">
        <v>863</v>
      </c>
      <c r="I348" s="17">
        <v>9547.2000000000007</v>
      </c>
      <c r="J348" s="17">
        <v>10111.5</v>
      </c>
      <c r="K348" s="20">
        <v>918.34780653916914</v>
      </c>
      <c r="L348" s="20">
        <v>12844.72</v>
      </c>
      <c r="M348" s="20">
        <v>283.84699999999998</v>
      </c>
      <c r="N348" s="20">
        <v>1335.2656666666669</v>
      </c>
      <c r="O348" s="20">
        <v>2835.2236666666668</v>
      </c>
      <c r="P348" s="20">
        <v>925.89233333333334</v>
      </c>
      <c r="Q348" s="20"/>
      <c r="R348" s="20"/>
      <c r="S348" s="20"/>
      <c r="T348" s="20"/>
      <c r="U348" s="20">
        <v>186.79599999999999</v>
      </c>
      <c r="V348" s="45">
        <v>0.13700000000000001</v>
      </c>
      <c r="W348" s="46">
        <v>7.4888983312499979</v>
      </c>
      <c r="X348" s="23">
        <v>-11.035231682429741</v>
      </c>
      <c r="Y348" s="3"/>
      <c r="Z348" s="3"/>
      <c r="AA348" s="3"/>
    </row>
    <row r="349" spans="1:27" ht="14.25" customHeight="1">
      <c r="A349" s="6" t="s">
        <v>84</v>
      </c>
      <c r="B349" s="17" t="s">
        <v>43</v>
      </c>
      <c r="C349" s="17" t="s">
        <v>29</v>
      </c>
      <c r="D349" s="24">
        <v>27</v>
      </c>
      <c r="E349" s="25">
        <v>0.45450000000000002</v>
      </c>
      <c r="F349" s="22">
        <v>6.8949999999999996</v>
      </c>
      <c r="G349" s="23">
        <v>19.899999999999999</v>
      </c>
      <c r="H349" s="17">
        <v>901</v>
      </c>
      <c r="I349" s="17">
        <v>9575</v>
      </c>
      <c r="J349" s="17">
        <v>9847.2999999999993</v>
      </c>
      <c r="K349" s="20">
        <v>692.71566186816756</v>
      </c>
      <c r="L349" s="20">
        <v>12484.84</v>
      </c>
      <c r="M349" s="20">
        <v>210.68033333333332</v>
      </c>
      <c r="N349" s="20">
        <v>2946.6365000000001</v>
      </c>
      <c r="O349" s="20">
        <v>2321.2896666666661</v>
      </c>
      <c r="P349" s="20">
        <v>688.38733333333346</v>
      </c>
      <c r="Q349" s="20"/>
      <c r="R349" s="20"/>
      <c r="S349" s="20"/>
      <c r="T349" s="20"/>
      <c r="U349" s="20">
        <v>352.41800000000001</v>
      </c>
      <c r="V349" s="45">
        <v>5.5E-2</v>
      </c>
      <c r="W349" s="46">
        <v>153.19823488124999</v>
      </c>
      <c r="X349" s="23">
        <v>-10.05878201757093</v>
      </c>
      <c r="Y349" s="3"/>
      <c r="Z349" s="3"/>
      <c r="AA349" s="3"/>
    </row>
    <row r="350" spans="1:27" ht="14.25" customHeight="1">
      <c r="A350" s="6" t="s">
        <v>84</v>
      </c>
      <c r="B350" s="17" t="s">
        <v>43</v>
      </c>
      <c r="C350" s="17" t="s">
        <v>29</v>
      </c>
      <c r="D350" s="24">
        <v>27</v>
      </c>
      <c r="E350" s="25">
        <v>0.45450000000000002</v>
      </c>
      <c r="F350" s="22">
        <v>6.8940000000000001</v>
      </c>
      <c r="G350" s="23">
        <v>19.600000000000001</v>
      </c>
      <c r="H350" s="17">
        <v>910</v>
      </c>
      <c r="I350" s="17">
        <v>9599.6</v>
      </c>
      <c r="J350" s="17">
        <v>9871.7000000000007</v>
      </c>
      <c r="K350" s="20">
        <v>730.76506781453202</v>
      </c>
      <c r="L350" s="20">
        <v>12538.66</v>
      </c>
      <c r="M350" s="20">
        <v>244.96433333333334</v>
      </c>
      <c r="N350" s="20">
        <v>3134.08</v>
      </c>
      <c r="O350" s="20">
        <v>2235.1473333333329</v>
      </c>
      <c r="P350" s="20">
        <v>648.37233333333336</v>
      </c>
      <c r="Q350" s="20"/>
      <c r="R350" s="20"/>
      <c r="S350" s="20"/>
      <c r="T350" s="20"/>
      <c r="U350" s="20">
        <v>296.36</v>
      </c>
      <c r="V350" s="45">
        <v>3.5999999999999997E-2</v>
      </c>
      <c r="W350" s="46">
        <v>153.67324798125003</v>
      </c>
      <c r="X350" s="23">
        <v>-10.05743750858624</v>
      </c>
      <c r="Y350" s="3"/>
      <c r="Z350" s="3"/>
      <c r="AA350" s="3"/>
    </row>
    <row r="351" spans="1:27" ht="14.25" customHeight="1">
      <c r="A351" s="17" t="s">
        <v>21</v>
      </c>
      <c r="B351" s="21" t="s">
        <v>47</v>
      </c>
      <c r="C351" s="17" t="s">
        <v>29</v>
      </c>
      <c r="D351" s="24">
        <v>27</v>
      </c>
      <c r="E351" s="25">
        <v>0.35349999999999998</v>
      </c>
      <c r="F351" s="22">
        <v>6.85</v>
      </c>
      <c r="G351" s="23">
        <v>19.600000000000001</v>
      </c>
      <c r="H351" s="17">
        <v>803</v>
      </c>
      <c r="I351" s="17">
        <v>8736.5</v>
      </c>
      <c r="J351" s="17">
        <v>8992.5</v>
      </c>
      <c r="K351" s="20">
        <v>737.25927714454622</v>
      </c>
      <c r="L351" s="20">
        <v>11672.73</v>
      </c>
      <c r="M351" s="20">
        <v>448.97666666666669</v>
      </c>
      <c r="N351" s="20">
        <v>1500.1136666666669</v>
      </c>
      <c r="O351" s="20">
        <v>2662.9823333333334</v>
      </c>
      <c r="P351" s="20">
        <v>747.13366666666661</v>
      </c>
      <c r="Q351" s="20"/>
      <c r="R351" s="20"/>
      <c r="S351" s="20"/>
      <c r="T351" s="20"/>
      <c r="U351" s="20">
        <v>188.81399999999999</v>
      </c>
      <c r="V351" s="45">
        <v>0.03</v>
      </c>
      <c r="W351" s="46">
        <v>75.615469018749977</v>
      </c>
      <c r="X351" s="23">
        <v>-10.254345081829509</v>
      </c>
      <c r="Y351" s="3"/>
      <c r="Z351" s="3"/>
      <c r="AA351" s="3"/>
    </row>
    <row r="352" spans="1:27" ht="14.25" customHeight="1">
      <c r="A352" s="17" t="s">
        <v>21</v>
      </c>
      <c r="B352" s="21" t="s">
        <v>47</v>
      </c>
      <c r="C352" s="17" t="s">
        <v>29</v>
      </c>
      <c r="D352" s="24">
        <v>27</v>
      </c>
      <c r="E352" s="25">
        <v>0.27775</v>
      </c>
      <c r="F352" s="22">
        <v>6.8630000000000004</v>
      </c>
      <c r="G352" s="23">
        <v>19.600000000000001</v>
      </c>
      <c r="H352" s="17">
        <v>837</v>
      </c>
      <c r="I352" s="17">
        <v>9169.7000000000007</v>
      </c>
      <c r="J352" s="17">
        <v>9270.2999999999993</v>
      </c>
      <c r="K352" s="20">
        <v>867.55975921470019</v>
      </c>
      <c r="L352" s="20">
        <v>11947.74</v>
      </c>
      <c r="M352" s="20">
        <v>476.32799999999997</v>
      </c>
      <c r="N352" s="20">
        <v>1480.8883333333333</v>
      </c>
      <c r="O352" s="20">
        <v>2677.0933333333332</v>
      </c>
      <c r="P352" s="20">
        <v>787.30233333333342</v>
      </c>
      <c r="Q352" s="20"/>
      <c r="R352" s="20"/>
      <c r="S352" s="20"/>
      <c r="T352" s="20"/>
      <c r="U352" s="20">
        <v>195.63399999999999</v>
      </c>
      <c r="V352" s="45">
        <v>5.5E-2</v>
      </c>
      <c r="W352" s="46">
        <v>55.582042006249992</v>
      </c>
      <c r="X352" s="23">
        <v>-10.388021234018041</v>
      </c>
      <c r="Y352" s="3"/>
      <c r="Z352" s="3"/>
      <c r="AA352" s="3"/>
    </row>
    <row r="353" spans="1:27" ht="14.25" customHeight="1">
      <c r="A353" s="17" t="s">
        <v>22</v>
      </c>
      <c r="B353" s="21" t="s">
        <v>45</v>
      </c>
      <c r="C353" s="17" t="s">
        <v>29</v>
      </c>
      <c r="D353" s="24">
        <v>27</v>
      </c>
      <c r="E353" s="25">
        <v>0.45450000000000002</v>
      </c>
      <c r="F353" s="22">
        <v>6.8479999999999999</v>
      </c>
      <c r="G353" s="23">
        <v>19.5</v>
      </c>
      <c r="H353" s="17">
        <v>791</v>
      </c>
      <c r="I353" s="17">
        <v>8418</v>
      </c>
      <c r="J353" s="17">
        <v>8547.7000000000007</v>
      </c>
      <c r="K353" s="20">
        <v>668.90356099144935</v>
      </c>
      <c r="L353" s="20">
        <v>11137.83</v>
      </c>
      <c r="M353" s="20">
        <v>426.45233333333334</v>
      </c>
      <c r="N353" s="20">
        <v>2258.0236666666665</v>
      </c>
      <c r="O353" s="20">
        <v>2079.1845000000003</v>
      </c>
      <c r="P353" s="20">
        <v>615.61433333333332</v>
      </c>
      <c r="Q353" s="20"/>
      <c r="R353" s="20"/>
      <c r="S353" s="20"/>
      <c r="T353" s="20"/>
      <c r="U353" s="20">
        <v>280.5</v>
      </c>
      <c r="V353" s="45">
        <v>-0.09</v>
      </c>
      <c r="W353" s="46">
        <v>99.033818868750018</v>
      </c>
      <c r="X353" s="23">
        <v>-10.13717220580758</v>
      </c>
      <c r="Y353" s="3"/>
      <c r="Z353" s="3"/>
      <c r="AA353" s="3"/>
    </row>
    <row r="354" spans="1:27" ht="14.25" customHeight="1">
      <c r="A354" s="17" t="s">
        <v>22</v>
      </c>
      <c r="B354" s="21" t="s">
        <v>45</v>
      </c>
      <c r="C354" s="17" t="s">
        <v>29</v>
      </c>
      <c r="D354" s="24">
        <v>27</v>
      </c>
      <c r="E354" s="25">
        <v>0.42925000000000002</v>
      </c>
      <c r="F354" s="22">
        <v>6.8760000000000003</v>
      </c>
      <c r="G354" s="23">
        <v>19.3</v>
      </c>
      <c r="H354" s="17">
        <v>895</v>
      </c>
      <c r="I354" s="17">
        <v>9560</v>
      </c>
      <c r="J354" s="17">
        <v>9146.2000000000007</v>
      </c>
      <c r="K354" s="20">
        <v>927.50630687636863</v>
      </c>
      <c r="L354" s="20">
        <v>11735.6</v>
      </c>
      <c r="M354" s="20">
        <v>453.73066666666665</v>
      </c>
      <c r="N354" s="20">
        <v>2157.1636666666668</v>
      </c>
      <c r="O354" s="20">
        <v>2284.2746666666667</v>
      </c>
      <c r="P354" s="20">
        <v>758.80000000000007</v>
      </c>
      <c r="Q354" s="20"/>
      <c r="R354" s="20"/>
      <c r="S354" s="20"/>
      <c r="T354" s="20"/>
      <c r="U354" s="20">
        <v>322.64</v>
      </c>
      <c r="V354" s="45">
        <v>-5.0000000000000001E-3</v>
      </c>
      <c r="W354" s="46">
        <v>100.39619608541669</v>
      </c>
      <c r="X354" s="23">
        <v>-10.131238473998851</v>
      </c>
      <c r="Y354" s="3"/>
      <c r="Z354" s="3"/>
      <c r="AA354" s="3"/>
    </row>
    <row r="355" spans="1:27" ht="14.25" customHeight="1">
      <c r="A355" s="17" t="s">
        <v>23</v>
      </c>
      <c r="B355" s="21" t="s">
        <v>46</v>
      </c>
      <c r="C355" s="17" t="s">
        <v>29</v>
      </c>
      <c r="D355" s="24">
        <v>27</v>
      </c>
      <c r="E355" s="25">
        <v>0.45955000000000001</v>
      </c>
      <c r="F355" s="22">
        <v>6.7949999999999999</v>
      </c>
      <c r="G355" s="23">
        <v>19.5</v>
      </c>
      <c r="H355" s="17">
        <v>716</v>
      </c>
      <c r="I355" s="17">
        <v>8145.8</v>
      </c>
      <c r="J355" s="17">
        <v>8226.7000000000007</v>
      </c>
      <c r="K355" s="20">
        <v>819.35274380344197</v>
      </c>
      <c r="L355" s="20">
        <v>11036.34</v>
      </c>
      <c r="M355" s="20">
        <v>5.8273333333333328</v>
      </c>
      <c r="N355" s="20">
        <v>1216.934</v>
      </c>
      <c r="O355" s="20">
        <v>2484.1504</v>
      </c>
      <c r="P355" s="20">
        <v>659.63933333333341</v>
      </c>
      <c r="Q355" s="20"/>
      <c r="R355" s="20"/>
      <c r="S355" s="20"/>
      <c r="T355" s="20"/>
      <c r="U355" s="20">
        <v>163.90700000000001</v>
      </c>
      <c r="V355" s="45">
        <v>-8.2000000000000003E-2</v>
      </c>
      <c r="W355" s="46">
        <v>48.026577041666677</v>
      </c>
      <c r="X355" s="23">
        <v>-10.15262102108071</v>
      </c>
      <c r="Y355" s="3"/>
      <c r="Z355" s="3"/>
      <c r="AA355" s="3"/>
    </row>
    <row r="356" spans="1:27" ht="14.25" customHeight="1">
      <c r="A356" s="17" t="s">
        <v>23</v>
      </c>
      <c r="B356" s="21" t="s">
        <v>46</v>
      </c>
      <c r="C356" s="17" t="s">
        <v>29</v>
      </c>
      <c r="D356" s="24">
        <v>27</v>
      </c>
      <c r="E356" s="25">
        <v>0.20200000000000001</v>
      </c>
      <c r="F356" s="22">
        <v>6.8390000000000004</v>
      </c>
      <c r="G356" s="23">
        <v>19.399999999999999</v>
      </c>
      <c r="H356" s="17">
        <v>790</v>
      </c>
      <c r="I356" s="17">
        <v>8654</v>
      </c>
      <c r="J356" s="17">
        <v>9057.4</v>
      </c>
      <c r="K356" s="20">
        <v>1508.6547828186533</v>
      </c>
      <c r="L356" s="20">
        <v>11842.63</v>
      </c>
      <c r="M356" s="20">
        <v>25.191999999999997</v>
      </c>
      <c r="N356" s="20">
        <v>1525.925</v>
      </c>
      <c r="O356" s="20">
        <v>2550.0299999999997</v>
      </c>
      <c r="P356" s="20">
        <v>759.1823333333333</v>
      </c>
      <c r="Q356" s="20"/>
      <c r="R356" s="20"/>
      <c r="S356" s="20"/>
      <c r="T356" s="20"/>
      <c r="U356" s="20">
        <v>164.20500000000001</v>
      </c>
      <c r="V356" s="45">
        <v>3.0000000000000001E-3</v>
      </c>
      <c r="W356" s="46">
        <v>15.510157291666667</v>
      </c>
      <c r="X356" s="23">
        <v>-10.64348645360799</v>
      </c>
      <c r="Y356" s="3"/>
      <c r="Z356" s="3"/>
      <c r="AA356" s="3"/>
    </row>
    <row r="357" spans="1:27" ht="14.25" customHeight="1">
      <c r="A357" s="17" t="s">
        <v>24</v>
      </c>
      <c r="B357" s="21" t="s">
        <v>44</v>
      </c>
      <c r="C357" s="17" t="s">
        <v>29</v>
      </c>
      <c r="D357" s="24">
        <v>27</v>
      </c>
      <c r="E357" s="25">
        <v>0.40400000000000003</v>
      </c>
      <c r="F357" s="22">
        <v>6.8410000000000002</v>
      </c>
      <c r="G357" s="23">
        <v>19.399999999999999</v>
      </c>
      <c r="H357" s="17">
        <v>795</v>
      </c>
      <c r="I357" s="17">
        <v>8629.7000000000007</v>
      </c>
      <c r="J357" s="17">
        <v>8932.5</v>
      </c>
      <c r="K357" s="20">
        <v>731.51439966030284</v>
      </c>
      <c r="L357" s="20">
        <v>11692.27</v>
      </c>
      <c r="M357" s="20">
        <v>35.876666666666665</v>
      </c>
      <c r="N357" s="20">
        <v>2087.453</v>
      </c>
      <c r="O357" s="20">
        <v>2008.6493333333335</v>
      </c>
      <c r="P357" s="20">
        <v>634.30366666666669</v>
      </c>
      <c r="Q357" s="20"/>
      <c r="R357" s="20"/>
      <c r="S357" s="20"/>
      <c r="T357" s="20"/>
      <c r="U357" s="20">
        <v>267.755</v>
      </c>
      <c r="V357" s="45">
        <v>-9.4E-2</v>
      </c>
      <c r="W357" s="46">
        <v>45.162410625</v>
      </c>
      <c r="X357" s="23">
        <v>-10.17932554059108</v>
      </c>
      <c r="Y357" s="3"/>
      <c r="Z357" s="3"/>
      <c r="AA357" s="3"/>
    </row>
    <row r="358" spans="1:27" ht="14.25" customHeight="1">
      <c r="A358" s="17" t="s">
        <v>24</v>
      </c>
      <c r="B358" s="21" t="s">
        <v>44</v>
      </c>
      <c r="C358" s="17" t="s">
        <v>29</v>
      </c>
      <c r="D358" s="24">
        <v>27</v>
      </c>
      <c r="E358" s="25">
        <v>0.32324999999999998</v>
      </c>
      <c r="F358" s="22">
        <v>6.83</v>
      </c>
      <c r="G358" s="23">
        <v>19.399999999999999</v>
      </c>
      <c r="H358" s="17">
        <v>761</v>
      </c>
      <c r="I358" s="17">
        <v>8380.2999999999993</v>
      </c>
      <c r="J358" s="17">
        <v>8388.6</v>
      </c>
      <c r="K358" s="20">
        <v>746.16800019982179</v>
      </c>
      <c r="L358" s="20">
        <v>11048.42</v>
      </c>
      <c r="M358" s="20">
        <v>12.608000000000001</v>
      </c>
      <c r="N358" s="20">
        <v>2246.2926666666667</v>
      </c>
      <c r="O358" s="20">
        <v>2012.3266666666666</v>
      </c>
      <c r="P358" s="20">
        <v>647.11299999999994</v>
      </c>
      <c r="Q358" s="20"/>
      <c r="R358" s="20"/>
      <c r="S358" s="20"/>
      <c r="T358" s="20"/>
      <c r="U358" s="20">
        <v>245.423</v>
      </c>
      <c r="V358" s="45">
        <v>-0.128</v>
      </c>
      <c r="W358" s="46">
        <v>30.210493124999999</v>
      </c>
      <c r="X358" s="23">
        <v>-10.35394484140547</v>
      </c>
      <c r="Y358" s="3"/>
      <c r="Z358" s="3"/>
      <c r="AA358" s="3"/>
    </row>
    <row r="359" spans="1:27" ht="14.25" customHeight="1">
      <c r="A359" s="17" t="s">
        <v>25</v>
      </c>
      <c r="B359" s="17" t="s">
        <v>26</v>
      </c>
      <c r="C359" s="17" t="s">
        <v>29</v>
      </c>
      <c r="D359" s="24">
        <v>27</v>
      </c>
      <c r="E359" s="25">
        <v>0.11125</v>
      </c>
      <c r="F359" s="22">
        <v>6.8739999999999997</v>
      </c>
      <c r="G359" s="23">
        <v>19.899999999999999</v>
      </c>
      <c r="H359" s="17">
        <v>872</v>
      </c>
      <c r="I359" s="17">
        <v>9650.7000000000007</v>
      </c>
      <c r="J359" s="17">
        <v>9780.7999999999993</v>
      </c>
      <c r="K359" s="20">
        <v>1050.7297659586868</v>
      </c>
      <c r="L359" s="20">
        <v>12706.28</v>
      </c>
      <c r="M359" s="20"/>
      <c r="N359" s="20"/>
      <c r="O359" s="20"/>
      <c r="P359" s="20"/>
      <c r="Q359" s="20"/>
      <c r="R359" s="20"/>
      <c r="S359" s="20"/>
      <c r="T359" s="20"/>
      <c r="U359" s="20">
        <v>196.59700000000001</v>
      </c>
      <c r="V359" s="45"/>
      <c r="W359" s="46"/>
      <c r="Y359" s="3"/>
      <c r="Z359" s="3"/>
      <c r="AA359" s="3"/>
    </row>
    <row r="360" spans="1:27" ht="14.25" customHeight="1">
      <c r="A360" s="17" t="s">
        <v>25</v>
      </c>
      <c r="B360" s="17" t="s">
        <v>26</v>
      </c>
      <c r="C360" s="17" t="s">
        <v>29</v>
      </c>
      <c r="D360" s="24">
        <v>27</v>
      </c>
      <c r="E360" s="25">
        <v>5.475E-2</v>
      </c>
      <c r="F360" s="22">
        <v>6.8659999999999997</v>
      </c>
      <c r="G360" s="23">
        <v>19.899999999999999</v>
      </c>
      <c r="H360" s="17">
        <v>933</v>
      </c>
      <c r="I360" s="17">
        <v>10458.799999999999</v>
      </c>
      <c r="J360" s="17">
        <v>11564.5</v>
      </c>
      <c r="K360" s="20">
        <v>1412.0742338081877</v>
      </c>
      <c r="L360" s="20">
        <v>14822.44</v>
      </c>
      <c r="M360" s="20">
        <v>745.47200000000009</v>
      </c>
      <c r="N360" s="20">
        <v>1813.8764999999999</v>
      </c>
      <c r="O360" s="20">
        <v>2891.5074999999997</v>
      </c>
      <c r="P360" s="20">
        <v>1215.442</v>
      </c>
      <c r="Q360" s="20"/>
      <c r="R360" s="20"/>
      <c r="S360" s="20"/>
      <c r="T360" s="20"/>
      <c r="U360" s="20">
        <v>197.87700000000001</v>
      </c>
      <c r="V360" s="45">
        <v>0.16600000000000001</v>
      </c>
      <c r="W360" s="46">
        <v>-4.3861782937500005</v>
      </c>
      <c r="X360" s="23">
        <v>-11.335496612224549</v>
      </c>
      <c r="Y360" s="3"/>
      <c r="Z360" s="3"/>
      <c r="AA360" s="3"/>
    </row>
    <row r="361" spans="1:27" ht="14.25" customHeight="1">
      <c r="A361" s="17" t="s">
        <v>27</v>
      </c>
      <c r="B361" s="17" t="s">
        <v>28</v>
      </c>
      <c r="C361" s="17" t="s">
        <v>29</v>
      </c>
      <c r="D361" s="24">
        <v>27</v>
      </c>
      <c r="E361" s="25">
        <v>7.5749999999999998E-2</v>
      </c>
      <c r="F361" s="22">
        <v>6.8369999999999997</v>
      </c>
      <c r="G361" s="23">
        <v>19.899999999999999</v>
      </c>
      <c r="H361" s="17">
        <v>800</v>
      </c>
      <c r="I361" s="17">
        <v>8763.7999999999993</v>
      </c>
      <c r="J361" s="17">
        <v>9272</v>
      </c>
      <c r="K361" s="20">
        <v>1049.064584079196</v>
      </c>
      <c r="L361" s="20">
        <v>12091.19</v>
      </c>
      <c r="M361" s="20">
        <v>27.716000000000001</v>
      </c>
      <c r="N361" s="20">
        <v>1605.4146666666666</v>
      </c>
      <c r="O361" s="20">
        <v>2760.3989999999999</v>
      </c>
      <c r="P361" s="20">
        <v>1050.1116666666665</v>
      </c>
      <c r="Q361" s="20"/>
      <c r="R361" s="20"/>
      <c r="S361" s="20"/>
      <c r="T361" s="20"/>
      <c r="U361" s="20">
        <v>168.45599999999999</v>
      </c>
      <c r="V361" s="45">
        <v>4.2999999999999997E-2</v>
      </c>
      <c r="W361" s="45"/>
      <c r="X361" s="23"/>
      <c r="Y361" s="3"/>
      <c r="Z361" s="3"/>
      <c r="AA361" s="3"/>
    </row>
    <row r="362" spans="1:27" ht="14.25" customHeight="1">
      <c r="A362" s="17" t="s">
        <v>27</v>
      </c>
      <c r="B362" s="17" t="s">
        <v>28</v>
      </c>
      <c r="C362" s="17" t="s">
        <v>29</v>
      </c>
      <c r="D362" s="24">
        <v>27</v>
      </c>
      <c r="E362" s="25">
        <v>0.12225</v>
      </c>
      <c r="F362" s="22">
        <v>6.8170000000000002</v>
      </c>
      <c r="G362" s="23">
        <v>19.899999999999999</v>
      </c>
      <c r="H362" s="17">
        <v>776</v>
      </c>
      <c r="I362" s="17">
        <v>8613.7999999999993</v>
      </c>
      <c r="J362" s="17">
        <v>8962.1</v>
      </c>
      <c r="K362" s="20">
        <v>1006.602446152181</v>
      </c>
      <c r="L362" s="20">
        <v>11827.66</v>
      </c>
      <c r="M362" s="20">
        <v>25.628500000000003</v>
      </c>
      <c r="N362" s="20">
        <v>1412.6216666666667</v>
      </c>
      <c r="O362" s="20">
        <v>2651.8829999999998</v>
      </c>
      <c r="P362" s="20">
        <v>948.0723333333334</v>
      </c>
      <c r="Q362" s="20"/>
      <c r="R362" s="20"/>
      <c r="S362" s="20"/>
      <c r="T362" s="20"/>
      <c r="U362" s="20">
        <v>161.226</v>
      </c>
      <c r="V362" s="45">
        <v>-3.0000000000000001E-3</v>
      </c>
      <c r="W362" s="45"/>
      <c r="X362" s="23"/>
      <c r="Y362" s="3"/>
      <c r="Z362" s="3"/>
      <c r="AA362" s="3"/>
    </row>
    <row r="363" spans="1:27" ht="14.25" customHeight="1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3"/>
      <c r="W363" s="3"/>
      <c r="X363" s="17"/>
      <c r="Y363" s="3"/>
      <c r="Z363" s="3"/>
      <c r="AA363" s="3"/>
    </row>
    <row r="364" spans="1:27" ht="14.25" customHeight="1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3"/>
      <c r="W364" s="3"/>
      <c r="X364" s="17"/>
      <c r="Y364" s="3"/>
      <c r="Z364" s="3"/>
      <c r="AA364" s="3"/>
    </row>
    <row r="365" spans="1:27" ht="14.25" customHeight="1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3"/>
      <c r="W365" s="3"/>
      <c r="X365" s="17"/>
      <c r="Y365" s="3"/>
      <c r="Z365" s="3"/>
      <c r="AA365" s="3"/>
    </row>
    <row r="366" spans="1:27" ht="14.25" customHeight="1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3"/>
      <c r="W366" s="3"/>
      <c r="X366" s="17"/>
      <c r="Y366" s="3"/>
      <c r="Z366" s="3"/>
      <c r="AA366" s="3"/>
    </row>
    <row r="367" spans="1:27" ht="14.25" customHeight="1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3"/>
      <c r="W367" s="3"/>
      <c r="X367" s="17"/>
      <c r="Y367" s="3"/>
      <c r="Z367" s="3"/>
      <c r="AA367" s="3"/>
    </row>
    <row r="368" spans="1:27" ht="14.25" customHeight="1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3"/>
      <c r="W368" s="3"/>
      <c r="X368" s="17"/>
      <c r="Y368" s="3"/>
      <c r="Z368" s="3"/>
      <c r="AA368" s="3"/>
    </row>
    <row r="369" spans="1:27" ht="14.25" customHeight="1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3"/>
      <c r="W369" s="3"/>
      <c r="X369" s="17"/>
      <c r="Y369" s="3"/>
      <c r="Z369" s="3"/>
      <c r="AA369" s="3"/>
    </row>
    <row r="370" spans="1:27" ht="14.25" customHeight="1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3"/>
      <c r="W370" s="3"/>
      <c r="X370" s="17"/>
      <c r="Y370" s="3"/>
      <c r="Z370" s="3"/>
      <c r="AA370" s="3"/>
    </row>
    <row r="371" spans="1:27" ht="14.25" customHeight="1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3"/>
      <c r="W371" s="3"/>
      <c r="X371" s="17"/>
      <c r="Y371" s="3"/>
      <c r="Z371" s="3"/>
      <c r="AA371" s="3"/>
    </row>
    <row r="372" spans="1:27" ht="14.25" customHeight="1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3"/>
      <c r="W372" s="3"/>
      <c r="X372" s="17"/>
      <c r="Y372" s="3"/>
      <c r="Z372" s="3"/>
      <c r="AA372" s="3"/>
    </row>
    <row r="373" spans="1:27" ht="14.25" customHeight="1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3"/>
      <c r="W373" s="3"/>
      <c r="X373" s="17"/>
      <c r="Y373" s="3"/>
      <c r="Z373" s="3"/>
      <c r="AA373" s="3"/>
    </row>
    <row r="374" spans="1:27" ht="14.25" customHeight="1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3"/>
      <c r="W374" s="3"/>
      <c r="X374" s="17"/>
      <c r="Y374" s="3"/>
      <c r="Z374" s="3"/>
      <c r="AA374" s="3"/>
    </row>
    <row r="375" spans="1:27" ht="14.25" customHeight="1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3"/>
      <c r="W375" s="3"/>
      <c r="X375" s="17"/>
      <c r="Y375" s="3"/>
      <c r="Z375" s="3"/>
      <c r="AA375" s="3"/>
    </row>
    <row r="376" spans="1:27" ht="14.25" customHeight="1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3"/>
      <c r="W376" s="3"/>
      <c r="X376" s="17"/>
      <c r="Y376" s="3"/>
      <c r="Z376" s="3"/>
      <c r="AA376" s="3"/>
    </row>
    <row r="377" spans="1:27" ht="14.25" customHeight="1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3"/>
      <c r="W377" s="3"/>
      <c r="X377" s="17"/>
      <c r="Y377" s="3"/>
      <c r="Z377" s="3"/>
      <c r="AA377" s="3"/>
    </row>
    <row r="378" spans="1:27" ht="14.25" customHeight="1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3"/>
      <c r="W378" s="3"/>
      <c r="X378" s="17"/>
      <c r="Y378" s="3"/>
      <c r="Z378" s="3"/>
      <c r="AA378" s="3"/>
    </row>
    <row r="379" spans="1:27" ht="14.25" customHeight="1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3"/>
      <c r="W379" s="3"/>
      <c r="X379" s="17"/>
      <c r="Y379" s="3"/>
      <c r="Z379" s="3"/>
      <c r="AA379" s="3"/>
    </row>
    <row r="380" spans="1:27" ht="14.25" customHeight="1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3"/>
      <c r="W380" s="3"/>
      <c r="X380" s="17"/>
      <c r="Y380" s="3"/>
      <c r="Z380" s="3"/>
      <c r="AA380" s="3"/>
    </row>
    <row r="381" spans="1:27" ht="14.25" customHeight="1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3"/>
      <c r="W381" s="3"/>
      <c r="X381" s="17"/>
      <c r="Y381" s="3"/>
      <c r="Z381" s="3"/>
      <c r="AA381" s="3"/>
    </row>
    <row r="382" spans="1:27" ht="14.25" customHeight="1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3"/>
      <c r="W382" s="3"/>
      <c r="X382" s="17"/>
      <c r="Y382" s="3"/>
      <c r="Z382" s="3"/>
      <c r="AA382" s="3"/>
    </row>
    <row r="383" spans="1:27" ht="14.25" customHeight="1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3"/>
      <c r="W383" s="3"/>
      <c r="X383" s="17"/>
      <c r="Y383" s="3"/>
      <c r="Z383" s="3"/>
      <c r="AA383" s="3"/>
    </row>
    <row r="384" spans="1:27" ht="14.25" customHeight="1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3"/>
      <c r="W384" s="3"/>
      <c r="X384" s="17"/>
      <c r="Y384" s="3"/>
      <c r="Z384" s="3"/>
      <c r="AA384" s="3"/>
    </row>
    <row r="385" spans="1:27" ht="14.25" customHeight="1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3"/>
      <c r="W385" s="3"/>
      <c r="X385" s="17"/>
      <c r="Y385" s="3"/>
      <c r="Z385" s="3"/>
      <c r="AA385" s="3"/>
    </row>
    <row r="386" spans="1:27" ht="14.25" customHeight="1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3"/>
      <c r="W386" s="3"/>
      <c r="X386" s="17"/>
      <c r="Y386" s="3"/>
      <c r="Z386" s="3"/>
      <c r="AA386" s="3"/>
    </row>
    <row r="387" spans="1:27" ht="14.25" customHeight="1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3"/>
      <c r="W387" s="3"/>
      <c r="X387" s="17"/>
      <c r="Y387" s="3"/>
      <c r="Z387" s="3"/>
      <c r="AA387" s="3"/>
    </row>
    <row r="388" spans="1:27" ht="14.25" customHeight="1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3"/>
      <c r="W388" s="3"/>
      <c r="X388" s="17"/>
      <c r="Y388" s="3"/>
      <c r="Z388" s="3"/>
      <c r="AA388" s="3"/>
    </row>
    <row r="389" spans="1:27" ht="14.25" customHeight="1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3"/>
      <c r="W389" s="3"/>
      <c r="X389" s="17"/>
      <c r="Y389" s="3"/>
      <c r="Z389" s="3"/>
      <c r="AA389" s="3"/>
    </row>
    <row r="390" spans="1:27" ht="14.25" customHeight="1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3"/>
      <c r="W390" s="3"/>
      <c r="X390" s="17"/>
      <c r="Y390" s="3"/>
      <c r="Z390" s="3"/>
      <c r="AA390" s="3"/>
    </row>
    <row r="391" spans="1:27" ht="14.25" customHeight="1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3"/>
      <c r="W391" s="3"/>
      <c r="X391" s="17"/>
      <c r="Y391" s="3"/>
      <c r="Z391" s="3"/>
      <c r="AA391" s="3"/>
    </row>
    <row r="392" spans="1:27" ht="14.25" customHeight="1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3"/>
      <c r="W392" s="3"/>
      <c r="X392" s="17"/>
      <c r="Y392" s="3"/>
      <c r="Z392" s="3"/>
      <c r="AA392" s="3"/>
    </row>
    <row r="393" spans="1:27" ht="14.25" customHeight="1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3"/>
      <c r="W393" s="3"/>
      <c r="X393" s="17"/>
      <c r="Y393" s="3"/>
      <c r="Z393" s="3"/>
      <c r="AA393" s="3"/>
    </row>
    <row r="394" spans="1:27" ht="14.25" customHeight="1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3"/>
      <c r="W394" s="3"/>
      <c r="X394" s="17"/>
      <c r="Y394" s="3"/>
      <c r="Z394" s="3"/>
      <c r="AA394" s="3"/>
    </row>
    <row r="395" spans="1:27" ht="14.25" customHeight="1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3"/>
      <c r="W395" s="3"/>
      <c r="X395" s="17"/>
      <c r="Y395" s="3"/>
      <c r="Z395" s="3"/>
      <c r="AA395" s="3"/>
    </row>
    <row r="396" spans="1:27" ht="14.25" customHeight="1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3"/>
      <c r="W396" s="3"/>
      <c r="X396" s="17"/>
      <c r="Y396" s="3"/>
      <c r="Z396" s="3"/>
      <c r="AA396" s="3"/>
    </row>
    <row r="397" spans="1:27" ht="14.25" customHeight="1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3"/>
      <c r="W397" s="3"/>
      <c r="X397" s="17"/>
      <c r="Y397" s="3"/>
      <c r="Z397" s="3"/>
      <c r="AA397" s="3"/>
    </row>
    <row r="398" spans="1:27" ht="14.25" customHeight="1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3"/>
      <c r="W398" s="3"/>
      <c r="X398" s="17"/>
      <c r="Y398" s="3"/>
      <c r="Z398" s="3"/>
      <c r="AA398" s="3"/>
    </row>
    <row r="399" spans="1:27" ht="14.25" customHeight="1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3"/>
      <c r="W399" s="3"/>
      <c r="X399" s="17"/>
      <c r="Y399" s="3"/>
      <c r="Z399" s="3"/>
      <c r="AA399" s="3"/>
    </row>
    <row r="400" spans="1:27" ht="14.25" customHeight="1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3"/>
      <c r="W400" s="3"/>
      <c r="X400" s="17"/>
      <c r="Y400" s="3"/>
      <c r="Z400" s="3"/>
      <c r="AA400" s="3"/>
    </row>
    <row r="401" spans="1:27" ht="14.25" customHeight="1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3"/>
      <c r="W401" s="3"/>
      <c r="X401" s="17"/>
      <c r="Y401" s="3"/>
      <c r="Z401" s="3"/>
      <c r="AA401" s="3"/>
    </row>
    <row r="402" spans="1:27" ht="14.25" customHeight="1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3"/>
      <c r="W402" s="3"/>
      <c r="X402" s="17"/>
      <c r="Y402" s="3"/>
      <c r="Z402" s="3"/>
      <c r="AA402" s="3"/>
    </row>
    <row r="403" spans="1:27" ht="14.25" customHeight="1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3"/>
      <c r="W403" s="3"/>
      <c r="X403" s="17"/>
      <c r="Y403" s="3"/>
      <c r="Z403" s="3"/>
      <c r="AA403" s="3"/>
    </row>
    <row r="404" spans="1:27" ht="14.25" customHeight="1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3"/>
      <c r="W404" s="3"/>
      <c r="X404" s="17"/>
      <c r="Y404" s="3"/>
      <c r="Z404" s="3"/>
      <c r="AA404" s="3"/>
    </row>
    <row r="405" spans="1:27" ht="14.25" customHeight="1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3"/>
      <c r="W405" s="3"/>
      <c r="X405" s="17"/>
      <c r="Y405" s="3"/>
      <c r="Z405" s="3"/>
      <c r="AA405" s="3"/>
    </row>
    <row r="406" spans="1:27" ht="14.25" customHeight="1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3"/>
      <c r="W406" s="3"/>
      <c r="X406" s="17"/>
      <c r="Y406" s="3"/>
      <c r="Z406" s="3"/>
      <c r="AA406" s="3"/>
    </row>
    <row r="407" spans="1:27" ht="14.25" customHeight="1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3"/>
      <c r="W407" s="3"/>
      <c r="X407" s="17"/>
      <c r="Y407" s="3"/>
      <c r="Z407" s="3"/>
      <c r="AA407" s="3"/>
    </row>
    <row r="408" spans="1:27" ht="14.25" customHeight="1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3"/>
      <c r="W408" s="3"/>
      <c r="X408" s="17"/>
      <c r="Y408" s="3"/>
      <c r="Z408" s="3"/>
      <c r="AA408" s="3"/>
    </row>
    <row r="409" spans="1:27" ht="14.25" customHeight="1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3"/>
      <c r="W409" s="3"/>
      <c r="X409" s="17"/>
      <c r="Y409" s="3"/>
      <c r="Z409" s="3"/>
      <c r="AA409" s="3"/>
    </row>
    <row r="410" spans="1:27" ht="14.25" customHeight="1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3"/>
      <c r="W410" s="3"/>
      <c r="X410" s="17"/>
      <c r="Y410" s="3"/>
      <c r="Z410" s="3"/>
      <c r="AA410" s="3"/>
    </row>
    <row r="411" spans="1:27" ht="14.25" customHeight="1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3"/>
      <c r="W411" s="3"/>
      <c r="X411" s="17"/>
      <c r="Y411" s="3"/>
      <c r="Z411" s="3"/>
      <c r="AA411" s="3"/>
    </row>
    <row r="412" spans="1:27" ht="14.25" customHeight="1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3"/>
      <c r="W412" s="3"/>
      <c r="X412" s="17"/>
      <c r="Y412" s="3"/>
      <c r="Z412" s="3"/>
      <c r="AA412" s="3"/>
    </row>
    <row r="413" spans="1:27" ht="14.25" customHeight="1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3"/>
      <c r="W413" s="3"/>
      <c r="X413" s="17"/>
      <c r="Y413" s="3"/>
      <c r="Z413" s="3"/>
      <c r="AA413" s="3"/>
    </row>
    <row r="414" spans="1:27" ht="14.25" customHeight="1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3"/>
      <c r="W414" s="3"/>
      <c r="X414" s="17"/>
      <c r="Y414" s="3"/>
      <c r="Z414" s="3"/>
      <c r="AA414" s="3"/>
    </row>
    <row r="415" spans="1:27" ht="14.25" customHeight="1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3"/>
      <c r="W415" s="3"/>
      <c r="X415" s="17"/>
      <c r="Y415" s="3"/>
      <c r="Z415" s="3"/>
      <c r="AA415" s="3"/>
    </row>
    <row r="416" spans="1:27" ht="14.25" customHeight="1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3"/>
      <c r="W416" s="3"/>
      <c r="X416" s="17"/>
      <c r="Y416" s="3"/>
      <c r="Z416" s="3"/>
      <c r="AA416" s="3"/>
    </row>
    <row r="417" spans="1:27" ht="14.25" customHeight="1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3"/>
      <c r="W417" s="3"/>
      <c r="X417" s="17"/>
      <c r="Y417" s="3"/>
      <c r="Z417" s="3"/>
      <c r="AA417" s="3"/>
    </row>
    <row r="418" spans="1:27" ht="14.25" customHeight="1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3"/>
      <c r="W418" s="3"/>
      <c r="X418" s="17"/>
      <c r="Y418" s="3"/>
      <c r="Z418" s="3"/>
      <c r="AA418" s="3"/>
    </row>
    <row r="419" spans="1:27" ht="14.25" customHeight="1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3"/>
      <c r="W419" s="3"/>
      <c r="X419" s="17"/>
      <c r="Y419" s="3"/>
      <c r="Z419" s="3"/>
      <c r="AA419" s="3"/>
    </row>
    <row r="420" spans="1:27" ht="14.25" customHeight="1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3"/>
      <c r="W420" s="3"/>
      <c r="X420" s="17"/>
      <c r="Y420" s="3"/>
      <c r="Z420" s="3"/>
      <c r="AA420" s="3"/>
    </row>
    <row r="421" spans="1:27" ht="14.25" customHeight="1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3"/>
      <c r="W421" s="3"/>
      <c r="X421" s="17"/>
      <c r="Y421" s="3"/>
      <c r="Z421" s="3"/>
      <c r="AA421" s="3"/>
    </row>
    <row r="422" spans="1:27" ht="14.25" customHeight="1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3"/>
      <c r="W422" s="3"/>
      <c r="X422" s="17"/>
      <c r="Y422" s="3"/>
      <c r="Z422" s="3"/>
      <c r="AA422" s="3"/>
    </row>
    <row r="423" spans="1:27" ht="14.25" customHeight="1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3"/>
      <c r="W423" s="3"/>
      <c r="X423" s="17"/>
      <c r="Y423" s="3"/>
      <c r="Z423" s="3"/>
      <c r="AA423" s="3"/>
    </row>
    <row r="424" spans="1:27" ht="14.25" customHeight="1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3"/>
      <c r="W424" s="3"/>
      <c r="X424" s="17"/>
      <c r="Y424" s="3"/>
      <c r="Z424" s="3"/>
      <c r="AA424" s="3"/>
    </row>
    <row r="425" spans="1:27" ht="14.25" customHeight="1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3"/>
      <c r="W425" s="3"/>
      <c r="X425" s="17"/>
      <c r="Y425" s="3"/>
      <c r="Z425" s="3"/>
      <c r="AA425" s="3"/>
    </row>
    <row r="426" spans="1:27" ht="14.25" customHeight="1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3"/>
      <c r="W426" s="3"/>
      <c r="X426" s="17"/>
      <c r="Y426" s="3"/>
      <c r="Z426" s="3"/>
      <c r="AA426" s="3"/>
    </row>
    <row r="427" spans="1:27" ht="14.25" customHeight="1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3"/>
      <c r="W427" s="3"/>
      <c r="X427" s="17"/>
      <c r="Y427" s="3"/>
      <c r="Z427" s="3"/>
      <c r="AA427" s="3"/>
    </row>
    <row r="428" spans="1:27" ht="14.25" customHeight="1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3"/>
      <c r="W428" s="3"/>
      <c r="X428" s="17"/>
      <c r="Y428" s="3"/>
      <c r="Z428" s="3"/>
      <c r="AA428" s="3"/>
    </row>
    <row r="429" spans="1:27" ht="14.25" customHeight="1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3"/>
      <c r="W429" s="3"/>
      <c r="X429" s="17"/>
      <c r="Y429" s="3"/>
      <c r="Z429" s="3"/>
      <c r="AA429" s="3"/>
    </row>
    <row r="430" spans="1:27" ht="14.25" customHeight="1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3"/>
      <c r="W430" s="3"/>
      <c r="X430" s="17"/>
      <c r="Y430" s="3"/>
      <c r="Z430" s="3"/>
      <c r="AA430" s="3"/>
    </row>
    <row r="431" spans="1:27" ht="14.25" customHeight="1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3"/>
      <c r="W431" s="3"/>
      <c r="X431" s="17"/>
      <c r="Y431" s="3"/>
      <c r="Z431" s="3"/>
      <c r="AA431" s="3"/>
    </row>
    <row r="432" spans="1:27" ht="14.25" customHeight="1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3"/>
      <c r="W432" s="3"/>
      <c r="X432" s="17"/>
      <c r="Y432" s="3"/>
      <c r="Z432" s="3"/>
      <c r="AA432" s="3"/>
    </row>
    <row r="433" spans="1:27" ht="14.25" customHeight="1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3"/>
      <c r="W433" s="3"/>
      <c r="X433" s="17"/>
      <c r="Y433" s="3"/>
      <c r="Z433" s="3"/>
      <c r="AA433" s="3"/>
    </row>
    <row r="434" spans="1:27" ht="14.25" customHeight="1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3"/>
      <c r="W434" s="3"/>
      <c r="X434" s="17"/>
      <c r="Y434" s="3"/>
      <c r="Z434" s="3"/>
      <c r="AA434" s="3"/>
    </row>
    <row r="435" spans="1:27" ht="14.25" customHeight="1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3"/>
      <c r="W435" s="3"/>
      <c r="X435" s="17"/>
      <c r="Y435" s="3"/>
      <c r="Z435" s="3"/>
      <c r="AA435" s="3"/>
    </row>
    <row r="436" spans="1:27" ht="14.25" customHeight="1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3"/>
      <c r="W436" s="3"/>
      <c r="X436" s="17"/>
      <c r="Y436" s="3"/>
      <c r="Z436" s="3"/>
      <c r="AA436" s="3"/>
    </row>
    <row r="437" spans="1:27" ht="14.25" customHeight="1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3"/>
      <c r="W437" s="3"/>
      <c r="X437" s="17"/>
      <c r="Y437" s="3"/>
      <c r="Z437" s="3"/>
      <c r="AA437" s="3"/>
    </row>
    <row r="438" spans="1:27" ht="14.25" customHeight="1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3"/>
      <c r="W438" s="3"/>
      <c r="X438" s="17"/>
      <c r="Y438" s="3"/>
      <c r="Z438" s="3"/>
      <c r="AA438" s="3"/>
    </row>
    <row r="439" spans="1:27" ht="14.25" customHeight="1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3"/>
      <c r="W439" s="3"/>
      <c r="X439" s="17"/>
      <c r="Y439" s="3"/>
      <c r="Z439" s="3"/>
      <c r="AA439" s="3"/>
    </row>
    <row r="440" spans="1:27" ht="14.25" customHeight="1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3"/>
      <c r="W440" s="3"/>
      <c r="X440" s="17"/>
      <c r="Y440" s="3"/>
      <c r="Z440" s="3"/>
      <c r="AA440" s="3"/>
    </row>
    <row r="441" spans="1:27" ht="14.25" customHeight="1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3"/>
      <c r="W441" s="3"/>
      <c r="X441" s="17"/>
      <c r="Y441" s="3"/>
      <c r="Z441" s="3"/>
      <c r="AA441" s="3"/>
    </row>
    <row r="442" spans="1:27" ht="14.25" customHeight="1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3"/>
      <c r="W442" s="3"/>
      <c r="X442" s="17"/>
      <c r="Y442" s="3"/>
      <c r="Z442" s="3"/>
      <c r="AA442" s="3"/>
    </row>
    <row r="443" spans="1:27" ht="14.25" customHeight="1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3"/>
      <c r="W443" s="3"/>
      <c r="X443" s="17"/>
      <c r="Y443" s="3"/>
      <c r="Z443" s="3"/>
      <c r="AA443" s="3"/>
    </row>
    <row r="444" spans="1:27" ht="14.25" customHeight="1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3"/>
      <c r="W444" s="3"/>
      <c r="X444" s="17"/>
      <c r="Y444" s="3"/>
      <c r="Z444" s="3"/>
      <c r="AA444" s="3"/>
    </row>
    <row r="445" spans="1:27" ht="14.25" customHeight="1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3"/>
      <c r="W445" s="3"/>
      <c r="X445" s="17"/>
      <c r="Y445" s="3"/>
      <c r="Z445" s="3"/>
      <c r="AA445" s="3"/>
    </row>
    <row r="446" spans="1:27" ht="14.25" customHeight="1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3"/>
      <c r="W446" s="3"/>
      <c r="X446" s="17"/>
      <c r="Y446" s="3"/>
      <c r="Z446" s="3"/>
      <c r="AA446" s="3"/>
    </row>
    <row r="447" spans="1:27" ht="14.25" customHeight="1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3"/>
      <c r="W447" s="3"/>
      <c r="X447" s="17"/>
      <c r="Y447" s="3"/>
      <c r="Z447" s="3"/>
      <c r="AA447" s="3"/>
    </row>
    <row r="448" spans="1:27" ht="14.25" customHeight="1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3"/>
      <c r="W448" s="3"/>
      <c r="X448" s="17"/>
      <c r="Y448" s="3"/>
      <c r="Z448" s="3"/>
      <c r="AA448" s="3"/>
    </row>
    <row r="449" spans="1:27" ht="14.25" customHeight="1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3"/>
      <c r="W449" s="3"/>
      <c r="X449" s="17"/>
      <c r="Y449" s="3"/>
      <c r="Z449" s="3"/>
      <c r="AA449" s="3"/>
    </row>
    <row r="450" spans="1:27" ht="14.25" customHeight="1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3"/>
      <c r="W450" s="3"/>
      <c r="X450" s="17"/>
      <c r="Y450" s="3"/>
      <c r="Z450" s="3"/>
      <c r="AA450" s="3"/>
    </row>
    <row r="451" spans="1:27" ht="14.25" customHeight="1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3"/>
      <c r="W451" s="3"/>
      <c r="X451" s="17"/>
      <c r="Y451" s="3"/>
      <c r="Z451" s="3"/>
      <c r="AA451" s="3"/>
    </row>
    <row r="452" spans="1:27" ht="14.25" customHeight="1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3"/>
      <c r="W452" s="3"/>
      <c r="X452" s="17"/>
      <c r="Y452" s="3"/>
      <c r="Z452" s="3"/>
      <c r="AA452" s="3"/>
    </row>
    <row r="453" spans="1:27" ht="14.25" customHeight="1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3"/>
      <c r="W453" s="3"/>
      <c r="X453" s="17"/>
      <c r="Y453" s="3"/>
      <c r="Z453" s="3"/>
      <c r="AA453" s="3"/>
    </row>
    <row r="454" spans="1:27" ht="14.25" customHeight="1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3"/>
      <c r="W454" s="3"/>
      <c r="X454" s="17"/>
      <c r="Y454" s="3"/>
      <c r="Z454" s="3"/>
      <c r="AA454" s="3"/>
    </row>
    <row r="455" spans="1:27" ht="14.25" customHeight="1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3"/>
      <c r="W455" s="3"/>
      <c r="X455" s="17"/>
      <c r="Y455" s="3"/>
      <c r="Z455" s="3"/>
      <c r="AA455" s="3"/>
    </row>
    <row r="456" spans="1:27" ht="14.25" customHeight="1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3"/>
      <c r="W456" s="3"/>
      <c r="X456" s="17"/>
      <c r="Y456" s="3"/>
      <c r="Z456" s="3"/>
      <c r="AA456" s="3"/>
    </row>
    <row r="457" spans="1:27" ht="14.25" customHeight="1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3"/>
      <c r="W457" s="3"/>
      <c r="X457" s="17"/>
      <c r="Y457" s="3"/>
      <c r="Z457" s="3"/>
      <c r="AA457" s="3"/>
    </row>
    <row r="458" spans="1:27" ht="14.25" customHeight="1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3"/>
      <c r="W458" s="3"/>
      <c r="X458" s="17"/>
      <c r="Y458" s="3"/>
      <c r="Z458" s="3"/>
      <c r="AA458" s="3"/>
    </row>
    <row r="459" spans="1:27" ht="14.25" customHeight="1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3"/>
      <c r="W459" s="3"/>
      <c r="X459" s="17"/>
      <c r="Y459" s="3"/>
      <c r="Z459" s="3"/>
      <c r="AA459" s="3"/>
    </row>
    <row r="460" spans="1:27" ht="14.25" customHeight="1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3"/>
      <c r="W460" s="3"/>
      <c r="X460" s="17"/>
      <c r="Y460" s="3"/>
      <c r="Z460" s="3"/>
      <c r="AA460" s="3"/>
    </row>
    <row r="461" spans="1:27" ht="14.25" customHeight="1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3"/>
      <c r="W461" s="3"/>
      <c r="X461" s="17"/>
      <c r="Y461" s="3"/>
      <c r="Z461" s="3"/>
      <c r="AA461" s="3"/>
    </row>
    <row r="462" spans="1:27" ht="14.25" customHeight="1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3"/>
      <c r="W462" s="3"/>
      <c r="X462" s="17"/>
      <c r="Y462" s="3"/>
      <c r="Z462" s="3"/>
      <c r="AA462" s="3"/>
    </row>
    <row r="463" spans="1:27" ht="14.25" customHeight="1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3"/>
      <c r="W463" s="3"/>
      <c r="X463" s="17"/>
      <c r="Y463" s="3"/>
      <c r="Z463" s="3"/>
      <c r="AA463" s="3"/>
    </row>
    <row r="464" spans="1:27" ht="14.25" customHeight="1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3"/>
      <c r="W464" s="3"/>
      <c r="X464" s="17"/>
      <c r="Y464" s="3"/>
      <c r="Z464" s="3"/>
      <c r="AA464" s="3"/>
    </row>
    <row r="465" spans="1:27" ht="14.25" customHeight="1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3"/>
      <c r="W465" s="3"/>
      <c r="X465" s="17"/>
      <c r="Y465" s="3"/>
      <c r="Z465" s="3"/>
      <c r="AA465" s="3"/>
    </row>
    <row r="466" spans="1:27" ht="14.25" customHeight="1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3"/>
      <c r="W466" s="3"/>
      <c r="X466" s="17"/>
      <c r="Y466" s="3"/>
      <c r="Z466" s="3"/>
      <c r="AA466" s="3"/>
    </row>
    <row r="467" spans="1:27" ht="14.25" customHeight="1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3"/>
      <c r="W467" s="3"/>
      <c r="X467" s="17"/>
      <c r="Y467" s="3"/>
      <c r="Z467" s="3"/>
      <c r="AA467" s="3"/>
    </row>
    <row r="468" spans="1:27" ht="14.25" customHeight="1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3"/>
      <c r="W468" s="3"/>
      <c r="X468" s="17"/>
      <c r="Y468" s="3"/>
      <c r="Z468" s="3"/>
      <c r="AA468" s="3"/>
    </row>
    <row r="469" spans="1:27" ht="14.25" customHeight="1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3"/>
      <c r="W469" s="3"/>
      <c r="X469" s="17"/>
      <c r="Y469" s="3"/>
      <c r="Z469" s="3"/>
      <c r="AA469" s="3"/>
    </row>
    <row r="470" spans="1:27" ht="14.25" customHeight="1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3"/>
      <c r="W470" s="3"/>
      <c r="X470" s="17"/>
      <c r="Y470" s="3"/>
      <c r="Z470" s="3"/>
      <c r="AA470" s="3"/>
    </row>
    <row r="471" spans="1:27" ht="14.25" customHeight="1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3"/>
      <c r="W471" s="3"/>
      <c r="X471" s="17"/>
      <c r="Y471" s="3"/>
      <c r="Z471" s="3"/>
      <c r="AA471" s="3"/>
    </row>
    <row r="472" spans="1:27" ht="14.25" customHeight="1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3"/>
      <c r="W472" s="3"/>
      <c r="X472" s="17"/>
      <c r="Y472" s="3"/>
      <c r="Z472" s="3"/>
      <c r="AA472" s="3"/>
    </row>
    <row r="473" spans="1:27" ht="14.25" customHeight="1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3"/>
      <c r="W473" s="3"/>
      <c r="X473" s="17"/>
      <c r="Y473" s="3"/>
      <c r="Z473" s="3"/>
      <c r="AA473" s="3"/>
    </row>
    <row r="474" spans="1:27" ht="14.25" customHeight="1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3"/>
      <c r="W474" s="3"/>
      <c r="X474" s="17"/>
      <c r="Y474" s="3"/>
      <c r="Z474" s="3"/>
      <c r="AA474" s="3"/>
    </row>
    <row r="475" spans="1:27" ht="14.25" customHeight="1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3"/>
      <c r="W475" s="3"/>
      <c r="X475" s="17"/>
      <c r="Y475" s="3"/>
      <c r="Z475" s="3"/>
      <c r="AA475" s="3"/>
    </row>
    <row r="476" spans="1:27" ht="14.25" customHeight="1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3"/>
      <c r="W476" s="3"/>
      <c r="X476" s="17"/>
      <c r="Y476" s="3"/>
      <c r="Z476" s="3"/>
      <c r="AA476" s="3"/>
    </row>
    <row r="477" spans="1:27" ht="14.25" customHeight="1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3"/>
      <c r="W477" s="3"/>
      <c r="X477" s="17"/>
      <c r="Y477" s="3"/>
      <c r="Z477" s="3"/>
      <c r="AA477" s="3"/>
    </row>
    <row r="478" spans="1:27" ht="14.25" customHeight="1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3"/>
      <c r="W478" s="3"/>
      <c r="X478" s="17"/>
      <c r="Y478" s="3"/>
      <c r="Z478" s="3"/>
      <c r="AA478" s="3"/>
    </row>
    <row r="479" spans="1:27" ht="14.25" customHeight="1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3"/>
      <c r="W479" s="3"/>
      <c r="X479" s="17"/>
      <c r="Y479" s="3"/>
      <c r="Z479" s="3"/>
      <c r="AA479" s="3"/>
    </row>
    <row r="480" spans="1:27" ht="14.25" customHeight="1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3"/>
      <c r="W480" s="3"/>
      <c r="X480" s="17"/>
      <c r="Y480" s="3"/>
      <c r="Z480" s="3"/>
      <c r="AA480" s="3"/>
    </row>
    <row r="481" spans="1:27" ht="14.25" customHeight="1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3"/>
      <c r="W481" s="3"/>
      <c r="X481" s="17"/>
      <c r="Y481" s="3"/>
      <c r="Z481" s="3"/>
      <c r="AA481" s="3"/>
    </row>
    <row r="482" spans="1:27" ht="14.25" customHeight="1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3"/>
      <c r="W482" s="3"/>
      <c r="X482" s="17"/>
      <c r="Y482" s="3"/>
      <c r="Z482" s="3"/>
      <c r="AA482" s="3"/>
    </row>
    <row r="483" spans="1:27" ht="14.25" customHeight="1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3"/>
      <c r="W483" s="3"/>
      <c r="X483" s="17"/>
      <c r="Y483" s="3"/>
      <c r="Z483" s="3"/>
      <c r="AA483" s="3"/>
    </row>
    <row r="484" spans="1:27" ht="14.25" customHeight="1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3"/>
      <c r="W484" s="3"/>
      <c r="X484" s="17"/>
      <c r="Y484" s="3"/>
      <c r="Z484" s="3"/>
      <c r="AA484" s="3"/>
    </row>
    <row r="485" spans="1:27" ht="14.25" customHeight="1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3"/>
      <c r="W485" s="3"/>
      <c r="X485" s="17"/>
      <c r="Y485" s="3"/>
      <c r="Z485" s="3"/>
      <c r="AA485" s="3"/>
    </row>
    <row r="486" spans="1:27" ht="14.25" customHeight="1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3"/>
      <c r="W486" s="3"/>
      <c r="X486" s="17"/>
      <c r="Y486" s="3"/>
      <c r="Z486" s="3"/>
      <c r="AA486" s="3"/>
    </row>
    <row r="487" spans="1:27" ht="14.25" customHeight="1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3"/>
      <c r="W487" s="3"/>
      <c r="X487" s="17"/>
      <c r="Y487" s="3"/>
      <c r="Z487" s="3"/>
      <c r="AA487" s="3"/>
    </row>
    <row r="488" spans="1:27" ht="14.25" customHeight="1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3"/>
      <c r="W488" s="3"/>
      <c r="X488" s="17"/>
      <c r="Y488" s="3"/>
      <c r="Z488" s="3"/>
      <c r="AA488" s="3"/>
    </row>
    <row r="489" spans="1:27" ht="14.25" customHeight="1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3"/>
      <c r="W489" s="3"/>
      <c r="X489" s="17"/>
      <c r="Y489" s="3"/>
      <c r="Z489" s="3"/>
      <c r="AA489" s="3"/>
    </row>
    <row r="490" spans="1:27" ht="14.25" customHeight="1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3"/>
      <c r="W490" s="3"/>
      <c r="X490" s="17"/>
      <c r="Y490" s="3"/>
      <c r="Z490" s="3"/>
      <c r="AA490" s="3"/>
    </row>
    <row r="491" spans="1:27" ht="14.25" customHeight="1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3"/>
      <c r="W491" s="3"/>
      <c r="X491" s="17"/>
      <c r="Y491" s="3"/>
      <c r="Z491" s="3"/>
      <c r="AA491" s="3"/>
    </row>
    <row r="492" spans="1:27" ht="14.25" customHeight="1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3"/>
      <c r="W492" s="3"/>
      <c r="X492" s="17"/>
      <c r="Y492" s="3"/>
      <c r="Z492" s="3"/>
      <c r="AA492" s="3"/>
    </row>
    <row r="493" spans="1:27" ht="14.25" customHeight="1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3"/>
      <c r="W493" s="3"/>
      <c r="X493" s="17"/>
      <c r="Y493" s="3"/>
      <c r="Z493" s="3"/>
      <c r="AA493" s="3"/>
    </row>
    <row r="494" spans="1:27" ht="14.25" customHeight="1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3"/>
      <c r="W494" s="3"/>
      <c r="X494" s="17"/>
      <c r="Y494" s="3"/>
      <c r="Z494" s="3"/>
      <c r="AA494" s="3"/>
    </row>
    <row r="495" spans="1:27" ht="14.25" customHeight="1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3"/>
      <c r="W495" s="3"/>
      <c r="X495" s="17"/>
      <c r="Y495" s="3"/>
      <c r="Z495" s="3"/>
      <c r="AA495" s="3"/>
    </row>
    <row r="496" spans="1:27" ht="14.25" customHeight="1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3"/>
      <c r="W496" s="3"/>
      <c r="X496" s="17"/>
      <c r="Y496" s="3"/>
      <c r="Z496" s="3"/>
      <c r="AA496" s="3"/>
    </row>
    <row r="497" spans="1:27" ht="14.25" customHeight="1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3"/>
      <c r="W497" s="3"/>
      <c r="X497" s="17"/>
      <c r="Y497" s="3"/>
      <c r="Z497" s="3"/>
      <c r="AA497" s="3"/>
    </row>
    <row r="498" spans="1:27" ht="14.25" customHeight="1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3"/>
      <c r="W498" s="3"/>
      <c r="X498" s="17"/>
      <c r="Y498" s="3"/>
      <c r="Z498" s="3"/>
      <c r="AA498" s="3"/>
    </row>
    <row r="499" spans="1:27" ht="14.25" customHeight="1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3"/>
      <c r="W499" s="3"/>
      <c r="X499" s="17"/>
      <c r="Y499" s="3"/>
      <c r="Z499" s="3"/>
      <c r="AA499" s="3"/>
    </row>
    <row r="500" spans="1:27" ht="14.25" customHeight="1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3"/>
      <c r="W500" s="3"/>
      <c r="X500" s="17"/>
      <c r="Y500" s="3"/>
      <c r="Z500" s="3"/>
      <c r="AA500" s="3"/>
    </row>
    <row r="501" spans="1:27" ht="14.25" customHeight="1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3"/>
      <c r="W501" s="3"/>
      <c r="X501" s="17"/>
      <c r="Y501" s="3"/>
      <c r="Z501" s="3"/>
      <c r="AA501" s="3"/>
    </row>
    <row r="502" spans="1:27" ht="14.25" customHeight="1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3"/>
      <c r="W502" s="3"/>
      <c r="X502" s="17"/>
      <c r="Y502" s="3"/>
      <c r="Z502" s="3"/>
      <c r="AA502" s="3"/>
    </row>
    <row r="503" spans="1:27" ht="14.25" customHeight="1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3"/>
      <c r="W503" s="3"/>
      <c r="X503" s="17"/>
      <c r="Y503" s="3"/>
      <c r="Z503" s="3"/>
      <c r="AA503" s="3"/>
    </row>
    <row r="504" spans="1:27" ht="14.25" customHeight="1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3"/>
      <c r="W504" s="3"/>
      <c r="X504" s="17"/>
      <c r="Y504" s="3"/>
      <c r="Z504" s="3"/>
      <c r="AA504" s="3"/>
    </row>
    <row r="505" spans="1:27" ht="14.25" customHeight="1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3"/>
      <c r="W505" s="3"/>
      <c r="X505" s="17"/>
      <c r="Y505" s="3"/>
      <c r="Z505" s="3"/>
      <c r="AA505" s="3"/>
    </row>
    <row r="506" spans="1:27" ht="14.25" customHeight="1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3"/>
      <c r="W506" s="3"/>
      <c r="X506" s="17"/>
      <c r="Y506" s="3"/>
      <c r="Z506" s="3"/>
      <c r="AA506" s="3"/>
    </row>
    <row r="507" spans="1:27" ht="14.25" customHeight="1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3"/>
      <c r="W507" s="3"/>
      <c r="X507" s="17"/>
      <c r="Y507" s="3"/>
      <c r="Z507" s="3"/>
      <c r="AA507" s="3"/>
    </row>
    <row r="508" spans="1:27" ht="14.25" customHeight="1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3"/>
      <c r="W508" s="3"/>
      <c r="X508" s="17"/>
      <c r="Y508" s="3"/>
      <c r="Z508" s="3"/>
      <c r="AA508" s="3"/>
    </row>
    <row r="509" spans="1:27" ht="14.25" customHeight="1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3"/>
      <c r="W509" s="3"/>
      <c r="X509" s="17"/>
      <c r="Y509" s="3"/>
      <c r="Z509" s="3"/>
      <c r="AA509" s="3"/>
    </row>
    <row r="510" spans="1:27" ht="14.25" customHeight="1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3"/>
      <c r="W510" s="3"/>
      <c r="X510" s="17"/>
      <c r="Y510" s="3"/>
      <c r="Z510" s="3"/>
      <c r="AA510" s="3"/>
    </row>
    <row r="511" spans="1:27" ht="14.25" customHeight="1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3"/>
      <c r="W511" s="3"/>
      <c r="X511" s="17"/>
      <c r="Y511" s="3"/>
      <c r="Z511" s="3"/>
      <c r="AA511" s="3"/>
    </row>
    <row r="512" spans="1:27" ht="14.25" customHeight="1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3"/>
      <c r="W512" s="3"/>
      <c r="X512" s="17"/>
      <c r="Y512" s="3"/>
      <c r="Z512" s="3"/>
      <c r="AA512" s="3"/>
    </row>
    <row r="513" spans="1:27" ht="14.25" customHeight="1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3"/>
      <c r="W513" s="3"/>
      <c r="X513" s="17"/>
      <c r="Y513" s="3"/>
      <c r="Z513" s="3"/>
      <c r="AA513" s="3"/>
    </row>
    <row r="514" spans="1:27" ht="14.25" customHeight="1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3"/>
      <c r="W514" s="3"/>
      <c r="X514" s="17"/>
      <c r="Y514" s="3"/>
      <c r="Z514" s="3"/>
      <c r="AA514" s="3"/>
    </row>
    <row r="515" spans="1:27" ht="14.25" customHeight="1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3"/>
      <c r="W515" s="3"/>
      <c r="X515" s="17"/>
      <c r="Y515" s="3"/>
      <c r="Z515" s="3"/>
      <c r="AA515" s="3"/>
    </row>
    <row r="516" spans="1:27" ht="14.25" customHeight="1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3"/>
      <c r="W516" s="3"/>
      <c r="X516" s="17"/>
      <c r="Y516" s="3"/>
      <c r="Z516" s="3"/>
      <c r="AA516" s="3"/>
    </row>
    <row r="517" spans="1:27" ht="14.25" customHeight="1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3"/>
      <c r="W517" s="3"/>
      <c r="X517" s="17"/>
      <c r="Y517" s="3"/>
      <c r="Z517" s="3"/>
      <c r="AA517" s="3"/>
    </row>
    <row r="518" spans="1:27" ht="14.25" customHeight="1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3"/>
      <c r="W518" s="3"/>
      <c r="X518" s="17"/>
      <c r="Y518" s="3"/>
      <c r="Z518" s="3"/>
      <c r="AA518" s="3"/>
    </row>
    <row r="519" spans="1:27" ht="14.25" customHeight="1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3"/>
      <c r="W519" s="3"/>
      <c r="X519" s="17"/>
      <c r="Y519" s="3"/>
      <c r="Z519" s="3"/>
      <c r="AA519" s="3"/>
    </row>
    <row r="520" spans="1:27" ht="14.25" customHeight="1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3"/>
      <c r="W520" s="3"/>
      <c r="X520" s="17"/>
      <c r="Y520" s="3"/>
      <c r="Z520" s="3"/>
      <c r="AA520" s="3"/>
    </row>
    <row r="521" spans="1:27" ht="14.25" customHeight="1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3"/>
      <c r="W521" s="3"/>
      <c r="X521" s="17"/>
      <c r="Y521" s="3"/>
      <c r="Z521" s="3"/>
      <c r="AA521" s="3"/>
    </row>
    <row r="522" spans="1:27" ht="14.25" customHeight="1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3"/>
      <c r="W522" s="3"/>
      <c r="X522" s="17"/>
      <c r="Y522" s="3"/>
      <c r="Z522" s="3"/>
      <c r="AA522" s="3"/>
    </row>
    <row r="523" spans="1:27" ht="14.25" customHeight="1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3"/>
      <c r="W523" s="3"/>
      <c r="X523" s="17"/>
      <c r="Y523" s="3"/>
      <c r="Z523" s="3"/>
      <c r="AA523" s="3"/>
    </row>
    <row r="524" spans="1:27" ht="14.25" customHeight="1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3"/>
      <c r="W524" s="3"/>
      <c r="X524" s="17"/>
      <c r="Y524" s="3"/>
      <c r="Z524" s="3"/>
      <c r="AA524" s="3"/>
    </row>
    <row r="525" spans="1:27" ht="14.25" customHeight="1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3"/>
      <c r="W525" s="3"/>
      <c r="X525" s="17"/>
      <c r="Y525" s="3"/>
      <c r="Z525" s="3"/>
      <c r="AA525" s="3"/>
    </row>
    <row r="526" spans="1:27" ht="14.25" customHeight="1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3"/>
      <c r="W526" s="3"/>
      <c r="X526" s="17"/>
      <c r="Y526" s="3"/>
      <c r="Z526" s="3"/>
      <c r="AA526" s="3"/>
    </row>
    <row r="527" spans="1:27" ht="14.25" customHeight="1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3"/>
      <c r="W527" s="3"/>
      <c r="X527" s="17"/>
      <c r="Y527" s="3"/>
      <c r="Z527" s="3"/>
      <c r="AA527" s="3"/>
    </row>
    <row r="528" spans="1:27" ht="14.25" customHeight="1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3"/>
      <c r="W528" s="3"/>
      <c r="X528" s="17"/>
      <c r="Y528" s="3"/>
      <c r="Z528" s="3"/>
      <c r="AA528" s="3"/>
    </row>
    <row r="529" spans="1:27" ht="14.25" customHeight="1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3"/>
      <c r="W529" s="3"/>
      <c r="X529" s="17"/>
      <c r="Y529" s="3"/>
      <c r="Z529" s="3"/>
      <c r="AA529" s="3"/>
    </row>
    <row r="530" spans="1:27" ht="14.25" customHeight="1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3"/>
      <c r="W530" s="3"/>
      <c r="X530" s="17"/>
      <c r="Y530" s="3"/>
      <c r="Z530" s="3"/>
      <c r="AA530" s="3"/>
    </row>
    <row r="531" spans="1:27" ht="14.25" customHeight="1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3"/>
      <c r="W531" s="3"/>
      <c r="X531" s="17"/>
      <c r="Y531" s="3"/>
      <c r="Z531" s="3"/>
      <c r="AA531" s="3"/>
    </row>
    <row r="532" spans="1:27" ht="14.25" customHeight="1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3"/>
      <c r="W532" s="3"/>
      <c r="X532" s="17"/>
      <c r="Y532" s="3"/>
      <c r="Z532" s="3"/>
      <c r="AA532" s="3"/>
    </row>
    <row r="533" spans="1:27" ht="14.25" customHeight="1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3"/>
      <c r="W533" s="3"/>
      <c r="X533" s="17"/>
      <c r="Y533" s="3"/>
      <c r="Z533" s="3"/>
      <c r="AA533" s="3"/>
    </row>
    <row r="534" spans="1:27" ht="14.25" customHeight="1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3"/>
      <c r="W534" s="3"/>
      <c r="X534" s="17"/>
      <c r="Y534" s="3"/>
      <c r="Z534" s="3"/>
      <c r="AA534" s="3"/>
    </row>
    <row r="535" spans="1:27" ht="14.25" customHeight="1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3"/>
      <c r="W535" s="3"/>
      <c r="X535" s="17"/>
      <c r="Y535" s="3"/>
      <c r="Z535" s="3"/>
      <c r="AA535" s="3"/>
    </row>
    <row r="536" spans="1:27" ht="14.25" customHeight="1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3"/>
      <c r="W536" s="3"/>
      <c r="X536" s="17"/>
      <c r="Y536" s="3"/>
      <c r="Z536" s="3"/>
      <c r="AA536" s="3"/>
    </row>
    <row r="537" spans="1:27" ht="14.25" customHeight="1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3"/>
      <c r="W537" s="3"/>
      <c r="X537" s="17"/>
      <c r="Y537" s="3"/>
      <c r="Z537" s="3"/>
      <c r="AA537" s="3"/>
    </row>
    <row r="538" spans="1:27" ht="14.25" customHeight="1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3"/>
      <c r="W538" s="3"/>
      <c r="X538" s="17"/>
      <c r="Y538" s="3"/>
      <c r="Z538" s="3"/>
      <c r="AA538" s="3"/>
    </row>
    <row r="539" spans="1:27" ht="14.25" customHeight="1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3"/>
      <c r="W539" s="3"/>
      <c r="X539" s="17"/>
      <c r="Y539" s="3"/>
      <c r="Z539" s="3"/>
      <c r="AA539" s="3"/>
    </row>
    <row r="540" spans="1:27" ht="14.25" customHeight="1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3"/>
      <c r="W540" s="3"/>
      <c r="X540" s="17"/>
      <c r="Y540" s="3"/>
      <c r="Z540" s="3"/>
      <c r="AA540" s="3"/>
    </row>
    <row r="541" spans="1:27" ht="14.25" customHeight="1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3"/>
      <c r="W541" s="3"/>
      <c r="X541" s="17"/>
      <c r="Y541" s="3"/>
      <c r="Z541" s="3"/>
      <c r="AA541" s="3"/>
    </row>
    <row r="542" spans="1:27" ht="14.25" customHeight="1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3"/>
      <c r="W542" s="3"/>
      <c r="X542" s="17"/>
      <c r="Y542" s="3"/>
      <c r="Z542" s="3"/>
      <c r="AA542" s="3"/>
    </row>
    <row r="543" spans="1:27" ht="14.25" customHeight="1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3"/>
      <c r="W543" s="3"/>
      <c r="X543" s="17"/>
      <c r="Y543" s="3"/>
      <c r="Z543" s="3"/>
      <c r="AA543" s="3"/>
    </row>
    <row r="544" spans="1:27" ht="14.25" customHeight="1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3"/>
      <c r="W544" s="3"/>
      <c r="X544" s="17"/>
      <c r="Y544" s="3"/>
      <c r="Z544" s="3"/>
      <c r="AA544" s="3"/>
    </row>
    <row r="545" spans="1:27" ht="14.25" customHeight="1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3"/>
      <c r="W545" s="3"/>
      <c r="X545" s="17"/>
      <c r="Y545" s="3"/>
      <c r="Z545" s="3"/>
      <c r="AA545" s="3"/>
    </row>
    <row r="546" spans="1:27" ht="14.25" customHeight="1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3"/>
      <c r="W546" s="3"/>
      <c r="X546" s="17"/>
      <c r="Y546" s="3"/>
      <c r="Z546" s="3"/>
      <c r="AA546" s="3"/>
    </row>
    <row r="547" spans="1:27" ht="14.25" customHeight="1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3"/>
      <c r="W547" s="3"/>
      <c r="X547" s="17"/>
      <c r="Y547" s="3"/>
      <c r="Z547" s="3"/>
      <c r="AA547" s="3"/>
    </row>
    <row r="548" spans="1:27" ht="14.25" customHeight="1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3"/>
      <c r="W548" s="3"/>
      <c r="X548" s="17"/>
      <c r="Y548" s="3"/>
      <c r="Z548" s="3"/>
      <c r="AA548" s="3"/>
    </row>
    <row r="549" spans="1:27" ht="14.25" customHeight="1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3"/>
      <c r="W549" s="3"/>
      <c r="X549" s="17"/>
      <c r="Y549" s="3"/>
      <c r="Z549" s="3"/>
      <c r="AA549" s="3"/>
    </row>
    <row r="550" spans="1:27" ht="14.25" customHeight="1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3"/>
      <c r="W550" s="3"/>
      <c r="X550" s="17"/>
      <c r="Y550" s="3"/>
      <c r="Z550" s="3"/>
      <c r="AA550" s="3"/>
    </row>
    <row r="551" spans="1:27" ht="14.25" customHeight="1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3"/>
      <c r="W551" s="3"/>
      <c r="X551" s="17"/>
      <c r="Y551" s="3"/>
      <c r="Z551" s="3"/>
      <c r="AA551" s="3"/>
    </row>
    <row r="552" spans="1:27" ht="14.25" customHeight="1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3"/>
      <c r="W552" s="3"/>
      <c r="X552" s="17"/>
      <c r="Y552" s="3"/>
      <c r="Z552" s="3"/>
      <c r="AA552" s="3"/>
    </row>
    <row r="553" spans="1:27" ht="14.25" customHeight="1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3"/>
      <c r="W553" s="3"/>
      <c r="X553" s="17"/>
      <c r="Y553" s="3"/>
      <c r="Z553" s="3"/>
      <c r="AA553" s="3"/>
    </row>
    <row r="554" spans="1:27" ht="14.25" customHeight="1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3"/>
      <c r="W554" s="3"/>
      <c r="X554" s="17"/>
      <c r="Y554" s="3"/>
      <c r="Z554" s="3"/>
      <c r="AA554" s="3"/>
    </row>
    <row r="555" spans="1:27" ht="14.25" customHeight="1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3"/>
      <c r="W555" s="3"/>
      <c r="X555" s="17"/>
      <c r="Y555" s="3"/>
      <c r="Z555" s="3"/>
      <c r="AA555" s="3"/>
    </row>
    <row r="556" spans="1:27" ht="14.25" customHeight="1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3"/>
      <c r="W556" s="3"/>
      <c r="X556" s="17"/>
      <c r="Y556" s="3"/>
      <c r="Z556" s="3"/>
      <c r="AA556" s="3"/>
    </row>
    <row r="557" spans="1:27" ht="14.25" customHeight="1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3"/>
      <c r="W557" s="3"/>
      <c r="X557" s="17"/>
      <c r="Y557" s="3"/>
      <c r="Z557" s="3"/>
      <c r="AA557" s="3"/>
    </row>
    <row r="558" spans="1:27" ht="14.25" customHeight="1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3"/>
      <c r="W558" s="3"/>
      <c r="X558" s="17"/>
      <c r="Y558" s="3"/>
      <c r="Z558" s="3"/>
      <c r="AA558" s="3"/>
    </row>
    <row r="559" spans="1:27" ht="14.25" customHeight="1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3"/>
      <c r="W559" s="3"/>
      <c r="X559" s="17"/>
      <c r="Y559" s="3"/>
      <c r="Z559" s="3"/>
      <c r="AA559" s="3"/>
    </row>
    <row r="560" spans="1:27" ht="14.25" customHeight="1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3"/>
      <c r="W560" s="3"/>
      <c r="X560" s="17"/>
      <c r="Y560" s="3"/>
      <c r="Z560" s="3"/>
      <c r="AA560" s="3"/>
    </row>
    <row r="561" spans="1:27" ht="14.25" customHeight="1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3"/>
      <c r="W561" s="3"/>
      <c r="X561" s="17"/>
      <c r="Y561" s="3"/>
      <c r="Z561" s="3"/>
      <c r="AA561" s="3"/>
    </row>
    <row r="562" spans="1:27" ht="14.25" customHeight="1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3"/>
      <c r="W562" s="3"/>
      <c r="X562" s="17"/>
      <c r="Y562" s="3"/>
      <c r="Z562" s="3"/>
      <c r="AA562" s="3"/>
    </row>
    <row r="563" spans="1:27" ht="14.25" customHeight="1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3"/>
      <c r="W563" s="3"/>
      <c r="X563" s="17"/>
      <c r="Y563" s="3"/>
      <c r="Z563" s="3"/>
      <c r="AA563" s="3"/>
    </row>
    <row r="564" spans="1:27" ht="14.25" customHeight="1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3"/>
      <c r="W564" s="3"/>
      <c r="X564" s="17"/>
      <c r="Y564" s="3"/>
      <c r="Z564" s="3"/>
      <c r="AA564" s="3"/>
    </row>
    <row r="565" spans="1:27" ht="14.25" customHeight="1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3"/>
      <c r="W565" s="3"/>
      <c r="X565" s="17"/>
      <c r="Y565" s="3"/>
      <c r="Z565" s="3"/>
      <c r="AA565" s="3"/>
    </row>
    <row r="566" spans="1:27" ht="14.25" customHeight="1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3"/>
      <c r="W566" s="3"/>
      <c r="X566" s="17"/>
      <c r="Y566" s="3"/>
      <c r="Z566" s="3"/>
      <c r="AA566" s="3"/>
    </row>
    <row r="567" spans="1:27" ht="14.25" customHeight="1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3"/>
      <c r="W567" s="3"/>
      <c r="X567" s="17"/>
      <c r="Y567" s="3"/>
      <c r="Z567" s="3"/>
      <c r="AA567" s="3"/>
    </row>
    <row r="568" spans="1:27" ht="14.25" customHeight="1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3"/>
      <c r="W568" s="3"/>
      <c r="X568" s="17"/>
      <c r="Y568" s="3"/>
      <c r="Z568" s="3"/>
      <c r="AA568" s="3"/>
    </row>
    <row r="569" spans="1:27" ht="14.25" customHeight="1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3"/>
      <c r="W569" s="3"/>
      <c r="X569" s="17"/>
      <c r="Y569" s="3"/>
      <c r="Z569" s="3"/>
      <c r="AA569" s="3"/>
    </row>
    <row r="570" spans="1:27" ht="14.25" customHeight="1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3"/>
      <c r="W570" s="3"/>
      <c r="X570" s="17"/>
      <c r="Y570" s="3"/>
      <c r="Z570" s="3"/>
      <c r="AA570" s="3"/>
    </row>
    <row r="571" spans="1:27" ht="14.25" customHeight="1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3"/>
      <c r="W571" s="3"/>
      <c r="X571" s="17"/>
      <c r="Y571" s="3"/>
      <c r="Z571" s="3"/>
      <c r="AA571" s="3"/>
    </row>
    <row r="572" spans="1:27" ht="14.25" customHeight="1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3"/>
      <c r="W572" s="3"/>
      <c r="X572" s="17"/>
      <c r="Y572" s="3"/>
      <c r="Z572" s="3"/>
      <c r="AA572" s="3"/>
    </row>
    <row r="573" spans="1:27" ht="14.25" customHeight="1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3"/>
      <c r="W573" s="3"/>
      <c r="X573" s="17"/>
      <c r="Y573" s="3"/>
      <c r="Z573" s="3"/>
      <c r="AA573" s="3"/>
    </row>
    <row r="574" spans="1:27" ht="14.25" customHeight="1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3"/>
      <c r="W574" s="3"/>
      <c r="X574" s="17"/>
      <c r="Y574" s="3"/>
      <c r="Z574" s="3"/>
      <c r="AA574" s="3"/>
    </row>
    <row r="575" spans="1:27" ht="14.25" customHeight="1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3"/>
      <c r="W575" s="3"/>
      <c r="X575" s="17"/>
      <c r="Y575" s="3"/>
      <c r="Z575" s="3"/>
      <c r="AA575" s="3"/>
    </row>
    <row r="576" spans="1:27" ht="14.25" customHeight="1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3"/>
      <c r="W576" s="3"/>
      <c r="X576" s="17"/>
      <c r="Y576" s="3"/>
      <c r="Z576" s="3"/>
      <c r="AA576" s="3"/>
    </row>
    <row r="577" spans="1:27" ht="14.25" customHeight="1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3"/>
      <c r="W577" s="3"/>
      <c r="X577" s="17"/>
      <c r="Y577" s="3"/>
      <c r="Z577" s="3"/>
      <c r="AA577" s="3"/>
    </row>
    <row r="578" spans="1:27" ht="14.25" customHeight="1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3"/>
      <c r="W578" s="3"/>
      <c r="X578" s="17"/>
      <c r="Y578" s="3"/>
      <c r="Z578" s="3"/>
      <c r="AA578" s="3"/>
    </row>
    <row r="579" spans="1:27" ht="14.25" customHeight="1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3"/>
      <c r="W579" s="3"/>
      <c r="X579" s="17"/>
      <c r="Y579" s="3"/>
      <c r="Z579" s="3"/>
      <c r="AA579" s="3"/>
    </row>
    <row r="580" spans="1:27" ht="14.25" customHeight="1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3"/>
      <c r="W580" s="3"/>
      <c r="X580" s="17"/>
      <c r="Y580" s="3"/>
      <c r="Z580" s="3"/>
      <c r="AA580" s="3"/>
    </row>
    <row r="581" spans="1:27" ht="14.25" customHeight="1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3"/>
      <c r="W581" s="3"/>
      <c r="X581" s="17"/>
      <c r="Y581" s="3"/>
      <c r="Z581" s="3"/>
      <c r="AA581" s="3"/>
    </row>
    <row r="582" spans="1:27" ht="14.25" customHeight="1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3"/>
      <c r="W582" s="3"/>
      <c r="X582" s="17"/>
      <c r="Y582" s="3"/>
      <c r="Z582" s="3"/>
      <c r="AA582" s="3"/>
    </row>
    <row r="583" spans="1:27" ht="14.25" customHeight="1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3"/>
      <c r="W583" s="3"/>
      <c r="X583" s="17"/>
      <c r="Y583" s="3"/>
      <c r="Z583" s="3"/>
      <c r="AA583" s="3"/>
    </row>
    <row r="584" spans="1:27" ht="14.25" customHeight="1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3"/>
      <c r="W584" s="3"/>
      <c r="X584" s="17"/>
      <c r="Y584" s="3"/>
      <c r="Z584" s="3"/>
      <c r="AA584" s="3"/>
    </row>
    <row r="585" spans="1:27" ht="14.25" customHeight="1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3"/>
      <c r="W585" s="3"/>
      <c r="X585" s="17"/>
      <c r="Y585" s="3"/>
      <c r="Z585" s="3"/>
      <c r="AA585" s="3"/>
    </row>
    <row r="586" spans="1:27" ht="14.25" customHeight="1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3"/>
      <c r="W586" s="3"/>
      <c r="X586" s="17"/>
      <c r="Y586" s="3"/>
      <c r="Z586" s="3"/>
      <c r="AA586" s="3"/>
    </row>
    <row r="587" spans="1:27" ht="14.25" customHeight="1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3"/>
      <c r="W587" s="3"/>
      <c r="X587" s="17"/>
      <c r="Y587" s="3"/>
      <c r="Z587" s="3"/>
      <c r="AA587" s="3"/>
    </row>
    <row r="588" spans="1:27" ht="14.25" customHeight="1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3"/>
      <c r="W588" s="3"/>
      <c r="X588" s="17"/>
      <c r="Y588" s="3"/>
      <c r="Z588" s="3"/>
      <c r="AA588" s="3"/>
    </row>
    <row r="589" spans="1:27" ht="14.25" customHeight="1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3"/>
      <c r="W589" s="3"/>
      <c r="X589" s="17"/>
      <c r="Y589" s="3"/>
      <c r="Z589" s="3"/>
      <c r="AA589" s="3"/>
    </row>
    <row r="590" spans="1:27" ht="14.25" customHeight="1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3"/>
      <c r="W590" s="3"/>
      <c r="X590" s="17"/>
      <c r="Y590" s="3"/>
      <c r="Z590" s="3"/>
      <c r="AA590" s="3"/>
    </row>
    <row r="591" spans="1:27" ht="14.25" customHeight="1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3"/>
      <c r="W591" s="3"/>
      <c r="X591" s="17"/>
      <c r="Y591" s="3"/>
      <c r="Z591" s="3"/>
      <c r="AA591" s="3"/>
    </row>
    <row r="592" spans="1:27" ht="14.25" customHeight="1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3"/>
      <c r="W592" s="3"/>
      <c r="X592" s="17"/>
      <c r="Y592" s="3"/>
      <c r="Z592" s="3"/>
      <c r="AA592" s="3"/>
    </row>
    <row r="593" spans="1:27" ht="14.25" customHeight="1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3"/>
      <c r="W593" s="3"/>
      <c r="X593" s="17"/>
      <c r="Y593" s="3"/>
      <c r="Z593" s="3"/>
      <c r="AA593" s="3"/>
    </row>
    <row r="594" spans="1:27" ht="14.25" customHeight="1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3"/>
      <c r="W594" s="3"/>
      <c r="X594" s="17"/>
      <c r="Y594" s="3"/>
      <c r="Z594" s="3"/>
      <c r="AA594" s="3"/>
    </row>
    <row r="595" spans="1:27" ht="14.25" customHeight="1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3"/>
      <c r="W595" s="3"/>
      <c r="X595" s="17"/>
      <c r="Y595" s="3"/>
      <c r="Z595" s="3"/>
      <c r="AA595" s="3"/>
    </row>
    <row r="596" spans="1:27" ht="14.25" customHeight="1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3"/>
      <c r="W596" s="3"/>
      <c r="X596" s="17"/>
      <c r="Y596" s="3"/>
      <c r="Z596" s="3"/>
      <c r="AA596" s="3"/>
    </row>
    <row r="597" spans="1:27" ht="14.25" customHeight="1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3"/>
      <c r="W597" s="3"/>
      <c r="X597" s="17"/>
      <c r="Y597" s="3"/>
      <c r="Z597" s="3"/>
      <c r="AA597" s="3"/>
    </row>
    <row r="598" spans="1:27" ht="14.25" customHeight="1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3"/>
      <c r="W598" s="3"/>
      <c r="X598" s="17"/>
      <c r="Y598" s="3"/>
      <c r="Z598" s="3"/>
      <c r="AA598" s="3"/>
    </row>
    <row r="599" spans="1:27" ht="14.25" customHeight="1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3"/>
      <c r="W599" s="3"/>
      <c r="X599" s="17"/>
      <c r="Y599" s="3"/>
      <c r="Z599" s="3"/>
      <c r="AA599" s="3"/>
    </row>
    <row r="600" spans="1:27" ht="14.25" customHeight="1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3"/>
      <c r="W600" s="3"/>
      <c r="X600" s="17"/>
      <c r="Y600" s="3"/>
      <c r="Z600" s="3"/>
      <c r="AA600" s="3"/>
    </row>
    <row r="601" spans="1:27" ht="14.25" customHeight="1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3"/>
      <c r="W601" s="3"/>
      <c r="X601" s="17"/>
      <c r="Y601" s="3"/>
      <c r="Z601" s="3"/>
      <c r="AA601" s="3"/>
    </row>
    <row r="602" spans="1:27" ht="14.25" customHeight="1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3"/>
      <c r="W602" s="3"/>
      <c r="X602" s="17"/>
      <c r="Y602" s="3"/>
      <c r="Z602" s="3"/>
      <c r="AA602" s="3"/>
    </row>
    <row r="603" spans="1:27" ht="14.25" customHeight="1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3"/>
      <c r="W603" s="3"/>
      <c r="X603" s="17"/>
      <c r="Y603" s="3"/>
      <c r="Z603" s="3"/>
      <c r="AA603" s="3"/>
    </row>
    <row r="604" spans="1:27" ht="14.25" customHeight="1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3"/>
      <c r="W604" s="3"/>
      <c r="X604" s="17"/>
      <c r="Y604" s="3"/>
      <c r="Z604" s="3"/>
      <c r="AA604" s="3"/>
    </row>
    <row r="605" spans="1:27" ht="14.25" customHeight="1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3"/>
      <c r="W605" s="3"/>
      <c r="X605" s="17"/>
      <c r="Y605" s="3"/>
      <c r="Z605" s="3"/>
      <c r="AA605" s="3"/>
    </row>
    <row r="606" spans="1:27" ht="14.25" customHeight="1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3"/>
      <c r="W606" s="3"/>
      <c r="X606" s="17"/>
      <c r="Y606" s="3"/>
      <c r="Z606" s="3"/>
      <c r="AA606" s="3"/>
    </row>
    <row r="607" spans="1:27" ht="14.25" customHeight="1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3"/>
      <c r="W607" s="3"/>
      <c r="X607" s="17"/>
      <c r="Y607" s="3"/>
      <c r="Z607" s="3"/>
      <c r="AA607" s="3"/>
    </row>
    <row r="608" spans="1:27" ht="14.25" customHeight="1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3"/>
      <c r="W608" s="3"/>
      <c r="X608" s="17"/>
      <c r="Y608" s="3"/>
      <c r="Z608" s="3"/>
      <c r="AA608" s="3"/>
    </row>
    <row r="609" spans="1:27" ht="14.25" customHeight="1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3"/>
      <c r="W609" s="3"/>
      <c r="X609" s="17"/>
      <c r="Y609" s="3"/>
      <c r="Z609" s="3"/>
      <c r="AA609" s="3"/>
    </row>
    <row r="610" spans="1:27" ht="14.25" customHeight="1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3"/>
      <c r="W610" s="3"/>
      <c r="X610" s="17"/>
      <c r="Y610" s="3"/>
      <c r="Z610" s="3"/>
      <c r="AA610" s="3"/>
    </row>
    <row r="611" spans="1:27" ht="14.25" customHeight="1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3"/>
      <c r="W611" s="3"/>
      <c r="X611" s="17"/>
      <c r="Y611" s="3"/>
      <c r="Z611" s="3"/>
      <c r="AA611" s="3"/>
    </row>
    <row r="612" spans="1:27" ht="14.25" customHeight="1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3"/>
      <c r="W612" s="3"/>
      <c r="X612" s="17"/>
      <c r="Y612" s="3"/>
      <c r="Z612" s="3"/>
      <c r="AA612" s="3"/>
    </row>
    <row r="613" spans="1:27" ht="14.25" customHeight="1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3"/>
      <c r="W613" s="3"/>
      <c r="X613" s="17"/>
      <c r="Y613" s="3"/>
      <c r="Z613" s="3"/>
      <c r="AA613" s="3"/>
    </row>
    <row r="614" spans="1:27" ht="14.25" customHeight="1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3"/>
      <c r="W614" s="3"/>
      <c r="X614" s="17"/>
      <c r="Y614" s="3"/>
      <c r="Z614" s="3"/>
      <c r="AA614" s="3"/>
    </row>
    <row r="615" spans="1:27" ht="14.25" customHeight="1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3"/>
      <c r="W615" s="3"/>
      <c r="X615" s="17"/>
      <c r="Y615" s="3"/>
      <c r="Z615" s="3"/>
      <c r="AA615" s="3"/>
    </row>
    <row r="616" spans="1:27" ht="14.25" customHeight="1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3"/>
      <c r="W616" s="3"/>
      <c r="X616" s="17"/>
      <c r="Y616" s="3"/>
      <c r="Z616" s="3"/>
      <c r="AA616" s="3"/>
    </row>
    <row r="617" spans="1:27" ht="14.25" customHeight="1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3"/>
      <c r="W617" s="3"/>
      <c r="X617" s="17"/>
      <c r="Y617" s="3"/>
      <c r="Z617" s="3"/>
      <c r="AA617" s="3"/>
    </row>
    <row r="618" spans="1:27" ht="14.25" customHeight="1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3"/>
      <c r="W618" s="3"/>
      <c r="X618" s="17"/>
      <c r="Y618" s="3"/>
      <c r="Z618" s="3"/>
      <c r="AA618" s="3"/>
    </row>
    <row r="619" spans="1:27" ht="14.25" customHeight="1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3"/>
      <c r="W619" s="3"/>
      <c r="X619" s="17"/>
      <c r="Y619" s="3"/>
      <c r="Z619" s="3"/>
      <c r="AA619" s="3"/>
    </row>
    <row r="620" spans="1:27" ht="14.25" customHeight="1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3"/>
      <c r="W620" s="3"/>
      <c r="X620" s="17"/>
      <c r="Y620" s="3"/>
      <c r="Z620" s="3"/>
      <c r="AA620" s="3"/>
    </row>
    <row r="621" spans="1:27" ht="14.25" customHeight="1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3"/>
      <c r="W621" s="3"/>
      <c r="X621" s="17"/>
      <c r="Y621" s="3"/>
      <c r="Z621" s="3"/>
      <c r="AA621" s="3"/>
    </row>
    <row r="622" spans="1:27" ht="14.25" customHeight="1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3"/>
      <c r="W622" s="3"/>
      <c r="X622" s="17"/>
      <c r="Y622" s="3"/>
      <c r="Z622" s="3"/>
      <c r="AA622" s="3"/>
    </row>
    <row r="623" spans="1:27" ht="14.25" customHeight="1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3"/>
      <c r="W623" s="3"/>
      <c r="X623" s="17"/>
      <c r="Y623" s="3"/>
      <c r="Z623" s="3"/>
      <c r="AA623" s="3"/>
    </row>
    <row r="624" spans="1:27" ht="14.25" customHeight="1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3"/>
      <c r="W624" s="3"/>
      <c r="X624" s="17"/>
      <c r="Y624" s="3"/>
      <c r="Z624" s="3"/>
      <c r="AA624" s="3"/>
    </row>
    <row r="625" spans="1:27" ht="14.25" customHeight="1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3"/>
      <c r="W625" s="3"/>
      <c r="X625" s="17"/>
      <c r="Y625" s="3"/>
      <c r="Z625" s="3"/>
      <c r="AA625" s="3"/>
    </row>
    <row r="626" spans="1:27" ht="14.25" customHeight="1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3"/>
      <c r="W626" s="3"/>
      <c r="X626" s="17"/>
      <c r="Y626" s="3"/>
      <c r="Z626" s="3"/>
      <c r="AA626" s="3"/>
    </row>
    <row r="627" spans="1:27" ht="14.25" customHeight="1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3"/>
      <c r="W627" s="3"/>
      <c r="X627" s="17"/>
      <c r="Y627" s="3"/>
      <c r="Z627" s="3"/>
      <c r="AA627" s="3"/>
    </row>
    <row r="628" spans="1:27" ht="14.25" customHeight="1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3"/>
      <c r="W628" s="3"/>
      <c r="X628" s="17"/>
      <c r="Y628" s="3"/>
      <c r="Z628" s="3"/>
      <c r="AA628" s="3"/>
    </row>
    <row r="629" spans="1:27" ht="14.25" customHeight="1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3"/>
      <c r="W629" s="3"/>
      <c r="X629" s="17"/>
      <c r="Y629" s="3"/>
      <c r="Z629" s="3"/>
      <c r="AA629" s="3"/>
    </row>
    <row r="630" spans="1:27" ht="14.25" customHeight="1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3"/>
      <c r="W630" s="3"/>
      <c r="X630" s="17"/>
      <c r="Y630" s="3"/>
      <c r="Z630" s="3"/>
      <c r="AA630" s="3"/>
    </row>
    <row r="631" spans="1:27" ht="14.25" customHeight="1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3"/>
      <c r="W631" s="3"/>
      <c r="X631" s="17"/>
      <c r="Y631" s="3"/>
      <c r="Z631" s="3"/>
      <c r="AA631" s="3"/>
    </row>
    <row r="632" spans="1:27" ht="14.25" customHeight="1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3"/>
      <c r="W632" s="3"/>
      <c r="X632" s="17"/>
      <c r="Y632" s="3"/>
      <c r="Z632" s="3"/>
      <c r="AA632" s="3"/>
    </row>
    <row r="633" spans="1:27" ht="14.25" customHeight="1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3"/>
      <c r="W633" s="3"/>
      <c r="X633" s="17"/>
      <c r="Y633" s="3"/>
      <c r="Z633" s="3"/>
      <c r="AA633" s="3"/>
    </row>
    <row r="634" spans="1:27" ht="14.25" customHeight="1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3"/>
      <c r="W634" s="3"/>
      <c r="X634" s="17"/>
      <c r="Y634" s="3"/>
      <c r="Z634" s="3"/>
      <c r="AA634" s="3"/>
    </row>
    <row r="635" spans="1:27" ht="14.25" customHeight="1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3"/>
      <c r="W635" s="3"/>
      <c r="X635" s="17"/>
      <c r="Y635" s="3"/>
      <c r="Z635" s="3"/>
      <c r="AA635" s="3"/>
    </row>
    <row r="636" spans="1:27" ht="14.25" customHeight="1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3"/>
      <c r="W636" s="3"/>
      <c r="X636" s="17"/>
      <c r="Y636" s="3"/>
      <c r="Z636" s="3"/>
      <c r="AA636" s="3"/>
    </row>
    <row r="637" spans="1:27" ht="14.25" customHeight="1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3"/>
      <c r="W637" s="3"/>
      <c r="X637" s="17"/>
      <c r="Y637" s="3"/>
      <c r="Z637" s="3"/>
      <c r="AA637" s="3"/>
    </row>
    <row r="638" spans="1:27" ht="14.25" customHeight="1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3"/>
      <c r="W638" s="3"/>
      <c r="X638" s="17"/>
      <c r="Y638" s="3"/>
      <c r="Z638" s="3"/>
      <c r="AA638" s="3"/>
    </row>
    <row r="639" spans="1:27" ht="14.25" customHeight="1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3"/>
      <c r="W639" s="3"/>
      <c r="X639" s="17"/>
      <c r="Y639" s="3"/>
      <c r="Z639" s="3"/>
      <c r="AA639" s="3"/>
    </row>
    <row r="640" spans="1:27" ht="14.25" customHeight="1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3"/>
      <c r="W640" s="3"/>
      <c r="X640" s="17"/>
      <c r="Y640" s="3"/>
      <c r="Z640" s="3"/>
      <c r="AA640" s="3"/>
    </row>
    <row r="641" spans="1:27" ht="14.25" customHeight="1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3"/>
      <c r="W641" s="3"/>
      <c r="X641" s="17"/>
      <c r="Y641" s="3"/>
      <c r="Z641" s="3"/>
      <c r="AA641" s="3"/>
    </row>
    <row r="642" spans="1:27" ht="14.25" customHeight="1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3"/>
      <c r="W642" s="3"/>
      <c r="X642" s="17"/>
      <c r="Y642" s="3"/>
      <c r="Z642" s="3"/>
      <c r="AA642" s="3"/>
    </row>
    <row r="643" spans="1:27" ht="14.25" customHeight="1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3"/>
      <c r="W643" s="3"/>
      <c r="X643" s="17"/>
      <c r="Y643" s="3"/>
      <c r="Z643" s="3"/>
      <c r="AA643" s="3"/>
    </row>
    <row r="644" spans="1:27" ht="14.25" customHeight="1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3"/>
      <c r="W644" s="3"/>
      <c r="X644" s="17"/>
      <c r="Y644" s="3"/>
      <c r="Z644" s="3"/>
      <c r="AA644" s="3"/>
    </row>
    <row r="645" spans="1:27" ht="14.25" customHeight="1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3"/>
      <c r="W645" s="3"/>
      <c r="X645" s="17"/>
      <c r="Y645" s="3"/>
      <c r="Z645" s="3"/>
      <c r="AA645" s="3"/>
    </row>
    <row r="646" spans="1:27" ht="14.25" customHeight="1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3"/>
      <c r="W646" s="3"/>
      <c r="X646" s="17"/>
      <c r="Y646" s="3"/>
      <c r="Z646" s="3"/>
      <c r="AA646" s="3"/>
    </row>
    <row r="647" spans="1:27" ht="14.25" customHeight="1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3"/>
      <c r="W647" s="3"/>
      <c r="X647" s="17"/>
      <c r="Y647" s="3"/>
      <c r="Z647" s="3"/>
      <c r="AA647" s="3"/>
    </row>
    <row r="648" spans="1:27" ht="14.25" customHeight="1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3"/>
      <c r="W648" s="3"/>
      <c r="X648" s="17"/>
      <c r="Y648" s="3"/>
      <c r="Z648" s="3"/>
      <c r="AA648" s="3"/>
    </row>
    <row r="649" spans="1:27" ht="14.25" customHeight="1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3"/>
      <c r="W649" s="3"/>
      <c r="X649" s="17"/>
      <c r="Y649" s="3"/>
      <c r="Z649" s="3"/>
      <c r="AA649" s="3"/>
    </row>
    <row r="650" spans="1:27" ht="14.25" customHeight="1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3"/>
      <c r="W650" s="3"/>
      <c r="X650" s="17"/>
      <c r="Y650" s="3"/>
      <c r="Z650" s="3"/>
      <c r="AA650" s="3"/>
    </row>
    <row r="651" spans="1:27" ht="14.25" customHeight="1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3"/>
      <c r="W651" s="3"/>
      <c r="X651" s="17"/>
      <c r="Y651" s="3"/>
      <c r="Z651" s="3"/>
      <c r="AA651" s="3"/>
    </row>
    <row r="652" spans="1:27" ht="14.25" customHeight="1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3"/>
      <c r="W652" s="3"/>
      <c r="X652" s="17"/>
      <c r="Y652" s="3"/>
      <c r="Z652" s="3"/>
      <c r="AA652" s="3"/>
    </row>
    <row r="653" spans="1:27" ht="14.25" customHeight="1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3"/>
      <c r="W653" s="3"/>
      <c r="X653" s="17"/>
      <c r="Y653" s="3"/>
      <c r="Z653" s="3"/>
      <c r="AA653" s="3"/>
    </row>
    <row r="654" spans="1:27" ht="14.25" customHeight="1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3"/>
      <c r="W654" s="3"/>
      <c r="X654" s="17"/>
      <c r="Y654" s="3"/>
      <c r="Z654" s="3"/>
      <c r="AA654" s="3"/>
    </row>
    <row r="655" spans="1:27" ht="14.25" customHeight="1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3"/>
      <c r="W655" s="3"/>
      <c r="X655" s="17"/>
      <c r="Y655" s="3"/>
      <c r="Z655" s="3"/>
      <c r="AA655" s="3"/>
    </row>
    <row r="656" spans="1:27" ht="14.25" customHeight="1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3"/>
      <c r="W656" s="3"/>
      <c r="X656" s="17"/>
      <c r="Y656" s="3"/>
      <c r="Z656" s="3"/>
      <c r="AA656" s="3"/>
    </row>
    <row r="657" spans="1:27" ht="14.25" customHeight="1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3"/>
      <c r="W657" s="3"/>
      <c r="X657" s="17"/>
      <c r="Y657" s="3"/>
      <c r="Z657" s="3"/>
      <c r="AA657" s="3"/>
    </row>
    <row r="658" spans="1:27" ht="14.25" customHeight="1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3"/>
      <c r="W658" s="3"/>
      <c r="X658" s="17"/>
      <c r="Y658" s="3"/>
      <c r="Z658" s="3"/>
      <c r="AA658" s="3"/>
    </row>
    <row r="659" spans="1:27" ht="14.25" customHeight="1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3"/>
      <c r="W659" s="3"/>
      <c r="X659" s="17"/>
      <c r="Y659" s="3"/>
      <c r="Z659" s="3"/>
      <c r="AA659" s="3"/>
    </row>
    <row r="660" spans="1:27" ht="14.25" customHeight="1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3"/>
      <c r="W660" s="3"/>
      <c r="X660" s="17"/>
      <c r="Y660" s="3"/>
      <c r="Z660" s="3"/>
      <c r="AA660" s="3"/>
    </row>
    <row r="661" spans="1:27" ht="14.25" customHeight="1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3"/>
      <c r="W661" s="3"/>
      <c r="X661" s="17"/>
      <c r="Y661" s="3"/>
      <c r="Z661" s="3"/>
      <c r="AA661" s="3"/>
    </row>
    <row r="662" spans="1:27" ht="14.25" customHeight="1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3"/>
      <c r="W662" s="3"/>
      <c r="X662" s="17"/>
      <c r="Y662" s="3"/>
      <c r="Z662" s="3"/>
      <c r="AA662" s="3"/>
    </row>
    <row r="663" spans="1:27" ht="14.25" customHeight="1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3"/>
      <c r="W663" s="3"/>
      <c r="X663" s="17"/>
      <c r="Y663" s="3"/>
      <c r="Z663" s="3"/>
      <c r="AA663" s="3"/>
    </row>
    <row r="664" spans="1:27" ht="14.25" customHeight="1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3"/>
      <c r="W664" s="3"/>
      <c r="X664" s="17"/>
      <c r="Y664" s="3"/>
      <c r="Z664" s="3"/>
      <c r="AA664" s="3"/>
    </row>
    <row r="665" spans="1:27" ht="14.25" customHeight="1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3"/>
      <c r="W665" s="3"/>
      <c r="X665" s="17"/>
      <c r="Y665" s="3"/>
      <c r="Z665" s="3"/>
      <c r="AA665" s="3"/>
    </row>
    <row r="666" spans="1:27" ht="14.25" customHeight="1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3"/>
      <c r="W666" s="3"/>
      <c r="X666" s="17"/>
      <c r="Y666" s="3"/>
      <c r="Z666" s="3"/>
      <c r="AA666" s="3"/>
    </row>
    <row r="667" spans="1:27" ht="14.25" customHeight="1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3"/>
      <c r="W667" s="3"/>
      <c r="X667" s="17"/>
      <c r="Y667" s="3"/>
      <c r="Z667" s="3"/>
      <c r="AA667" s="3"/>
    </row>
    <row r="668" spans="1:27" ht="14.25" customHeight="1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3"/>
      <c r="W668" s="3"/>
      <c r="X668" s="17"/>
      <c r="Y668" s="3"/>
      <c r="Z668" s="3"/>
      <c r="AA668" s="3"/>
    </row>
    <row r="669" spans="1:27" ht="14.25" customHeight="1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3"/>
      <c r="W669" s="3"/>
      <c r="X669" s="17"/>
      <c r="Y669" s="3"/>
      <c r="Z669" s="3"/>
      <c r="AA669" s="3"/>
    </row>
    <row r="670" spans="1:27" ht="14.25" customHeight="1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3"/>
      <c r="W670" s="3"/>
      <c r="X670" s="17"/>
      <c r="Y670" s="3"/>
      <c r="Z670" s="3"/>
      <c r="AA670" s="3"/>
    </row>
    <row r="671" spans="1:27" ht="14.25" customHeight="1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3"/>
      <c r="W671" s="3"/>
      <c r="X671" s="17"/>
      <c r="Y671" s="3"/>
      <c r="Z671" s="3"/>
      <c r="AA671" s="3"/>
    </row>
    <row r="672" spans="1:27" ht="14.25" customHeight="1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3"/>
      <c r="W672" s="3"/>
      <c r="X672" s="17"/>
      <c r="Y672" s="3"/>
      <c r="Z672" s="3"/>
      <c r="AA672" s="3"/>
    </row>
    <row r="673" spans="1:27" ht="14.25" customHeight="1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3"/>
      <c r="W673" s="3"/>
      <c r="X673" s="17"/>
      <c r="Y673" s="3"/>
      <c r="Z673" s="3"/>
      <c r="AA673" s="3"/>
    </row>
    <row r="674" spans="1:27" ht="14.25" customHeight="1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3"/>
      <c r="W674" s="3"/>
      <c r="X674" s="17"/>
      <c r="Y674" s="3"/>
      <c r="Z674" s="3"/>
      <c r="AA674" s="3"/>
    </row>
    <row r="675" spans="1:27" ht="14.25" customHeight="1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3"/>
      <c r="W675" s="3"/>
      <c r="X675" s="17"/>
      <c r="Y675" s="3"/>
      <c r="Z675" s="3"/>
      <c r="AA675" s="3"/>
    </row>
    <row r="676" spans="1:27" ht="14.25" customHeight="1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3"/>
      <c r="W676" s="3"/>
      <c r="X676" s="17"/>
      <c r="Y676" s="3"/>
      <c r="Z676" s="3"/>
      <c r="AA676" s="3"/>
    </row>
    <row r="677" spans="1:27" ht="14.25" customHeight="1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3"/>
      <c r="W677" s="3"/>
      <c r="X677" s="17"/>
      <c r="Y677" s="3"/>
      <c r="Z677" s="3"/>
      <c r="AA677" s="3"/>
    </row>
    <row r="678" spans="1:27" ht="14.25" customHeight="1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3"/>
      <c r="W678" s="3"/>
      <c r="X678" s="17"/>
      <c r="Y678" s="3"/>
      <c r="Z678" s="3"/>
      <c r="AA678" s="3"/>
    </row>
    <row r="679" spans="1:27" ht="14.25" customHeight="1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3"/>
      <c r="W679" s="3"/>
      <c r="X679" s="17"/>
      <c r="Y679" s="3"/>
      <c r="Z679" s="3"/>
      <c r="AA679" s="3"/>
    </row>
    <row r="680" spans="1:27" ht="14.25" customHeight="1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3"/>
      <c r="W680" s="3"/>
      <c r="X680" s="17"/>
      <c r="Y680" s="3"/>
      <c r="Z680" s="3"/>
      <c r="AA680" s="3"/>
    </row>
    <row r="681" spans="1:27" ht="14.25" customHeight="1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3"/>
      <c r="W681" s="3"/>
      <c r="X681" s="17"/>
      <c r="Y681" s="3"/>
      <c r="Z681" s="3"/>
      <c r="AA681" s="3"/>
    </row>
    <row r="682" spans="1:27" ht="14.25" customHeight="1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3"/>
      <c r="W682" s="3"/>
      <c r="X682" s="17"/>
      <c r="Y682" s="3"/>
      <c r="Z682" s="3"/>
      <c r="AA682" s="3"/>
    </row>
    <row r="683" spans="1:27" ht="14.25" customHeight="1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3"/>
      <c r="W683" s="3"/>
      <c r="X683" s="17"/>
      <c r="Y683" s="3"/>
      <c r="Z683" s="3"/>
      <c r="AA683" s="3"/>
    </row>
    <row r="684" spans="1:27" ht="14.25" customHeight="1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3"/>
      <c r="W684" s="3"/>
      <c r="X684" s="17"/>
      <c r="Y684" s="3"/>
      <c r="Z684" s="3"/>
      <c r="AA684" s="3"/>
    </row>
    <row r="685" spans="1:27" ht="14.25" customHeight="1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3"/>
      <c r="W685" s="3"/>
      <c r="X685" s="17"/>
      <c r="Y685" s="3"/>
      <c r="Z685" s="3"/>
      <c r="AA685" s="3"/>
    </row>
    <row r="686" spans="1:27" ht="14.25" customHeight="1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3"/>
      <c r="W686" s="3"/>
      <c r="X686" s="17"/>
      <c r="Y686" s="3"/>
      <c r="Z686" s="3"/>
      <c r="AA686" s="3"/>
    </row>
    <row r="687" spans="1:27" ht="14.25" customHeight="1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3"/>
      <c r="W687" s="3"/>
      <c r="X687" s="17"/>
      <c r="Y687" s="3"/>
      <c r="Z687" s="3"/>
      <c r="AA687" s="3"/>
    </row>
    <row r="688" spans="1:27" ht="14.25" customHeight="1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3"/>
      <c r="W688" s="3"/>
      <c r="X688" s="17"/>
      <c r="Y688" s="3"/>
      <c r="Z688" s="3"/>
      <c r="AA688" s="3"/>
    </row>
    <row r="689" spans="1:27" ht="14.25" customHeight="1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3"/>
      <c r="W689" s="3"/>
      <c r="X689" s="17"/>
      <c r="Y689" s="3"/>
      <c r="Z689" s="3"/>
      <c r="AA689" s="3"/>
    </row>
    <row r="690" spans="1:27" ht="14.25" customHeight="1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3"/>
      <c r="W690" s="3"/>
      <c r="X690" s="17"/>
      <c r="Y690" s="3"/>
      <c r="Z690" s="3"/>
      <c r="AA690" s="3"/>
    </row>
    <row r="691" spans="1:27" ht="14.25" customHeight="1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3"/>
      <c r="W691" s="3"/>
      <c r="X691" s="17"/>
      <c r="Y691" s="3"/>
      <c r="Z691" s="3"/>
      <c r="AA691" s="3"/>
    </row>
    <row r="692" spans="1:27" ht="14.25" customHeight="1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3"/>
      <c r="W692" s="3"/>
      <c r="X692" s="17"/>
      <c r="Y692" s="3"/>
      <c r="Z692" s="3"/>
      <c r="AA692" s="3"/>
    </row>
    <row r="693" spans="1:27" ht="14.25" customHeight="1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3"/>
      <c r="W693" s="3"/>
      <c r="X693" s="17"/>
      <c r="Y693" s="3"/>
      <c r="Z693" s="3"/>
      <c r="AA693" s="3"/>
    </row>
    <row r="694" spans="1:27" ht="14.25" customHeight="1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3"/>
      <c r="W694" s="3"/>
      <c r="X694" s="17"/>
      <c r="Y694" s="3"/>
      <c r="Z694" s="3"/>
      <c r="AA694" s="3"/>
    </row>
    <row r="695" spans="1:27" ht="14.25" customHeight="1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3"/>
      <c r="W695" s="3"/>
      <c r="X695" s="17"/>
      <c r="Y695" s="3"/>
      <c r="Z695" s="3"/>
      <c r="AA695" s="3"/>
    </row>
    <row r="696" spans="1:27" ht="14.25" customHeight="1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3"/>
      <c r="W696" s="3"/>
      <c r="X696" s="17"/>
      <c r="Y696" s="3"/>
      <c r="Z696" s="3"/>
      <c r="AA696" s="3"/>
    </row>
    <row r="697" spans="1:27" ht="14.25" customHeight="1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3"/>
      <c r="W697" s="3"/>
      <c r="X697" s="17"/>
      <c r="Y697" s="3"/>
      <c r="Z697" s="3"/>
      <c r="AA697" s="3"/>
    </row>
    <row r="698" spans="1:27" ht="14.25" customHeight="1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3"/>
      <c r="W698" s="3"/>
      <c r="X698" s="17"/>
      <c r="Y698" s="3"/>
      <c r="Z698" s="3"/>
      <c r="AA698" s="3"/>
    </row>
    <row r="699" spans="1:27" ht="14.25" customHeight="1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3"/>
      <c r="W699" s="3"/>
      <c r="X699" s="17"/>
      <c r="Y699" s="3"/>
      <c r="Z699" s="3"/>
      <c r="AA699" s="3"/>
    </row>
    <row r="700" spans="1:27" ht="14.25" customHeight="1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3"/>
      <c r="W700" s="3"/>
      <c r="X700" s="17"/>
      <c r="Y700" s="3"/>
      <c r="Z700" s="3"/>
      <c r="AA700" s="3"/>
    </row>
    <row r="701" spans="1:27" ht="14.25" customHeight="1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3"/>
      <c r="W701" s="3"/>
      <c r="X701" s="17"/>
      <c r="Y701" s="3"/>
      <c r="Z701" s="3"/>
      <c r="AA701" s="3"/>
    </row>
    <row r="702" spans="1:27" ht="14.25" customHeight="1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3"/>
      <c r="W702" s="3"/>
      <c r="X702" s="17"/>
      <c r="Y702" s="3"/>
      <c r="Z702" s="3"/>
      <c r="AA702" s="3"/>
    </row>
    <row r="703" spans="1:27" ht="14.25" customHeight="1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3"/>
      <c r="W703" s="3"/>
      <c r="X703" s="17"/>
      <c r="Y703" s="3"/>
      <c r="Z703" s="3"/>
      <c r="AA703" s="3"/>
    </row>
    <row r="704" spans="1:27" ht="14.25" customHeight="1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3"/>
      <c r="W704" s="3"/>
      <c r="X704" s="17"/>
      <c r="Y704" s="3"/>
      <c r="Z704" s="3"/>
      <c r="AA704" s="3"/>
    </row>
    <row r="705" spans="1:27" ht="14.25" customHeight="1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3"/>
      <c r="W705" s="3"/>
      <c r="X705" s="17"/>
      <c r="Y705" s="3"/>
      <c r="Z705" s="3"/>
      <c r="AA705" s="3"/>
    </row>
    <row r="706" spans="1:27" ht="14.25" customHeight="1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3"/>
      <c r="W706" s="3"/>
      <c r="X706" s="17"/>
      <c r="Y706" s="3"/>
      <c r="Z706" s="3"/>
      <c r="AA706" s="3"/>
    </row>
    <row r="707" spans="1:27" ht="14.25" customHeight="1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3"/>
      <c r="W707" s="3"/>
      <c r="X707" s="17"/>
      <c r="Y707" s="3"/>
      <c r="Z707" s="3"/>
      <c r="AA707" s="3"/>
    </row>
    <row r="708" spans="1:27" ht="14.25" customHeight="1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3"/>
      <c r="W708" s="3"/>
      <c r="X708" s="17"/>
      <c r="Y708" s="3"/>
      <c r="Z708" s="3"/>
      <c r="AA708" s="3"/>
    </row>
    <row r="709" spans="1:27" ht="14.25" customHeight="1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3"/>
      <c r="W709" s="3"/>
      <c r="X709" s="17"/>
      <c r="Y709" s="3"/>
      <c r="Z709" s="3"/>
      <c r="AA709" s="3"/>
    </row>
    <row r="710" spans="1:27" ht="14.25" customHeight="1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3"/>
      <c r="W710" s="3"/>
      <c r="X710" s="17"/>
      <c r="Y710" s="3"/>
      <c r="Z710" s="3"/>
      <c r="AA710" s="3"/>
    </row>
    <row r="711" spans="1:27" ht="14.25" customHeight="1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3"/>
      <c r="W711" s="3"/>
      <c r="X711" s="17"/>
      <c r="Y711" s="3"/>
      <c r="Z711" s="3"/>
      <c r="AA711" s="3"/>
    </row>
    <row r="712" spans="1:27" ht="14.25" customHeight="1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3"/>
      <c r="W712" s="3"/>
      <c r="X712" s="17"/>
      <c r="Y712" s="3"/>
      <c r="Z712" s="3"/>
      <c r="AA712" s="3"/>
    </row>
    <row r="713" spans="1:27" ht="14.25" customHeight="1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3"/>
      <c r="W713" s="3"/>
      <c r="X713" s="17"/>
      <c r="Y713" s="3"/>
      <c r="Z713" s="3"/>
      <c r="AA713" s="3"/>
    </row>
    <row r="714" spans="1:27" ht="14.25" customHeight="1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3"/>
      <c r="W714" s="3"/>
      <c r="X714" s="17"/>
      <c r="Y714" s="3"/>
      <c r="Z714" s="3"/>
      <c r="AA714" s="3"/>
    </row>
    <row r="715" spans="1:27" ht="14.25" customHeight="1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3"/>
      <c r="W715" s="3"/>
      <c r="X715" s="17"/>
      <c r="Y715" s="3"/>
      <c r="Z715" s="3"/>
      <c r="AA715" s="3"/>
    </row>
    <row r="716" spans="1:27" ht="14.25" customHeight="1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3"/>
      <c r="W716" s="3"/>
      <c r="X716" s="17"/>
      <c r="Y716" s="3"/>
      <c r="Z716" s="3"/>
      <c r="AA716" s="3"/>
    </row>
    <row r="717" spans="1:27" ht="14.25" customHeight="1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3"/>
      <c r="W717" s="3"/>
      <c r="X717" s="17"/>
      <c r="Y717" s="3"/>
      <c r="Z717" s="3"/>
      <c r="AA717" s="3"/>
    </row>
    <row r="718" spans="1:27" ht="14.25" customHeight="1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3"/>
      <c r="W718" s="3"/>
      <c r="X718" s="17"/>
      <c r="Y718" s="3"/>
      <c r="Z718" s="3"/>
      <c r="AA718" s="3"/>
    </row>
    <row r="719" spans="1:27" ht="14.25" customHeight="1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3"/>
      <c r="W719" s="3"/>
      <c r="X719" s="17"/>
      <c r="Y719" s="3"/>
      <c r="Z719" s="3"/>
      <c r="AA719" s="3"/>
    </row>
    <row r="720" spans="1:27" ht="14.25" customHeight="1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3"/>
      <c r="W720" s="3"/>
      <c r="X720" s="17"/>
      <c r="Y720" s="3"/>
      <c r="Z720" s="3"/>
      <c r="AA720" s="3"/>
    </row>
    <row r="721" spans="1:27" ht="14.25" customHeight="1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3"/>
      <c r="W721" s="3"/>
      <c r="X721" s="17"/>
      <c r="Y721" s="3"/>
      <c r="Z721" s="3"/>
      <c r="AA721" s="3"/>
    </row>
    <row r="722" spans="1:27" ht="14.25" customHeight="1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3"/>
      <c r="W722" s="3"/>
      <c r="X722" s="17"/>
      <c r="Y722" s="3"/>
      <c r="Z722" s="3"/>
      <c r="AA722" s="3"/>
    </row>
    <row r="723" spans="1:27" ht="14.25" customHeight="1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3"/>
      <c r="W723" s="3"/>
      <c r="X723" s="17"/>
      <c r="Y723" s="3"/>
      <c r="Z723" s="3"/>
      <c r="AA723" s="3"/>
    </row>
    <row r="724" spans="1:27" ht="14.25" customHeight="1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3"/>
      <c r="W724" s="3"/>
      <c r="X724" s="17"/>
      <c r="Y724" s="3"/>
      <c r="Z724" s="3"/>
      <c r="AA724" s="3"/>
    </row>
    <row r="725" spans="1:27" ht="14.25" customHeight="1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3"/>
      <c r="W725" s="3"/>
      <c r="X725" s="17"/>
      <c r="Y725" s="3"/>
      <c r="Z725" s="3"/>
      <c r="AA725" s="3"/>
    </row>
    <row r="726" spans="1:27" ht="14.25" customHeight="1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3"/>
      <c r="W726" s="3"/>
      <c r="X726" s="17"/>
      <c r="Y726" s="3"/>
      <c r="Z726" s="3"/>
      <c r="AA726" s="3"/>
    </row>
    <row r="727" spans="1:27" ht="14.25" customHeight="1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3"/>
      <c r="W727" s="3"/>
      <c r="X727" s="17"/>
      <c r="Y727" s="3"/>
      <c r="Z727" s="3"/>
      <c r="AA727" s="3"/>
    </row>
    <row r="728" spans="1:27" ht="14.25" customHeight="1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3"/>
      <c r="W728" s="3"/>
      <c r="X728" s="17"/>
      <c r="Y728" s="3"/>
      <c r="Z728" s="3"/>
      <c r="AA728" s="3"/>
    </row>
    <row r="729" spans="1:27" ht="14.25" customHeight="1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3"/>
      <c r="W729" s="3"/>
      <c r="X729" s="17"/>
      <c r="Y729" s="3"/>
      <c r="Z729" s="3"/>
      <c r="AA729" s="3"/>
    </row>
    <row r="730" spans="1:27" ht="14.25" customHeight="1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3"/>
      <c r="W730" s="3"/>
      <c r="X730" s="17"/>
      <c r="Y730" s="3"/>
      <c r="Z730" s="3"/>
      <c r="AA730" s="3"/>
    </row>
    <row r="731" spans="1:27" ht="14.25" customHeight="1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3"/>
      <c r="W731" s="3"/>
      <c r="X731" s="17"/>
      <c r="Y731" s="3"/>
      <c r="Z731" s="3"/>
      <c r="AA731" s="3"/>
    </row>
    <row r="732" spans="1:27" ht="14.25" customHeight="1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3"/>
      <c r="W732" s="3"/>
      <c r="X732" s="17"/>
      <c r="Y732" s="3"/>
      <c r="Z732" s="3"/>
      <c r="AA732" s="3"/>
    </row>
    <row r="733" spans="1:27" ht="14.25" customHeight="1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3"/>
      <c r="W733" s="3"/>
      <c r="X733" s="17"/>
      <c r="Y733" s="3"/>
      <c r="Z733" s="3"/>
      <c r="AA733" s="3"/>
    </row>
    <row r="734" spans="1:27" ht="14.25" customHeight="1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3"/>
      <c r="W734" s="3"/>
      <c r="X734" s="17"/>
      <c r="Y734" s="3"/>
      <c r="Z734" s="3"/>
      <c r="AA734" s="3"/>
    </row>
    <row r="735" spans="1:27" ht="14.25" customHeight="1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3"/>
      <c r="W735" s="3"/>
      <c r="X735" s="17"/>
      <c r="Y735" s="3"/>
      <c r="Z735" s="3"/>
      <c r="AA735" s="3"/>
    </row>
    <row r="736" spans="1:27" ht="14.25" customHeight="1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3"/>
      <c r="W736" s="3"/>
      <c r="X736" s="17"/>
      <c r="Y736" s="3"/>
      <c r="Z736" s="3"/>
      <c r="AA736" s="3"/>
    </row>
    <row r="737" spans="1:27" ht="14.25" customHeight="1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3"/>
      <c r="W737" s="3"/>
      <c r="X737" s="17"/>
      <c r="Y737" s="3"/>
      <c r="Z737" s="3"/>
      <c r="AA737" s="3"/>
    </row>
    <row r="738" spans="1:27" ht="14.25" customHeight="1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3"/>
      <c r="W738" s="3"/>
      <c r="X738" s="17"/>
      <c r="Y738" s="3"/>
      <c r="Z738" s="3"/>
      <c r="AA738" s="3"/>
    </row>
    <row r="739" spans="1:27" ht="14.25" customHeight="1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3"/>
      <c r="W739" s="3"/>
      <c r="X739" s="17"/>
      <c r="Y739" s="3"/>
      <c r="Z739" s="3"/>
      <c r="AA739" s="3"/>
    </row>
    <row r="740" spans="1:27" ht="14.25" customHeight="1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3"/>
      <c r="W740" s="3"/>
      <c r="X740" s="17"/>
      <c r="Y740" s="3"/>
      <c r="Z740" s="3"/>
      <c r="AA740" s="3"/>
    </row>
    <row r="741" spans="1:27" ht="14.25" customHeight="1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3"/>
      <c r="W741" s="3"/>
      <c r="X741" s="17"/>
      <c r="Y741" s="3"/>
      <c r="Z741" s="3"/>
      <c r="AA741" s="3"/>
    </row>
    <row r="742" spans="1:27" ht="14.25" customHeight="1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3"/>
      <c r="W742" s="3"/>
      <c r="X742" s="17"/>
      <c r="Y742" s="3"/>
      <c r="Z742" s="3"/>
      <c r="AA742" s="3"/>
    </row>
    <row r="743" spans="1:27" ht="14.25" customHeight="1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3"/>
      <c r="W743" s="3"/>
      <c r="X743" s="17"/>
      <c r="Y743" s="3"/>
      <c r="Z743" s="3"/>
      <c r="AA743" s="3"/>
    </row>
    <row r="744" spans="1:27" ht="14.25" customHeight="1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3"/>
      <c r="W744" s="3"/>
      <c r="X744" s="17"/>
      <c r="Y744" s="3"/>
      <c r="Z744" s="3"/>
      <c r="AA744" s="3"/>
    </row>
    <row r="745" spans="1:27" ht="14.25" customHeight="1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3"/>
      <c r="W745" s="3"/>
      <c r="X745" s="17"/>
      <c r="Y745" s="3"/>
      <c r="Z745" s="3"/>
      <c r="AA745" s="3"/>
    </row>
    <row r="746" spans="1:27" ht="14.25" customHeight="1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3"/>
      <c r="W746" s="3"/>
      <c r="X746" s="17"/>
      <c r="Y746" s="3"/>
      <c r="Z746" s="3"/>
      <c r="AA746" s="3"/>
    </row>
    <row r="747" spans="1:27" ht="14.25" customHeight="1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3"/>
      <c r="W747" s="3"/>
      <c r="X747" s="17"/>
      <c r="Y747" s="3"/>
      <c r="Z747" s="3"/>
      <c r="AA747" s="3"/>
    </row>
    <row r="748" spans="1:27" ht="14.25" customHeight="1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3"/>
      <c r="W748" s="3"/>
      <c r="X748" s="17"/>
      <c r="Y748" s="3"/>
      <c r="Z748" s="3"/>
      <c r="AA748" s="3"/>
    </row>
    <row r="749" spans="1:27" ht="14.25" customHeight="1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3"/>
      <c r="W749" s="3"/>
      <c r="X749" s="17"/>
      <c r="Y749" s="3"/>
      <c r="Z749" s="3"/>
      <c r="AA749" s="3"/>
    </row>
    <row r="750" spans="1:27" ht="14.25" customHeight="1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3"/>
      <c r="W750" s="3"/>
      <c r="X750" s="17"/>
      <c r="Y750" s="3"/>
      <c r="Z750" s="3"/>
      <c r="AA750" s="3"/>
    </row>
    <row r="751" spans="1:27" ht="14.25" customHeight="1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3"/>
      <c r="W751" s="3"/>
      <c r="X751" s="17"/>
      <c r="Y751" s="3"/>
      <c r="Z751" s="3"/>
      <c r="AA751" s="3"/>
    </row>
    <row r="752" spans="1:27" ht="14.25" customHeight="1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3"/>
      <c r="W752" s="3"/>
      <c r="X752" s="17"/>
      <c r="Y752" s="3"/>
      <c r="Z752" s="3"/>
      <c r="AA752" s="3"/>
    </row>
    <row r="753" spans="1:27" ht="14.25" customHeight="1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3"/>
      <c r="W753" s="3"/>
      <c r="X753" s="17"/>
      <c r="Y753" s="3"/>
      <c r="Z753" s="3"/>
      <c r="AA753" s="3"/>
    </row>
    <row r="754" spans="1:27" ht="14.25" customHeight="1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3"/>
      <c r="W754" s="3"/>
      <c r="X754" s="17"/>
      <c r="Y754" s="3"/>
      <c r="Z754" s="3"/>
      <c r="AA754" s="3"/>
    </row>
    <row r="755" spans="1:27" ht="14.25" customHeight="1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3"/>
      <c r="W755" s="3"/>
      <c r="X755" s="17"/>
      <c r="Y755" s="3"/>
      <c r="Z755" s="3"/>
      <c r="AA755" s="3"/>
    </row>
    <row r="756" spans="1:27" ht="14.25" customHeight="1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3"/>
      <c r="W756" s="3"/>
      <c r="X756" s="17"/>
      <c r="Y756" s="3"/>
      <c r="Z756" s="3"/>
      <c r="AA756" s="3"/>
    </row>
    <row r="757" spans="1:27" ht="14.25" customHeight="1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3"/>
      <c r="W757" s="3"/>
      <c r="X757" s="17"/>
      <c r="Y757" s="3"/>
      <c r="Z757" s="3"/>
      <c r="AA757" s="3"/>
    </row>
    <row r="758" spans="1:27" ht="14.25" customHeight="1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3"/>
      <c r="W758" s="3"/>
      <c r="X758" s="17"/>
      <c r="Y758" s="3"/>
      <c r="Z758" s="3"/>
      <c r="AA758" s="3"/>
    </row>
    <row r="759" spans="1:27" ht="14.25" customHeight="1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3"/>
      <c r="W759" s="3"/>
      <c r="X759" s="17"/>
      <c r="Y759" s="3"/>
      <c r="Z759" s="3"/>
      <c r="AA759" s="3"/>
    </row>
    <row r="760" spans="1:27" ht="14.25" customHeight="1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3"/>
      <c r="W760" s="3"/>
      <c r="X760" s="17"/>
      <c r="Y760" s="3"/>
      <c r="Z760" s="3"/>
      <c r="AA760" s="3"/>
    </row>
    <row r="761" spans="1:27" ht="14.25" customHeight="1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3"/>
      <c r="W761" s="3"/>
      <c r="X761" s="17"/>
      <c r="Y761" s="3"/>
      <c r="Z761" s="3"/>
      <c r="AA761" s="3"/>
    </row>
    <row r="762" spans="1:27" ht="14.25" customHeight="1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3"/>
      <c r="W762" s="3"/>
      <c r="X762" s="17"/>
      <c r="Y762" s="3"/>
      <c r="Z762" s="3"/>
      <c r="AA762" s="3"/>
    </row>
    <row r="763" spans="1:27" ht="14.25" customHeight="1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3"/>
      <c r="W763" s="3"/>
      <c r="X763" s="17"/>
      <c r="Y763" s="3"/>
      <c r="Z763" s="3"/>
      <c r="AA763" s="3"/>
    </row>
    <row r="764" spans="1:27" ht="14.25" customHeight="1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3"/>
      <c r="W764" s="3"/>
      <c r="X764" s="17"/>
      <c r="Y764" s="3"/>
      <c r="Z764" s="3"/>
      <c r="AA764" s="3"/>
    </row>
    <row r="765" spans="1:27" ht="14.25" customHeight="1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3"/>
      <c r="W765" s="3"/>
      <c r="X765" s="17"/>
      <c r="Y765" s="3"/>
      <c r="Z765" s="3"/>
      <c r="AA765" s="3"/>
    </row>
    <row r="766" spans="1:27" ht="14.25" customHeight="1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3"/>
      <c r="W766" s="3"/>
      <c r="X766" s="17"/>
      <c r="Y766" s="3"/>
      <c r="Z766" s="3"/>
      <c r="AA766" s="3"/>
    </row>
    <row r="767" spans="1:27" ht="14.25" customHeight="1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3"/>
      <c r="W767" s="3"/>
      <c r="X767" s="17"/>
      <c r="Y767" s="3"/>
      <c r="Z767" s="3"/>
      <c r="AA767" s="3"/>
    </row>
    <row r="768" spans="1:27" ht="14.25" customHeight="1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3"/>
      <c r="W768" s="3"/>
      <c r="X768" s="17"/>
      <c r="Y768" s="3"/>
      <c r="Z768" s="3"/>
      <c r="AA768" s="3"/>
    </row>
    <row r="769" spans="1:27" ht="14.25" customHeight="1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3"/>
      <c r="W769" s="3"/>
      <c r="X769" s="17"/>
      <c r="Y769" s="3"/>
      <c r="Z769" s="3"/>
      <c r="AA769" s="3"/>
    </row>
    <row r="770" spans="1:27" ht="14.25" customHeight="1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3"/>
      <c r="W770" s="3"/>
      <c r="X770" s="17"/>
      <c r="Y770" s="3"/>
      <c r="Z770" s="3"/>
      <c r="AA770" s="3"/>
    </row>
    <row r="771" spans="1:27" ht="14.25" customHeight="1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3"/>
      <c r="W771" s="3"/>
      <c r="X771" s="17"/>
      <c r="Y771" s="3"/>
      <c r="Z771" s="3"/>
      <c r="AA771" s="3"/>
    </row>
    <row r="772" spans="1:27" ht="14.25" customHeight="1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3"/>
      <c r="W772" s="3"/>
      <c r="X772" s="17"/>
      <c r="Y772" s="3"/>
      <c r="Z772" s="3"/>
      <c r="AA772" s="3"/>
    </row>
    <row r="773" spans="1:27" ht="14.25" customHeight="1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3"/>
      <c r="W773" s="3"/>
      <c r="X773" s="17"/>
      <c r="Y773" s="3"/>
      <c r="Z773" s="3"/>
      <c r="AA773" s="3"/>
    </row>
    <row r="774" spans="1:27" ht="14.25" customHeight="1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3"/>
      <c r="W774" s="3"/>
      <c r="X774" s="17"/>
      <c r="Y774" s="3"/>
      <c r="Z774" s="3"/>
      <c r="AA774" s="3"/>
    </row>
    <row r="775" spans="1:27" ht="14.25" customHeight="1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3"/>
      <c r="W775" s="3"/>
      <c r="X775" s="17"/>
      <c r="Y775" s="3"/>
      <c r="Z775" s="3"/>
      <c r="AA775" s="3"/>
    </row>
    <row r="776" spans="1:27" ht="14.25" customHeight="1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3"/>
      <c r="W776" s="3"/>
      <c r="X776" s="17"/>
      <c r="Y776" s="3"/>
      <c r="Z776" s="3"/>
      <c r="AA776" s="3"/>
    </row>
    <row r="777" spans="1:27" ht="14.25" customHeight="1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3"/>
      <c r="W777" s="3"/>
      <c r="X777" s="17"/>
      <c r="Y777" s="3"/>
      <c r="Z777" s="3"/>
      <c r="AA777" s="3"/>
    </row>
    <row r="778" spans="1:27" ht="14.25" customHeight="1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3"/>
      <c r="W778" s="3"/>
      <c r="X778" s="17"/>
      <c r="Y778" s="3"/>
      <c r="Z778" s="3"/>
      <c r="AA778" s="3"/>
    </row>
    <row r="779" spans="1:27" ht="14.25" customHeight="1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3"/>
      <c r="W779" s="3"/>
      <c r="X779" s="17"/>
      <c r="Y779" s="3"/>
      <c r="Z779" s="3"/>
      <c r="AA779" s="3"/>
    </row>
    <row r="780" spans="1:27" ht="14.25" customHeight="1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3"/>
      <c r="W780" s="3"/>
      <c r="X780" s="17"/>
      <c r="Y780" s="3"/>
      <c r="Z780" s="3"/>
      <c r="AA780" s="3"/>
    </row>
    <row r="781" spans="1:27" ht="14.25" customHeight="1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3"/>
      <c r="W781" s="3"/>
      <c r="X781" s="17"/>
      <c r="Y781" s="3"/>
      <c r="Z781" s="3"/>
      <c r="AA781" s="3"/>
    </row>
    <row r="782" spans="1:27" ht="14.25" customHeight="1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3"/>
      <c r="W782" s="3"/>
      <c r="X782" s="17"/>
      <c r="Y782" s="3"/>
      <c r="Z782" s="3"/>
      <c r="AA782" s="3"/>
    </row>
    <row r="783" spans="1:27" ht="14.25" customHeight="1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3"/>
      <c r="W783" s="3"/>
      <c r="X783" s="17"/>
      <c r="Y783" s="3"/>
      <c r="Z783" s="3"/>
      <c r="AA783" s="3"/>
    </row>
    <row r="784" spans="1:27" ht="14.25" customHeight="1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3"/>
      <c r="W784" s="3"/>
      <c r="X784" s="17"/>
      <c r="Y784" s="3"/>
      <c r="Z784" s="3"/>
      <c r="AA784" s="3"/>
    </row>
    <row r="785" spans="1:27" ht="14.25" customHeight="1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3"/>
      <c r="W785" s="3"/>
      <c r="X785" s="17"/>
      <c r="Y785" s="3"/>
      <c r="Z785" s="3"/>
      <c r="AA785" s="3"/>
    </row>
    <row r="786" spans="1:27" ht="14.25" customHeight="1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3"/>
      <c r="W786" s="3"/>
      <c r="X786" s="17"/>
      <c r="Y786" s="3"/>
      <c r="Z786" s="3"/>
      <c r="AA786" s="3"/>
    </row>
    <row r="787" spans="1:27" ht="14.25" customHeight="1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3"/>
      <c r="W787" s="3"/>
      <c r="X787" s="17"/>
      <c r="Y787" s="3"/>
      <c r="Z787" s="3"/>
      <c r="AA787" s="3"/>
    </row>
    <row r="788" spans="1:27" ht="14.25" customHeight="1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3"/>
      <c r="W788" s="3"/>
      <c r="X788" s="17"/>
      <c r="Y788" s="3"/>
      <c r="Z788" s="3"/>
      <c r="AA788" s="3"/>
    </row>
    <row r="789" spans="1:27" ht="14.25" customHeight="1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3"/>
      <c r="W789" s="3"/>
      <c r="X789" s="17"/>
      <c r="Y789" s="3"/>
      <c r="Z789" s="3"/>
      <c r="AA789" s="3"/>
    </row>
    <row r="790" spans="1:27" ht="14.25" customHeight="1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3"/>
      <c r="W790" s="3"/>
      <c r="X790" s="17"/>
      <c r="Y790" s="3"/>
      <c r="Z790" s="3"/>
      <c r="AA790" s="3"/>
    </row>
    <row r="791" spans="1:27" ht="14.25" customHeight="1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3"/>
      <c r="W791" s="3"/>
      <c r="X791" s="17"/>
      <c r="Y791" s="3"/>
      <c r="Z791" s="3"/>
      <c r="AA791" s="3"/>
    </row>
    <row r="792" spans="1:27" ht="14.25" customHeight="1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3"/>
      <c r="W792" s="3"/>
      <c r="X792" s="17"/>
      <c r="Y792" s="3"/>
      <c r="Z792" s="3"/>
      <c r="AA792" s="3"/>
    </row>
    <row r="793" spans="1:27" ht="14.25" customHeight="1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3"/>
      <c r="W793" s="3"/>
      <c r="X793" s="17"/>
      <c r="Y793" s="3"/>
      <c r="Z793" s="3"/>
      <c r="AA793" s="3"/>
    </row>
    <row r="794" spans="1:27" ht="14.25" customHeight="1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3"/>
      <c r="W794" s="3"/>
      <c r="X794" s="17"/>
      <c r="Y794" s="3"/>
      <c r="Z794" s="3"/>
      <c r="AA794" s="3"/>
    </row>
    <row r="795" spans="1:27" ht="14.25" customHeight="1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3"/>
      <c r="W795" s="3"/>
      <c r="X795" s="17"/>
      <c r="Y795" s="3"/>
      <c r="Z795" s="3"/>
      <c r="AA795" s="3"/>
    </row>
    <row r="796" spans="1:27" ht="14.25" customHeight="1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3"/>
      <c r="W796" s="3"/>
      <c r="X796" s="17"/>
      <c r="Y796" s="3"/>
      <c r="Z796" s="3"/>
      <c r="AA796" s="3"/>
    </row>
    <row r="797" spans="1:27" ht="14.25" customHeight="1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3"/>
      <c r="W797" s="3"/>
      <c r="X797" s="17"/>
      <c r="Y797" s="3"/>
      <c r="Z797" s="3"/>
      <c r="AA797" s="3"/>
    </row>
    <row r="798" spans="1:27" ht="14.25" customHeight="1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3"/>
      <c r="W798" s="3"/>
      <c r="X798" s="17"/>
      <c r="Y798" s="3"/>
      <c r="Z798" s="3"/>
      <c r="AA798" s="3"/>
    </row>
    <row r="799" spans="1:27" ht="14.25" customHeight="1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3"/>
      <c r="W799" s="3"/>
      <c r="X799" s="17"/>
      <c r="Y799" s="3"/>
      <c r="Z799" s="3"/>
      <c r="AA799" s="3"/>
    </row>
    <row r="800" spans="1:27" ht="14.25" customHeight="1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3"/>
      <c r="W800" s="3"/>
      <c r="X800" s="17"/>
      <c r="Y800" s="3"/>
      <c r="Z800" s="3"/>
      <c r="AA800" s="3"/>
    </row>
    <row r="801" spans="1:27" ht="14.25" customHeight="1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3"/>
      <c r="W801" s="3"/>
      <c r="X801" s="17"/>
      <c r="Y801" s="3"/>
      <c r="Z801" s="3"/>
      <c r="AA801" s="3"/>
    </row>
    <row r="802" spans="1:27" ht="14.25" customHeight="1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3"/>
      <c r="W802" s="3"/>
      <c r="X802" s="17"/>
      <c r="Y802" s="3"/>
      <c r="Z802" s="3"/>
      <c r="AA802" s="3"/>
    </row>
    <row r="803" spans="1:27" ht="14.25" customHeight="1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3"/>
      <c r="W803" s="3"/>
      <c r="X803" s="17"/>
      <c r="Y803" s="3"/>
      <c r="Z803" s="3"/>
      <c r="AA803" s="3"/>
    </row>
    <row r="804" spans="1:27" ht="14.25" customHeight="1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3"/>
      <c r="W804" s="3"/>
      <c r="X804" s="17"/>
      <c r="Y804" s="3"/>
      <c r="Z804" s="3"/>
      <c r="AA804" s="3"/>
    </row>
    <row r="805" spans="1:27" ht="14.25" customHeight="1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3"/>
      <c r="W805" s="3"/>
      <c r="X805" s="17"/>
      <c r="Y805" s="3"/>
      <c r="Z805" s="3"/>
      <c r="AA805" s="3"/>
    </row>
    <row r="806" spans="1:27" ht="14.25" customHeight="1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3"/>
      <c r="W806" s="3"/>
      <c r="X806" s="17"/>
      <c r="Y806" s="3"/>
      <c r="Z806" s="3"/>
      <c r="AA806" s="3"/>
    </row>
    <row r="807" spans="1:27" ht="14.25" customHeight="1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3"/>
      <c r="W807" s="3"/>
      <c r="X807" s="17"/>
      <c r="Y807" s="3"/>
      <c r="Z807" s="3"/>
      <c r="AA807" s="3"/>
    </row>
    <row r="808" spans="1:27" ht="14.25" customHeight="1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3"/>
      <c r="W808" s="3"/>
      <c r="X808" s="17"/>
      <c r="Y808" s="3"/>
      <c r="Z808" s="3"/>
      <c r="AA808" s="3"/>
    </row>
    <row r="809" spans="1:27" ht="14.25" customHeight="1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3"/>
      <c r="W809" s="3"/>
      <c r="X809" s="17"/>
      <c r="Y809" s="3"/>
      <c r="Z809" s="3"/>
      <c r="AA809" s="3"/>
    </row>
    <row r="810" spans="1:27" ht="14.25" customHeight="1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3"/>
      <c r="W810" s="3"/>
      <c r="X810" s="17"/>
      <c r="Y810" s="3"/>
      <c r="Z810" s="3"/>
      <c r="AA810" s="3"/>
    </row>
    <row r="811" spans="1:27" ht="14.25" customHeight="1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3"/>
      <c r="W811" s="3"/>
      <c r="X811" s="17"/>
      <c r="Y811" s="3"/>
      <c r="Z811" s="3"/>
      <c r="AA811" s="3"/>
    </row>
    <row r="812" spans="1:27" ht="14.25" customHeight="1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3"/>
      <c r="W812" s="3"/>
      <c r="X812" s="17"/>
      <c r="Y812" s="3"/>
      <c r="Z812" s="3"/>
      <c r="AA812" s="3"/>
    </row>
    <row r="813" spans="1:27" ht="14.25" customHeight="1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3"/>
      <c r="W813" s="3"/>
      <c r="X813" s="17"/>
      <c r="Y813" s="3"/>
      <c r="Z813" s="3"/>
      <c r="AA813" s="3"/>
    </row>
    <row r="814" spans="1:27" ht="14.25" customHeight="1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3"/>
      <c r="W814" s="3"/>
      <c r="X814" s="17"/>
      <c r="Y814" s="3"/>
      <c r="Z814" s="3"/>
      <c r="AA814" s="3"/>
    </row>
    <row r="815" spans="1:27" ht="14.25" customHeight="1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3"/>
      <c r="W815" s="3"/>
      <c r="X815" s="17"/>
      <c r="Y815" s="3"/>
      <c r="Z815" s="3"/>
      <c r="AA815" s="3"/>
    </row>
    <row r="816" spans="1:27" ht="14.25" customHeight="1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3"/>
      <c r="W816" s="3"/>
      <c r="X816" s="17"/>
      <c r="Y816" s="3"/>
      <c r="Z816" s="3"/>
      <c r="AA816" s="3"/>
    </row>
    <row r="817" spans="1:27" ht="14.25" customHeight="1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3"/>
      <c r="W817" s="3"/>
      <c r="X817" s="17"/>
      <c r="Y817" s="3"/>
      <c r="Z817" s="3"/>
      <c r="AA817" s="3"/>
    </row>
    <row r="818" spans="1:27" ht="14.25" customHeight="1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3"/>
      <c r="W818" s="3"/>
      <c r="X818" s="17"/>
      <c r="Y818" s="3"/>
      <c r="Z818" s="3"/>
      <c r="AA818" s="3"/>
    </row>
    <row r="819" spans="1:27" ht="14.25" customHeight="1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3"/>
      <c r="W819" s="3"/>
      <c r="X819" s="17"/>
      <c r="Y819" s="3"/>
      <c r="Z819" s="3"/>
      <c r="AA819" s="3"/>
    </row>
    <row r="820" spans="1:27" ht="14.25" customHeight="1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3"/>
      <c r="W820" s="3"/>
      <c r="X820" s="17"/>
      <c r="Y820" s="3"/>
      <c r="Z820" s="3"/>
      <c r="AA820" s="3"/>
    </row>
    <row r="821" spans="1:27" ht="14.25" customHeight="1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3"/>
      <c r="W821" s="3"/>
      <c r="X821" s="17"/>
      <c r="Y821" s="3"/>
      <c r="Z821" s="3"/>
      <c r="AA821" s="3"/>
    </row>
    <row r="822" spans="1:27" ht="14.25" customHeight="1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3"/>
      <c r="W822" s="3"/>
      <c r="X822" s="17"/>
      <c r="Y822" s="3"/>
      <c r="Z822" s="3"/>
      <c r="AA822" s="3"/>
    </row>
    <row r="823" spans="1:27" ht="14.25" customHeight="1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3"/>
      <c r="W823" s="3"/>
      <c r="X823" s="17"/>
      <c r="Y823" s="3"/>
      <c r="Z823" s="3"/>
      <c r="AA823" s="3"/>
    </row>
    <row r="824" spans="1:27" ht="14.25" customHeight="1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3"/>
      <c r="W824" s="3"/>
      <c r="X824" s="17"/>
      <c r="Y824" s="3"/>
      <c r="Z824" s="3"/>
      <c r="AA824" s="3"/>
    </row>
    <row r="825" spans="1:27" ht="14.25" customHeight="1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3"/>
      <c r="W825" s="3"/>
      <c r="X825" s="17"/>
      <c r="Y825" s="3"/>
      <c r="Z825" s="3"/>
      <c r="AA825" s="3"/>
    </row>
    <row r="826" spans="1:27" ht="14.25" customHeight="1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3"/>
      <c r="W826" s="3"/>
      <c r="X826" s="17"/>
      <c r="Y826" s="3"/>
      <c r="Z826" s="3"/>
      <c r="AA826" s="3"/>
    </row>
    <row r="827" spans="1:27" ht="14.25" customHeight="1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3"/>
      <c r="W827" s="3"/>
      <c r="X827" s="17"/>
      <c r="Y827" s="3"/>
      <c r="Z827" s="3"/>
      <c r="AA827" s="3"/>
    </row>
    <row r="828" spans="1:27" ht="14.25" customHeight="1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3"/>
      <c r="W828" s="3"/>
      <c r="X828" s="17"/>
      <c r="Y828" s="3"/>
      <c r="Z828" s="3"/>
      <c r="AA828" s="3"/>
    </row>
    <row r="829" spans="1:27" ht="14.25" customHeight="1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3"/>
      <c r="W829" s="3"/>
      <c r="X829" s="17"/>
      <c r="Y829" s="3"/>
      <c r="Z829" s="3"/>
      <c r="AA829" s="3"/>
    </row>
    <row r="830" spans="1:27" ht="14.25" customHeight="1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3"/>
      <c r="W830" s="3"/>
      <c r="X830" s="17"/>
      <c r="Y830" s="3"/>
      <c r="Z830" s="3"/>
      <c r="AA830" s="3"/>
    </row>
    <row r="831" spans="1:27" ht="14.25" customHeight="1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3"/>
      <c r="W831" s="3"/>
      <c r="X831" s="17"/>
      <c r="Y831" s="3"/>
      <c r="Z831" s="3"/>
      <c r="AA831" s="3"/>
    </row>
    <row r="832" spans="1:27" ht="14.25" customHeight="1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3"/>
      <c r="W832" s="3"/>
      <c r="X832" s="17"/>
      <c r="Y832" s="3"/>
      <c r="Z832" s="3"/>
      <c r="AA832" s="3"/>
    </row>
    <row r="833" spans="1:27" ht="14.25" customHeight="1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3"/>
      <c r="W833" s="3"/>
      <c r="X833" s="17"/>
      <c r="Y833" s="3"/>
      <c r="Z833" s="3"/>
      <c r="AA833" s="3"/>
    </row>
    <row r="834" spans="1:27" ht="14.25" customHeight="1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3"/>
      <c r="W834" s="3"/>
      <c r="X834" s="17"/>
      <c r="Y834" s="3"/>
      <c r="Z834" s="3"/>
      <c r="AA834" s="3"/>
    </row>
    <row r="835" spans="1:27" ht="14.25" customHeight="1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3"/>
      <c r="W835" s="3"/>
      <c r="X835" s="17"/>
      <c r="Y835" s="3"/>
      <c r="Z835" s="3"/>
      <c r="AA835" s="3"/>
    </row>
    <row r="836" spans="1:27" ht="14.25" customHeight="1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3"/>
      <c r="W836" s="3"/>
      <c r="X836" s="17"/>
      <c r="Y836" s="3"/>
      <c r="Z836" s="3"/>
      <c r="AA836" s="3"/>
    </row>
    <row r="837" spans="1:27" ht="14.25" customHeight="1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3"/>
      <c r="W837" s="3"/>
      <c r="X837" s="17"/>
      <c r="Y837" s="3"/>
      <c r="Z837" s="3"/>
      <c r="AA837" s="3"/>
    </row>
    <row r="838" spans="1:27" ht="14.25" customHeight="1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3"/>
      <c r="W838" s="3"/>
      <c r="X838" s="17"/>
      <c r="Y838" s="3"/>
      <c r="Z838" s="3"/>
      <c r="AA838" s="3"/>
    </row>
    <row r="839" spans="1:27" ht="14.25" customHeight="1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3"/>
      <c r="W839" s="3"/>
      <c r="X839" s="17"/>
      <c r="Y839" s="3"/>
      <c r="Z839" s="3"/>
      <c r="AA839" s="3"/>
    </row>
    <row r="840" spans="1:27" ht="14.25" customHeight="1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3"/>
      <c r="W840" s="3"/>
      <c r="X840" s="17"/>
      <c r="Y840" s="3"/>
      <c r="Z840" s="3"/>
      <c r="AA840" s="3"/>
    </row>
    <row r="841" spans="1:27" ht="14.25" customHeight="1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3"/>
      <c r="W841" s="3"/>
      <c r="X841" s="17"/>
      <c r="Y841" s="3"/>
      <c r="Z841" s="3"/>
      <c r="AA841" s="3"/>
    </row>
    <row r="842" spans="1:27" ht="14.25" customHeight="1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3"/>
      <c r="W842" s="3"/>
      <c r="X842" s="17"/>
      <c r="Y842" s="3"/>
      <c r="Z842" s="3"/>
      <c r="AA842" s="3"/>
    </row>
    <row r="843" spans="1:27" ht="14.25" customHeight="1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3"/>
      <c r="W843" s="3"/>
      <c r="X843" s="17"/>
      <c r="Y843" s="3"/>
      <c r="Z843" s="3"/>
      <c r="AA843" s="3"/>
    </row>
    <row r="844" spans="1:27" ht="14.25" customHeight="1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3"/>
      <c r="W844" s="3"/>
      <c r="X844" s="17"/>
      <c r="Y844" s="3"/>
      <c r="Z844" s="3"/>
      <c r="AA844" s="3"/>
    </row>
    <row r="845" spans="1:27" ht="14.25" customHeight="1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3"/>
      <c r="W845" s="3"/>
      <c r="X845" s="17"/>
      <c r="Y845" s="3"/>
      <c r="Z845" s="3"/>
      <c r="AA845" s="3"/>
    </row>
    <row r="846" spans="1:27" ht="14.25" customHeight="1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3"/>
      <c r="W846" s="3"/>
      <c r="X846" s="17"/>
      <c r="Y846" s="3"/>
      <c r="Z846" s="3"/>
      <c r="AA846" s="3"/>
    </row>
    <row r="847" spans="1:27" ht="14.25" customHeight="1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3"/>
      <c r="W847" s="3"/>
      <c r="X847" s="17"/>
      <c r="Y847" s="3"/>
      <c r="Z847" s="3"/>
      <c r="AA847" s="3"/>
    </row>
    <row r="848" spans="1:27" ht="14.25" customHeight="1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3"/>
      <c r="W848" s="3"/>
      <c r="X848" s="17"/>
      <c r="Y848" s="3"/>
      <c r="Z848" s="3"/>
      <c r="AA848" s="3"/>
    </row>
    <row r="849" spans="1:27" ht="14.25" customHeight="1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3"/>
      <c r="W849" s="3"/>
      <c r="X849" s="17"/>
      <c r="Y849" s="3"/>
      <c r="Z849" s="3"/>
      <c r="AA849" s="3"/>
    </row>
    <row r="850" spans="1:27" ht="14.25" customHeight="1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3"/>
      <c r="W850" s="3"/>
      <c r="X850" s="17"/>
      <c r="Y850" s="3"/>
      <c r="Z850" s="3"/>
      <c r="AA850" s="3"/>
    </row>
    <row r="851" spans="1:27" ht="14.25" customHeight="1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3"/>
      <c r="W851" s="3"/>
      <c r="X851" s="17"/>
      <c r="Y851" s="3"/>
      <c r="Z851" s="3"/>
      <c r="AA851" s="3"/>
    </row>
    <row r="852" spans="1:27" ht="14.25" customHeight="1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3"/>
      <c r="W852" s="3"/>
      <c r="X852" s="17"/>
      <c r="Y852" s="3"/>
      <c r="Z852" s="3"/>
      <c r="AA852" s="3"/>
    </row>
    <row r="853" spans="1:27" ht="14.25" customHeight="1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3"/>
      <c r="W853" s="3"/>
      <c r="X853" s="17"/>
      <c r="Y853" s="3"/>
      <c r="Z853" s="3"/>
      <c r="AA853" s="3"/>
    </row>
    <row r="854" spans="1:27" ht="14.25" customHeight="1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3"/>
      <c r="W854" s="3"/>
      <c r="X854" s="17"/>
      <c r="Y854" s="3"/>
      <c r="Z854" s="3"/>
      <c r="AA854" s="3"/>
    </row>
    <row r="855" spans="1:27" ht="14.25" customHeight="1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3"/>
      <c r="W855" s="3"/>
      <c r="X855" s="17"/>
      <c r="Y855" s="3"/>
      <c r="Z855" s="3"/>
      <c r="AA855" s="3"/>
    </row>
    <row r="856" spans="1:27" ht="14.25" customHeight="1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3"/>
      <c r="W856" s="3"/>
      <c r="X856" s="17"/>
      <c r="Y856" s="3"/>
      <c r="Z856" s="3"/>
      <c r="AA856" s="3"/>
    </row>
    <row r="857" spans="1:27" ht="14.25" customHeight="1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3"/>
      <c r="W857" s="3"/>
      <c r="X857" s="17"/>
      <c r="Y857" s="3"/>
      <c r="Z857" s="3"/>
      <c r="AA857" s="3"/>
    </row>
    <row r="858" spans="1:27" ht="14.25" customHeight="1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3"/>
      <c r="W858" s="3"/>
      <c r="X858" s="17"/>
      <c r="Y858" s="3"/>
      <c r="Z858" s="3"/>
      <c r="AA858" s="3"/>
    </row>
    <row r="859" spans="1:27" ht="14.25" customHeight="1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3"/>
      <c r="W859" s="3"/>
      <c r="X859" s="17"/>
      <c r="Y859" s="3"/>
      <c r="Z859" s="3"/>
      <c r="AA859" s="3"/>
    </row>
    <row r="860" spans="1:27" ht="14.25" customHeight="1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3"/>
      <c r="W860" s="3"/>
      <c r="X860" s="17"/>
      <c r="Y860" s="3"/>
      <c r="Z860" s="3"/>
      <c r="AA860" s="3"/>
    </row>
    <row r="861" spans="1:27" ht="14.25" customHeight="1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3"/>
      <c r="W861" s="3"/>
      <c r="X861" s="17"/>
      <c r="Y861" s="3"/>
      <c r="Z861" s="3"/>
      <c r="AA861" s="3"/>
    </row>
    <row r="862" spans="1:27" ht="14.25" customHeight="1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3"/>
      <c r="W862" s="3"/>
      <c r="X862" s="17"/>
      <c r="Y862" s="3"/>
      <c r="Z862" s="3"/>
      <c r="AA862" s="3"/>
    </row>
    <row r="863" spans="1:27" ht="14.25" customHeight="1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3"/>
      <c r="W863" s="3"/>
      <c r="X863" s="17"/>
      <c r="Y863" s="3"/>
      <c r="Z863" s="3"/>
      <c r="AA863" s="3"/>
    </row>
    <row r="864" spans="1:27" ht="14.25" customHeight="1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3"/>
      <c r="W864" s="3"/>
      <c r="X864" s="17"/>
      <c r="Y864" s="3"/>
      <c r="Z864" s="3"/>
      <c r="AA864" s="3"/>
    </row>
    <row r="865" spans="1:27" ht="14.25" customHeight="1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3"/>
      <c r="W865" s="3"/>
      <c r="X865" s="17"/>
      <c r="Y865" s="3"/>
      <c r="Z865" s="3"/>
      <c r="AA865" s="3"/>
    </row>
    <row r="866" spans="1:27" ht="14.25" customHeight="1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3"/>
      <c r="W866" s="3"/>
      <c r="X866" s="17"/>
      <c r="Y866" s="3"/>
      <c r="Z866" s="3"/>
      <c r="AA866" s="3"/>
    </row>
    <row r="867" spans="1:27" ht="14.25" customHeight="1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3"/>
      <c r="W867" s="3"/>
      <c r="X867" s="17"/>
      <c r="Y867" s="3"/>
      <c r="Z867" s="3"/>
      <c r="AA867" s="3"/>
    </row>
    <row r="868" spans="1:27" ht="14.25" customHeight="1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3"/>
      <c r="W868" s="3"/>
      <c r="X868" s="17"/>
      <c r="Y868" s="3"/>
      <c r="Z868" s="3"/>
      <c r="AA868" s="3"/>
    </row>
    <row r="869" spans="1:27" ht="14.25" customHeight="1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3"/>
      <c r="W869" s="3"/>
      <c r="X869" s="17"/>
      <c r="Y869" s="3"/>
      <c r="Z869" s="3"/>
      <c r="AA869" s="3"/>
    </row>
    <row r="870" spans="1:27" ht="14.25" customHeight="1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3"/>
      <c r="W870" s="3"/>
      <c r="X870" s="17"/>
      <c r="Y870" s="3"/>
      <c r="Z870" s="3"/>
      <c r="AA870" s="3"/>
    </row>
    <row r="871" spans="1:27" ht="14.25" customHeight="1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3"/>
      <c r="W871" s="3"/>
      <c r="X871" s="17"/>
      <c r="Y871" s="3"/>
      <c r="Z871" s="3"/>
      <c r="AA871" s="3"/>
    </row>
    <row r="872" spans="1:27" ht="14.25" customHeight="1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3"/>
      <c r="W872" s="3"/>
      <c r="X872" s="17"/>
      <c r="Y872" s="3"/>
      <c r="Z872" s="3"/>
      <c r="AA872" s="3"/>
    </row>
    <row r="873" spans="1:27" ht="14.25" customHeight="1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3"/>
      <c r="W873" s="3"/>
      <c r="X873" s="17"/>
      <c r="Y873" s="3"/>
      <c r="Z873" s="3"/>
      <c r="AA873" s="3"/>
    </row>
    <row r="874" spans="1:27" ht="14.25" customHeight="1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3"/>
      <c r="W874" s="3"/>
      <c r="X874" s="17"/>
      <c r="Y874" s="3"/>
      <c r="Z874" s="3"/>
      <c r="AA874" s="3"/>
    </row>
    <row r="875" spans="1:27" ht="14.25" customHeight="1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3"/>
      <c r="W875" s="3"/>
      <c r="X875" s="17"/>
      <c r="Y875" s="3"/>
      <c r="Z875" s="3"/>
      <c r="AA875" s="3"/>
    </row>
    <row r="876" spans="1:27" ht="14.25" customHeight="1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3"/>
      <c r="W876" s="3"/>
      <c r="X876" s="17"/>
      <c r="Y876" s="3"/>
      <c r="Z876" s="3"/>
      <c r="AA876" s="3"/>
    </row>
    <row r="877" spans="1:27" ht="14.25" customHeight="1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3"/>
      <c r="W877" s="3"/>
      <c r="X877" s="17"/>
      <c r="Y877" s="3"/>
      <c r="Z877" s="3"/>
      <c r="AA877" s="3"/>
    </row>
    <row r="878" spans="1:27" ht="14.25" customHeight="1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3"/>
      <c r="W878" s="3"/>
      <c r="X878" s="17"/>
      <c r="Y878" s="3"/>
      <c r="Z878" s="3"/>
      <c r="AA878" s="3"/>
    </row>
    <row r="879" spans="1:27" ht="14.25" customHeight="1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3"/>
      <c r="W879" s="3"/>
      <c r="X879" s="17"/>
      <c r="Y879" s="3"/>
      <c r="Z879" s="3"/>
      <c r="AA879" s="3"/>
    </row>
    <row r="880" spans="1:27" ht="14.25" customHeight="1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3"/>
      <c r="W880" s="3"/>
      <c r="X880" s="17"/>
      <c r="Y880" s="3"/>
      <c r="Z880" s="3"/>
      <c r="AA880" s="3"/>
    </row>
    <row r="881" spans="1:27" ht="14.25" customHeight="1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3"/>
      <c r="W881" s="3"/>
      <c r="X881" s="17"/>
      <c r="Y881" s="3"/>
      <c r="Z881" s="3"/>
      <c r="AA881" s="3"/>
    </row>
    <row r="882" spans="1:27" ht="14.25" customHeight="1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3"/>
      <c r="W882" s="3"/>
      <c r="X882" s="17"/>
      <c r="Y882" s="3"/>
      <c r="Z882" s="3"/>
      <c r="AA882" s="3"/>
    </row>
    <row r="883" spans="1:27" ht="14.25" customHeight="1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3"/>
      <c r="W883" s="3"/>
      <c r="X883" s="17"/>
      <c r="Y883" s="3"/>
      <c r="Z883" s="3"/>
      <c r="AA883" s="3"/>
    </row>
    <row r="884" spans="1:27" ht="14.25" customHeight="1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3"/>
      <c r="W884" s="3"/>
      <c r="X884" s="17"/>
      <c r="Y884" s="3"/>
      <c r="Z884" s="3"/>
      <c r="AA884" s="3"/>
    </row>
    <row r="885" spans="1:27" ht="14.25" customHeight="1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3"/>
      <c r="W885" s="3"/>
      <c r="X885" s="17"/>
      <c r="Y885" s="3"/>
      <c r="Z885" s="3"/>
      <c r="AA885" s="3"/>
    </row>
    <row r="886" spans="1:27" ht="14.25" customHeight="1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3"/>
      <c r="W886" s="3"/>
      <c r="X886" s="17"/>
      <c r="Y886" s="3"/>
      <c r="Z886" s="3"/>
      <c r="AA886" s="3"/>
    </row>
    <row r="887" spans="1:27" ht="14.25" customHeight="1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3"/>
      <c r="W887" s="3"/>
      <c r="X887" s="17"/>
      <c r="Y887" s="3"/>
      <c r="Z887" s="3"/>
      <c r="AA887" s="3"/>
    </row>
    <row r="888" spans="1:27" ht="14.25" customHeight="1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3"/>
      <c r="W888" s="3"/>
      <c r="X888" s="17"/>
      <c r="Y888" s="3"/>
      <c r="Z888" s="3"/>
      <c r="AA888" s="3"/>
    </row>
    <row r="889" spans="1:27" ht="14.25" customHeight="1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3"/>
      <c r="W889" s="3"/>
      <c r="X889" s="17"/>
      <c r="Y889" s="3"/>
      <c r="Z889" s="3"/>
      <c r="AA889" s="3"/>
    </row>
    <row r="890" spans="1:27" ht="14.25" customHeight="1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3"/>
      <c r="W890" s="3"/>
      <c r="X890" s="17"/>
      <c r="Y890" s="3"/>
      <c r="Z890" s="3"/>
      <c r="AA890" s="3"/>
    </row>
    <row r="891" spans="1:27" ht="14.25" customHeight="1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3"/>
      <c r="W891" s="3"/>
      <c r="X891" s="17"/>
      <c r="Y891" s="3"/>
      <c r="Z891" s="3"/>
      <c r="AA891" s="3"/>
    </row>
    <row r="892" spans="1:27" ht="14.25" customHeight="1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3"/>
      <c r="W892" s="3"/>
      <c r="X892" s="17"/>
      <c r="Y892" s="3"/>
      <c r="Z892" s="3"/>
      <c r="AA892" s="3"/>
    </row>
    <row r="893" spans="1:27" ht="14.25" customHeight="1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3"/>
      <c r="W893" s="3"/>
      <c r="X893" s="17"/>
      <c r="Y893" s="3"/>
      <c r="Z893" s="3"/>
      <c r="AA893" s="3"/>
    </row>
    <row r="894" spans="1:27" ht="14.25" customHeight="1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3"/>
      <c r="W894" s="3"/>
      <c r="X894" s="17"/>
      <c r="Y894" s="3"/>
      <c r="Z894" s="3"/>
      <c r="AA894" s="3"/>
    </row>
    <row r="895" spans="1:27" ht="14.25" customHeight="1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3"/>
      <c r="W895" s="3"/>
      <c r="X895" s="17"/>
      <c r="Y895" s="3"/>
      <c r="Z895" s="3"/>
      <c r="AA895" s="3"/>
    </row>
    <row r="896" spans="1:27" ht="14.25" customHeight="1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3"/>
      <c r="W896" s="3"/>
      <c r="X896" s="17"/>
      <c r="Y896" s="3"/>
      <c r="Z896" s="3"/>
      <c r="AA896" s="3"/>
    </row>
    <row r="897" spans="1:27" ht="14.25" customHeight="1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3"/>
      <c r="W897" s="3"/>
      <c r="X897" s="17"/>
      <c r="Y897" s="3"/>
      <c r="Z897" s="3"/>
      <c r="AA897" s="3"/>
    </row>
    <row r="898" spans="1:27" ht="14.25" customHeight="1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3"/>
      <c r="W898" s="3"/>
      <c r="X898" s="17"/>
      <c r="Y898" s="3"/>
      <c r="Z898" s="3"/>
      <c r="AA898" s="3"/>
    </row>
    <row r="899" spans="1:27" ht="14.25" customHeight="1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3"/>
      <c r="W899" s="3"/>
      <c r="X899" s="17"/>
      <c r="Y899" s="3"/>
      <c r="Z899" s="3"/>
      <c r="AA899" s="3"/>
    </row>
    <row r="900" spans="1:27" ht="14.25" customHeight="1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3"/>
      <c r="W900" s="3"/>
      <c r="X900" s="17"/>
      <c r="Y900" s="3"/>
      <c r="Z900" s="3"/>
      <c r="AA900" s="3"/>
    </row>
    <row r="901" spans="1:27" ht="14.25" customHeight="1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3"/>
      <c r="W901" s="3"/>
      <c r="X901" s="17"/>
      <c r="Y901" s="3"/>
      <c r="Z901" s="3"/>
      <c r="AA901" s="3"/>
    </row>
    <row r="902" spans="1:27" ht="14.25" customHeight="1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3"/>
      <c r="W902" s="3"/>
      <c r="X902" s="17"/>
      <c r="Y902" s="3"/>
      <c r="Z902" s="3"/>
      <c r="AA902" s="3"/>
    </row>
    <row r="903" spans="1:27" ht="14.25" customHeight="1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3"/>
      <c r="W903" s="3"/>
      <c r="X903" s="17"/>
      <c r="Y903" s="3"/>
      <c r="Z903" s="3"/>
      <c r="AA903" s="3"/>
    </row>
    <row r="904" spans="1:27" ht="14.25" customHeight="1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3"/>
      <c r="W904" s="3"/>
      <c r="X904" s="17"/>
      <c r="Y904" s="3"/>
      <c r="Z904" s="3"/>
      <c r="AA904" s="3"/>
    </row>
    <row r="905" spans="1:27" ht="14.25" customHeight="1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3"/>
      <c r="W905" s="3"/>
      <c r="X905" s="17"/>
      <c r="Y905" s="3"/>
      <c r="Z905" s="3"/>
      <c r="AA905" s="3"/>
    </row>
    <row r="906" spans="1:27" ht="14.25" customHeight="1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3"/>
      <c r="W906" s="3"/>
      <c r="X906" s="17"/>
      <c r="Y906" s="3"/>
      <c r="Z906" s="3"/>
      <c r="AA906" s="3"/>
    </row>
    <row r="907" spans="1:27" ht="14.25" customHeight="1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3"/>
      <c r="W907" s="3"/>
      <c r="X907" s="17"/>
      <c r="Y907" s="3"/>
      <c r="Z907" s="3"/>
      <c r="AA907" s="3"/>
    </row>
    <row r="908" spans="1:27" ht="14.25" customHeight="1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3"/>
      <c r="W908" s="3"/>
      <c r="X908" s="17"/>
      <c r="Y908" s="3"/>
      <c r="Z908" s="3"/>
      <c r="AA908" s="3"/>
    </row>
    <row r="909" spans="1:27" ht="14.25" customHeight="1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3"/>
      <c r="W909" s="3"/>
      <c r="X909" s="17"/>
      <c r="Y909" s="3"/>
      <c r="Z909" s="3"/>
      <c r="AA909" s="3"/>
    </row>
    <row r="910" spans="1:27" ht="14.25" customHeight="1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3"/>
      <c r="W910" s="3"/>
      <c r="X910" s="17"/>
      <c r="Y910" s="3"/>
      <c r="Z910" s="3"/>
      <c r="AA910" s="3"/>
    </row>
    <row r="911" spans="1:27" ht="14.25" customHeight="1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3"/>
      <c r="W911" s="3"/>
      <c r="X911" s="17"/>
      <c r="Y911" s="3"/>
      <c r="Z911" s="3"/>
      <c r="AA911" s="3"/>
    </row>
    <row r="912" spans="1:27" ht="14.25" customHeight="1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3"/>
      <c r="W912" s="3"/>
      <c r="X912" s="17"/>
      <c r="Y912" s="3"/>
      <c r="Z912" s="3"/>
      <c r="AA912" s="3"/>
    </row>
    <row r="913" spans="1:27" ht="14.25" customHeight="1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3"/>
      <c r="W913" s="3"/>
      <c r="X913" s="17"/>
      <c r="Y913" s="3"/>
      <c r="Z913" s="3"/>
      <c r="AA913" s="3"/>
    </row>
    <row r="914" spans="1:27" ht="14.25" customHeight="1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3"/>
      <c r="W914" s="3"/>
      <c r="X914" s="17"/>
      <c r="Y914" s="3"/>
      <c r="Z914" s="3"/>
      <c r="AA914" s="3"/>
    </row>
    <row r="915" spans="1:27" ht="14.25" customHeight="1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3"/>
      <c r="W915" s="3"/>
      <c r="X915" s="17"/>
      <c r="Y915" s="3"/>
      <c r="Z915" s="3"/>
      <c r="AA915" s="3"/>
    </row>
    <row r="916" spans="1:27" ht="14.25" customHeight="1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3"/>
      <c r="W916" s="3"/>
      <c r="X916" s="17"/>
      <c r="Y916" s="3"/>
      <c r="Z916" s="3"/>
      <c r="AA916" s="3"/>
    </row>
    <row r="917" spans="1:27" ht="14.25" customHeight="1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3"/>
      <c r="W917" s="3"/>
      <c r="X917" s="17"/>
      <c r="Y917" s="3"/>
      <c r="Z917" s="3"/>
      <c r="AA917" s="3"/>
    </row>
    <row r="918" spans="1:27" ht="14.25" customHeight="1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3"/>
      <c r="W918" s="3"/>
      <c r="X918" s="17"/>
      <c r="Y918" s="3"/>
      <c r="Z918" s="3"/>
      <c r="AA918" s="3"/>
    </row>
    <row r="919" spans="1:27" ht="14.25" customHeight="1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3"/>
      <c r="W919" s="3"/>
      <c r="X919" s="17"/>
      <c r="Y919" s="3"/>
      <c r="Z919" s="3"/>
      <c r="AA919" s="3"/>
    </row>
    <row r="920" spans="1:27" ht="14.25" customHeight="1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3"/>
      <c r="W920" s="3"/>
      <c r="X920" s="17"/>
      <c r="Y920" s="3"/>
      <c r="Z920" s="3"/>
      <c r="AA920" s="3"/>
    </row>
    <row r="921" spans="1:27" ht="14.25" customHeight="1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3"/>
      <c r="W921" s="3"/>
      <c r="X921" s="17"/>
      <c r="Y921" s="3"/>
      <c r="Z921" s="3"/>
      <c r="AA921" s="3"/>
    </row>
    <row r="922" spans="1:27" ht="14.25" customHeight="1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3"/>
      <c r="W922" s="3"/>
      <c r="X922" s="17"/>
      <c r="Y922" s="3"/>
      <c r="Z922" s="3"/>
      <c r="AA922" s="3"/>
    </row>
    <row r="923" spans="1:27" ht="14.25" customHeight="1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3"/>
      <c r="W923" s="3"/>
      <c r="X923" s="17"/>
      <c r="Y923" s="3"/>
      <c r="Z923" s="3"/>
      <c r="AA923" s="3"/>
    </row>
    <row r="924" spans="1:27" ht="14.25" customHeight="1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3"/>
      <c r="W924" s="3"/>
      <c r="X924" s="17"/>
      <c r="Y924" s="3"/>
      <c r="Z924" s="3"/>
      <c r="AA924" s="3"/>
    </row>
    <row r="925" spans="1:27" ht="14.25" customHeight="1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3"/>
      <c r="W925" s="3"/>
      <c r="X925" s="17"/>
      <c r="Y925" s="3"/>
      <c r="Z925" s="3"/>
      <c r="AA925" s="3"/>
    </row>
    <row r="926" spans="1:27" ht="14.25" customHeight="1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3"/>
      <c r="W926" s="3"/>
      <c r="X926" s="17"/>
      <c r="Y926" s="3"/>
      <c r="Z926" s="3"/>
      <c r="AA926" s="3"/>
    </row>
    <row r="927" spans="1:27" ht="14.25" customHeight="1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3"/>
      <c r="W927" s="3"/>
      <c r="X927" s="17"/>
      <c r="Y927" s="3"/>
      <c r="Z927" s="3"/>
      <c r="AA927" s="3"/>
    </row>
    <row r="928" spans="1:27" ht="14.25" customHeight="1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3"/>
      <c r="W928" s="3"/>
      <c r="X928" s="17"/>
      <c r="Y928" s="3"/>
      <c r="Z928" s="3"/>
      <c r="AA928" s="3"/>
    </row>
    <row r="929" spans="1:27" ht="14.25" customHeight="1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3"/>
      <c r="W929" s="3"/>
      <c r="X929" s="17"/>
      <c r="Y929" s="3"/>
      <c r="Z929" s="3"/>
      <c r="AA929" s="3"/>
    </row>
    <row r="930" spans="1:27" ht="14.25" customHeight="1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3"/>
      <c r="W930" s="3"/>
      <c r="X930" s="17"/>
      <c r="Y930" s="3"/>
      <c r="Z930" s="3"/>
      <c r="AA930" s="3"/>
    </row>
    <row r="931" spans="1:27" ht="14.25" customHeight="1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3"/>
      <c r="W931" s="3"/>
      <c r="X931" s="17"/>
      <c r="Y931" s="3"/>
      <c r="Z931" s="3"/>
      <c r="AA931" s="3"/>
    </row>
    <row r="932" spans="1:27" ht="14.25" customHeight="1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3"/>
      <c r="W932" s="3"/>
      <c r="X932" s="17"/>
      <c r="Y932" s="3"/>
      <c r="Z932" s="3"/>
      <c r="AA932" s="3"/>
    </row>
    <row r="933" spans="1:27" ht="14.25" customHeight="1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3"/>
      <c r="W933" s="3"/>
      <c r="X933" s="17"/>
      <c r="Y933" s="3"/>
      <c r="Z933" s="3"/>
      <c r="AA933" s="3"/>
    </row>
    <row r="934" spans="1:27" ht="14.25" customHeight="1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3"/>
      <c r="W934" s="3"/>
      <c r="X934" s="17"/>
      <c r="Y934" s="3"/>
      <c r="Z934" s="3"/>
      <c r="AA934" s="3"/>
    </row>
    <row r="935" spans="1:27" ht="14.25" customHeight="1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3"/>
      <c r="W935" s="3"/>
      <c r="X935" s="17"/>
      <c r="Y935" s="3"/>
      <c r="Z935" s="3"/>
      <c r="AA935" s="3"/>
    </row>
    <row r="936" spans="1:27" ht="14.25" customHeight="1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3"/>
      <c r="W936" s="3"/>
      <c r="X936" s="17"/>
      <c r="Y936" s="3"/>
      <c r="Z936" s="3"/>
      <c r="AA936" s="3"/>
    </row>
    <row r="937" spans="1:27" ht="14.25" customHeight="1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3"/>
      <c r="W937" s="3"/>
      <c r="X937" s="17"/>
      <c r="Y937" s="3"/>
      <c r="Z937" s="3"/>
      <c r="AA937" s="3"/>
    </row>
    <row r="938" spans="1:27" ht="14.25" customHeight="1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3"/>
      <c r="W938" s="3"/>
      <c r="X938" s="17"/>
      <c r="Y938" s="3"/>
      <c r="Z938" s="3"/>
      <c r="AA938" s="3"/>
    </row>
    <row r="939" spans="1:27" ht="14.25" customHeight="1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3"/>
      <c r="W939" s="3"/>
      <c r="X939" s="17"/>
      <c r="Y939" s="3"/>
      <c r="Z939" s="3"/>
      <c r="AA939" s="3"/>
    </row>
    <row r="940" spans="1:27" ht="14.25" customHeight="1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3"/>
      <c r="W940" s="3"/>
      <c r="X940" s="17"/>
      <c r="Y940" s="3"/>
      <c r="Z940" s="3"/>
      <c r="AA940" s="3"/>
    </row>
    <row r="941" spans="1:27" ht="14.25" customHeight="1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3"/>
      <c r="W941" s="3"/>
      <c r="X941" s="17"/>
      <c r="Y941" s="3"/>
      <c r="Z941" s="3"/>
      <c r="AA941" s="3"/>
    </row>
    <row r="942" spans="1:27" ht="14.25" customHeight="1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3"/>
      <c r="W942" s="3"/>
      <c r="X942" s="17"/>
      <c r="Y942" s="3"/>
      <c r="Z942" s="3"/>
      <c r="AA942" s="3"/>
    </row>
    <row r="943" spans="1:27" ht="14.25" customHeight="1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3"/>
      <c r="W943" s="3"/>
      <c r="X943" s="17"/>
      <c r="Y943" s="3"/>
      <c r="Z943" s="3"/>
      <c r="AA943" s="3"/>
    </row>
    <row r="944" spans="1:27" ht="14.25" customHeight="1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3"/>
      <c r="W944" s="3"/>
      <c r="X944" s="17"/>
      <c r="Y944" s="3"/>
      <c r="Z944" s="3"/>
      <c r="AA944" s="3"/>
    </row>
    <row r="945" spans="1:27" ht="14.25" customHeight="1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3"/>
      <c r="W945" s="3"/>
      <c r="X945" s="17"/>
      <c r="Y945" s="3"/>
      <c r="Z945" s="3"/>
      <c r="AA945" s="3"/>
    </row>
    <row r="946" spans="1:27" ht="14.25" customHeight="1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3"/>
      <c r="W946" s="3"/>
      <c r="X946" s="17"/>
      <c r="Y946" s="3"/>
      <c r="Z946" s="3"/>
      <c r="AA946" s="3"/>
    </row>
    <row r="947" spans="1:27" ht="14.25" customHeight="1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3"/>
      <c r="W947" s="3"/>
      <c r="X947" s="17"/>
      <c r="Y947" s="3"/>
      <c r="Z947" s="3"/>
      <c r="AA947" s="3"/>
    </row>
    <row r="948" spans="1:27" ht="14.25" customHeight="1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3"/>
      <c r="W948" s="3"/>
      <c r="X948" s="17"/>
      <c r="Y948" s="3"/>
      <c r="Z948" s="3"/>
      <c r="AA948" s="3"/>
    </row>
    <row r="949" spans="1:27" ht="14.25" customHeight="1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3"/>
      <c r="W949" s="3"/>
      <c r="X949" s="17"/>
      <c r="Y949" s="3"/>
      <c r="Z949" s="3"/>
      <c r="AA949" s="3"/>
    </row>
    <row r="950" spans="1:27" ht="14.25" customHeight="1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3"/>
      <c r="W950" s="3"/>
      <c r="X950" s="17"/>
      <c r="Y950" s="3"/>
      <c r="Z950" s="3"/>
      <c r="AA950" s="3"/>
    </row>
    <row r="951" spans="1:27" ht="14.25" customHeight="1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3"/>
      <c r="W951" s="3"/>
      <c r="X951" s="17"/>
      <c r="Y951" s="3"/>
      <c r="Z951" s="3"/>
      <c r="AA951" s="3"/>
    </row>
    <row r="952" spans="1:27" ht="14.25" customHeight="1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3"/>
      <c r="W952" s="3"/>
      <c r="X952" s="17"/>
      <c r="Y952" s="3"/>
      <c r="Z952" s="3"/>
      <c r="AA952" s="3"/>
    </row>
    <row r="953" spans="1:27" ht="14.25" customHeight="1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3"/>
      <c r="W953" s="3"/>
      <c r="X953" s="17"/>
      <c r="Y953" s="3"/>
      <c r="Z953" s="3"/>
      <c r="AA953" s="3"/>
    </row>
    <row r="954" spans="1:27" ht="14.25" customHeight="1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3"/>
      <c r="W954" s="3"/>
      <c r="X954" s="17"/>
      <c r="Y954" s="3"/>
      <c r="Z954" s="3"/>
      <c r="AA954" s="3"/>
    </row>
    <row r="955" spans="1:27" ht="14.25" customHeight="1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3"/>
      <c r="W955" s="3"/>
      <c r="X955" s="17"/>
      <c r="Y955" s="3"/>
      <c r="Z955" s="3"/>
      <c r="AA955" s="3"/>
    </row>
    <row r="956" spans="1:27" ht="14.25" customHeight="1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3"/>
      <c r="W956" s="3"/>
      <c r="X956" s="17"/>
      <c r="Y956" s="3"/>
      <c r="Z956" s="3"/>
      <c r="AA956" s="3"/>
    </row>
    <row r="957" spans="1:27" ht="14.25" customHeight="1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3"/>
      <c r="W957" s="3"/>
      <c r="X957" s="17"/>
      <c r="Y957" s="3"/>
      <c r="Z957" s="3"/>
      <c r="AA957" s="3"/>
    </row>
    <row r="958" spans="1:27" ht="14.25" customHeight="1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3"/>
      <c r="W958" s="3"/>
      <c r="X958" s="17"/>
      <c r="Y958" s="3"/>
      <c r="Z958" s="3"/>
      <c r="AA958" s="3"/>
    </row>
    <row r="959" spans="1:27" ht="14.25" customHeight="1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3"/>
      <c r="W959" s="3"/>
      <c r="X959" s="17"/>
      <c r="Y959" s="3"/>
      <c r="Z959" s="3"/>
      <c r="AA959" s="3"/>
    </row>
    <row r="960" spans="1:27" ht="14.25" customHeight="1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3"/>
      <c r="W960" s="3"/>
      <c r="X960" s="17"/>
      <c r="Y960" s="3"/>
      <c r="Z960" s="3"/>
      <c r="AA960" s="3"/>
    </row>
    <row r="961" spans="1:27" ht="14.25" customHeight="1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3"/>
      <c r="W961" s="3"/>
      <c r="X961" s="17"/>
      <c r="Y961" s="3"/>
      <c r="Z961" s="3"/>
      <c r="AA961" s="3"/>
    </row>
    <row r="962" spans="1:27" ht="14.25" customHeight="1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3"/>
      <c r="W962" s="3"/>
      <c r="X962" s="17"/>
      <c r="Y962" s="3"/>
      <c r="Z962" s="3"/>
      <c r="AA962" s="3"/>
    </row>
    <row r="963" spans="1:27" ht="14.25" customHeight="1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3"/>
      <c r="W963" s="3"/>
      <c r="X963" s="17"/>
      <c r="Y963" s="3"/>
      <c r="Z963" s="3"/>
      <c r="AA963" s="3"/>
    </row>
    <row r="964" spans="1:27" ht="14.25" customHeight="1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3"/>
      <c r="W964" s="3"/>
      <c r="X964" s="17"/>
      <c r="Y964" s="3"/>
      <c r="Z964" s="3"/>
      <c r="AA964" s="3"/>
    </row>
    <row r="965" spans="1:27" ht="14.25" customHeight="1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3"/>
      <c r="W965" s="3"/>
      <c r="X965" s="17"/>
      <c r="Y965" s="3"/>
      <c r="Z965" s="3"/>
      <c r="AA965" s="3"/>
    </row>
    <row r="966" spans="1:27" ht="14.25" customHeight="1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3"/>
      <c r="W966" s="3"/>
      <c r="X966" s="17"/>
      <c r="Y966" s="3"/>
      <c r="Z966" s="3"/>
      <c r="AA966" s="3"/>
    </row>
    <row r="967" spans="1:27" ht="14.25" customHeight="1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3"/>
      <c r="W967" s="3"/>
      <c r="X967" s="17"/>
      <c r="Y967" s="3"/>
      <c r="Z967" s="3"/>
      <c r="AA967" s="3"/>
    </row>
    <row r="968" spans="1:27" ht="14.25" customHeight="1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3"/>
      <c r="W968" s="3"/>
      <c r="X968" s="17"/>
      <c r="Y968" s="3"/>
      <c r="Z968" s="3"/>
      <c r="AA968" s="3"/>
    </row>
    <row r="969" spans="1:27" ht="14.25" customHeight="1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3"/>
      <c r="W969" s="3"/>
      <c r="X969" s="17"/>
      <c r="Y969" s="3"/>
      <c r="Z969" s="3"/>
      <c r="AA969" s="3"/>
    </row>
    <row r="970" spans="1:27" ht="14.25" customHeight="1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3"/>
      <c r="W970" s="3"/>
      <c r="X970" s="17"/>
      <c r="Y970" s="3"/>
      <c r="Z970" s="3"/>
      <c r="AA970" s="3"/>
    </row>
    <row r="971" spans="1:27" ht="14.25" customHeight="1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3"/>
      <c r="W971" s="3"/>
      <c r="X971" s="17"/>
      <c r="Y971" s="3"/>
      <c r="Z971" s="3"/>
      <c r="AA971" s="3"/>
    </row>
    <row r="972" spans="1:27" ht="14.25" customHeight="1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3"/>
      <c r="W972" s="3"/>
      <c r="X972" s="17"/>
      <c r="Y972" s="3"/>
      <c r="Z972" s="3"/>
      <c r="AA972" s="3"/>
    </row>
    <row r="973" spans="1:27" ht="14.25" customHeight="1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3"/>
      <c r="W973" s="3"/>
      <c r="X973" s="17"/>
      <c r="Y973" s="3"/>
      <c r="Z973" s="3"/>
      <c r="AA973" s="3"/>
    </row>
    <row r="974" spans="1:27" ht="14.25" customHeight="1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3"/>
      <c r="W974" s="3"/>
      <c r="X974" s="17"/>
      <c r="Y974" s="3"/>
      <c r="Z974" s="3"/>
      <c r="AA974" s="3"/>
    </row>
    <row r="975" spans="1:27" ht="14.25" customHeight="1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3"/>
      <c r="W975" s="3"/>
      <c r="X975" s="17"/>
      <c r="Y975" s="3"/>
      <c r="Z975" s="3"/>
      <c r="AA975" s="3"/>
    </row>
    <row r="976" spans="1:27" ht="14.25" customHeight="1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3"/>
      <c r="W976" s="3"/>
      <c r="X976" s="17"/>
      <c r="Y976" s="3"/>
      <c r="Z976" s="3"/>
      <c r="AA976" s="3"/>
    </row>
    <row r="977" spans="1:27" ht="14.25" customHeight="1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3"/>
      <c r="W977" s="3"/>
      <c r="X977" s="17"/>
      <c r="Y977" s="3"/>
      <c r="Z977" s="3"/>
      <c r="AA977" s="3"/>
    </row>
    <row r="978" spans="1:27" ht="14.25" customHeight="1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3"/>
      <c r="W978" s="3"/>
      <c r="X978" s="17"/>
      <c r="Y978" s="3"/>
      <c r="Z978" s="3"/>
      <c r="AA978" s="3"/>
    </row>
    <row r="979" spans="1:27" ht="14.25" customHeight="1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3"/>
      <c r="W979" s="3"/>
      <c r="X979" s="17"/>
      <c r="Y979" s="3"/>
      <c r="Z979" s="3"/>
      <c r="AA979" s="3"/>
    </row>
    <row r="980" spans="1:27" ht="14.25" customHeight="1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3"/>
      <c r="W980" s="3"/>
      <c r="X980" s="17"/>
      <c r="Y980" s="3"/>
      <c r="Z980" s="3"/>
      <c r="AA980" s="3"/>
    </row>
    <row r="981" spans="1:27" ht="14.25" customHeight="1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3"/>
      <c r="W981" s="3"/>
      <c r="X981" s="17"/>
      <c r="Y981" s="3"/>
      <c r="Z981" s="3"/>
      <c r="AA981" s="3"/>
    </row>
    <row r="982" spans="1:27" ht="14.25" customHeight="1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3"/>
      <c r="W982" s="3"/>
      <c r="X982" s="17"/>
      <c r="Y982" s="3"/>
      <c r="Z982" s="3"/>
      <c r="AA982" s="3"/>
    </row>
    <row r="983" spans="1:27" ht="14.25" customHeight="1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3"/>
      <c r="W983" s="3"/>
      <c r="X983" s="17"/>
      <c r="Y983" s="3"/>
      <c r="Z983" s="3"/>
      <c r="AA983" s="3"/>
    </row>
    <row r="984" spans="1:27" ht="14.25" customHeight="1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3"/>
      <c r="W984" s="3"/>
      <c r="X984" s="17"/>
      <c r="Y984" s="3"/>
      <c r="Z984" s="3"/>
      <c r="AA984" s="3"/>
    </row>
    <row r="985" spans="1:27" ht="14.25" customHeight="1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3"/>
      <c r="W985" s="3"/>
      <c r="X985" s="17"/>
      <c r="Y985" s="3"/>
      <c r="Z985" s="3"/>
      <c r="AA985" s="3"/>
    </row>
    <row r="986" spans="1:27" ht="14.25" customHeight="1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3"/>
      <c r="W986" s="3"/>
      <c r="X986" s="17"/>
      <c r="Y986" s="3"/>
      <c r="Z986" s="3"/>
      <c r="AA986" s="3"/>
    </row>
    <row r="987" spans="1:27" ht="14.25" customHeight="1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3"/>
      <c r="W987" s="3"/>
      <c r="X987" s="17"/>
      <c r="Y987" s="3"/>
      <c r="Z987" s="3"/>
      <c r="AA987" s="3"/>
    </row>
    <row r="988" spans="1:27" ht="14.25" customHeight="1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3"/>
      <c r="W988" s="3"/>
      <c r="X988" s="17"/>
      <c r="Y988" s="3"/>
      <c r="Z988" s="3"/>
      <c r="AA988" s="3"/>
    </row>
    <row r="989" spans="1:27" ht="14.25" customHeight="1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3"/>
      <c r="W989" s="3"/>
      <c r="X989" s="17"/>
      <c r="Y989" s="3"/>
      <c r="Z989" s="3"/>
      <c r="AA989" s="3"/>
    </row>
    <row r="990" spans="1:27" ht="14.25" customHeight="1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3"/>
      <c r="W990" s="3"/>
      <c r="X990" s="17"/>
      <c r="Y990" s="3"/>
      <c r="Z990" s="3"/>
      <c r="AA990" s="3"/>
    </row>
    <row r="991" spans="1:27" ht="14.25" customHeight="1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3"/>
      <c r="W991" s="3"/>
      <c r="X991" s="17"/>
      <c r="Y991" s="3"/>
      <c r="Z991" s="3"/>
      <c r="AA991" s="3"/>
    </row>
    <row r="992" spans="1:27" ht="14.25" customHeight="1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3"/>
      <c r="W992" s="3"/>
      <c r="X992" s="17"/>
      <c r="Y992" s="3"/>
      <c r="Z992" s="3"/>
      <c r="AA992" s="3"/>
    </row>
    <row r="993" spans="1:27" ht="14.25" customHeight="1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3"/>
      <c r="W993" s="3"/>
      <c r="X993" s="17"/>
      <c r="Y993" s="3"/>
      <c r="Z993" s="3"/>
      <c r="AA993" s="3"/>
    </row>
    <row r="994" spans="1:27" ht="14.25" customHeight="1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3"/>
      <c r="W994" s="3"/>
      <c r="X994" s="17"/>
      <c r="Y994" s="3"/>
      <c r="Z994" s="3"/>
      <c r="AA994" s="3"/>
    </row>
    <row r="995" spans="1:27" ht="14.25" customHeight="1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3"/>
      <c r="W995" s="3"/>
      <c r="X995" s="17"/>
      <c r="Y995" s="3"/>
      <c r="Z995" s="3"/>
      <c r="AA995" s="3"/>
    </row>
    <row r="996" spans="1:27" ht="14.25" customHeight="1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3"/>
      <c r="W996" s="3"/>
      <c r="X996" s="17"/>
      <c r="Y996" s="3"/>
      <c r="Z996" s="3"/>
      <c r="AA996" s="3"/>
    </row>
    <row r="997" spans="1:27" ht="14.25" customHeight="1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3"/>
      <c r="W997" s="3"/>
      <c r="X997" s="17"/>
      <c r="Y997" s="3"/>
      <c r="Z997" s="3"/>
      <c r="AA997" s="3"/>
    </row>
    <row r="998" spans="1:27" ht="14.25" customHeight="1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3"/>
      <c r="W998" s="3"/>
      <c r="X998" s="17"/>
      <c r="Y998" s="3"/>
      <c r="Z998" s="3"/>
      <c r="AA998" s="3"/>
    </row>
    <row r="999" spans="1:27" ht="14.25" customHeight="1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3"/>
      <c r="W999" s="3"/>
      <c r="X999" s="17"/>
      <c r="Y999" s="3"/>
      <c r="Z999" s="3"/>
      <c r="AA999" s="3"/>
    </row>
  </sheetData>
  <phoneticPr fontId="10" type="noConversion"/>
  <pageMargins left="0.7" right="0.7" top="0.78740157499999996" bottom="0.7874015749999999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BE49C-FD59-4699-9B0D-08A316B42C09}">
  <dimension ref="A1:T12"/>
  <sheetViews>
    <sheetView workbookViewId="0">
      <selection activeCell="F12" sqref="F12"/>
    </sheetView>
  </sheetViews>
  <sheetFormatPr baseColWidth="10" defaultRowHeight="14.5"/>
  <cols>
    <col min="2" max="4" width="9.453125" customWidth="1"/>
    <col min="5" max="5" width="4.54296875" customWidth="1"/>
    <col min="6" max="8" width="9.453125" customWidth="1"/>
    <col min="9" max="9" width="3" customWidth="1"/>
    <col min="10" max="12" width="9.453125" customWidth="1"/>
    <col min="13" max="13" width="4.54296875" customWidth="1"/>
    <col min="14" max="16" width="9.453125" customWidth="1"/>
    <col min="17" max="17" width="3" customWidth="1"/>
    <col min="18" max="20" width="9.453125" customWidth="1"/>
  </cols>
  <sheetData>
    <row r="1" spans="1:20">
      <c r="A1" s="34" t="s">
        <v>75</v>
      </c>
      <c r="B1" s="51"/>
      <c r="C1" s="51"/>
      <c r="D1" s="51"/>
      <c r="E1" s="32"/>
      <c r="F1" s="48" t="s">
        <v>80</v>
      </c>
      <c r="G1" s="48"/>
      <c r="H1" s="48"/>
      <c r="I1" s="48"/>
      <c r="J1" s="48"/>
      <c r="K1" s="48"/>
      <c r="L1" s="48"/>
      <c r="M1" s="33"/>
      <c r="N1" s="48" t="s">
        <v>89</v>
      </c>
      <c r="O1" s="48"/>
      <c r="P1" s="48"/>
      <c r="Q1" s="48"/>
      <c r="R1" s="48"/>
      <c r="S1" s="48"/>
      <c r="T1" s="48"/>
    </row>
    <row r="2" spans="1:20">
      <c r="A2" s="39"/>
      <c r="E2" s="32"/>
      <c r="F2" s="49" t="s">
        <v>76</v>
      </c>
      <c r="G2" s="49"/>
      <c r="H2" s="49"/>
      <c r="I2" s="41"/>
      <c r="J2" s="49" t="s">
        <v>77</v>
      </c>
      <c r="K2" s="49"/>
      <c r="L2" s="49"/>
      <c r="M2" s="33"/>
      <c r="N2" s="49" t="s">
        <v>76</v>
      </c>
      <c r="O2" s="49"/>
      <c r="P2" s="49"/>
      <c r="Q2" s="41"/>
      <c r="R2" s="49" t="s">
        <v>77</v>
      </c>
      <c r="S2" s="49"/>
      <c r="T2" s="49"/>
    </row>
    <row r="3" spans="1:20">
      <c r="A3" s="39"/>
      <c r="B3" s="39" t="s">
        <v>33</v>
      </c>
      <c r="C3" s="39" t="s">
        <v>31</v>
      </c>
      <c r="D3" s="39" t="s">
        <v>32</v>
      </c>
      <c r="E3" s="32"/>
      <c r="F3" s="39" t="s">
        <v>33</v>
      </c>
      <c r="G3" s="39" t="s">
        <v>31</v>
      </c>
      <c r="H3" s="39" t="s">
        <v>32</v>
      </c>
      <c r="I3" s="41"/>
      <c r="J3" s="39" t="s">
        <v>33</v>
      </c>
      <c r="K3" s="39" t="s">
        <v>31</v>
      </c>
      <c r="L3" s="39" t="s">
        <v>32</v>
      </c>
      <c r="M3" s="33"/>
      <c r="N3" s="39" t="s">
        <v>33</v>
      </c>
      <c r="O3" s="39" t="s">
        <v>31</v>
      </c>
      <c r="P3" s="39" t="s">
        <v>32</v>
      </c>
      <c r="Q3" s="41"/>
      <c r="R3" s="39" t="s">
        <v>33</v>
      </c>
      <c r="S3" s="39" t="s">
        <v>31</v>
      </c>
      <c r="T3" s="39" t="s">
        <v>32</v>
      </c>
    </row>
    <row r="4" spans="1:20" ht="34.5" customHeight="1">
      <c r="A4" s="34"/>
      <c r="B4" s="52" t="s">
        <v>78</v>
      </c>
      <c r="C4" s="52"/>
      <c r="D4" s="52"/>
      <c r="E4" s="35"/>
      <c r="F4" s="50" t="s">
        <v>79</v>
      </c>
      <c r="G4" s="50"/>
      <c r="H4" s="50"/>
      <c r="I4" s="50"/>
      <c r="J4" s="50"/>
      <c r="K4" s="50"/>
      <c r="L4" s="50"/>
      <c r="M4" s="36"/>
      <c r="N4" s="50" t="s">
        <v>79</v>
      </c>
      <c r="O4" s="50"/>
      <c r="P4" s="50"/>
      <c r="Q4" s="50"/>
      <c r="R4" s="50"/>
      <c r="S4" s="50"/>
      <c r="T4" s="50"/>
    </row>
    <row r="5" spans="1:20" ht="15" customHeight="1">
      <c r="A5" s="32" t="s">
        <v>41</v>
      </c>
      <c r="B5" s="37">
        <v>1.536</v>
      </c>
      <c r="C5" s="37">
        <v>17.448</v>
      </c>
      <c r="D5" s="37">
        <v>18.984000000000002</v>
      </c>
      <c r="E5" s="32"/>
      <c r="F5" s="42">
        <v>0.14464984911422041</v>
      </c>
      <c r="G5" s="42">
        <v>14.535645738552196</v>
      </c>
      <c r="H5" s="42">
        <f>F5+G5</f>
        <v>14.680295587666416</v>
      </c>
      <c r="I5" s="42"/>
      <c r="J5" s="42">
        <v>0.10426299746189108</v>
      </c>
      <c r="K5" s="42">
        <v>14.535645738552196</v>
      </c>
      <c r="L5" s="42">
        <f>J5+K5</f>
        <v>14.639908736014087</v>
      </c>
      <c r="M5" s="32"/>
      <c r="N5" s="42">
        <v>3.698145956872699E-2</v>
      </c>
      <c r="O5" s="42">
        <v>14.535645738552196</v>
      </c>
      <c r="P5" s="42">
        <v>14.572627198120923</v>
      </c>
      <c r="Q5" s="42"/>
      <c r="R5" s="42">
        <v>5.4743247536348282E-3</v>
      </c>
      <c r="S5" s="42">
        <v>14.535645738552196</v>
      </c>
      <c r="T5" s="42">
        <v>14.541120063305831</v>
      </c>
    </row>
    <row r="6" spans="1:20" ht="15" customHeight="1">
      <c r="A6" s="32" t="s">
        <v>42</v>
      </c>
      <c r="B6" s="37">
        <v>3.5039999999999996</v>
      </c>
      <c r="C6" s="37">
        <v>1.5</v>
      </c>
      <c r="D6" s="37">
        <v>5.0039999999999996</v>
      </c>
      <c r="E6" s="32"/>
      <c r="F6" s="37">
        <v>8.6805735439499918E-2</v>
      </c>
      <c r="G6" s="37">
        <v>1.2496256652813098</v>
      </c>
      <c r="H6" s="37">
        <f t="shared" ref="H6:H12" si="0">F6+G6</f>
        <v>1.3364314007208098</v>
      </c>
      <c r="I6" s="37"/>
      <c r="J6" s="37">
        <v>6.2236480004998216E-3</v>
      </c>
      <c r="K6" s="37">
        <v>1.2496256652813098</v>
      </c>
      <c r="L6" s="37">
        <f t="shared" ref="L6:L12" si="1">J6+K6</f>
        <v>1.2558493132818096</v>
      </c>
      <c r="M6" s="32"/>
      <c r="N6" s="37">
        <v>-6.9573678299999654E-3</v>
      </c>
      <c r="O6" s="37">
        <v>1.2496256652813098</v>
      </c>
      <c r="P6" s="37">
        <v>1.2426682974513099</v>
      </c>
      <c r="Q6" s="37"/>
      <c r="R6" s="37">
        <v>2.8752758527500286E-2</v>
      </c>
      <c r="S6" s="37">
        <v>1.2496256652813098</v>
      </c>
      <c r="T6" s="37">
        <v>1.2783784238088101</v>
      </c>
    </row>
    <row r="7" spans="1:20" ht="15" customHeight="1">
      <c r="A7" s="32" t="s">
        <v>43</v>
      </c>
      <c r="B7" s="37">
        <v>1.6919999999999997</v>
      </c>
      <c r="C7" s="37">
        <v>15.384</v>
      </c>
      <c r="D7" s="37">
        <v>17.076000000000001</v>
      </c>
      <c r="E7" s="32"/>
      <c r="F7" s="37">
        <v>0.26286626074176944</v>
      </c>
      <c r="G7" s="37">
        <v>11.083014519642004</v>
      </c>
      <c r="H7" s="37">
        <f t="shared" si="0"/>
        <v>11.345880780383775</v>
      </c>
      <c r="I7" s="37"/>
      <c r="J7" s="37">
        <v>0.23414092549321686</v>
      </c>
      <c r="K7" s="37">
        <v>11.083014519642004</v>
      </c>
      <c r="L7" s="37">
        <f t="shared" si="1"/>
        <v>11.317155445135221</v>
      </c>
      <c r="M7" s="32"/>
      <c r="N7" s="37">
        <v>0.1651714032983464</v>
      </c>
      <c r="O7" s="37">
        <v>11.083014519642004</v>
      </c>
      <c r="P7" s="37">
        <v>11.248185922940351</v>
      </c>
      <c r="Q7" s="37"/>
      <c r="R7" s="37">
        <v>0.12733648629294755</v>
      </c>
      <c r="S7" s="37">
        <v>11.083014519642004</v>
      </c>
      <c r="T7" s="37">
        <v>11.210351005934951</v>
      </c>
    </row>
    <row r="8" spans="1:20" ht="15" customHeight="1">
      <c r="A8" s="32" t="s">
        <v>48</v>
      </c>
      <c r="B8" s="37">
        <v>2.34</v>
      </c>
      <c r="C8" s="37">
        <v>18.635999999999999</v>
      </c>
      <c r="D8" s="37">
        <v>20.975999999999999</v>
      </c>
      <c r="E8" s="32"/>
      <c r="F8" s="37">
        <v>0.12696618639053872</v>
      </c>
      <c r="G8" s="37">
        <v>15.525349265454992</v>
      </c>
      <c r="H8" s="37">
        <f t="shared" si="0"/>
        <v>15.65231545184553</v>
      </c>
      <c r="I8" s="37"/>
      <c r="J8" s="37">
        <v>0.13156004504957783</v>
      </c>
      <c r="K8" s="37">
        <v>15.525349265454992</v>
      </c>
      <c r="L8" s="37">
        <f t="shared" si="1"/>
        <v>15.65690931050457</v>
      </c>
      <c r="M8" s="32"/>
      <c r="N8" s="37">
        <v>5.8798221017449789E-2</v>
      </c>
      <c r="O8" s="37">
        <v>15.525349265454992</v>
      </c>
      <c r="P8" s="37">
        <v>15.584147486472441</v>
      </c>
      <c r="Q8" s="37"/>
      <c r="R8" s="37">
        <v>2.6818785749510125E-2</v>
      </c>
      <c r="S8" s="37">
        <v>15.525349265454992</v>
      </c>
      <c r="T8" s="37">
        <v>15.552168051204502</v>
      </c>
    </row>
    <row r="9" spans="1:20" ht="15" customHeight="1">
      <c r="A9" s="32" t="s">
        <v>49</v>
      </c>
      <c r="B9" s="37">
        <v>2.2919999999999998</v>
      </c>
      <c r="C9" s="37">
        <v>16.116</v>
      </c>
      <c r="D9" s="37">
        <v>18.408000000000001</v>
      </c>
      <c r="E9" s="32"/>
      <c r="F9" s="37">
        <v>0.20449992594917699</v>
      </c>
      <c r="G9" s="37">
        <v>11.610365444523566</v>
      </c>
      <c r="H9" s="37">
        <f t="shared" si="0"/>
        <v>11.814865370472743</v>
      </c>
      <c r="I9" s="37"/>
      <c r="J9" s="37">
        <v>0.22054422454981282</v>
      </c>
      <c r="K9" s="37">
        <v>11.610365444523566</v>
      </c>
      <c r="L9" s="37">
        <f t="shared" si="1"/>
        <v>11.830909669073378</v>
      </c>
      <c r="M9" s="32"/>
      <c r="N9" s="37">
        <v>0.12255470306875618</v>
      </c>
      <c r="O9" s="37">
        <v>11.610365444523566</v>
      </c>
      <c r="P9" s="37">
        <v>11.732920147592322</v>
      </c>
      <c r="Q9" s="37"/>
      <c r="R9" s="37">
        <v>8.8563026285841867E-2</v>
      </c>
      <c r="S9" s="37">
        <v>11.610365444523566</v>
      </c>
      <c r="T9" s="37">
        <v>11.698928470809408</v>
      </c>
    </row>
    <row r="10" spans="1:20" ht="15" customHeight="1">
      <c r="A10" s="32" t="s">
        <v>46</v>
      </c>
      <c r="B10" s="37">
        <v>0.30000000000000004</v>
      </c>
      <c r="C10" s="37">
        <v>37.091999999999999</v>
      </c>
      <c r="D10" s="37">
        <v>37.391999999999996</v>
      </c>
      <c r="E10" s="32"/>
      <c r="F10" s="37">
        <v>0.31415306117217745</v>
      </c>
      <c r="G10" s="37">
        <v>30.900743451076227</v>
      </c>
      <c r="H10" s="43">
        <f t="shared" si="0"/>
        <v>31.214896512248405</v>
      </c>
      <c r="I10" s="37"/>
      <c r="J10" s="37">
        <v>0.2400372263568824</v>
      </c>
      <c r="K10" s="37">
        <v>30.900743451076227</v>
      </c>
      <c r="L10" s="37">
        <f t="shared" si="1"/>
        <v>31.14078067743311</v>
      </c>
      <c r="M10" s="32"/>
      <c r="N10" s="37">
        <v>3.0187399958100002E-2</v>
      </c>
      <c r="O10" s="37">
        <v>30.900743451076227</v>
      </c>
      <c r="P10" s="37">
        <v>30.930930851034326</v>
      </c>
      <c r="Q10" s="37"/>
      <c r="R10" s="37">
        <v>3.8121499423350337E-2</v>
      </c>
      <c r="S10" s="37">
        <v>30.900743451076227</v>
      </c>
      <c r="T10" s="43">
        <v>30.938864950499578</v>
      </c>
    </row>
    <row r="11" spans="1:20" ht="15" customHeight="1">
      <c r="A11" s="32" t="s">
        <v>44</v>
      </c>
      <c r="B11" s="37">
        <v>0.192</v>
      </c>
      <c r="C11" s="37">
        <v>32.076000000000001</v>
      </c>
      <c r="D11" s="37">
        <v>32.268000000000001</v>
      </c>
      <c r="E11" s="32"/>
      <c r="F11" s="37">
        <v>0.3807636903335474</v>
      </c>
      <c r="G11" s="37">
        <v>23.108344626367458</v>
      </c>
      <c r="H11" s="37">
        <f t="shared" si="0"/>
        <v>23.489108316701007</v>
      </c>
      <c r="I11" s="37"/>
      <c r="J11" s="37">
        <v>0.42323581922123255</v>
      </c>
      <c r="K11" s="37">
        <v>23.108344626367458</v>
      </c>
      <c r="L11" s="37">
        <f t="shared" si="1"/>
        <v>23.531580445588691</v>
      </c>
      <c r="M11" s="32"/>
      <c r="N11" s="37">
        <v>0.18611843577232501</v>
      </c>
      <c r="O11" s="37">
        <v>23.108344626367458</v>
      </c>
      <c r="P11" s="37">
        <v>23.294463062139783</v>
      </c>
      <c r="Q11" s="37"/>
      <c r="R11" s="37">
        <v>0.19099747250167548</v>
      </c>
      <c r="S11" s="37">
        <v>23.108344626367458</v>
      </c>
      <c r="T11" s="37">
        <v>23.299342098869133</v>
      </c>
    </row>
    <row r="12" spans="1:20" ht="15" customHeight="1">
      <c r="A12" s="38" t="s">
        <v>26</v>
      </c>
      <c r="B12" s="40">
        <v>4.4039999999999999</v>
      </c>
      <c r="C12" s="40">
        <v>0</v>
      </c>
      <c r="D12" s="40">
        <v>4.4039999999999999</v>
      </c>
      <c r="E12" s="32"/>
      <c r="F12" s="40">
        <v>1.3360860278658888E-2</v>
      </c>
      <c r="G12" s="40">
        <v>0</v>
      </c>
      <c r="H12" s="40">
        <f t="shared" si="0"/>
        <v>1.3360860278658888E-2</v>
      </c>
      <c r="I12" s="40"/>
      <c r="J12" s="40">
        <v>-9.6220975753636334E-2</v>
      </c>
      <c r="K12" s="40">
        <v>0</v>
      </c>
      <c r="L12" s="44">
        <f t="shared" si="1"/>
        <v>-9.6220975753636334E-2</v>
      </c>
      <c r="M12" s="32"/>
      <c r="N12" s="40">
        <v>4.3847729457954655E-2</v>
      </c>
      <c r="O12" s="40">
        <v>0</v>
      </c>
      <c r="P12" s="44">
        <v>4.3847729457954655E-2</v>
      </c>
      <c r="Q12" s="40"/>
      <c r="R12" s="40">
        <v>0.12197101366227298</v>
      </c>
      <c r="S12" s="40">
        <v>0</v>
      </c>
      <c r="T12" s="40">
        <v>0.12197101366227298</v>
      </c>
    </row>
  </sheetData>
  <mergeCells count="10">
    <mergeCell ref="N1:T1"/>
    <mergeCell ref="N2:P2"/>
    <mergeCell ref="R2:T2"/>
    <mergeCell ref="N4:T4"/>
    <mergeCell ref="B1:D1"/>
    <mergeCell ref="B4:D4"/>
    <mergeCell ref="F2:H2"/>
    <mergeCell ref="F4:L4"/>
    <mergeCell ref="F1:L1"/>
    <mergeCell ref="J2:L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P225"/>
  <sheetViews>
    <sheetView topLeftCell="A189" zoomScale="70" zoomScaleNormal="70" workbookViewId="0">
      <selection activeCell="I225" sqref="I225"/>
    </sheetView>
  </sheetViews>
  <sheetFormatPr baseColWidth="10" defaultColWidth="12.54296875" defaultRowHeight="15" customHeight="1"/>
  <cols>
    <col min="1" max="1" width="19.1796875" style="4" customWidth="1"/>
    <col min="2" max="4" width="16.26953125" style="4" customWidth="1"/>
    <col min="5" max="6" width="15.1796875" style="4" customWidth="1"/>
    <col min="7" max="9" width="16.26953125" style="4" customWidth="1"/>
    <col min="10" max="16384" width="12.54296875" style="4"/>
  </cols>
  <sheetData>
    <row r="1" spans="1:16" ht="33.65" customHeight="1">
      <c r="A1" s="11" t="s">
        <v>34</v>
      </c>
    </row>
    <row r="2" spans="1:16" ht="16" customHeight="1">
      <c r="A2" s="11"/>
    </row>
    <row r="3" spans="1:16" ht="15" customHeight="1">
      <c r="A3" s="13" t="s">
        <v>74</v>
      </c>
      <c r="B3" s="4" t="s">
        <v>40</v>
      </c>
    </row>
    <row r="4" spans="1:16" ht="15" customHeight="1">
      <c r="A4" s="13" t="s">
        <v>0</v>
      </c>
      <c r="B4" s="19" t="s">
        <v>82</v>
      </c>
    </row>
    <row r="5" spans="1:16" ht="15" customHeight="1">
      <c r="A5" s="13" t="s">
        <v>1</v>
      </c>
      <c r="B5" s="19" t="s">
        <v>41</v>
      </c>
      <c r="D5" s="5"/>
    </row>
    <row r="6" spans="1:16" ht="15" customHeight="1">
      <c r="A6" s="13" t="s">
        <v>35</v>
      </c>
      <c r="B6" s="14"/>
      <c r="C6" s="13"/>
      <c r="D6" s="7"/>
      <c r="E6" s="13"/>
      <c r="F6" s="13" t="s">
        <v>36</v>
      </c>
      <c r="G6" s="13"/>
      <c r="H6" s="13"/>
      <c r="I6" s="13"/>
    </row>
    <row r="7" spans="1:16" ht="15" customHeight="1">
      <c r="A7" s="30" t="s">
        <v>37</v>
      </c>
      <c r="B7" s="30" t="s">
        <v>33</v>
      </c>
      <c r="C7" s="30" t="s">
        <v>31</v>
      </c>
      <c r="D7" s="30" t="s">
        <v>32</v>
      </c>
      <c r="E7" s="13"/>
      <c r="F7" s="30" t="s">
        <v>37</v>
      </c>
      <c r="G7" s="30" t="s">
        <v>33</v>
      </c>
      <c r="H7" s="30" t="s">
        <v>31</v>
      </c>
      <c r="I7" s="30" t="s">
        <v>32</v>
      </c>
    </row>
    <row r="8" spans="1:16" ht="15" customHeight="1">
      <c r="A8" s="6" t="s">
        <v>38</v>
      </c>
      <c r="B8" s="6">
        <v>0</v>
      </c>
      <c r="C8" s="9">
        <v>17.448</v>
      </c>
      <c r="D8" s="9">
        <f>B8+C8</f>
        <v>17.448</v>
      </c>
      <c r="F8" s="6" t="s">
        <v>38</v>
      </c>
      <c r="G8" s="6">
        <v>0</v>
      </c>
      <c r="H8" s="9">
        <v>17.448</v>
      </c>
      <c r="I8" s="9">
        <f>G8+H8</f>
        <v>17.448</v>
      </c>
    </row>
    <row r="9" spans="1:16" ht="15" customHeight="1">
      <c r="A9" s="6" t="s">
        <v>39</v>
      </c>
      <c r="B9" s="9">
        <v>0.14464984911422041</v>
      </c>
      <c r="C9" s="9">
        <v>14.535645738552196</v>
      </c>
      <c r="D9" s="9">
        <f>B9+C9</f>
        <v>14.680295587666416</v>
      </c>
      <c r="F9" s="6" t="s">
        <v>39</v>
      </c>
      <c r="G9" s="15">
        <v>0.10426299746189108</v>
      </c>
      <c r="H9" s="9">
        <v>14.535645738552196</v>
      </c>
      <c r="I9" s="9">
        <f>G9+H9</f>
        <v>14.639908736014087</v>
      </c>
      <c r="N9" s="31"/>
      <c r="O9" s="31"/>
      <c r="P9" s="31"/>
    </row>
    <row r="10" spans="1:16" ht="15" customHeight="1">
      <c r="A10" s="6">
        <v>1</v>
      </c>
      <c r="B10" s="9">
        <v>2.0366130939418702E-2</v>
      </c>
      <c r="C10" s="9">
        <v>14.409123046275875</v>
      </c>
      <c r="D10" s="9">
        <f>SUM(B9:B10)+C10</f>
        <v>14.574139026329513</v>
      </c>
      <c r="F10" s="6">
        <v>1</v>
      </c>
      <c r="G10" s="9">
        <v>3.2449054977627879E-2</v>
      </c>
      <c r="H10" s="9">
        <v>14.409123046275875</v>
      </c>
      <c r="I10" s="9">
        <f>SUM(G9:G10)+H10</f>
        <v>14.545835098715393</v>
      </c>
      <c r="N10" s="31"/>
      <c r="O10" s="31"/>
      <c r="P10" s="31"/>
    </row>
    <row r="11" spans="1:16" ht="15" customHeight="1">
      <c r="A11" s="12">
        <v>2</v>
      </c>
      <c r="B11" s="9">
        <v>3.5002983270522446E-2</v>
      </c>
      <c r="C11" s="9">
        <v>14.219724228433106</v>
      </c>
      <c r="D11" s="9">
        <f>SUM(B9:B11)+C11</f>
        <v>14.419743191757268</v>
      </c>
      <c r="F11" s="12">
        <v>2</v>
      </c>
      <c r="G11" s="9">
        <v>5.5769735150225777E-2</v>
      </c>
      <c r="H11" s="9">
        <v>14.219724228433106</v>
      </c>
      <c r="I11" s="9">
        <f>SUM(G9:G11)+H11</f>
        <v>14.412206016022852</v>
      </c>
      <c r="N11" s="31"/>
      <c r="O11" s="31"/>
      <c r="P11" s="31"/>
    </row>
    <row r="12" spans="1:16" ht="15" customHeight="1">
      <c r="A12" s="6">
        <v>3</v>
      </c>
      <c r="B12" s="9">
        <v>2.6971509881703572E-2</v>
      </c>
      <c r="C12" s="9">
        <v>14.095715819741566</v>
      </c>
      <c r="D12" s="9">
        <f>SUM(B9:B12)+C12</f>
        <v>14.32270629294743</v>
      </c>
      <c r="F12" s="6">
        <v>3</v>
      </c>
      <c r="G12" s="9">
        <v>4.2973307477224332E-2</v>
      </c>
      <c r="H12" s="9">
        <v>14.095715819741566</v>
      </c>
      <c r="I12" s="9">
        <f>SUM(G9:G12)+H12</f>
        <v>14.331170914808535</v>
      </c>
    </row>
    <row r="13" spans="1:16" ht="15" customHeight="1">
      <c r="A13" s="6">
        <v>4</v>
      </c>
      <c r="B13" s="9">
        <v>2.0782866982411382E-2</v>
      </c>
      <c r="C13" s="9">
        <v>14.01057583296515</v>
      </c>
      <c r="D13" s="9">
        <f>SUM(B9:B13)+C13</f>
        <v>14.258349173153427</v>
      </c>
      <c r="F13" s="6">
        <v>4</v>
      </c>
      <c r="G13" s="9">
        <v>3.3113034346633215E-2</v>
      </c>
      <c r="H13" s="9">
        <v>14.01057583296515</v>
      </c>
      <c r="I13" s="9">
        <f>SUM(G9:G13)+H13</f>
        <v>14.279143962378752</v>
      </c>
    </row>
    <row r="14" spans="1:16" ht="15" customHeight="1">
      <c r="A14" s="12">
        <v>5</v>
      </c>
      <c r="B14" s="9">
        <v>1.6014215070014166E-2</v>
      </c>
      <c r="C14" s="9">
        <v>13.94858562114649</v>
      </c>
      <c r="D14" s="9">
        <f>SUM(B9:B14)+C14</f>
        <v>14.212373176404782</v>
      </c>
      <c r="F14" s="12">
        <v>5</v>
      </c>
      <c r="G14" s="9">
        <v>2.5515211837545012E-2</v>
      </c>
      <c r="H14" s="9">
        <v>13.94858562114649</v>
      </c>
      <c r="I14" s="9">
        <f>SUM(G9:G14)+H14</f>
        <v>14.242668962397637</v>
      </c>
    </row>
    <row r="15" spans="1:16" ht="15" customHeight="1">
      <c r="A15" s="6">
        <v>6</v>
      </c>
      <c r="B15" s="9">
        <v>1.2339735635399737E-2</v>
      </c>
      <c r="C15" s="9">
        <v>13.900428836449869</v>
      </c>
      <c r="D15" s="9">
        <f>SUM(B9:B15)+C15</f>
        <v>14.176556127343559</v>
      </c>
      <c r="F15" s="6">
        <v>6</v>
      </c>
      <c r="G15" s="9">
        <v>1.9660718141977312E-2</v>
      </c>
      <c r="H15" s="9">
        <v>13.900428836449869</v>
      </c>
      <c r="I15" s="9">
        <f>SUM(G9:G15)+H15</f>
        <v>14.214172895842994</v>
      </c>
    </row>
    <row r="16" spans="1:16" ht="15" customHeight="1">
      <c r="A16" s="6">
        <v>7</v>
      </c>
      <c r="B16" s="9">
        <v>9.5083695882601151E-3</v>
      </c>
      <c r="C16" s="9">
        <v>13.860583280094868</v>
      </c>
      <c r="D16" s="9">
        <f>SUM(B9:B16)+C16</f>
        <v>14.146218940576819</v>
      </c>
      <c r="F16" s="6">
        <v>7</v>
      </c>
      <c r="G16" s="9">
        <v>1.5149544527373765E-2</v>
      </c>
      <c r="H16" s="9">
        <v>13.860583280094868</v>
      </c>
      <c r="I16" s="9">
        <f>SUM(G9:G16)+H16</f>
        <v>14.189476884015367</v>
      </c>
    </row>
    <row r="17" spans="1:9" ht="15" customHeight="1">
      <c r="A17" s="12">
        <v>8</v>
      </c>
      <c r="B17" s="9">
        <v>7.3266636254007041E-3</v>
      </c>
      <c r="C17" s="9">
        <v>13.825775257422686</v>
      </c>
      <c r="D17" s="9">
        <f>SUM(B9:B17)+C17</f>
        <v>14.118737581530038</v>
      </c>
      <c r="F17" s="12">
        <v>8</v>
      </c>
      <c r="G17" s="9">
        <v>1.1673464709149406E-2</v>
      </c>
      <c r="H17" s="9">
        <v>13.825775257422686</v>
      </c>
      <c r="I17" s="9">
        <f>SUM(G9:G17)+H17</f>
        <v>14.166342326052334</v>
      </c>
    </row>
    <row r="18" spans="1:9" ht="15" customHeight="1">
      <c r="A18" s="6">
        <v>9</v>
      </c>
      <c r="B18" s="9">
        <v>5.6455525189143801E-3</v>
      </c>
      <c r="C18" s="9">
        <v>13.794063595948362</v>
      </c>
      <c r="D18" s="9">
        <f>SUM(B9:B18)+C18</f>
        <v>14.092671472574628</v>
      </c>
      <c r="F18" s="6">
        <v>9</v>
      </c>
      <c r="G18" s="9">
        <v>8.9949752660564951E-3</v>
      </c>
      <c r="H18" s="9">
        <v>13.794063595948362</v>
      </c>
      <c r="I18" s="9">
        <f>SUM(G9:G18)+H18</f>
        <v>14.143625639844066</v>
      </c>
    </row>
    <row r="19" spans="1:9" ht="15" customHeight="1">
      <c r="A19" s="6">
        <v>10</v>
      </c>
      <c r="B19" s="9">
        <v>4.3501742230014151E-3</v>
      </c>
      <c r="C19" s="9">
        <v>13.764296814999874</v>
      </c>
      <c r="D19" s="9">
        <f>SUM(B9:B19)+C19</f>
        <v>14.06725486584914</v>
      </c>
      <c r="F19" s="6">
        <v>10</v>
      </c>
      <c r="G19" s="9">
        <v>6.931068200647727E-3</v>
      </c>
      <c r="H19" s="9">
        <v>13.764296814999874</v>
      </c>
      <c r="I19" s="9">
        <f>SUM(G9:G19)+H19</f>
        <v>14.120789927096226</v>
      </c>
    </row>
    <row r="20" spans="1:9" ht="15" customHeight="1">
      <c r="A20" s="12">
        <v>11</v>
      </c>
      <c r="B20" s="9">
        <v>3.3520219158468781E-3</v>
      </c>
      <c r="C20" s="9">
        <v>13.73579143287075</v>
      </c>
      <c r="D20" s="9">
        <f>SUM(B9:B20)+C20</f>
        <v>14.042101505635864</v>
      </c>
      <c r="F20" s="12">
        <v>11</v>
      </c>
      <c r="G20" s="9">
        <v>5.340726903754066E-3</v>
      </c>
      <c r="H20" s="9">
        <v>13.73579143287075</v>
      </c>
      <c r="I20" s="9">
        <f>SUM(G9:G20)+H20</f>
        <v>14.097625271870855</v>
      </c>
    </row>
    <row r="21" spans="1:9" ht="15" customHeight="1">
      <c r="A21" s="6">
        <v>12</v>
      </c>
      <c r="B21" s="9">
        <v>2.5828967642049262E-3</v>
      </c>
      <c r="C21" s="9">
        <v>13.708141324735397</v>
      </c>
      <c r="D21" s="9">
        <f>SUM(B9:B21)+C21</f>
        <v>14.017034294264716</v>
      </c>
      <c r="F21" s="6">
        <v>12</v>
      </c>
      <c r="G21" s="9">
        <v>4.1152911838056461E-3</v>
      </c>
      <c r="H21" s="9">
        <v>13.708141324735397</v>
      </c>
      <c r="I21" s="9">
        <f>SUM(G9:G21)+H21</f>
        <v>14.074090454919309</v>
      </c>
    </row>
    <row r="22" spans="1:9" ht="15" customHeight="1">
      <c r="A22" s="6">
        <v>13</v>
      </c>
      <c r="B22" s="9">
        <v>1.9902482328654153E-3</v>
      </c>
      <c r="C22" s="9">
        <v>13.681104744015599</v>
      </c>
      <c r="D22" s="9">
        <f>SUM(B9:B22)+C22</f>
        <v>13.991987961777783</v>
      </c>
      <c r="F22" s="6">
        <v>13</v>
      </c>
      <c r="G22" s="9">
        <v>3.17103305087643E-3</v>
      </c>
      <c r="H22" s="9">
        <v>13.681104744015599</v>
      </c>
      <c r="I22" s="9">
        <f>SUM(G9:G22)+H22</f>
        <v>14.050224907250387</v>
      </c>
    </row>
    <row r="23" spans="1:9" ht="15" customHeight="1">
      <c r="A23" s="12">
        <v>14</v>
      </c>
      <c r="B23" s="9">
        <v>1.5335835652892345E-3</v>
      </c>
      <c r="C23" s="9">
        <v>13.654537368749757</v>
      </c>
      <c r="D23" s="9">
        <f>SUM(B9:B23)+C23</f>
        <v>13.96695417007723</v>
      </c>
      <c r="F23" s="12">
        <v>14</v>
      </c>
      <c r="G23" s="9">
        <v>2.4434359953241364E-3</v>
      </c>
      <c r="H23" s="9">
        <v>13.654537368749757</v>
      </c>
      <c r="I23" s="9">
        <f>SUM(G9:G23)+H23</f>
        <v>14.02610096797987</v>
      </c>
    </row>
    <row r="24" spans="1:9" ht="15" customHeight="1">
      <c r="A24" s="6">
        <v>15</v>
      </c>
      <c r="B24" s="9">
        <v>1.1817011129006435E-3</v>
      </c>
      <c r="C24" s="9">
        <v>13.628352623351969</v>
      </c>
      <c r="D24" s="9">
        <f>SUM(B9:B24)+C24</f>
        <v>13.941951125792343</v>
      </c>
      <c r="F24" s="6">
        <v>15</v>
      </c>
      <c r="G24" s="9">
        <v>1.8827868923017778E-3</v>
      </c>
      <c r="H24" s="9">
        <v>13.628352623351969</v>
      </c>
      <c r="I24" s="9">
        <f>SUM(G9:G24)+H24</f>
        <v>14.001799009474382</v>
      </c>
    </row>
    <row r="25" spans="1:9" ht="15" customHeight="1">
      <c r="A25" s="6">
        <v>16</v>
      </c>
      <c r="B25" s="9">
        <v>9.1055848004423603E-4</v>
      </c>
      <c r="C25" s="9">
        <v>13.602498164344327</v>
      </c>
      <c r="D25" s="9">
        <f>SUM(B9:B25)+C25</f>
        <v>13.917007225264745</v>
      </c>
      <c r="F25" s="6">
        <v>16</v>
      </c>
      <c r="G25" s="9">
        <v>1.4507793486741205E-3</v>
      </c>
      <c r="H25" s="9">
        <v>13.602498164344327</v>
      </c>
      <c r="I25" s="9">
        <f>SUM(G9:G25)+H25</f>
        <v>13.977395329815415</v>
      </c>
    </row>
    <row r="26" spans="1:9" ht="15" customHeight="1">
      <c r="A26" s="12">
        <v>17</v>
      </c>
      <c r="B26" s="9">
        <v>7.016298254515662E-4</v>
      </c>
      <c r="C26" s="9">
        <v>13.576941945202206</v>
      </c>
      <c r="D26" s="9">
        <f>SUM(B9:B26)+C26</f>
        <v>13.892152635948076</v>
      </c>
      <c r="F26" s="12">
        <v>17</v>
      </c>
      <c r="G26" s="9">
        <v>1.1178964157573998E-3</v>
      </c>
      <c r="H26" s="9">
        <v>13.576941945202206</v>
      </c>
      <c r="I26" s="9">
        <f>SUM(G9:G26)+H26</f>
        <v>13.952957007089051</v>
      </c>
    </row>
    <row r="27" spans="1:9" ht="15" customHeight="1">
      <c r="A27" s="6">
        <v>18</v>
      </c>
      <c r="B27" s="9">
        <v>5.4064008270980483E-4</v>
      </c>
      <c r="C27" s="9">
        <v>13.551663957985211</v>
      </c>
      <c r="D27" s="9">
        <f>SUM(B9:B27)+C27</f>
        <v>13.86741528881379</v>
      </c>
      <c r="F27" s="6">
        <v>18</v>
      </c>
      <c r="G27" s="9">
        <v>8.613938415275923E-4</v>
      </c>
      <c r="H27" s="9">
        <v>13.551663957985211</v>
      </c>
      <c r="I27" s="9">
        <f>SUM(G9:G27)+H27</f>
        <v>13.928540413713584</v>
      </c>
    </row>
    <row r="28" spans="1:9" ht="15" customHeight="1">
      <c r="A28" s="6">
        <v>19</v>
      </c>
      <c r="B28" s="9">
        <v>4.16589615249515E-4</v>
      </c>
      <c r="C28" s="9">
        <v>13.526651339152338</v>
      </c>
      <c r="D28" s="9">
        <f>SUM(B9:B28)+C28</f>
        <v>13.842819259596167</v>
      </c>
      <c r="F28" s="6">
        <v>19</v>
      </c>
      <c r="G28" s="9">
        <v>6.6374606784917647E-4</v>
      </c>
      <c r="H28" s="9">
        <v>13.526651339152338</v>
      </c>
      <c r="I28" s="9">
        <f>SUM(G9:G28)+H28</f>
        <v>13.90419154094856</v>
      </c>
    </row>
    <row r="29" spans="1:9" ht="15" customHeight="1">
      <c r="A29" s="12">
        <v>20</v>
      </c>
      <c r="B29" s="9">
        <v>3.2100266532939219E-4</v>
      </c>
      <c r="C29" s="9">
        <v>13.501895469064657</v>
      </c>
      <c r="D29" s="9">
        <f>SUM(B9:B29)+C29</f>
        <v>13.818384392173815</v>
      </c>
      <c r="F29" s="12">
        <v>20</v>
      </c>
      <c r="G29" s="9">
        <v>5.1144879536632105E-4</v>
      </c>
      <c r="H29" s="9">
        <v>13.501895469064657</v>
      </c>
      <c r="I29" s="9">
        <f>SUM(G9:G29)+H29</f>
        <v>13.879947119656245</v>
      </c>
    </row>
    <row r="32" spans="1:9" ht="15" customHeight="1">
      <c r="A32" s="13" t="s">
        <v>0</v>
      </c>
      <c r="B32" s="19" t="s">
        <v>83</v>
      </c>
    </row>
    <row r="33" spans="1:9" ht="15" customHeight="1">
      <c r="A33" s="13" t="s">
        <v>1</v>
      </c>
      <c r="B33" s="19" t="s">
        <v>42</v>
      </c>
      <c r="D33" s="5"/>
    </row>
    <row r="34" spans="1:9" ht="15" customHeight="1">
      <c r="A34" s="13" t="s">
        <v>35</v>
      </c>
      <c r="B34" s="13"/>
      <c r="C34" s="13"/>
      <c r="D34" s="7"/>
      <c r="E34" s="13"/>
      <c r="F34" s="13" t="s">
        <v>36</v>
      </c>
      <c r="G34" s="13"/>
      <c r="H34" s="13"/>
      <c r="I34" s="13"/>
    </row>
    <row r="35" spans="1:9" ht="15" customHeight="1">
      <c r="A35" s="30" t="s">
        <v>37</v>
      </c>
      <c r="B35" s="30" t="s">
        <v>33</v>
      </c>
      <c r="C35" s="30" t="s">
        <v>31</v>
      </c>
      <c r="D35" s="30" t="s">
        <v>32</v>
      </c>
      <c r="E35" s="30"/>
      <c r="F35" s="30" t="s">
        <v>37</v>
      </c>
      <c r="G35" s="30" t="s">
        <v>33</v>
      </c>
      <c r="H35" s="30" t="s">
        <v>31</v>
      </c>
      <c r="I35" s="30" t="s">
        <v>32</v>
      </c>
    </row>
    <row r="36" spans="1:9" ht="15" customHeight="1">
      <c r="A36" s="6" t="s">
        <v>38</v>
      </c>
      <c r="B36" s="6">
        <v>0</v>
      </c>
      <c r="C36" s="9">
        <v>1.516</v>
      </c>
      <c r="D36" s="9">
        <f>B36+C36</f>
        <v>1.516</v>
      </c>
      <c r="E36" s="6"/>
      <c r="F36" s="6" t="s">
        <v>38</v>
      </c>
      <c r="G36" s="6">
        <v>0</v>
      </c>
      <c r="H36" s="9">
        <v>1.516</v>
      </c>
      <c r="I36" s="9">
        <f>G36+H36</f>
        <v>1.516</v>
      </c>
    </row>
    <row r="37" spans="1:9" ht="15" customHeight="1">
      <c r="A37" s="6" t="s">
        <v>39</v>
      </c>
      <c r="B37" s="9">
        <v>8.6805735439499918E-2</v>
      </c>
      <c r="C37" s="9">
        <v>1.2629550057109771</v>
      </c>
      <c r="D37" s="9">
        <f>B37+C37</f>
        <v>1.3497607411504771</v>
      </c>
      <c r="E37" s="6"/>
      <c r="F37" s="6" t="s">
        <v>39</v>
      </c>
      <c r="G37" s="15">
        <v>6.2236480004998216E-3</v>
      </c>
      <c r="H37" s="9">
        <v>1.2629550057109771</v>
      </c>
      <c r="I37" s="9">
        <f>G37+H37</f>
        <v>1.2691786537114769</v>
      </c>
    </row>
    <row r="38" spans="1:9" ht="15" customHeight="1">
      <c r="A38" s="6">
        <v>1</v>
      </c>
      <c r="B38" s="9">
        <v>1.961015657206577E-2</v>
      </c>
      <c r="C38" s="9">
        <v>1.2519618602793572</v>
      </c>
      <c r="D38" s="9">
        <f>SUM(B37:B38)+C38</f>
        <v>1.3583777522909228</v>
      </c>
      <c r="E38" s="6"/>
      <c r="F38" s="6">
        <v>1</v>
      </c>
      <c r="G38" s="9">
        <v>5.426615219438434E-2</v>
      </c>
      <c r="H38" s="9">
        <v>1.2519618602793572</v>
      </c>
      <c r="I38" s="9">
        <f>SUM(G37:G38)+H38</f>
        <v>1.3124516604742413</v>
      </c>
    </row>
    <row r="39" spans="1:9" ht="15" customHeight="1">
      <c r="A39" s="12">
        <v>2</v>
      </c>
      <c r="B39" s="9">
        <v>3.3703700740515444E-2</v>
      </c>
      <c r="C39" s="9">
        <v>1.2355056126951276</v>
      </c>
      <c r="D39" s="9">
        <f>SUM(B37:B39)+C39</f>
        <v>1.3756252054472087</v>
      </c>
      <c r="E39" s="6"/>
      <c r="F39" s="12">
        <v>2</v>
      </c>
      <c r="G39" s="9">
        <v>9.3266473787579116E-2</v>
      </c>
      <c r="H39" s="9">
        <v>1.2355056126951276</v>
      </c>
      <c r="I39" s="9">
        <f>SUM(G37:G39)+H39</f>
        <v>1.3892618866775908</v>
      </c>
    </row>
    <row r="40" spans="1:9" ht="15" customHeight="1">
      <c r="A40" s="6">
        <v>3</v>
      </c>
      <c r="B40" s="9">
        <v>2.5970349171305831E-2</v>
      </c>
      <c r="C40" s="9">
        <v>1.2247309251907503</v>
      </c>
      <c r="D40" s="9">
        <f>SUM(B37:B40)+C40</f>
        <v>1.3908208671141373</v>
      </c>
      <c r="E40" s="6"/>
      <c r="F40" s="6">
        <v>3</v>
      </c>
      <c r="G40" s="9">
        <v>7.1866377787054958E-2</v>
      </c>
      <c r="H40" s="9">
        <v>1.2247309251907503</v>
      </c>
      <c r="I40" s="9">
        <f>SUM(G37:G40)+H40</f>
        <v>1.4503535769602687</v>
      </c>
    </row>
    <row r="41" spans="1:9" ht="15" customHeight="1">
      <c r="A41" s="6">
        <v>4</v>
      </c>
      <c r="B41" s="9">
        <v>2.0011423708992285E-2</v>
      </c>
      <c r="C41" s="9">
        <v>1.2173333885130198</v>
      </c>
      <c r="D41" s="9">
        <f>SUM(B37:B41)+C41</f>
        <v>1.4034347541453991</v>
      </c>
      <c r="E41" s="6"/>
      <c r="F41" s="6">
        <v>4</v>
      </c>
      <c r="G41" s="9">
        <v>5.5376557582683623E-2</v>
      </c>
      <c r="H41" s="9">
        <v>1.2173333885130198</v>
      </c>
      <c r="I41" s="9">
        <f>SUM(G37:G41)+H41</f>
        <v>1.4983325978652215</v>
      </c>
    </row>
    <row r="42" spans="1:9" ht="15" customHeight="1">
      <c r="A42" s="12">
        <v>5</v>
      </c>
      <c r="B42" s="9">
        <v>1.5419780312514104E-2</v>
      </c>
      <c r="C42" s="9">
        <v>1.2119472605260246</v>
      </c>
      <c r="D42" s="9">
        <f>SUM(B37:B42)+C42</f>
        <v>1.413468406470918</v>
      </c>
      <c r="E42" s="6"/>
      <c r="F42" s="12">
        <v>5</v>
      </c>
      <c r="G42" s="9">
        <v>4.2670344939253702E-2</v>
      </c>
      <c r="H42" s="9">
        <v>1.2119472605260246</v>
      </c>
      <c r="I42" s="9">
        <f>SUM(G37:G42)+H42</f>
        <v>1.5356168148174802</v>
      </c>
    </row>
    <row r="43" spans="1:9" ht="15" customHeight="1">
      <c r="A43" s="6">
        <v>6</v>
      </c>
      <c r="B43" s="9">
        <v>1.1881694593239381E-2</v>
      </c>
      <c r="C43" s="9">
        <v>1.2077630740519258</v>
      </c>
      <c r="D43" s="9">
        <f>SUM(B37:B43)+C43</f>
        <v>1.4211659145900586</v>
      </c>
      <c r="E43" s="6"/>
      <c r="F43" s="6">
        <v>6</v>
      </c>
      <c r="G43" s="9">
        <v>3.2879586899497021E-2</v>
      </c>
      <c r="H43" s="9">
        <v>1.2077630740519258</v>
      </c>
      <c r="I43" s="9">
        <f>SUM(G37:G43)+H43</f>
        <v>1.5643122152428783</v>
      </c>
    </row>
    <row r="44" spans="1:9" ht="15" customHeight="1">
      <c r="A44" s="6">
        <v>7</v>
      </c>
      <c r="B44" s="9">
        <v>9.1554265719632402E-3</v>
      </c>
      <c r="C44" s="9">
        <v>1.2043010231902693</v>
      </c>
      <c r="D44" s="9">
        <f>SUM(B37:B44)+C44</f>
        <v>1.4268592903003654</v>
      </c>
      <c r="E44" s="6"/>
      <c r="F44" s="6">
        <v>7</v>
      </c>
      <c r="G44" s="9">
        <v>2.5335329166440223E-2</v>
      </c>
      <c r="H44" s="9">
        <v>1.2043010231902693</v>
      </c>
      <c r="I44" s="9">
        <f>SUM(G37:G44)+H44</f>
        <v>1.5861854935476623</v>
      </c>
    </row>
    <row r="45" spans="1:9" ht="15" customHeight="1">
      <c r="A45" s="12">
        <v>8</v>
      </c>
      <c r="B45" s="9">
        <v>7.0547037762031762E-3</v>
      </c>
      <c r="C45" s="9">
        <v>1.2012766672542865</v>
      </c>
      <c r="D45" s="9">
        <f>SUM(B37:B45)+C45</f>
        <v>1.4308896381405856</v>
      </c>
      <c r="E45" s="6"/>
      <c r="F45" s="12">
        <v>8</v>
      </c>
      <c r="G45" s="9">
        <v>1.9522109749551316E-2</v>
      </c>
      <c r="H45" s="9">
        <v>1.2012766672542865</v>
      </c>
      <c r="I45" s="9">
        <f>SUM(G37:G45)+H45</f>
        <v>1.6026832473612307</v>
      </c>
    </row>
    <row r="46" spans="1:9" ht="15" customHeight="1">
      <c r="A46" s="6">
        <v>9</v>
      </c>
      <c r="B46" s="9">
        <v>5.4359941591776385E-3</v>
      </c>
      <c r="C46" s="9">
        <v>1.1985213440771272</v>
      </c>
      <c r="D46" s="9">
        <f>SUM(B37:B46)+C46</f>
        <v>1.433570309122604</v>
      </c>
      <c r="E46" s="6"/>
      <c r="F46" s="6">
        <v>9</v>
      </c>
      <c r="G46" s="9">
        <v>1.5042739984541198E-2</v>
      </c>
      <c r="H46" s="9">
        <v>1.1985213440771272</v>
      </c>
      <c r="I46" s="9">
        <f>SUM(G37:G46)+H46</f>
        <v>1.6149706641686126</v>
      </c>
    </row>
    <row r="47" spans="1:9" ht="15" customHeight="1">
      <c r="A47" s="6">
        <v>10</v>
      </c>
      <c r="B47" s="9">
        <v>4.1886992616603511E-3</v>
      </c>
      <c r="C47" s="9">
        <v>1.1959350052464355</v>
      </c>
      <c r="D47" s="9">
        <f>SUM(B37:B47)+C47</f>
        <v>1.4351726695535727</v>
      </c>
      <c r="E47" s="6"/>
      <c r="F47" s="6">
        <v>10</v>
      </c>
      <c r="G47" s="9">
        <v>1.1591166587295863E-2</v>
      </c>
      <c r="H47" s="9">
        <v>1.1959350052464355</v>
      </c>
      <c r="I47" s="9">
        <f>SUM(G37:G47)+H47</f>
        <v>1.6239754919252167</v>
      </c>
    </row>
    <row r="48" spans="1:9" ht="15" customHeight="1">
      <c r="A48" s="12">
        <v>11</v>
      </c>
      <c r="B48" s="9">
        <v>3.2275975637340013E-3</v>
      </c>
      <c r="C48" s="9">
        <v>1.1934582652586001</v>
      </c>
      <c r="D48" s="9">
        <f>SUM(B37:B48)+C48</f>
        <v>1.4359235271294712</v>
      </c>
      <c r="E48" s="6"/>
      <c r="F48" s="12">
        <v>11</v>
      </c>
      <c r="G48" s="9">
        <v>8.9315605396699266E-3</v>
      </c>
      <c r="H48" s="9">
        <v>1.1934582652586001</v>
      </c>
      <c r="I48" s="9">
        <f>SUM(G37:G48)+H48</f>
        <v>1.6304303124770512</v>
      </c>
    </row>
    <row r="49" spans="1:9" ht="15" customHeight="1">
      <c r="A49" s="6">
        <v>12</v>
      </c>
      <c r="B49" s="9">
        <v>2.4870217178809047E-3</v>
      </c>
      <c r="C49" s="9">
        <v>1.1910558372477569</v>
      </c>
      <c r="D49" s="9">
        <f>SUM(B37:B49)+C49</f>
        <v>1.436008120836509</v>
      </c>
      <c r="E49" s="6"/>
      <c r="F49" s="6">
        <v>12</v>
      </c>
      <c r="G49" s="9">
        <v>6.8822040536643285E-3</v>
      </c>
      <c r="H49" s="9">
        <v>1.1910558372477569</v>
      </c>
      <c r="I49" s="9">
        <f>SUM(G37:G49)+H49</f>
        <v>1.6349100885198724</v>
      </c>
    </row>
    <row r="50" spans="1:9" ht="15" customHeight="1">
      <c r="A50" s="6">
        <v>13</v>
      </c>
      <c r="B50" s="9">
        <v>1.9163718224076997E-3</v>
      </c>
      <c r="C50" s="9">
        <v>1.1887067166395948</v>
      </c>
      <c r="D50" s="9">
        <f>SUM(B37:B50)+C50</f>
        <v>1.4355753720507545</v>
      </c>
      <c r="E50" s="6"/>
      <c r="F50" s="6">
        <v>13</v>
      </c>
      <c r="G50" s="9">
        <v>5.303074689568703E-3</v>
      </c>
      <c r="H50" s="9">
        <v>1.1887067166395948</v>
      </c>
      <c r="I50" s="9">
        <f>SUM(G37:G50)+H50</f>
        <v>1.6378640426012789</v>
      </c>
    </row>
    <row r="51" spans="1:9" ht="15" customHeight="1">
      <c r="A51" s="12">
        <v>14</v>
      </c>
      <c r="B51" s="9">
        <v>1.4766581792648237E-3</v>
      </c>
      <c r="C51" s="9">
        <v>1.1863983637680324</v>
      </c>
      <c r="D51" s="9">
        <f>SUM(B37:B51)+C51</f>
        <v>1.434743677358457</v>
      </c>
      <c r="E51" s="6"/>
      <c r="F51" s="12">
        <v>14</v>
      </c>
      <c r="G51" s="9">
        <v>4.0862783119853478E-3</v>
      </c>
      <c r="H51" s="9">
        <v>1.1863983637680324</v>
      </c>
      <c r="I51" s="9">
        <f>SUM(G37:G51)+H51</f>
        <v>1.639641968041702</v>
      </c>
    </row>
    <row r="52" spans="1:9" ht="15" customHeight="1">
      <c r="A52" s="6">
        <v>15</v>
      </c>
      <c r="B52" s="9">
        <v>1.1378373199257385E-3</v>
      </c>
      <c r="C52" s="9">
        <v>1.1841232563618516</v>
      </c>
      <c r="D52" s="9">
        <f>SUM(B37:B52)+C52</f>
        <v>1.4336064072722019</v>
      </c>
      <c r="E52" s="6"/>
      <c r="F52" s="6">
        <v>15</v>
      </c>
      <c r="G52" s="9">
        <v>3.1486772147196512E-3</v>
      </c>
      <c r="H52" s="9">
        <v>1.1841232563618516</v>
      </c>
      <c r="I52" s="9">
        <f>SUM(G37:G52)+H52</f>
        <v>1.6405155378502407</v>
      </c>
    </row>
    <row r="53" spans="1:9" ht="15" customHeight="1">
      <c r="A53" s="6">
        <v>16</v>
      </c>
      <c r="B53" s="9">
        <v>8.7675928308642134E-4</v>
      </c>
      <c r="C53" s="9">
        <v>1.1818768464664144</v>
      </c>
      <c r="D53" s="9">
        <f>SUM(B37:B53)+C53</f>
        <v>1.4322367566598513</v>
      </c>
      <c r="E53" s="6"/>
      <c r="F53" s="6">
        <v>16</v>
      </c>
      <c r="G53" s="9">
        <v>2.4262097306039145E-3</v>
      </c>
      <c r="H53" s="9">
        <v>1.1818768464664144</v>
      </c>
      <c r="I53" s="9">
        <f>SUM(G37:G53)+H53</f>
        <v>1.6406953376854077</v>
      </c>
    </row>
    <row r="54" spans="1:9" ht="15" customHeight="1">
      <c r="A54" s="12">
        <v>17</v>
      </c>
      <c r="B54" s="9">
        <v>6.7558589177612086E-4</v>
      </c>
      <c r="C54" s="9">
        <v>1.1796563496633736</v>
      </c>
      <c r="D54" s="9">
        <f>SUM(B37:B54)+C54</f>
        <v>1.4306918457485864</v>
      </c>
      <c r="E54" s="6"/>
      <c r="F54" s="12">
        <v>17</v>
      </c>
      <c r="G54" s="9">
        <v>1.8695132131543483E-3</v>
      </c>
      <c r="H54" s="9">
        <v>1.1796563496633736</v>
      </c>
      <c r="I54" s="9">
        <f>SUM(G37:G54)+H54</f>
        <v>1.6403443540955212</v>
      </c>
    </row>
    <row r="55" spans="1:9" ht="15" customHeight="1">
      <c r="A55" s="6">
        <v>18</v>
      </c>
      <c r="B55" s="9">
        <v>5.2057195854286233E-4</v>
      </c>
      <c r="C55" s="9">
        <v>1.17746002752783</v>
      </c>
      <c r="D55" s="9">
        <f>SUM(B37:B55)+C55</f>
        <v>1.4290160955715856</v>
      </c>
      <c r="E55" s="6"/>
      <c r="F55" s="6">
        <v>18</v>
      </c>
      <c r="G55" s="9">
        <v>1.4405513299499764E-3</v>
      </c>
      <c r="H55" s="9">
        <v>1.17746002752783</v>
      </c>
      <c r="I55" s="9">
        <f>SUM(G37:G55)+H55</f>
        <v>1.6395885832899273</v>
      </c>
    </row>
    <row r="56" spans="1:9" ht="15" customHeight="1">
      <c r="A56" s="6">
        <v>19</v>
      </c>
      <c r="B56" s="9">
        <v>4.0112614446211818E-4</v>
      </c>
      <c r="C56" s="9">
        <v>1.1752867623885226</v>
      </c>
      <c r="D56" s="9">
        <f>SUM(B37:B56)+C56</f>
        <v>1.4272439565767405</v>
      </c>
      <c r="E56" s="6"/>
      <c r="F56" s="6">
        <v>19</v>
      </c>
      <c r="G56" s="9">
        <v>1.1100152272896864E-3</v>
      </c>
      <c r="H56" s="9">
        <v>1.1752867623885226</v>
      </c>
      <c r="I56" s="9">
        <f>SUM(G37:G56)+H56</f>
        <v>1.6385253333779097</v>
      </c>
    </row>
    <row r="57" spans="1:9" ht="15" customHeight="1">
      <c r="A57" s="12">
        <v>20</v>
      </c>
      <c r="B57" s="9">
        <v>3.0908730508925219E-4</v>
      </c>
      <c r="C57" s="9">
        <v>1.1731358053130456</v>
      </c>
      <c r="D57" s="9">
        <f>SUM(B37:B57)+C57</f>
        <v>1.4254020868063528</v>
      </c>
      <c r="E57" s="6"/>
      <c r="F57" s="12">
        <v>20</v>
      </c>
      <c r="G57" s="9">
        <v>8.5532100050737044E-4</v>
      </c>
      <c r="H57" s="9">
        <v>1.1731358053130456</v>
      </c>
      <c r="I57" s="9">
        <f>SUM(G37:G57)+H57</f>
        <v>1.6372296973029401</v>
      </c>
    </row>
    <row r="58" spans="1:9" ht="15" customHeight="1">
      <c r="G58" s="10"/>
    </row>
    <row r="60" spans="1:9" ht="15" customHeight="1">
      <c r="A60" s="13" t="s">
        <v>0</v>
      </c>
      <c r="B60" s="19" t="s">
        <v>84</v>
      </c>
    </row>
    <row r="61" spans="1:9" ht="15" customHeight="1">
      <c r="A61" s="13" t="s">
        <v>1</v>
      </c>
      <c r="B61" s="19" t="s">
        <v>43</v>
      </c>
      <c r="D61" s="5"/>
    </row>
    <row r="62" spans="1:9" ht="15" customHeight="1">
      <c r="A62" s="13" t="s">
        <v>35</v>
      </c>
      <c r="B62" s="13"/>
      <c r="C62" s="13"/>
      <c r="D62" s="7"/>
      <c r="E62" s="13"/>
      <c r="F62" s="13" t="s">
        <v>36</v>
      </c>
      <c r="G62" s="13"/>
      <c r="H62" s="13"/>
      <c r="I62" s="13"/>
    </row>
    <row r="63" spans="1:9" ht="15" customHeight="1">
      <c r="A63" s="30" t="s">
        <v>37</v>
      </c>
      <c r="B63" s="30" t="s">
        <v>33</v>
      </c>
      <c r="C63" s="30" t="s">
        <v>31</v>
      </c>
      <c r="D63" s="30" t="s">
        <v>32</v>
      </c>
      <c r="E63" s="30"/>
      <c r="F63" s="30" t="s">
        <v>37</v>
      </c>
      <c r="G63" s="30" t="s">
        <v>33</v>
      </c>
      <c r="H63" s="30" t="s">
        <v>31</v>
      </c>
      <c r="I63" s="30" t="s">
        <v>32</v>
      </c>
    </row>
    <row r="64" spans="1:9" ht="15" customHeight="1">
      <c r="A64" s="6" t="s">
        <v>38</v>
      </c>
      <c r="B64" s="6">
        <v>0</v>
      </c>
      <c r="C64" s="9">
        <v>15.384</v>
      </c>
      <c r="D64" s="9">
        <f>B64+C64</f>
        <v>15.384</v>
      </c>
      <c r="E64" s="6"/>
      <c r="F64" s="6" t="s">
        <v>38</v>
      </c>
      <c r="G64" s="6">
        <v>0</v>
      </c>
      <c r="H64" s="9">
        <v>15.384</v>
      </c>
      <c r="I64" s="9">
        <f>G64+H64</f>
        <v>15.384</v>
      </c>
    </row>
    <row r="65" spans="1:9" ht="15" customHeight="1">
      <c r="A65" s="6" t="s">
        <v>39</v>
      </c>
      <c r="B65" s="9">
        <v>0.26286626074176944</v>
      </c>
      <c r="C65" s="9">
        <v>11.083014519642004</v>
      </c>
      <c r="D65" s="9">
        <f>B65+C65</f>
        <v>11.345880780383775</v>
      </c>
      <c r="E65" s="6"/>
      <c r="F65" s="6" t="s">
        <v>39</v>
      </c>
      <c r="G65" s="15">
        <v>0.23414092549321686</v>
      </c>
      <c r="H65" s="9">
        <v>11.083014519642004</v>
      </c>
      <c r="I65" s="9">
        <f>G65+H65</f>
        <v>11.317155445135221</v>
      </c>
    </row>
    <row r="66" spans="1:9" ht="15" customHeight="1">
      <c r="A66" s="6">
        <v>1</v>
      </c>
      <c r="B66" s="9">
        <v>3.2152850406588586E-2</v>
      </c>
      <c r="C66" s="9">
        <v>10.986544582166609</v>
      </c>
      <c r="D66" s="9">
        <f>SUM(B65:B66)+C66</f>
        <v>11.281563693314967</v>
      </c>
      <c r="E66" s="6"/>
      <c r="F66" s="6">
        <v>1</v>
      </c>
      <c r="G66" s="9">
        <v>2.3024579267333468E-2</v>
      </c>
      <c r="H66" s="9">
        <v>10.986544582166609</v>
      </c>
      <c r="I66" s="9">
        <f>SUM(G65:G66)+H66</f>
        <v>11.243710086927159</v>
      </c>
    </row>
    <row r="67" spans="1:9" ht="15" customHeight="1">
      <c r="A67" s="12">
        <v>2</v>
      </c>
      <c r="B67" s="9">
        <v>5.5260652513196735E-2</v>
      </c>
      <c r="C67" s="9">
        <v>10.842133395631764</v>
      </c>
      <c r="D67" s="9">
        <f>SUM(B65:B67)+C67</f>
        <v>11.192413159293318</v>
      </c>
      <c r="E67" s="6"/>
      <c r="F67" s="12">
        <v>2</v>
      </c>
      <c r="G67" s="9">
        <v>3.9572021082583737E-2</v>
      </c>
      <c r="H67" s="9">
        <v>10.842133395631764</v>
      </c>
      <c r="I67" s="9">
        <f>SUM(G65:G67)+H67</f>
        <v>11.138870921474899</v>
      </c>
    </row>
    <row r="68" spans="1:9" ht="15" customHeight="1">
      <c r="A68" s="6">
        <v>3</v>
      </c>
      <c r="B68" s="9">
        <v>4.2581034416693614E-2</v>
      </c>
      <c r="C68" s="9">
        <v>10.747580527544121</v>
      </c>
      <c r="D68" s="9">
        <f>SUM(B65:B68)+C68</f>
        <v>11.140441325622369</v>
      </c>
      <c r="E68" s="6"/>
      <c r="F68" s="6">
        <v>3</v>
      </c>
      <c r="G68" s="9">
        <v>3.0492176893010457E-2</v>
      </c>
      <c r="H68" s="9">
        <v>10.747580527544121</v>
      </c>
      <c r="I68" s="9">
        <f>SUM(G65:G68)+H68</f>
        <v>11.074810230280265</v>
      </c>
    </row>
    <row r="69" spans="1:9" ht="15" customHeight="1">
      <c r="A69" s="6">
        <v>4</v>
      </c>
      <c r="B69" s="9">
        <v>3.2810768775534772E-2</v>
      </c>
      <c r="C69" s="9">
        <v>10.682663720501798</v>
      </c>
      <c r="D69" s="9">
        <f>SUM(B65:B69)+C69</f>
        <v>11.108335287355581</v>
      </c>
      <c r="E69" s="6"/>
      <c r="F69" s="6">
        <v>4</v>
      </c>
      <c r="G69" s="9">
        <v>2.3495713037611742E-2</v>
      </c>
      <c r="H69" s="9">
        <v>10.682663720501798</v>
      </c>
      <c r="I69" s="9">
        <f>SUM(G65:G69)+H69</f>
        <v>11.033389136275554</v>
      </c>
    </row>
    <row r="70" spans="1:9" ht="15" customHeight="1">
      <c r="A70" s="12">
        <v>5</v>
      </c>
      <c r="B70" s="9">
        <v>2.5282301437456856E-2</v>
      </c>
      <c r="C70" s="9">
        <v>10.635397955360064</v>
      </c>
      <c r="D70" s="9">
        <f>SUM(B65:B70)+C70</f>
        <v>11.086351823651304</v>
      </c>
      <c r="E70" s="6"/>
      <c r="F70" s="12">
        <v>5</v>
      </c>
      <c r="G70" s="9">
        <v>1.8104595584722862E-2</v>
      </c>
      <c r="H70" s="9">
        <v>10.635397955360064</v>
      </c>
      <c r="I70" s="9">
        <f>SUM(G65:G70)+H70</f>
        <v>11.004227966718544</v>
      </c>
    </row>
    <row r="71" spans="1:9" ht="15" customHeight="1">
      <c r="A71" s="6">
        <v>6</v>
      </c>
      <c r="B71" s="9">
        <v>1.9481249291879953E-2</v>
      </c>
      <c r="C71" s="9">
        <v>10.598679783108768</v>
      </c>
      <c r="D71" s="9">
        <f>SUM(B65:B71)+C71</f>
        <v>11.069114900691888</v>
      </c>
      <c r="E71" s="6"/>
      <c r="F71" s="6">
        <v>6</v>
      </c>
      <c r="G71" s="9">
        <v>1.3950476019248618E-2</v>
      </c>
      <c r="H71" s="9">
        <v>10.598679783108768</v>
      </c>
      <c r="I71" s="9">
        <f>SUM(G65:G71)+H71</f>
        <v>10.981460270486496</v>
      </c>
    </row>
    <row r="72" spans="1:9" ht="15" customHeight="1">
      <c r="A72" s="6">
        <v>7</v>
      </c>
      <c r="B72" s="9">
        <v>1.5011255004266706E-2</v>
      </c>
      <c r="C72" s="9">
        <v>10.568298684974652</v>
      </c>
      <c r="D72" s="9">
        <f>SUM(B65:B72)+C72</f>
        <v>11.053745057562038</v>
      </c>
      <c r="E72" s="6"/>
      <c r="F72" s="6">
        <v>7</v>
      </c>
      <c r="G72" s="9">
        <v>1.0749523802003372E-2</v>
      </c>
      <c r="H72" s="9">
        <v>10.568298684974652</v>
      </c>
      <c r="I72" s="9">
        <f>SUM(G65:G72)+H72</f>
        <v>10.961828696154383</v>
      </c>
    </row>
    <row r="73" spans="1:9" ht="15" customHeight="1">
      <c r="A73" s="12">
        <v>8</v>
      </c>
      <c r="B73" s="9">
        <v>1.1566905870714985E-2</v>
      </c>
      <c r="C73" s="9">
        <v>10.541758562326189</v>
      </c>
      <c r="D73" s="9">
        <f>SUM(B65:B73)+C73</f>
        <v>11.038771840784291</v>
      </c>
      <c r="E73" s="6"/>
      <c r="F73" s="12">
        <v>8</v>
      </c>
      <c r="G73" s="9">
        <v>8.2830336262658052E-3</v>
      </c>
      <c r="H73" s="9">
        <v>10.541758562326189</v>
      </c>
      <c r="I73" s="9">
        <f>SUM(G65:G73)+H73</f>
        <v>10.943571607132187</v>
      </c>
    </row>
    <row r="74" spans="1:9" ht="15" customHeight="1">
      <c r="A74" s="6">
        <v>9</v>
      </c>
      <c r="B74" s="9">
        <v>8.91286647145457E-3</v>
      </c>
      <c r="C74" s="9">
        <v>10.517579326612585</v>
      </c>
      <c r="D74" s="9">
        <f>SUM(B65:B74)+C74</f>
        <v>11.023505471542142</v>
      </c>
      <c r="E74" s="6"/>
      <c r="F74" s="6">
        <v>9</v>
      </c>
      <c r="G74" s="9">
        <v>6.382482360852061E-3</v>
      </c>
      <c r="H74" s="9">
        <v>10.517579326612585</v>
      </c>
      <c r="I74" s="9">
        <f>SUM(G65:G74)+H74</f>
        <v>10.925774853779435</v>
      </c>
    </row>
    <row r="75" spans="1:9" ht="15" customHeight="1">
      <c r="A75" s="6">
        <v>10</v>
      </c>
      <c r="B75" s="9">
        <v>6.8677993601644208E-3</v>
      </c>
      <c r="C75" s="9">
        <v>10.494883006724978</v>
      </c>
      <c r="D75" s="9">
        <f>SUM(B65:B75)+C75</f>
        <v>11.007676951014698</v>
      </c>
      <c r="E75" s="6"/>
      <c r="F75" s="6">
        <v>10</v>
      </c>
      <c r="G75" s="9">
        <v>4.9180146942073106E-3</v>
      </c>
      <c r="H75" s="9">
        <v>10.494883006724978</v>
      </c>
      <c r="I75" s="9">
        <f>SUM(G65:G75)+H75</f>
        <v>10.907996548586034</v>
      </c>
    </row>
    <row r="76" spans="1:9" ht="15" customHeight="1">
      <c r="A76" s="12">
        <v>11</v>
      </c>
      <c r="B76" s="9">
        <v>5.2919751689916054E-3</v>
      </c>
      <c r="C76" s="9">
        <v>10.473148467392672</v>
      </c>
      <c r="D76" s="9">
        <f>SUM(B65:B76)+C76</f>
        <v>10.991234386851385</v>
      </c>
      <c r="E76" s="6"/>
      <c r="F76" s="12">
        <v>11</v>
      </c>
      <c r="G76" s="9">
        <v>3.7895707602408966E-3</v>
      </c>
      <c r="H76" s="9">
        <v>10.473148467392672</v>
      </c>
      <c r="I76" s="9">
        <f>SUM(G65:G76)+H76</f>
        <v>10.890051580013969</v>
      </c>
    </row>
    <row r="77" spans="1:9" ht="15" customHeight="1">
      <c r="A77" s="6">
        <v>12</v>
      </c>
      <c r="B77" s="9">
        <v>4.0777255887324976E-3</v>
      </c>
      <c r="C77" s="9">
        <v>10.452066050041168</v>
      </c>
      <c r="D77" s="9">
        <f>SUM(B65:B77)+C77</f>
        <v>10.974229695088614</v>
      </c>
      <c r="E77" s="6"/>
      <c r="F77" s="6">
        <v>12</v>
      </c>
      <c r="G77" s="9">
        <v>2.9200495402723669E-3</v>
      </c>
      <c r="H77" s="9">
        <v>10.452066050041168</v>
      </c>
      <c r="I77" s="9">
        <f>SUM(G65:G77)+H77</f>
        <v>10.871889212202738</v>
      </c>
    </row>
    <row r="78" spans="1:9" ht="15" customHeight="1">
      <c r="A78" s="6">
        <v>13</v>
      </c>
      <c r="B78" s="9">
        <v>3.1420869233165297E-3</v>
      </c>
      <c r="C78" s="9">
        <v>10.43145142981248</v>
      </c>
      <c r="D78" s="9">
        <f>SUM(B65:B78)+C78</f>
        <v>10.956757161783241</v>
      </c>
      <c r="E78" s="6"/>
      <c r="F78" s="6">
        <v>13</v>
      </c>
      <c r="G78" s="9">
        <v>2.2500409299925999E-3</v>
      </c>
      <c r="H78" s="9">
        <v>10.43145142981248</v>
      </c>
      <c r="I78" s="9">
        <f>SUM(G65:G78)+H78</f>
        <v>10.853524632904042</v>
      </c>
    </row>
    <row r="79" spans="1:9" ht="15" customHeight="1">
      <c r="A79" s="12">
        <v>14</v>
      </c>
      <c r="B79" s="9">
        <v>2.4211315888828105E-3</v>
      </c>
      <c r="C79" s="9">
        <v>10.411194565334892</v>
      </c>
      <c r="D79" s="9">
        <f>SUM(B65:B79)+C79</f>
        <v>10.938921428894536</v>
      </c>
      <c r="E79" s="6"/>
      <c r="F79" s="12">
        <v>14</v>
      </c>
      <c r="G79" s="9">
        <v>1.7337665395120373E-3</v>
      </c>
      <c r="H79" s="9">
        <v>10.411194565334892</v>
      </c>
      <c r="I79" s="9">
        <f>SUM(G65:G79)+H79</f>
        <v>10.835001534965967</v>
      </c>
    </row>
    <row r="80" spans="1:9" ht="15" customHeight="1">
      <c r="A80" s="6">
        <v>15</v>
      </c>
      <c r="B80" s="9">
        <v>1.8656002566915216E-3</v>
      </c>
      <c r="C80" s="9">
        <v>10.391229445198046</v>
      </c>
      <c r="D80" s="9">
        <f>SUM(B65:B80)+C80</f>
        <v>10.920821909014382</v>
      </c>
      <c r="E80" s="6"/>
      <c r="F80" s="6">
        <v>15</v>
      </c>
      <c r="G80" s="9">
        <v>1.3359518813471194E-3</v>
      </c>
      <c r="H80" s="9">
        <v>10.391229445198046</v>
      </c>
      <c r="I80" s="9">
        <f>SUM(G65:G80)+H80</f>
        <v>10.816372366710468</v>
      </c>
    </row>
    <row r="81" spans="1:9" ht="15" customHeight="1">
      <c r="A81" s="6">
        <v>16</v>
      </c>
      <c r="B81" s="9">
        <v>1.4375362056936593E-3</v>
      </c>
      <c r="C81" s="9">
        <v>10.371516158995757</v>
      </c>
      <c r="D81" s="9">
        <f>SUM(B65:B81)+C81</f>
        <v>10.902546159017787</v>
      </c>
      <c r="E81" s="6"/>
      <c r="F81" s="6">
        <v>16</v>
      </c>
      <c r="G81" s="9">
        <v>1.0294162383461633E-3</v>
      </c>
      <c r="H81" s="9">
        <v>10.371516158995757</v>
      </c>
      <c r="I81" s="9">
        <f>SUM(G65:G81)+H81</f>
        <v>10.797688496746524</v>
      </c>
    </row>
    <row r="82" spans="1:9" ht="15" customHeight="1">
      <c r="A82" s="12">
        <v>17</v>
      </c>
      <c r="B82" s="9">
        <v>1.1076919266428966E-3</v>
      </c>
      <c r="C82" s="9">
        <v>10.352030272168721</v>
      </c>
      <c r="D82" s="9">
        <f>SUM(B65:B82)+C82</f>
        <v>10.884167964117392</v>
      </c>
      <c r="E82" s="6"/>
      <c r="F82" s="12">
        <v>17</v>
      </c>
      <c r="G82" s="9">
        <v>7.9321553909723972E-4</v>
      </c>
      <c r="H82" s="9">
        <v>10.352030272168721</v>
      </c>
      <c r="I82" s="9">
        <f>SUM(G65:G82)+H82</f>
        <v>10.778995825458585</v>
      </c>
    </row>
    <row r="83" spans="1:9" ht="15" customHeight="1">
      <c r="A83" s="6">
        <v>18</v>
      </c>
      <c r="B83" s="9">
        <v>8.5353078377442657E-4</v>
      </c>
      <c r="C83" s="9">
        <v>10.332756529234119</v>
      </c>
      <c r="D83" s="9">
        <f>SUM(B65:B83)+C83</f>
        <v>10.865747751966566</v>
      </c>
      <c r="E83" s="6"/>
      <c r="F83" s="6">
        <v>18</v>
      </c>
      <c r="G83" s="9">
        <v>6.112113526363025E-4</v>
      </c>
      <c r="H83" s="9">
        <v>10.332756529234119</v>
      </c>
      <c r="I83" s="9">
        <f>SUM(G65:G83)+H83</f>
        <v>10.76033329387662</v>
      </c>
    </row>
    <row r="84" spans="1:9" ht="15" customHeight="1">
      <c r="A84" s="6">
        <v>19</v>
      </c>
      <c r="B84" s="9">
        <v>6.5768719743087916E-4</v>
      </c>
      <c r="C84" s="9">
        <v>10.313685122109513</v>
      </c>
      <c r="D84" s="9">
        <f>SUM(B65:B84)+C84</f>
        <v>10.847334032039392</v>
      </c>
      <c r="E84" s="6"/>
      <c r="F84" s="6">
        <v>19</v>
      </c>
      <c r="G84" s="9">
        <v>4.7096822890871332E-4</v>
      </c>
      <c r="H84" s="9">
        <v>10.313685122109513</v>
      </c>
      <c r="I84" s="9">
        <f>SUM(G65:G84)+H84</f>
        <v>10.741732854980922</v>
      </c>
    </row>
    <row r="85" spans="1:9" ht="15" customHeight="1">
      <c r="A85" s="12">
        <v>20</v>
      </c>
      <c r="B85" s="9">
        <v>5.0678013949501262E-4</v>
      </c>
      <c r="C85" s="9">
        <v>10.294809478566519</v>
      </c>
      <c r="D85" s="9">
        <f>SUM(B65:B85)+C85</f>
        <v>10.828965168635891</v>
      </c>
      <c r="E85" s="6"/>
      <c r="F85" s="12">
        <v>20</v>
      </c>
      <c r="G85" s="9">
        <v>3.6290404568679397E-4</v>
      </c>
      <c r="H85" s="9">
        <v>10.294809478566519</v>
      </c>
      <c r="I85" s="9">
        <f>SUM(G65:G85)+H85</f>
        <v>10.723220115483615</v>
      </c>
    </row>
    <row r="88" spans="1:9" ht="15" customHeight="1">
      <c r="A88" s="13" t="s">
        <v>0</v>
      </c>
      <c r="B88" s="19" t="s">
        <v>21</v>
      </c>
    </row>
    <row r="89" spans="1:9" ht="15" customHeight="1">
      <c r="A89" s="13" t="s">
        <v>1</v>
      </c>
      <c r="B89" s="19" t="s">
        <v>48</v>
      </c>
      <c r="D89" s="5"/>
    </row>
    <row r="90" spans="1:9" ht="15" customHeight="1">
      <c r="A90" s="13" t="s">
        <v>35</v>
      </c>
      <c r="B90" s="13"/>
      <c r="C90" s="13"/>
      <c r="D90" s="7"/>
      <c r="E90" s="13"/>
      <c r="F90" s="13" t="s">
        <v>36</v>
      </c>
      <c r="G90" s="13"/>
      <c r="H90" s="13"/>
      <c r="I90" s="13"/>
    </row>
    <row r="91" spans="1:9" ht="15" customHeight="1">
      <c r="A91" s="30" t="s">
        <v>37</v>
      </c>
      <c r="B91" s="30" t="s">
        <v>33</v>
      </c>
      <c r="C91" s="30" t="s">
        <v>31</v>
      </c>
      <c r="D91" s="30" t="s">
        <v>32</v>
      </c>
      <c r="E91" s="30"/>
      <c r="F91" s="30" t="s">
        <v>37</v>
      </c>
      <c r="G91" s="30" t="s">
        <v>33</v>
      </c>
      <c r="H91" s="30" t="s">
        <v>31</v>
      </c>
      <c r="I91" s="30" t="s">
        <v>32</v>
      </c>
    </row>
    <row r="92" spans="1:9" ht="15" customHeight="1">
      <c r="A92" s="6" t="s">
        <v>38</v>
      </c>
      <c r="B92" s="6">
        <v>0</v>
      </c>
      <c r="C92" s="9">
        <v>18.635999999999999</v>
      </c>
      <c r="D92" s="9">
        <f>B92+C92</f>
        <v>18.635999999999999</v>
      </c>
      <c r="E92" s="6"/>
      <c r="F92" s="6" t="s">
        <v>38</v>
      </c>
      <c r="G92" s="6">
        <v>0</v>
      </c>
      <c r="H92" s="9">
        <v>18.635999999999999</v>
      </c>
      <c r="I92" s="9">
        <f>G92+H92</f>
        <v>18.635999999999999</v>
      </c>
    </row>
    <row r="93" spans="1:9" ht="15" customHeight="1">
      <c r="A93" s="6" t="s">
        <v>39</v>
      </c>
      <c r="B93" s="9">
        <v>0.12696618639053872</v>
      </c>
      <c r="C93" s="9">
        <v>15.525349265454992</v>
      </c>
      <c r="D93" s="9">
        <f>B93+C93</f>
        <v>15.65231545184553</v>
      </c>
      <c r="E93" s="6"/>
      <c r="F93" s="6" t="s">
        <v>39</v>
      </c>
      <c r="G93" s="15">
        <v>0.13156004504957783</v>
      </c>
      <c r="H93" s="9">
        <v>15.525349265454992</v>
      </c>
      <c r="I93" s="9">
        <f>G93+H93</f>
        <v>15.65690931050457</v>
      </c>
    </row>
    <row r="94" spans="1:9" ht="15" customHeight="1">
      <c r="A94" s="6">
        <v>1</v>
      </c>
      <c r="B94" s="9">
        <v>3.5448469213556412E-2</v>
      </c>
      <c r="C94" s="9">
        <v>15.390211891930145</v>
      </c>
      <c r="D94" s="9">
        <f>SUM(B93:B94)+C94</f>
        <v>15.55262654753424</v>
      </c>
      <c r="E94" s="6"/>
      <c r="F94" s="6">
        <v>1</v>
      </c>
      <c r="G94" s="9">
        <v>5.7468850840395962E-4</v>
      </c>
      <c r="H94" s="9">
        <v>15.390211891930145</v>
      </c>
      <c r="I94" s="9">
        <f>SUM(G93:G94)+H94</f>
        <v>15.522346625488126</v>
      </c>
    </row>
    <row r="95" spans="1:9" ht="15" customHeight="1">
      <c r="A95" s="12">
        <v>2</v>
      </c>
      <c r="B95" s="9">
        <v>6.0924786280647049E-2</v>
      </c>
      <c r="C95" s="9">
        <v>15.187917281125593</v>
      </c>
      <c r="D95" s="9">
        <f>SUM(B93:B95)+C95</f>
        <v>15.411256723010334</v>
      </c>
      <c r="E95" s="6"/>
      <c r="F95" s="12">
        <v>2</v>
      </c>
      <c r="G95" s="9">
        <v>9.8770906979262288E-4</v>
      </c>
      <c r="H95" s="9">
        <v>15.187917281125593</v>
      </c>
      <c r="I95" s="9">
        <f>SUM(G93:G95)+H95</f>
        <v>15.321039723753367</v>
      </c>
    </row>
    <row r="96" spans="1:9" ht="15" customHeight="1">
      <c r="A96" s="6">
        <v>3</v>
      </c>
      <c r="B96" s="9">
        <v>4.6945526400115845E-2</v>
      </c>
      <c r="C96" s="9">
        <v>15.055465383809251</v>
      </c>
      <c r="D96" s="9">
        <f>SUM(B93:B96)+C96</f>
        <v>15.32575035209411</v>
      </c>
      <c r="E96" s="6"/>
      <c r="F96" s="6">
        <v>3</v>
      </c>
      <c r="G96" s="9">
        <v>7.6107812669107115E-4</v>
      </c>
      <c r="H96" s="9">
        <v>15.055465383809251</v>
      </c>
      <c r="I96" s="9">
        <f>SUM(G93:G96)+H96</f>
        <v>15.189348904563717</v>
      </c>
    </row>
    <row r="97" spans="1:14" ht="15" customHeight="1">
      <c r="A97" s="6">
        <v>4</v>
      </c>
      <c r="B97" s="9">
        <v>3.6173823225772291E-2</v>
      </c>
      <c r="C97" s="9">
        <v>14.964528382802529</v>
      </c>
      <c r="D97" s="9">
        <f>SUM(B93:B97)+C97</f>
        <v>15.270987174313159</v>
      </c>
      <c r="E97" s="6"/>
      <c r="F97" s="6">
        <v>4</v>
      </c>
      <c r="G97" s="9">
        <v>5.864479052019925E-4</v>
      </c>
      <c r="H97" s="9">
        <v>14.964528382802529</v>
      </c>
      <c r="I97" s="9">
        <f>SUM(G93:G97)+H97</f>
        <v>15.098998351462196</v>
      </c>
    </row>
    <row r="98" spans="1:14" ht="15" customHeight="1">
      <c r="A98" s="12">
        <v>5</v>
      </c>
      <c r="B98" s="9">
        <v>2.7873699308783147E-2</v>
      </c>
      <c r="C98" s="9">
        <v>14.898317379395117</v>
      </c>
      <c r="D98" s="9">
        <f>SUM(B93:B98)+C98</f>
        <v>15.23264987021453</v>
      </c>
      <c r="E98" s="6"/>
      <c r="F98" s="12">
        <v>5</v>
      </c>
      <c r="G98" s="9">
        <v>4.518867819935935E-4</v>
      </c>
      <c r="H98" s="9">
        <v>14.898317379395117</v>
      </c>
      <c r="I98" s="9">
        <f>SUM(G93:G98)+H98</f>
        <v>15.033239234836778</v>
      </c>
    </row>
    <row r="99" spans="1:14" ht="15" customHeight="1">
      <c r="A99" s="6">
        <v>6</v>
      </c>
      <c r="B99" s="9">
        <v>2.1478048043395578E-2</v>
      </c>
      <c r="C99" s="9">
        <v>14.846881693952302</v>
      </c>
      <c r="D99" s="9">
        <f>SUM(B93:B99)+C99</f>
        <v>15.20269223281511</v>
      </c>
      <c r="E99" s="6"/>
      <c r="F99" s="6">
        <v>6</v>
      </c>
      <c r="G99" s="9">
        <v>3.4820085795889415E-4</v>
      </c>
      <c r="H99" s="9">
        <v>14.846881693952302</v>
      </c>
      <c r="I99" s="9">
        <f>SUM(G93:G99)+H99</f>
        <v>14.982151750251921</v>
      </c>
    </row>
    <row r="100" spans="1:14" ht="15" customHeight="1">
      <c r="A100" s="6">
        <v>7</v>
      </c>
      <c r="B100" s="9">
        <v>1.6549886064425805E-2</v>
      </c>
      <c r="C100" s="9">
        <v>14.804323132040803</v>
      </c>
      <c r="D100" s="9">
        <f>SUM(B93:B100)+C100</f>
        <v>15.176683556968039</v>
      </c>
      <c r="E100" s="6"/>
      <c r="F100" s="6">
        <v>7</v>
      </c>
      <c r="G100" s="9">
        <v>2.6830578435741792E-4</v>
      </c>
      <c r="H100" s="9">
        <v>14.804323132040803</v>
      </c>
      <c r="I100" s="9">
        <f>SUM(G93:G100)+H100</f>
        <v>14.939861494124781</v>
      </c>
    </row>
    <row r="101" spans="1:14" ht="15" customHeight="1">
      <c r="A101" s="12">
        <v>8</v>
      </c>
      <c r="B101" s="9">
        <v>1.2752496325181434E-2</v>
      </c>
      <c r="C101" s="9">
        <v>14.767145099571822</v>
      </c>
      <c r="D101" s="9">
        <f>SUM(B93:B101)+C101</f>
        <v>15.152258020824238</v>
      </c>
      <c r="E101" s="6"/>
      <c r="F101" s="12">
        <v>8</v>
      </c>
      <c r="G101" s="9">
        <v>2.0674272413316833E-4</v>
      </c>
      <c r="H101" s="9">
        <v>14.767145099571822</v>
      </c>
      <c r="I101" s="9">
        <f>SUM(G93:G101)+H101</f>
        <v>14.902890204379933</v>
      </c>
    </row>
    <row r="102" spans="1:14" ht="15" customHeight="1">
      <c r="A102" s="6">
        <v>9</v>
      </c>
      <c r="B102" s="9">
        <v>9.8264218793224795E-3</v>
      </c>
      <c r="C102" s="9">
        <v>14.733274253444158</v>
      </c>
      <c r="D102" s="9">
        <f>SUM(B93:B102)+C102</f>
        <v>15.128213596575897</v>
      </c>
      <c r="E102" s="6"/>
      <c r="F102" s="6">
        <v>9</v>
      </c>
      <c r="G102" s="9">
        <v>1.5930537645401333E-4</v>
      </c>
      <c r="H102" s="9">
        <v>14.733274253444158</v>
      </c>
      <c r="I102" s="9">
        <f>SUM(G93:G102)+H102</f>
        <v>14.869178663628722</v>
      </c>
    </row>
    <row r="103" spans="1:14" ht="15" customHeight="1">
      <c r="A103" s="6">
        <v>10</v>
      </c>
      <c r="B103" s="9">
        <v>7.5717384650220276E-3</v>
      </c>
      <c r="C103" s="9">
        <v>14.701480710931776</v>
      </c>
      <c r="D103" s="9">
        <f>SUM(B93:B103)+C103</f>
        <v>15.103991792528536</v>
      </c>
      <c r="E103" s="6"/>
      <c r="F103" s="6">
        <v>10</v>
      </c>
      <c r="G103" s="9">
        <v>1.2275258088815982E-4</v>
      </c>
      <c r="H103" s="9">
        <v>14.701480710931776</v>
      </c>
      <c r="I103" s="9">
        <f>SUM(G93:G103)+H103</f>
        <v>14.837507873697229</v>
      </c>
    </row>
    <row r="104" spans="1:14" ht="15" customHeight="1">
      <c r="A104" s="12">
        <v>11</v>
      </c>
      <c r="B104" s="9">
        <v>5.8343946643826788E-3</v>
      </c>
      <c r="C104" s="9">
        <v>14.671034453403214</v>
      </c>
      <c r="D104" s="9">
        <f>SUM(B93:B104)+C104</f>
        <v>15.079379929664357</v>
      </c>
      <c r="E104" s="6"/>
      <c r="F104" s="12">
        <v>11</v>
      </c>
      <c r="G104" s="9">
        <v>9.4586864863516814E-5</v>
      </c>
      <c r="H104" s="9">
        <v>14.671034453403214</v>
      </c>
      <c r="I104" s="9">
        <f>SUM(G93:G104)+H104</f>
        <v>14.80715620303353</v>
      </c>
    </row>
    <row r="105" spans="1:14" ht="15" customHeight="1">
      <c r="A105" s="6">
        <v>12</v>
      </c>
      <c r="B105" s="9">
        <v>4.4956863284472777E-3</v>
      </c>
      <c r="C105" s="9">
        <v>14.641501703792345</v>
      </c>
      <c r="D105" s="9">
        <f>SUM(B93:B105)+C105</f>
        <v>15.054342866381935</v>
      </c>
      <c r="E105" s="6"/>
      <c r="F105" s="6">
        <v>12</v>
      </c>
      <c r="G105" s="9">
        <v>7.2883803664008768E-5</v>
      </c>
      <c r="H105" s="9">
        <v>14.641501703792345</v>
      </c>
      <c r="I105" s="9">
        <f>SUM(G93:G105)+H105</f>
        <v>14.777696337226326</v>
      </c>
      <c r="L105" s="31"/>
      <c r="M105" s="31"/>
      <c r="N105" s="31"/>
    </row>
    <row r="106" spans="1:14" ht="15" customHeight="1">
      <c r="A106" s="6">
        <v>13</v>
      </c>
      <c r="B106" s="9">
        <v>3.4641461070797496E-3</v>
      </c>
      <c r="C106" s="9">
        <v>14.612624255471957</v>
      </c>
      <c r="D106" s="9">
        <f>SUM(B93:B106)+C106</f>
        <v>15.028929564168628</v>
      </c>
      <c r="E106" s="6"/>
      <c r="F106" s="6">
        <v>13</v>
      </c>
      <c r="G106" s="9">
        <v>5.6160533962127366E-5</v>
      </c>
      <c r="H106" s="9">
        <v>14.612624255471957</v>
      </c>
      <c r="I106" s="9">
        <f>SUM(G93:G106)+H106</f>
        <v>14.748875049439899</v>
      </c>
      <c r="L106" s="31"/>
      <c r="M106" s="31"/>
      <c r="N106" s="31"/>
    </row>
    <row r="107" spans="1:14" ht="15" customHeight="1">
      <c r="A107" s="12">
        <v>14</v>
      </c>
      <c r="B107" s="9">
        <v>2.6692939352242566E-3</v>
      </c>
      <c r="C107" s="9">
        <v>14.584247959881962</v>
      </c>
      <c r="D107" s="9">
        <f>SUM(B93:B107)+C107</f>
        <v>15.003222562513857</v>
      </c>
      <c r="E107" s="6"/>
      <c r="F107" s="12">
        <v>14</v>
      </c>
      <c r="G107" s="9">
        <v>4.3274437067676247E-5</v>
      </c>
      <c r="H107" s="9">
        <v>14.584247959881962</v>
      </c>
      <c r="I107" s="9">
        <f>SUM(G93:G107)+H107</f>
        <v>14.720542028286971</v>
      </c>
      <c r="L107" s="31"/>
      <c r="M107" s="31"/>
      <c r="N107" s="31"/>
    </row>
    <row r="108" spans="1:14" ht="15" customHeight="1">
      <c r="A108" s="6">
        <v>15</v>
      </c>
      <c r="B108" s="9">
        <v>2.0568214770340116E-3</v>
      </c>
      <c r="C108" s="9">
        <v>14.556280346675107</v>
      </c>
      <c r="D108" s="9">
        <f>SUM(B93:B108)+C108</f>
        <v>14.977311770784036</v>
      </c>
      <c r="E108" s="6"/>
      <c r="F108" s="6">
        <v>15</v>
      </c>
      <c r="G108" s="9">
        <v>3.3345069418217682E-5</v>
      </c>
      <c r="H108" s="9">
        <v>14.556280346675107</v>
      </c>
      <c r="I108" s="9">
        <f>SUM(G93:G108)+H108</f>
        <v>14.692607760149535</v>
      </c>
    </row>
    <row r="109" spans="1:14" ht="15" customHeight="1">
      <c r="A109" s="6">
        <v>16</v>
      </c>
      <c r="B109" s="9">
        <v>1.5848815046414263E-3</v>
      </c>
      <c r="C109" s="9">
        <v>14.528665508409038</v>
      </c>
      <c r="D109" s="9">
        <f>SUM(B93:B109)+C109</f>
        <v>14.951281814022607</v>
      </c>
      <c r="E109" s="6"/>
      <c r="F109" s="6">
        <v>16</v>
      </c>
      <c r="G109" s="9">
        <v>2.5694006204259117E-5</v>
      </c>
      <c r="H109" s="9">
        <v>14.528665508409038</v>
      </c>
      <c r="I109" s="9">
        <f>SUM(G93:G109)+H109</f>
        <v>14.66501861588967</v>
      </c>
    </row>
    <row r="110" spans="1:14" ht="15" customHeight="1">
      <c r="A110" s="12">
        <v>17</v>
      </c>
      <c r="B110" s="9">
        <v>1.2212286830923663E-3</v>
      </c>
      <c r="C110" s="9">
        <v>14.501369216574295</v>
      </c>
      <c r="D110" s="9">
        <f>SUM(B93:B110)+C110</f>
        <v>14.925206750870958</v>
      </c>
      <c r="E110" s="6"/>
      <c r="F110" s="12">
        <v>17</v>
      </c>
      <c r="G110" s="9">
        <v>1.979848794257034E-5</v>
      </c>
      <c r="H110" s="9">
        <v>14.501369216574295</v>
      </c>
      <c r="I110" s="9">
        <f>SUM(G93:G110)+H110</f>
        <v>14.637742122542869</v>
      </c>
    </row>
    <row r="111" spans="1:14" ht="15" customHeight="1">
      <c r="A111" s="6">
        <v>18</v>
      </c>
      <c r="B111" s="9">
        <v>9.4101640535264905E-4</v>
      </c>
      <c r="C111" s="9">
        <v>14.474370100929182</v>
      </c>
      <c r="D111" s="9">
        <f>SUM(B93:B111)+C111</f>
        <v>14.899148651631197</v>
      </c>
      <c r="E111" s="6"/>
      <c r="F111" s="6">
        <v>18</v>
      </c>
      <c r="G111" s="9">
        <v>1.5255702894207684E-5</v>
      </c>
      <c r="H111" s="9">
        <v>14.474370100929182</v>
      </c>
      <c r="I111" s="9">
        <f>SUM(G93:G111)+H111</f>
        <v>14.610758262600651</v>
      </c>
    </row>
    <row r="112" spans="1:14" ht="15" customHeight="1">
      <c r="A112" s="6">
        <v>19</v>
      </c>
      <c r="B112" s="9">
        <v>7.2509914596873286E-4</v>
      </c>
      <c r="C112" s="9">
        <v>14.44765442207949</v>
      </c>
      <c r="D112" s="9">
        <f>SUM(B93:B112)+C112</f>
        <v>14.873158071927474</v>
      </c>
      <c r="E112" s="6"/>
      <c r="F112" s="6">
        <v>19</v>
      </c>
      <c r="G112" s="9">
        <v>1.1755264920801864E-5</v>
      </c>
      <c r="H112" s="9">
        <v>14.44765442207949</v>
      </c>
      <c r="I112" s="9">
        <f>SUM(G93:G112)+H112</f>
        <v>14.58405433901588</v>
      </c>
    </row>
    <row r="113" spans="1:9" ht="15" customHeight="1">
      <c r="A113" s="12">
        <v>20</v>
      </c>
      <c r="B113" s="9">
        <v>5.5872434156720749E-4</v>
      </c>
      <c r="C113" s="9">
        <v>14.421212973492029</v>
      </c>
      <c r="D113" s="9">
        <f>SUM(B93:B113)+C113</f>
        <v>14.847275347681579</v>
      </c>
      <c r="E113" s="6"/>
      <c r="F113" s="12">
        <v>20</v>
      </c>
      <c r="G113" s="9">
        <v>9.0580063282866059E-6</v>
      </c>
      <c r="H113" s="9">
        <v>14.421212973492029</v>
      </c>
      <c r="I113" s="9">
        <f>SUM(G93:G113)+H113</f>
        <v>14.557621948434747</v>
      </c>
    </row>
    <row r="116" spans="1:9" ht="15" customHeight="1">
      <c r="A116" s="4" t="s">
        <v>0</v>
      </c>
      <c r="B116" s="19" t="s">
        <v>22</v>
      </c>
    </row>
    <row r="117" spans="1:9" ht="15" customHeight="1">
      <c r="A117" s="4" t="s">
        <v>1</v>
      </c>
      <c r="B117" s="19" t="s">
        <v>49</v>
      </c>
      <c r="D117" s="5"/>
    </row>
    <row r="118" spans="1:9" ht="15" customHeight="1">
      <c r="A118" s="4" t="s">
        <v>35</v>
      </c>
      <c r="D118" s="5"/>
      <c r="F118" s="4" t="s">
        <v>36</v>
      </c>
    </row>
    <row r="119" spans="1:9" ht="15" customHeight="1">
      <c r="A119" s="6" t="s">
        <v>37</v>
      </c>
      <c r="B119" s="6" t="s">
        <v>33</v>
      </c>
      <c r="C119" s="6" t="s">
        <v>31</v>
      </c>
      <c r="D119" s="6" t="s">
        <v>32</v>
      </c>
      <c r="E119" s="6"/>
      <c r="F119" s="6" t="s">
        <v>37</v>
      </c>
      <c r="G119" s="6" t="s">
        <v>33</v>
      </c>
      <c r="H119" s="6" t="s">
        <v>31</v>
      </c>
      <c r="I119" s="6" t="s">
        <v>32</v>
      </c>
    </row>
    <row r="120" spans="1:9" ht="15" customHeight="1">
      <c r="A120" s="6" t="s">
        <v>38</v>
      </c>
      <c r="B120" s="6">
        <v>0</v>
      </c>
      <c r="C120" s="9">
        <v>16.116</v>
      </c>
      <c r="D120" s="9">
        <f>B120+C120</f>
        <v>16.116</v>
      </c>
      <c r="E120" s="6"/>
      <c r="F120" s="6" t="s">
        <v>38</v>
      </c>
      <c r="G120" s="6">
        <v>0</v>
      </c>
      <c r="H120" s="9">
        <v>16.116</v>
      </c>
      <c r="I120" s="9">
        <f>G120+H120</f>
        <v>16.116</v>
      </c>
    </row>
    <row r="121" spans="1:9" ht="15" customHeight="1">
      <c r="A121" s="6" t="s">
        <v>39</v>
      </c>
      <c r="B121" s="9">
        <v>0.20449992594917699</v>
      </c>
      <c r="C121" s="9">
        <v>11.610365444523566</v>
      </c>
      <c r="D121" s="9">
        <f>B121+C121</f>
        <v>11.814865370472743</v>
      </c>
      <c r="E121" s="6"/>
      <c r="F121" s="6" t="s">
        <v>39</v>
      </c>
      <c r="G121" s="15">
        <v>0.22054422454981282</v>
      </c>
      <c r="H121" s="9">
        <v>11.610365444523566</v>
      </c>
      <c r="I121" s="9">
        <f>G121+H121</f>
        <v>11.830909669073378</v>
      </c>
    </row>
    <row r="122" spans="1:9" ht="15" customHeight="1">
      <c r="A122" s="6">
        <v>1</v>
      </c>
      <c r="B122" s="9">
        <v>3.0678650866075855E-2</v>
      </c>
      <c r="C122" s="9">
        <v>11.509305283814161</v>
      </c>
      <c r="D122" s="9">
        <f>SUM(B121:B122)+C122</f>
        <v>11.744483860629414</v>
      </c>
      <c r="E122" s="6"/>
      <c r="F122" s="6">
        <v>1</v>
      </c>
      <c r="G122" s="9">
        <v>-1.0817628719226162E-2</v>
      </c>
      <c r="H122" s="9">
        <v>11.509305283814161</v>
      </c>
      <c r="I122" s="9">
        <f>SUM(G121:G122)+H122</f>
        <v>11.719031879644747</v>
      </c>
    </row>
    <row r="123" spans="1:9" ht="15" customHeight="1">
      <c r="A123" s="12">
        <v>2</v>
      </c>
      <c r="B123" s="9">
        <v>5.2726966463180182E-2</v>
      </c>
      <c r="C123" s="9">
        <v>11.358022738169623</v>
      </c>
      <c r="D123" s="9">
        <f>SUM(B121:B123)+C123</f>
        <v>11.645928281448056</v>
      </c>
      <c r="E123" s="6"/>
      <c r="F123" s="12">
        <v>2</v>
      </c>
      <c r="G123" s="9">
        <v>-1.8592106581860203E-2</v>
      </c>
      <c r="H123" s="9">
        <v>11.358022738169623</v>
      </c>
      <c r="I123" s="9">
        <f>SUM(G121:G123)+H123</f>
        <v>11.54915722741835</v>
      </c>
    </row>
    <row r="124" spans="1:9" ht="15" customHeight="1">
      <c r="A124" s="6">
        <v>3</v>
      </c>
      <c r="B124" s="9">
        <v>4.0628705444989428E-2</v>
      </c>
      <c r="C124" s="9">
        <v>11.258970864658155</v>
      </c>
      <c r="D124" s="9">
        <f>SUM(B121:B124)+C124</f>
        <v>11.587505113381576</v>
      </c>
      <c r="E124" s="6"/>
      <c r="F124" s="6">
        <v>3</v>
      </c>
      <c r="G124" s="9">
        <v>-1.4326127076621595E-2</v>
      </c>
      <c r="H124" s="9">
        <v>11.258970864658155</v>
      </c>
      <c r="I124" s="9">
        <f>SUM(G121:G124)+H124</f>
        <v>11.43577922683026</v>
      </c>
    </row>
    <row r="125" spans="1:9" ht="15" customHeight="1">
      <c r="A125" s="6">
        <v>4</v>
      </c>
      <c r="B125" s="9">
        <v>3.1306403854816298E-2</v>
      </c>
      <c r="C125" s="9">
        <v>11.19096519238215</v>
      </c>
      <c r="D125" s="9">
        <f>SUM(B121:B125)+C125</f>
        <v>11.550805844960388</v>
      </c>
      <c r="E125" s="6"/>
      <c r="F125" s="6">
        <v>4</v>
      </c>
      <c r="G125" s="9">
        <v>-1.1038981307030864E-2</v>
      </c>
      <c r="H125" s="9">
        <v>11.19096519238215</v>
      </c>
      <c r="I125" s="9">
        <f>SUM(G121:G125)+H125</f>
        <v>11.356734573247223</v>
      </c>
    </row>
    <row r="126" spans="1:9" ht="15" customHeight="1">
      <c r="A126" s="12">
        <v>5</v>
      </c>
      <c r="B126" s="9">
        <v>2.4123114718678115E-2</v>
      </c>
      <c r="C126" s="9">
        <v>11.141450432175169</v>
      </c>
      <c r="D126" s="9">
        <f>SUM(B121:B126)+C126</f>
        <v>11.525414199472086</v>
      </c>
      <c r="E126" s="6"/>
      <c r="F126" s="12">
        <v>5</v>
      </c>
      <c r="G126" s="9">
        <v>-8.5060747852673761E-3</v>
      </c>
      <c r="H126" s="9">
        <v>11.141450432175169</v>
      </c>
      <c r="I126" s="9">
        <f>SUM(G121:G126)+H126</f>
        <v>11.298713738254976</v>
      </c>
    </row>
    <row r="127" spans="1:9" ht="15" customHeight="1">
      <c r="A127" s="6">
        <v>6</v>
      </c>
      <c r="B127" s="9">
        <v>1.8588039253220154E-2</v>
      </c>
      <c r="C127" s="9">
        <v>11.102985139403335</v>
      </c>
      <c r="D127" s="9">
        <f>SUM(B121:B127)+C127</f>
        <v>11.505536945953473</v>
      </c>
      <c r="E127" s="6"/>
      <c r="F127" s="6">
        <v>6</v>
      </c>
      <c r="G127" s="9">
        <v>-6.554346478190992E-3</v>
      </c>
      <c r="H127" s="9">
        <v>11.102985139403335</v>
      </c>
      <c r="I127" s="9">
        <f>SUM(G121:G127)+H127</f>
        <v>11.253694099004951</v>
      </c>
    </row>
    <row r="128" spans="1:9" ht="15" customHeight="1">
      <c r="A128" s="6">
        <v>7</v>
      </c>
      <c r="B128" s="9">
        <v>1.4322993001054085E-2</v>
      </c>
      <c r="C128" s="9">
        <v>11.071158450796379</v>
      </c>
      <c r="D128" s="9">
        <f>SUM(B121:B128)+C128</f>
        <v>11.48803325034757</v>
      </c>
      <c r="E128" s="6"/>
      <c r="F128" s="6">
        <v>7</v>
      </c>
      <c r="G128" s="9">
        <v>-5.0504443989360893E-3</v>
      </c>
      <c r="H128" s="9">
        <v>11.071158450796379</v>
      </c>
      <c r="I128" s="9">
        <f>SUM(G121:G128)+H128</f>
        <v>11.216816965999058</v>
      </c>
    </row>
    <row r="129" spans="1:9" ht="15" customHeight="1">
      <c r="A129" s="12">
        <v>8</v>
      </c>
      <c r="B129" s="9">
        <v>1.1036566348584192E-2</v>
      </c>
      <c r="C129" s="9">
        <v>11.043355498599119</v>
      </c>
      <c r="D129" s="9">
        <f>SUM(B121:B129)+C129</f>
        <v>11.471266864498896</v>
      </c>
      <c r="E129" s="6"/>
      <c r="F129" s="12">
        <v>8</v>
      </c>
      <c r="G129" s="9">
        <v>-3.8916143221313722E-3</v>
      </c>
      <c r="H129" s="9">
        <v>11.043355498599119</v>
      </c>
      <c r="I129" s="9">
        <f>SUM(G121:G129)+H129</f>
        <v>11.185122399479667</v>
      </c>
    </row>
    <row r="130" spans="1:9" ht="15" customHeight="1">
      <c r="A130" s="6">
        <v>9</v>
      </c>
      <c r="B130" s="9">
        <v>8.504213941718566E-3</v>
      </c>
      <c r="C130" s="9">
        <v>11.018025768830499</v>
      </c>
      <c r="D130" s="9">
        <f>SUM(B121:B130)+C130</f>
        <v>11.454441348671994</v>
      </c>
      <c r="E130" s="6"/>
      <c r="F130" s="6">
        <v>9</v>
      </c>
      <c r="G130" s="9">
        <v>-2.9986790935485684E-3</v>
      </c>
      <c r="H130" s="9">
        <v>11.018025768830499</v>
      </c>
      <c r="I130" s="9">
        <f>SUM(G121:G130)+H130</f>
        <v>11.1567939906175</v>
      </c>
    </row>
    <row r="131" spans="1:9" ht="15" customHeight="1">
      <c r="A131" s="6">
        <v>10</v>
      </c>
      <c r="B131" s="9">
        <v>6.5529126072619353E-3</v>
      </c>
      <c r="C131" s="9">
        <v>10.994249514845277</v>
      </c>
      <c r="D131" s="9">
        <f>SUM(B121:B131)+C131</f>
        <v>11.437218007294033</v>
      </c>
      <c r="E131" s="6"/>
      <c r="F131" s="6">
        <v>10</v>
      </c>
      <c r="G131" s="9">
        <v>-2.3106288449365547E-3</v>
      </c>
      <c r="H131" s="9">
        <v>10.994249514845277</v>
      </c>
      <c r="I131" s="9">
        <f>SUM(G121:G131)+H131</f>
        <v>11.130707107787341</v>
      </c>
    </row>
    <row r="132" spans="1:9" ht="15" customHeight="1">
      <c r="A132" s="12">
        <v>11</v>
      </c>
      <c r="B132" s="9">
        <v>5.0493395312834243E-3</v>
      </c>
      <c r="C132" s="9">
        <v>10.97148080476471</v>
      </c>
      <c r="D132" s="9">
        <f>SUM(B121:B132)+C132</f>
        <v>11.419498636744748</v>
      </c>
      <c r="E132" s="6"/>
      <c r="F132" s="12">
        <v>11</v>
      </c>
      <c r="G132" s="9">
        <v>-1.7804524900778E-3</v>
      </c>
      <c r="H132" s="9">
        <v>10.97148080476471</v>
      </c>
      <c r="I132" s="9">
        <f>SUM(G121:G132)+H132</f>
        <v>11.106157945216696</v>
      </c>
    </row>
    <row r="133" spans="1:9" ht="15" customHeight="1">
      <c r="A133" s="6">
        <v>12</v>
      </c>
      <c r="B133" s="9">
        <v>3.8907629675890821E-3</v>
      </c>
      <c r="C133" s="9">
        <v>10.94939524586996</v>
      </c>
      <c r="D133" s="9">
        <f>SUM(B121:B133)+C133</f>
        <v>11.401303840817588</v>
      </c>
      <c r="E133" s="6"/>
      <c r="F133" s="6">
        <v>12</v>
      </c>
      <c r="G133" s="9">
        <v>-1.3719256887021714E-3</v>
      </c>
      <c r="H133" s="9">
        <v>10.94939524586996</v>
      </c>
      <c r="I133" s="9">
        <f>SUM(G121:G133)+H133</f>
        <v>11.082700460633243</v>
      </c>
    </row>
    <row r="134" spans="1:9" ht="15" customHeight="1">
      <c r="A134" s="6">
        <v>13</v>
      </c>
      <c r="B134" s="9">
        <v>2.9980230832515856E-3</v>
      </c>
      <c r="C134" s="9">
        <v>10.927799742775477</v>
      </c>
      <c r="D134" s="9">
        <f>SUM(B121:B134)+C134</f>
        <v>11.382706360806356</v>
      </c>
      <c r="E134" s="6"/>
      <c r="F134" s="6">
        <v>13</v>
      </c>
      <c r="G134" s="9">
        <v>-1.0571358156479004E-3</v>
      </c>
      <c r="H134" s="9">
        <v>10.927799742775477</v>
      </c>
      <c r="I134" s="9">
        <f>SUM(G121:G134)+H134</f>
        <v>11.060047821723112</v>
      </c>
    </row>
    <row r="135" spans="1:9" ht="15" customHeight="1">
      <c r="A135" s="12">
        <v>14</v>
      </c>
      <c r="B135" s="9">
        <v>2.3101233569307522E-3</v>
      </c>
      <c r="C135" s="9">
        <v>10.906579018131637</v>
      </c>
      <c r="D135" s="9">
        <f>SUM(B121:B135)+C135</f>
        <v>11.363795759519448</v>
      </c>
      <c r="E135" s="6"/>
      <c r="F135" s="12">
        <v>14</v>
      </c>
      <c r="G135" s="9">
        <v>-8.1457482859924541E-4</v>
      </c>
      <c r="H135" s="9">
        <v>10.906579018131637</v>
      </c>
      <c r="I135" s="9">
        <f>SUM(G121:G135)+H135</f>
        <v>11.038012522250673</v>
      </c>
    </row>
    <row r="136" spans="1:9" ht="15" customHeight="1">
      <c r="A136" s="6">
        <v>15</v>
      </c>
      <c r="B136" s="9">
        <v>1.7800629868564163E-3</v>
      </c>
      <c r="C136" s="9">
        <v>10.885663919579544</v>
      </c>
      <c r="D136" s="9">
        <f>SUM(B121:B136)+C136</f>
        <v>11.344660723954211</v>
      </c>
      <c r="E136" s="6"/>
      <c r="F136" s="6">
        <v>15</v>
      </c>
      <c r="G136" s="9">
        <v>-6.2766972943855575E-4</v>
      </c>
      <c r="H136" s="9">
        <v>10.885663919579544</v>
      </c>
      <c r="I136" s="9">
        <f>SUM(G121:G136)+H136</f>
        <v>11.016469753969142</v>
      </c>
    </row>
    <row r="137" spans="1:9" ht="15" customHeight="1">
      <c r="A137" s="6">
        <v>16</v>
      </c>
      <c r="B137" s="9">
        <v>1.3716255574275041E-3</v>
      </c>
      <c r="C137" s="9">
        <v>10.865012637699921</v>
      </c>
      <c r="D137" s="9">
        <f>SUM(B121:B137)+C137</f>
        <v>11.325381067632016</v>
      </c>
      <c r="E137" s="6"/>
      <c r="F137" s="6">
        <v>16</v>
      </c>
      <c r="G137" s="9">
        <v>-4.8365021287351956E-4</v>
      </c>
      <c r="H137" s="9">
        <v>10.865012637699921</v>
      </c>
      <c r="I137" s="9">
        <f>SUM(G121:G137)+H137</f>
        <v>10.995334821876645</v>
      </c>
    </row>
    <row r="138" spans="1:9" ht="15" customHeight="1">
      <c r="A138" s="12">
        <v>17</v>
      </c>
      <c r="B138" s="9">
        <v>1.0569045498275296E-3</v>
      </c>
      <c r="C138" s="9">
        <v>10.844599575290632</v>
      </c>
      <c r="D138" s="9">
        <f>SUM(B121:B138)+C138</f>
        <v>11.306024909772553</v>
      </c>
      <c r="E138" s="6"/>
      <c r="F138" s="12">
        <v>17</v>
      </c>
      <c r="G138" s="9">
        <v>-3.7267613434518483E-4</v>
      </c>
      <c r="H138" s="9">
        <v>10.844599575290632</v>
      </c>
      <c r="I138" s="9">
        <f>SUM(G121:G138)+H138</f>
        <v>10.974549083333009</v>
      </c>
    </row>
    <row r="139" spans="1:9" ht="15" customHeight="1">
      <c r="A139" s="6">
        <v>18</v>
      </c>
      <c r="B139" s="9">
        <v>8.1439662697828374E-4</v>
      </c>
      <c r="C139" s="9">
        <v>10.824408750983949</v>
      </c>
      <c r="D139" s="9">
        <f>SUM(B121:B139)+C139</f>
        <v>11.286648482092849</v>
      </c>
      <c r="E139" s="6"/>
      <c r="F139" s="6">
        <v>18</v>
      </c>
      <c r="G139" s="9">
        <v>-2.8716518139273528E-4</v>
      </c>
      <c r="H139" s="9">
        <v>10.824408750983949</v>
      </c>
      <c r="I139" s="9">
        <f>SUM(G121:G139)+H139</f>
        <v>10.954071093844934</v>
      </c>
    </row>
    <row r="140" spans="1:9" ht="15" customHeight="1">
      <c r="A140" s="6">
        <v>19</v>
      </c>
      <c r="B140" s="9">
        <v>6.2753241637744444E-4</v>
      </c>
      <c r="C140" s="9">
        <v>10.8044298900102</v>
      </c>
      <c r="D140" s="9">
        <f>SUM(B121:B140)+C140</f>
        <v>11.267297153535477</v>
      </c>
      <c r="E140" s="6"/>
      <c r="F140" s="6">
        <v>19</v>
      </c>
      <c r="G140" s="9">
        <v>-2.2127481157122123E-4</v>
      </c>
      <c r="H140" s="9">
        <v>10.8044298900102</v>
      </c>
      <c r="I140" s="9">
        <f>SUM(G121:G140)+H140</f>
        <v>10.933870958059615</v>
      </c>
    </row>
    <row r="141" spans="1:9" ht="15" customHeight="1">
      <c r="A141" s="12">
        <v>20</v>
      </c>
      <c r="B141" s="9">
        <v>4.8354440644685922E-4</v>
      </c>
      <c r="C141" s="9">
        <v>10.784656107421867</v>
      </c>
      <c r="D141" s="9">
        <f>SUM(B121:B141)+C141</f>
        <v>11.248006915353592</v>
      </c>
      <c r="E141" s="6"/>
      <c r="F141" s="12">
        <v>20</v>
      </c>
      <c r="G141" s="9">
        <v>-1.7050306028889941E-4</v>
      </c>
      <c r="H141" s="9">
        <v>10.784656107421867</v>
      </c>
      <c r="I141" s="9">
        <f>SUM(G121:G141)+H141</f>
        <v>10.913926672410993</v>
      </c>
    </row>
    <row r="144" spans="1:9" ht="15" customHeight="1">
      <c r="A144" s="4" t="s">
        <v>0</v>
      </c>
      <c r="B144" s="19" t="s">
        <v>23</v>
      </c>
    </row>
    <row r="145" spans="1:9" ht="15" customHeight="1">
      <c r="A145" s="4" t="s">
        <v>1</v>
      </c>
      <c r="B145" s="19" t="s">
        <v>46</v>
      </c>
      <c r="D145" s="5"/>
    </row>
    <row r="146" spans="1:9" ht="15" customHeight="1">
      <c r="A146" s="4" t="s">
        <v>35</v>
      </c>
      <c r="D146" s="5"/>
      <c r="F146" s="4" t="s">
        <v>36</v>
      </c>
    </row>
    <row r="147" spans="1:9" ht="15" customHeight="1">
      <c r="A147" s="6" t="s">
        <v>37</v>
      </c>
      <c r="B147" s="6" t="s">
        <v>33</v>
      </c>
      <c r="C147" s="6" t="s">
        <v>31</v>
      </c>
      <c r="D147" s="6" t="s">
        <v>32</v>
      </c>
      <c r="E147" s="6"/>
      <c r="F147" s="6" t="s">
        <v>37</v>
      </c>
      <c r="G147" s="6" t="s">
        <v>33</v>
      </c>
      <c r="H147" s="6" t="s">
        <v>31</v>
      </c>
      <c r="I147" s="6" t="s">
        <v>32</v>
      </c>
    </row>
    <row r="148" spans="1:9" ht="15" customHeight="1">
      <c r="A148" s="6" t="s">
        <v>38</v>
      </c>
      <c r="B148" s="6">
        <v>0</v>
      </c>
      <c r="C148" s="9">
        <v>37.091999999999999</v>
      </c>
      <c r="D148" s="9">
        <f>B148+C148</f>
        <v>37.091999999999999</v>
      </c>
      <c r="E148" s="6"/>
      <c r="F148" s="6" t="s">
        <v>38</v>
      </c>
      <c r="G148" s="6">
        <v>0</v>
      </c>
      <c r="H148" s="9">
        <v>37.091999999999999</v>
      </c>
      <c r="I148" s="9">
        <f>G148+H148</f>
        <v>37.091999999999999</v>
      </c>
    </row>
    <row r="149" spans="1:9" ht="15" customHeight="1">
      <c r="A149" s="6" t="s">
        <v>39</v>
      </c>
      <c r="B149" s="9">
        <v>0.31415306117217745</v>
      </c>
      <c r="C149" s="9">
        <v>30.900743451076227</v>
      </c>
      <c r="D149" s="9">
        <f>B149+C149</f>
        <v>31.214896512248405</v>
      </c>
      <c r="E149" s="6"/>
      <c r="F149" s="6" t="s">
        <v>39</v>
      </c>
      <c r="G149" s="15">
        <v>0.2400372263568824</v>
      </c>
      <c r="H149" s="9">
        <v>30.900743451076227</v>
      </c>
      <c r="I149" s="9">
        <f>G149+H149</f>
        <v>31.14078067743311</v>
      </c>
    </row>
    <row r="150" spans="1:9" ht="15" customHeight="1">
      <c r="A150" s="6">
        <v>1</v>
      </c>
      <c r="B150" s="9">
        <v>-1.1544747497896555E-2</v>
      </c>
      <c r="C150" s="9">
        <v>30.631773958761158</v>
      </c>
      <c r="D150" s="9">
        <f>SUM(B149:B150)+C150</f>
        <v>30.934382272435439</v>
      </c>
      <c r="E150" s="6"/>
      <c r="F150" s="6">
        <v>1</v>
      </c>
      <c r="G150" s="9">
        <v>-3.7858164042115165E-2</v>
      </c>
      <c r="H150" s="9">
        <v>30.631773958761158</v>
      </c>
      <c r="I150" s="9">
        <f>SUM(G149:G150)+H150</f>
        <v>30.833953021075924</v>
      </c>
    </row>
    <row r="151" spans="1:9" ht="15" customHeight="1">
      <c r="A151" s="12">
        <v>2</v>
      </c>
      <c r="B151" s="9">
        <v>-1.9841795416779297E-2</v>
      </c>
      <c r="C151" s="9">
        <v>30.229138645176565</v>
      </c>
      <c r="D151" s="9">
        <f>SUM(B149:B151)+C151</f>
        <v>30.511905163434069</v>
      </c>
      <c r="E151" s="6"/>
      <c r="F151" s="12">
        <v>2</v>
      </c>
      <c r="G151" s="9">
        <v>-6.5066294946286546E-2</v>
      </c>
      <c r="H151" s="9">
        <v>30.229138645176565</v>
      </c>
      <c r="I151" s="9">
        <f>SUM(G149:G151)+H151</f>
        <v>30.366251412545047</v>
      </c>
    </row>
    <row r="152" spans="1:9" ht="15" customHeight="1">
      <c r="A152" s="6">
        <v>3</v>
      </c>
      <c r="B152" s="9">
        <v>-1.5289073420352637E-2</v>
      </c>
      <c r="C152" s="9">
        <v>29.965514167002187</v>
      </c>
      <c r="D152" s="9">
        <f>SUM(B149:B152)+C152</f>
        <v>30.232991611839335</v>
      </c>
      <c r="E152" s="6"/>
      <c r="F152" s="6">
        <v>3</v>
      </c>
      <c r="G152" s="9">
        <v>-5.0136761302501519E-2</v>
      </c>
      <c r="H152" s="9">
        <v>29.965514167002187</v>
      </c>
      <c r="I152" s="9">
        <f>SUM(G149:G152)+H152</f>
        <v>30.052490173068165</v>
      </c>
    </row>
    <row r="153" spans="1:9" ht="15" customHeight="1">
      <c r="A153" s="6">
        <v>4</v>
      </c>
      <c r="B153" s="9">
        <v>-1.1780978542658088E-2</v>
      </c>
      <c r="C153" s="9">
        <v>29.784518500478182</v>
      </c>
      <c r="D153" s="9">
        <f>SUM(B149:B153)+C153</f>
        <v>30.040214966772673</v>
      </c>
      <c r="E153" s="6"/>
      <c r="F153" s="6">
        <v>4</v>
      </c>
      <c r="G153" s="9">
        <v>-3.8632825735335899E-2</v>
      </c>
      <c r="H153" s="9">
        <v>29.784518500478182</v>
      </c>
      <c r="I153" s="9">
        <f>SUM(G149:G153)+H153</f>
        <v>29.832861680808826</v>
      </c>
    </row>
    <row r="154" spans="1:9" ht="15" customHeight="1">
      <c r="A154" s="12">
        <v>5</v>
      </c>
      <c r="B154" s="9">
        <v>-9.0778199310532059E-3</v>
      </c>
      <c r="C154" s="9">
        <v>29.65273600754044</v>
      </c>
      <c r="D154" s="9">
        <f>SUM(B149:B154)+C154</f>
        <v>29.899354653903877</v>
      </c>
      <c r="E154" s="6"/>
      <c r="F154" s="12">
        <v>5</v>
      </c>
      <c r="G154" s="9">
        <v>-2.9768480961342825E-2</v>
      </c>
      <c r="H154" s="9">
        <v>29.65273600754044</v>
      </c>
      <c r="I154" s="9">
        <f>SUM(G149:G154)+H154</f>
        <v>29.67131070690974</v>
      </c>
    </row>
    <row r="155" spans="1:9" ht="15" customHeight="1">
      <c r="A155" s="6">
        <v>6</v>
      </c>
      <c r="B155" s="9">
        <v>-6.9949040652472535E-3</v>
      </c>
      <c r="C155" s="9">
        <v>29.550361439798174</v>
      </c>
      <c r="D155" s="9">
        <f>SUM(B149:B155)+C155</f>
        <v>29.789985182096363</v>
      </c>
      <c r="E155" s="6"/>
      <c r="F155" s="6">
        <v>6</v>
      </c>
      <c r="G155" s="9">
        <v>-2.2938069941264051E-2</v>
      </c>
      <c r="H155" s="9">
        <v>29.550361439798174</v>
      </c>
      <c r="I155" s="9">
        <f>SUM(G149:G155)+H155</f>
        <v>29.545998069226211</v>
      </c>
    </row>
    <row r="156" spans="1:9" ht="15" customHeight="1">
      <c r="A156" s="6">
        <v>7</v>
      </c>
      <c r="B156" s="9">
        <v>-5.3899155583188143E-3</v>
      </c>
      <c r="C156" s="9">
        <v>29.465655377423133</v>
      </c>
      <c r="D156" s="9">
        <f>SUM(B149:B156)+C156</f>
        <v>29.699889204163004</v>
      </c>
      <c r="E156" s="6"/>
      <c r="F156" s="6">
        <v>7</v>
      </c>
      <c r="G156" s="9">
        <v>-1.7674904316201025E-2</v>
      </c>
      <c r="H156" s="9">
        <v>29.465655377423133</v>
      </c>
      <c r="I156" s="9">
        <f>SUM(G149:G156)+H156</f>
        <v>29.443617102534969</v>
      </c>
    </row>
    <row r="157" spans="1:9" ht="15" customHeight="1">
      <c r="A157" s="12">
        <v>8</v>
      </c>
      <c r="B157" s="9">
        <v>-4.1531934469477838E-3</v>
      </c>
      <c r="C157" s="9">
        <v>29.391658404878623</v>
      </c>
      <c r="D157" s="9">
        <f>SUM(B149:B157)+C157</f>
        <v>29.621739038171548</v>
      </c>
      <c r="E157" s="6"/>
      <c r="F157" s="12">
        <v>8</v>
      </c>
      <c r="G157" s="9">
        <v>-1.3619377889541592E-2</v>
      </c>
      <c r="H157" s="9">
        <v>29.391658404878623</v>
      </c>
      <c r="I157" s="9">
        <f>SUM(G149:G157)+H157</f>
        <v>29.356000752100915</v>
      </c>
    </row>
    <row r="158" spans="1:9" ht="15" customHeight="1">
      <c r="A158" s="6">
        <v>9</v>
      </c>
      <c r="B158" s="9">
        <v>-3.2002385976428534E-3</v>
      </c>
      <c r="C158" s="9">
        <v>29.324243861813194</v>
      </c>
      <c r="D158" s="9">
        <f>SUM(B149:B158)+C158</f>
        <v>29.551124256508476</v>
      </c>
      <c r="E158" s="6"/>
      <c r="F158" s="6">
        <v>9</v>
      </c>
      <c r="G158" s="9">
        <v>-1.0494396505905234E-2</v>
      </c>
      <c r="H158" s="9">
        <v>29.324243861813194</v>
      </c>
      <c r="I158" s="9">
        <f>SUM(G149:G158)+H158</f>
        <v>29.278091812529581</v>
      </c>
    </row>
    <row r="159" spans="1:9" ht="15" customHeight="1">
      <c r="A159" s="6">
        <v>10</v>
      </c>
      <c r="B159" s="9">
        <v>-2.4659402969465128E-3</v>
      </c>
      <c r="C159" s="9">
        <v>29.260963861873869</v>
      </c>
      <c r="D159" s="9">
        <f>SUM(B149:B159)+C159</f>
        <v>29.485378316272204</v>
      </c>
      <c r="E159" s="6"/>
      <c r="F159" s="6">
        <v>10</v>
      </c>
      <c r="G159" s="9">
        <v>-8.0864455716236575E-3</v>
      </c>
      <c r="H159" s="9">
        <v>29.260963861873869</v>
      </c>
      <c r="I159" s="9">
        <f>SUM(G149:G159)+H159</f>
        <v>29.206725367018635</v>
      </c>
    </row>
    <row r="160" spans="1:9" ht="15" customHeight="1">
      <c r="A160" s="12">
        <v>11</v>
      </c>
      <c r="B160" s="9">
        <v>-1.9001275569215711E-3</v>
      </c>
      <c r="C160" s="9">
        <v>29.200365418846964</v>
      </c>
      <c r="D160" s="9">
        <f>SUM(B149:B160)+C160</f>
        <v>29.422879745688377</v>
      </c>
      <c r="E160" s="6"/>
      <c r="F160" s="12">
        <v>11</v>
      </c>
      <c r="G160" s="9">
        <v>-6.231001653695457E-3</v>
      </c>
      <c r="H160" s="9">
        <v>29.200365418846964</v>
      </c>
      <c r="I160" s="9">
        <f>SUM(G149:G160)+H160</f>
        <v>29.139895922338034</v>
      </c>
    </row>
    <row r="161" spans="1:9" ht="15" customHeight="1">
      <c r="A161" s="6">
        <v>12</v>
      </c>
      <c r="B161" s="9">
        <v>-1.4641411785369534E-3</v>
      </c>
      <c r="C161" s="9">
        <v>29.141585168333638</v>
      </c>
      <c r="D161" s="9">
        <f>SUM(B149:B161)+C161</f>
        <v>29.362635353996513</v>
      </c>
      <c r="E161" s="6"/>
      <c r="F161" s="6">
        <v>12</v>
      </c>
      <c r="G161" s="9">
        <v>-4.8012914035557592E-3</v>
      </c>
      <c r="H161" s="9">
        <v>29.141585168333638</v>
      </c>
      <c r="I161" s="9">
        <f>SUM(G149:G161)+H161</f>
        <v>29.076314380421152</v>
      </c>
    </row>
    <row r="162" spans="1:9" ht="15" customHeight="1">
      <c r="A162" s="6">
        <v>13</v>
      </c>
      <c r="B162" s="9">
        <v>-1.1281923589173406E-3</v>
      </c>
      <c r="C162" s="9">
        <v>29.084109191026283</v>
      </c>
      <c r="D162" s="9">
        <f>SUM(B149:B162)+C162</f>
        <v>29.304031184330242</v>
      </c>
      <c r="E162" s="6"/>
      <c r="F162" s="6">
        <v>13</v>
      </c>
      <c r="G162" s="9">
        <v>-3.6996297582724091E-3</v>
      </c>
      <c r="H162" s="9">
        <v>29.084109191026283</v>
      </c>
      <c r="I162" s="9">
        <f>SUM(G149:G162)+H162</f>
        <v>29.015138773355524</v>
      </c>
    </row>
    <row r="163" spans="1:9" ht="15" customHeight="1">
      <c r="A163" s="12">
        <v>14</v>
      </c>
      <c r="B163" s="9">
        <v>-8.6932736909408844E-4</v>
      </c>
      <c r="C163" s="9">
        <v>29.027630678683284</v>
      </c>
      <c r="D163" s="9">
        <f>SUM(B149:B163)+C163</f>
        <v>29.246683344618148</v>
      </c>
      <c r="E163" s="6"/>
      <c r="F163" s="12">
        <v>14</v>
      </c>
      <c r="G163" s="9">
        <v>-2.8507456011020653E-3</v>
      </c>
      <c r="H163" s="9">
        <v>29.027630678683284</v>
      </c>
      <c r="I163" s="9">
        <f>SUM(G149:G163)+H163</f>
        <v>28.955809515411424</v>
      </c>
    </row>
    <row r="164" spans="1:9" ht="15" customHeight="1">
      <c r="A164" s="6">
        <v>15</v>
      </c>
      <c r="B164" s="9">
        <v>-6.6985923870384106E-4</v>
      </c>
      <c r="C164" s="9">
        <v>28.9719655837558</v>
      </c>
      <c r="D164" s="9">
        <f>SUM(B149:B164)+C164</f>
        <v>29.190348390451963</v>
      </c>
      <c r="E164" s="6"/>
      <c r="F164" s="6">
        <v>15</v>
      </c>
      <c r="G164" s="9">
        <v>-2.1966388566399008E-3</v>
      </c>
      <c r="H164" s="9">
        <v>28.9719655837558</v>
      </c>
      <c r="I164" s="9">
        <f>SUM(G149:G164)+H164</f>
        <v>28.897947781627298</v>
      </c>
    </row>
    <row r="165" spans="1:9" ht="15" customHeight="1">
      <c r="A165" s="6">
        <v>16</v>
      </c>
      <c r="B165" s="9">
        <v>-5.1615929237849292E-4</v>
      </c>
      <c r="C165" s="9">
        <v>28.917002631353725</v>
      </c>
      <c r="D165" s="9">
        <f>SUM(B149:B165)+C165</f>
        <v>29.134869278757506</v>
      </c>
      <c r="E165" s="6"/>
      <c r="F165" s="6">
        <v>16</v>
      </c>
      <c r="G165" s="9">
        <v>-1.6926176312030521E-3</v>
      </c>
      <c r="H165" s="9">
        <v>28.917002631353725</v>
      </c>
      <c r="I165" s="9">
        <f>SUM(G149:G165)+H165</f>
        <v>28.84129221159402</v>
      </c>
    </row>
    <row r="166" spans="1:9" ht="15" customHeight="1">
      <c r="A166" s="12">
        <v>17</v>
      </c>
      <c r="B166" s="9">
        <v>-3.9772596945026424E-4</v>
      </c>
      <c r="C166" s="9">
        <v>28.862673695061911</v>
      </c>
      <c r="D166" s="9">
        <f>SUM(B149:B166)+C166</f>
        <v>29.080142616496243</v>
      </c>
      <c r="E166" s="6"/>
      <c r="F166" s="12">
        <v>17</v>
      </c>
      <c r="G166" s="9">
        <v>-1.3042446357533501E-3</v>
      </c>
      <c r="H166" s="9">
        <v>28.862673695061911</v>
      </c>
      <c r="I166" s="9">
        <f>SUM(G149:G166)+H166</f>
        <v>28.785659030666455</v>
      </c>
    </row>
    <row r="167" spans="1:9" ht="15" customHeight="1">
      <c r="A167" s="6">
        <v>18</v>
      </c>
      <c r="B167" s="9">
        <v>-3.064673040103734E-4</v>
      </c>
      <c r="C167" s="9">
        <v>28.808936240806247</v>
      </c>
      <c r="D167" s="9">
        <f>SUM(B149:B167)+C167</f>
        <v>29.026098694936568</v>
      </c>
      <c r="E167" s="6"/>
      <c r="F167" s="6">
        <v>18</v>
      </c>
      <c r="G167" s="9">
        <v>-1.0049842554707299E-3</v>
      </c>
      <c r="H167" s="9">
        <v>28.808936240806247</v>
      </c>
      <c r="I167" s="9">
        <f>SUM(G149:G167)+H167</f>
        <v>28.730916592155321</v>
      </c>
    </row>
    <row r="168" spans="1:9" ht="15" customHeight="1">
      <c r="A168" s="6">
        <v>19</v>
      </c>
      <c r="B168" s="9">
        <v>-2.3614804071561525E-4</v>
      </c>
      <c r="C168" s="9">
        <v>28.755762922503351</v>
      </c>
      <c r="D168" s="9">
        <f>SUM(B149:B168)+C168</f>
        <v>28.972689228592955</v>
      </c>
      <c r="E168" s="6"/>
      <c r="F168" s="6">
        <v>19</v>
      </c>
      <c r="G168" s="9">
        <v>-7.7438950182889604E-4</v>
      </c>
      <c r="H168" s="9">
        <v>28.755762922503351</v>
      </c>
      <c r="I168" s="9">
        <f>SUM(G149:G168)+H168</f>
        <v>28.676968884350593</v>
      </c>
    </row>
    <row r="169" spans="1:9" ht="15" customHeight="1">
      <c r="A169" s="12">
        <v>20</v>
      </c>
      <c r="B169" s="9">
        <v>-1.8196361048657256E-4</v>
      </c>
      <c r="C169" s="9">
        <v>28.703135416010213</v>
      </c>
      <c r="D169" s="9">
        <f>SUM(B149:B169)+C169</f>
        <v>28.919879758489333</v>
      </c>
      <c r="E169" s="6"/>
      <c r="F169" s="12">
        <v>20</v>
      </c>
      <c r="G169" s="9">
        <v>-5.9670497052904481E-4</v>
      </c>
      <c r="H169" s="9">
        <v>28.703135416010213</v>
      </c>
      <c r="I169" s="9">
        <f>SUM(G149:G169)+H169</f>
        <v>28.623744672886925</v>
      </c>
    </row>
    <row r="172" spans="1:9" ht="15" customHeight="1">
      <c r="A172" s="4" t="s">
        <v>0</v>
      </c>
      <c r="B172" s="8" t="s">
        <v>24</v>
      </c>
    </row>
    <row r="173" spans="1:9" ht="15" customHeight="1">
      <c r="A173" s="4" t="s">
        <v>1</v>
      </c>
      <c r="B173" s="19" t="s">
        <v>44</v>
      </c>
      <c r="D173" s="5"/>
    </row>
    <row r="174" spans="1:9" ht="15" customHeight="1">
      <c r="A174" s="4" t="s">
        <v>35</v>
      </c>
      <c r="D174" s="5"/>
      <c r="F174" s="4" t="s">
        <v>36</v>
      </c>
    </row>
    <row r="175" spans="1:9" ht="15" customHeight="1">
      <c r="A175" s="6" t="s">
        <v>37</v>
      </c>
      <c r="B175" s="6" t="s">
        <v>33</v>
      </c>
      <c r="C175" s="6" t="s">
        <v>31</v>
      </c>
      <c r="D175" s="6" t="s">
        <v>32</v>
      </c>
      <c r="E175" s="6"/>
      <c r="F175" s="6" t="s">
        <v>37</v>
      </c>
      <c r="G175" s="6" t="s">
        <v>33</v>
      </c>
      <c r="H175" s="6" t="s">
        <v>31</v>
      </c>
      <c r="I175" s="6" t="s">
        <v>32</v>
      </c>
    </row>
    <row r="176" spans="1:9" ht="15" customHeight="1">
      <c r="A176" s="6" t="s">
        <v>38</v>
      </c>
      <c r="B176" s="6">
        <v>0</v>
      </c>
      <c r="C176" s="9">
        <v>32.076000000000001</v>
      </c>
      <c r="D176" s="9">
        <f>B176+C176</f>
        <v>32.076000000000001</v>
      </c>
      <c r="E176" s="6"/>
      <c r="F176" s="6" t="s">
        <v>38</v>
      </c>
      <c r="G176" s="6">
        <v>0</v>
      </c>
      <c r="H176" s="9">
        <v>32.076000000000001</v>
      </c>
      <c r="I176" s="9">
        <f>G176+H176</f>
        <v>32.076000000000001</v>
      </c>
    </row>
    <row r="177" spans="1:14" ht="15" customHeight="1">
      <c r="A177" s="6" t="s">
        <v>39</v>
      </c>
      <c r="B177" s="9">
        <v>0.3807636903335474</v>
      </c>
      <c r="C177" s="9">
        <v>23.108344626367458</v>
      </c>
      <c r="D177" s="9">
        <f>B177+C177</f>
        <v>23.489108316701007</v>
      </c>
      <c r="E177" s="6"/>
      <c r="F177" s="6" t="s">
        <v>39</v>
      </c>
      <c r="G177" s="15">
        <v>0.42323581922123255</v>
      </c>
      <c r="H177" s="9">
        <v>23.108344626367458</v>
      </c>
      <c r="I177" s="9">
        <f>G177+H177</f>
        <v>23.531580445588691</v>
      </c>
    </row>
    <row r="178" spans="1:14" ht="15" customHeight="1">
      <c r="A178" s="6">
        <v>1</v>
      </c>
      <c r="B178" s="9">
        <v>3.0422023610263995E-2</v>
      </c>
      <c r="C178" s="9">
        <v>22.907202549244417</v>
      </c>
      <c r="D178" s="9">
        <f>SUM(B177:B178)+C178</f>
        <v>23.318388263188229</v>
      </c>
      <c r="E178" s="6"/>
      <c r="F178" s="6">
        <v>1</v>
      </c>
      <c r="G178" s="9">
        <v>-3.6383688179423536E-2</v>
      </c>
      <c r="H178" s="9">
        <v>22.907202549244417</v>
      </c>
      <c r="I178" s="9">
        <f>SUM(G177:G178)+H178</f>
        <v>23.294054680286226</v>
      </c>
    </row>
    <row r="179" spans="1:14" ht="15" customHeight="1">
      <c r="A179" s="12">
        <v>2</v>
      </c>
      <c r="B179" s="9">
        <v>5.2285904802100477E-2</v>
      </c>
      <c r="C179" s="9">
        <v>22.606101845962328</v>
      </c>
      <c r="D179" s="9">
        <f>SUM(B177:B179)+C179</f>
        <v>23.069573464708242</v>
      </c>
      <c r="E179" s="6"/>
      <c r="F179" s="12">
        <v>2</v>
      </c>
      <c r="G179" s="9">
        <v>-6.2532133985219715E-2</v>
      </c>
      <c r="H179" s="9">
        <v>22.606101845962328</v>
      </c>
      <c r="I179" s="9">
        <f>SUM(G177:G179)+H179</f>
        <v>22.930421843018916</v>
      </c>
    </row>
    <row r="180" spans="1:14" ht="15" customHeight="1">
      <c r="A180" s="6">
        <v>3</v>
      </c>
      <c r="B180" s="9">
        <v>4.0288845871924162E-2</v>
      </c>
      <c r="C180" s="9">
        <v>22.408956903373976</v>
      </c>
      <c r="D180" s="9">
        <f>SUM(B177:B180)+C180</f>
        <v>22.912717367991814</v>
      </c>
      <c r="E180" s="6"/>
      <c r="F180" s="6">
        <v>3</v>
      </c>
      <c r="G180" s="9">
        <v>-4.81840663886157E-2</v>
      </c>
      <c r="H180" s="9">
        <v>22.408956903373976</v>
      </c>
      <c r="I180" s="9">
        <f>SUM(G177:G180)+H180</f>
        <v>22.685092834041949</v>
      </c>
    </row>
    <row r="181" spans="1:14" ht="15" customHeight="1">
      <c r="A181" s="6">
        <v>4</v>
      </c>
      <c r="B181" s="9">
        <v>3.1044525438268956E-2</v>
      </c>
      <c r="C181" s="9">
        <v>22.273603841576683</v>
      </c>
      <c r="D181" s="9">
        <f>SUM(B177:B181)+C181</f>
        <v>22.808408831632789</v>
      </c>
      <c r="E181" s="6"/>
      <c r="F181" s="6">
        <v>4</v>
      </c>
      <c r="G181" s="9">
        <v>-3.7128178838275863E-2</v>
      </c>
      <c r="H181" s="9">
        <v>22.273603841576683</v>
      </c>
      <c r="I181" s="9">
        <f>SUM(G177:G181)+H181</f>
        <v>22.51261159340638</v>
      </c>
    </row>
    <row r="182" spans="1:14" ht="15" customHeight="1">
      <c r="A182" s="12">
        <v>5</v>
      </c>
      <c r="B182" s="9">
        <v>2.3921324595673889E-2</v>
      </c>
      <c r="C182" s="9">
        <v>22.175053615193022</v>
      </c>
      <c r="D182" s="9">
        <f>SUM(B177:B182)+C182</f>
        <v>22.7337799298448</v>
      </c>
      <c r="E182" s="6"/>
      <c r="F182" s="12">
        <v>5</v>
      </c>
      <c r="G182" s="9">
        <v>-2.8609076966003909E-2</v>
      </c>
      <c r="H182" s="9">
        <v>22.175053615193022</v>
      </c>
      <c r="I182" s="9">
        <f>SUM(G177:G182)+H182</f>
        <v>22.385452290056715</v>
      </c>
    </row>
    <row r="183" spans="1:14" ht="15" customHeight="1">
      <c r="A183" s="6">
        <v>6</v>
      </c>
      <c r="B183" s="9">
        <v>1.8432550098065034E-2</v>
      </c>
      <c r="C183" s="9">
        <v>22.09849536680947</v>
      </c>
      <c r="D183" s="9">
        <f>SUM(B177:B183)+C183</f>
        <v>22.675654231559314</v>
      </c>
      <c r="E183" s="6"/>
      <c r="F183" s="6">
        <v>6</v>
      </c>
      <c r="G183" s="9">
        <v>-2.2044692480394087E-2</v>
      </c>
      <c r="H183" s="9">
        <v>22.09849536680947</v>
      </c>
      <c r="I183" s="9">
        <f>SUM(G177:G183)+H183</f>
        <v>22.286849349192771</v>
      </c>
    </row>
    <row r="184" spans="1:14" ht="15" customHeight="1">
      <c r="A184" s="6">
        <v>7</v>
      </c>
      <c r="B184" s="9">
        <v>1.4203181005249354E-2</v>
      </c>
      <c r="C184" s="9">
        <v>22.035150066253703</v>
      </c>
      <c r="D184" s="9">
        <f>SUM(B177:B184)+C184</f>
        <v>22.626512112008797</v>
      </c>
      <c r="E184" s="6"/>
      <c r="F184" s="6">
        <v>7</v>
      </c>
      <c r="G184" s="9">
        <v>-1.6986513305991126E-2</v>
      </c>
      <c r="H184" s="9">
        <v>22.035150066253703</v>
      </c>
      <c r="I184" s="9">
        <f>SUM(G177:G184)+H184</f>
        <v>22.20651753533101</v>
      </c>
    </row>
    <row r="185" spans="1:14" ht="15" customHeight="1">
      <c r="A185" s="12">
        <v>8</v>
      </c>
      <c r="B185" s="9">
        <v>1.0944245348290364E-2</v>
      </c>
      <c r="C185" s="9">
        <v>21.979813289467945</v>
      </c>
      <c r="D185" s="9">
        <f>SUM(B177:B185)+C185</f>
        <v>22.582119580571327</v>
      </c>
      <c r="E185" s="6"/>
      <c r="F185" s="12">
        <v>8</v>
      </c>
      <c r="G185" s="9">
        <v>-1.3088938961212026E-2</v>
      </c>
      <c r="H185" s="9">
        <v>21.979813289467945</v>
      </c>
      <c r="I185" s="9">
        <f>SUM(G177:G185)+H185</f>
        <v>22.138091819584041</v>
      </c>
    </row>
    <row r="186" spans="1:14" ht="15" customHeight="1">
      <c r="A186" s="6">
        <v>9</v>
      </c>
      <c r="B186" s="9">
        <v>8.4330760974821797E-3</v>
      </c>
      <c r="C186" s="9">
        <v>21.929399017188331</v>
      </c>
      <c r="D186" s="9">
        <f>SUM(B177:B186)+C186</f>
        <v>22.540138384389195</v>
      </c>
      <c r="E186" s="6"/>
      <c r="F186" s="6">
        <v>9</v>
      </c>
      <c r="G186" s="9">
        <v>-1.0085667378833197E-2</v>
      </c>
      <c r="H186" s="9">
        <v>21.929399017188331</v>
      </c>
      <c r="I186" s="9">
        <f>SUM(G177:G186)+H186</f>
        <v>22.077591879925595</v>
      </c>
    </row>
    <row r="187" spans="1:14" ht="15" customHeight="1">
      <c r="A187" s="6">
        <v>10</v>
      </c>
      <c r="B187" s="9">
        <v>6.4980974203974386E-3</v>
      </c>
      <c r="C187" s="9">
        <v>21.88207665910754</v>
      </c>
      <c r="D187" s="9">
        <f>SUM(B177:B187)+C187</f>
        <v>22.499314123728801</v>
      </c>
      <c r="E187" s="6"/>
      <c r="F187" s="6">
        <v>10</v>
      </c>
      <c r="G187" s="9">
        <v>-7.7714997967288759E-3</v>
      </c>
      <c r="H187" s="9">
        <v>21.88207665910754</v>
      </c>
      <c r="I187" s="9">
        <f>SUM(G177:G187)+H187</f>
        <v>22.022498022048076</v>
      </c>
      <c r="J187" s="19"/>
      <c r="K187" s="31"/>
      <c r="L187" s="31"/>
      <c r="M187" s="31"/>
    </row>
    <row r="188" spans="1:14" ht="15" customHeight="1">
      <c r="A188" s="12">
        <v>11</v>
      </c>
      <c r="B188" s="9">
        <v>5.0071017499276928E-3</v>
      </c>
      <c r="C188" s="9">
        <v>21.836759635991118</v>
      </c>
      <c r="D188" s="9">
        <f>SUM(B177:B188)+C188</f>
        <v>22.459004202362308</v>
      </c>
      <c r="E188" s="6"/>
      <c r="F188" s="12">
        <v>11</v>
      </c>
      <c r="G188" s="9">
        <v>-5.988320536656949E-3</v>
      </c>
      <c r="H188" s="9">
        <v>21.836759635991118</v>
      </c>
      <c r="I188" s="9">
        <f>SUM(G177:G188)+H188</f>
        <v>21.971192678394996</v>
      </c>
      <c r="J188" s="19"/>
      <c r="K188" s="31"/>
      <c r="L188" s="31"/>
      <c r="M188" s="31"/>
      <c r="N188" s="19"/>
    </row>
    <row r="189" spans="1:14" ht="15" customHeight="1">
      <c r="A189" s="6">
        <v>12</v>
      </c>
      <c r="B189" s="9">
        <v>3.8582166920784122E-3</v>
      </c>
      <c r="C189" s="9">
        <v>21.792802302464931</v>
      </c>
      <c r="D189" s="9">
        <f>SUM(B177:B189)+C189</f>
        <v>22.418905085528202</v>
      </c>
      <c r="E189" s="6"/>
      <c r="F189" s="6">
        <v>12</v>
      </c>
      <c r="G189" s="9">
        <v>-4.6142937383645277E-3</v>
      </c>
      <c r="H189" s="9">
        <v>21.792802302464931</v>
      </c>
      <c r="I189" s="9">
        <f>SUM(G177:G189)+H189</f>
        <v>21.922621051130445</v>
      </c>
    </row>
    <row r="190" spans="1:14" ht="15" customHeight="1">
      <c r="A190" s="6">
        <v>13</v>
      </c>
      <c r="B190" s="9">
        <v>2.972944586805516E-3</v>
      </c>
      <c r="C190" s="9">
        <v>21.749820336886707</v>
      </c>
      <c r="D190" s="9">
        <f>SUM(B177:B190)+C190</f>
        <v>22.378896064536782</v>
      </c>
      <c r="E190" s="6"/>
      <c r="F190" s="6">
        <v>13</v>
      </c>
      <c r="G190" s="9">
        <v>-3.5555389150554637E-3</v>
      </c>
      <c r="H190" s="9">
        <v>21.749820336886707</v>
      </c>
      <c r="I190" s="9">
        <f>SUM(G177:G190)+H190</f>
        <v>21.876083546637165</v>
      </c>
    </row>
    <row r="191" spans="1:14" ht="15" customHeight="1">
      <c r="A191" s="12">
        <v>14</v>
      </c>
      <c r="B191" s="9">
        <v>2.2907991493486689E-3</v>
      </c>
      <c r="C191" s="9">
        <v>21.707584300421349</v>
      </c>
      <c r="D191" s="9">
        <f>SUM(B177:B191)+C191</f>
        <v>22.338950827220771</v>
      </c>
      <c r="E191" s="6"/>
      <c r="F191" s="12">
        <v>14</v>
      </c>
      <c r="G191" s="9">
        <v>-2.7397165619012752E-3</v>
      </c>
      <c r="H191" s="9">
        <v>21.707584300421349</v>
      </c>
      <c r="I191" s="9">
        <f>SUM(G177:G191)+H191</f>
        <v>21.831107793609906</v>
      </c>
    </row>
    <row r="192" spans="1:14" ht="15" customHeight="1">
      <c r="A192" s="6">
        <v>15</v>
      </c>
      <c r="B192" s="9">
        <v>1.7651727401671955E-3</v>
      </c>
      <c r="C192" s="9">
        <v>21.665956557733523</v>
      </c>
      <c r="D192" s="9">
        <f>SUM(B177:B192)+C192</f>
        <v>22.299088257273112</v>
      </c>
      <c r="E192" s="6"/>
      <c r="F192" s="6">
        <v>15</v>
      </c>
      <c r="G192" s="9">
        <v>-2.1110855538023694E-3</v>
      </c>
      <c r="H192" s="9">
        <v>21.665956557733523</v>
      </c>
      <c r="I192" s="9">
        <f>SUM(G177:G192)+H192</f>
        <v>21.787368965368277</v>
      </c>
    </row>
    <row r="193" spans="1:9" ht="15" customHeight="1">
      <c r="A193" s="6">
        <v>16</v>
      </c>
      <c r="B193" s="9">
        <v>1.3601518943795491E-3</v>
      </c>
      <c r="C193" s="9">
        <v>21.6248538946924</v>
      </c>
      <c r="D193" s="9">
        <f>SUM(B177:B193)+C193</f>
        <v>22.259345746126371</v>
      </c>
      <c r="E193" s="6"/>
      <c r="F193" s="6">
        <v>16</v>
      </c>
      <c r="G193" s="9">
        <v>-1.626694628724532E-3</v>
      </c>
      <c r="H193" s="9">
        <v>21.6248538946924</v>
      </c>
      <c r="I193" s="9">
        <f>SUM(G177:G193)+H193</f>
        <v>21.744639607698428</v>
      </c>
    </row>
    <row r="194" spans="1:9" ht="15" customHeight="1">
      <c r="A194" s="12">
        <v>17</v>
      </c>
      <c r="B194" s="9">
        <v>1.0480635315095795E-3</v>
      </c>
      <c r="C194" s="9">
        <v>21.584225364670036</v>
      </c>
      <c r="D194" s="9">
        <f>SUM(B177:B194)+C194</f>
        <v>22.219765279635517</v>
      </c>
      <c r="E194" s="6"/>
      <c r="F194" s="12">
        <v>17</v>
      </c>
      <c r="G194" s="9">
        <v>-1.2534477394134697E-3</v>
      </c>
      <c r="H194" s="9">
        <v>21.584225364670036</v>
      </c>
      <c r="I194" s="9">
        <f>SUM(G177:G194)+H194</f>
        <v>21.702757629936652</v>
      </c>
    </row>
    <row r="195" spans="1:9" ht="15" customHeight="1">
      <c r="A195" s="6">
        <v>18</v>
      </c>
      <c r="B195" s="9">
        <v>8.0758419013300458E-4</v>
      </c>
      <c r="C195" s="9">
        <v>21.544039159627772</v>
      </c>
      <c r="D195" s="9">
        <f>SUM(B177:B195)+C195</f>
        <v>22.180386658783384</v>
      </c>
      <c r="E195" s="6"/>
      <c r="F195" s="6">
        <v>18</v>
      </c>
      <c r="G195" s="9">
        <v>-9.6584276341554786E-4</v>
      </c>
      <c r="H195" s="9">
        <v>21.544039159627772</v>
      </c>
      <c r="I195" s="9">
        <f>SUM(G177:G195)+H195</f>
        <v>21.661605582130971</v>
      </c>
    </row>
    <row r="196" spans="1:9" ht="15" customHeight="1">
      <c r="A196" s="6">
        <v>19</v>
      </c>
      <c r="B196" s="9">
        <v>6.222831007327976E-4</v>
      </c>
      <c r="C196" s="9">
        <v>21.504274829484189</v>
      </c>
      <c r="D196" s="9">
        <f>SUM(B177:B196)+C196</f>
        <v>22.141244611740532</v>
      </c>
      <c r="E196" s="6"/>
      <c r="F196" s="6">
        <v>19</v>
      </c>
      <c r="G196" s="9">
        <v>-7.4422906859979371E-4</v>
      </c>
      <c r="H196" s="9">
        <v>21.504274829484189</v>
      </c>
      <c r="I196" s="9">
        <f>SUM(G177:G196)+H196</f>
        <v>21.621097022918789</v>
      </c>
    </row>
    <row r="197" spans="1:9" ht="15" customHeight="1">
      <c r="A197" s="12">
        <v>20</v>
      </c>
      <c r="B197" s="9">
        <v>4.7949955210723107E-4</v>
      </c>
      <c r="C197" s="9">
        <v>21.464918670989316</v>
      </c>
      <c r="D197" s="9">
        <f>SUM(B177:B197)+C197</f>
        <v>22.102367952797771</v>
      </c>
      <c r="E197" s="6"/>
      <c r="F197" s="12">
        <v>20</v>
      </c>
      <c r="G197" s="9">
        <v>-5.734648822031535E-4</v>
      </c>
      <c r="H197" s="9">
        <v>21.464918670989316</v>
      </c>
      <c r="I197" s="9">
        <f>SUM(G177:G197)+H197</f>
        <v>21.581167399541712</v>
      </c>
    </row>
    <row r="198" spans="1:9" ht="15" customHeight="1">
      <c r="A198" s="6"/>
      <c r="B198" s="6"/>
      <c r="C198" s="6"/>
      <c r="D198" s="6"/>
      <c r="E198" s="6"/>
      <c r="F198" s="6"/>
      <c r="G198" s="6"/>
      <c r="H198" s="6"/>
      <c r="I198" s="6"/>
    </row>
    <row r="200" spans="1:9" ht="15" customHeight="1">
      <c r="A200" s="4" t="s">
        <v>0</v>
      </c>
      <c r="B200" s="8" t="s">
        <v>25</v>
      </c>
    </row>
    <row r="201" spans="1:9" ht="15" customHeight="1">
      <c r="A201" s="4" t="s">
        <v>1</v>
      </c>
      <c r="B201" s="8" t="s">
        <v>26</v>
      </c>
      <c r="D201" s="5"/>
    </row>
    <row r="202" spans="1:9" ht="15" customHeight="1">
      <c r="A202" s="4" t="s">
        <v>35</v>
      </c>
      <c r="D202" s="5"/>
      <c r="F202" s="4" t="s">
        <v>36</v>
      </c>
    </row>
    <row r="203" spans="1:9" ht="15" customHeight="1">
      <c r="A203" s="6" t="s">
        <v>37</v>
      </c>
      <c r="B203" s="6" t="s">
        <v>33</v>
      </c>
      <c r="C203" s="6" t="s">
        <v>31</v>
      </c>
      <c r="D203" s="6" t="s">
        <v>32</v>
      </c>
      <c r="E203" s="6"/>
      <c r="F203" s="6" t="s">
        <v>37</v>
      </c>
      <c r="G203" s="6" t="s">
        <v>33</v>
      </c>
      <c r="H203" s="6" t="s">
        <v>31</v>
      </c>
      <c r="I203" s="6" t="s">
        <v>32</v>
      </c>
    </row>
    <row r="204" spans="1:9" ht="15" customHeight="1">
      <c r="A204" s="6" t="s">
        <v>38</v>
      </c>
      <c r="B204" s="6">
        <v>0</v>
      </c>
      <c r="C204" s="6" t="s">
        <v>73</v>
      </c>
      <c r="D204" s="9">
        <f>B204</f>
        <v>0</v>
      </c>
      <c r="E204" s="6"/>
      <c r="F204" s="6" t="s">
        <v>38</v>
      </c>
      <c r="G204" s="6">
        <v>0</v>
      </c>
      <c r="H204" s="6" t="s">
        <v>73</v>
      </c>
      <c r="I204" s="9">
        <f>G204</f>
        <v>0</v>
      </c>
    </row>
    <row r="205" spans="1:9" ht="15" customHeight="1">
      <c r="A205" s="6" t="s">
        <v>39</v>
      </c>
      <c r="B205" s="9">
        <v>1.3360860278658888E-2</v>
      </c>
      <c r="C205" s="6" t="s">
        <v>73</v>
      </c>
      <c r="D205" s="9">
        <f>B205</f>
        <v>1.3360860278658888E-2</v>
      </c>
      <c r="E205" s="6"/>
      <c r="F205" s="6" t="s">
        <v>39</v>
      </c>
      <c r="G205" s="15">
        <v>-9.6220975753636334E-2</v>
      </c>
      <c r="H205" s="6" t="s">
        <v>73</v>
      </c>
      <c r="I205" s="9">
        <f>G205</f>
        <v>-9.6220975753636334E-2</v>
      </c>
    </row>
    <row r="206" spans="1:9" ht="15" customHeight="1">
      <c r="A206" s="6">
        <v>1</v>
      </c>
      <c r="B206" s="9">
        <v>5.6732486047943315E-2</v>
      </c>
      <c r="C206" s="6" t="s">
        <v>73</v>
      </c>
      <c r="D206" s="9">
        <f>SUM(B205:B206)</f>
        <v>7.0093346326602204E-2</v>
      </c>
      <c r="E206" s="6"/>
      <c r="F206" s="6">
        <v>1</v>
      </c>
      <c r="G206" s="9">
        <v>0.12521716131693736</v>
      </c>
      <c r="H206" s="6" t="s">
        <v>73</v>
      </c>
      <c r="I206" s="9">
        <f>SUM(G205:G206)</f>
        <v>2.8996185563301025E-2</v>
      </c>
    </row>
    <row r="207" spans="1:9" ht="15" customHeight="1">
      <c r="A207" s="12">
        <v>2</v>
      </c>
      <c r="B207" s="9">
        <v>9.7505327150173168E-2</v>
      </c>
      <c r="C207" s="6" t="s">
        <v>73</v>
      </c>
      <c r="D207" s="9">
        <f>SUM(B205:B207)</f>
        <v>0.16759867347677537</v>
      </c>
      <c r="E207" s="6"/>
      <c r="F207" s="12">
        <v>2</v>
      </c>
      <c r="G207" s="9">
        <v>0.21520897689388652</v>
      </c>
      <c r="H207" s="6" t="s">
        <v>73</v>
      </c>
      <c r="I207" s="9">
        <f>SUM(G205:G207)</f>
        <v>0.24420516245718754</v>
      </c>
    </row>
    <row r="208" spans="1:9" ht="15" customHeight="1">
      <c r="A208" s="6">
        <v>3</v>
      </c>
      <c r="B208" s="9">
        <v>7.5132621537558245E-2</v>
      </c>
      <c r="C208" s="6" t="s">
        <v>73</v>
      </c>
      <c r="D208" s="9">
        <f>SUM(B205:B208)</f>
        <v>0.2427312950143336</v>
      </c>
      <c r="E208" s="6"/>
      <c r="F208" s="6">
        <v>3</v>
      </c>
      <c r="G208" s="9">
        <v>0.16582903811553129</v>
      </c>
      <c r="H208" s="6" t="s">
        <v>73</v>
      </c>
      <c r="I208" s="9">
        <f>SUM(G205:G208)</f>
        <v>0.41003420057271883</v>
      </c>
    </row>
    <row r="209" spans="1:9" ht="15" customHeight="1">
      <c r="A209" s="6">
        <v>4</v>
      </c>
      <c r="B209" s="9">
        <v>5.7893358076856756E-2</v>
      </c>
      <c r="C209" s="6" t="s">
        <v>73</v>
      </c>
      <c r="D209" s="9">
        <f>SUM(B205:B209)</f>
        <v>0.30062465309119035</v>
      </c>
      <c r="E209" s="6"/>
      <c r="F209" s="6">
        <v>4</v>
      </c>
      <c r="G209" s="9">
        <v>0.12777938113558207</v>
      </c>
      <c r="H209" s="6" t="s">
        <v>73</v>
      </c>
      <c r="I209" s="9">
        <f>SUM(G205:G209)</f>
        <v>0.53781358170830096</v>
      </c>
    </row>
    <row r="210" spans="1:9" ht="15" customHeight="1">
      <c r="A210" s="12">
        <v>5</v>
      </c>
      <c r="B210" s="9">
        <v>4.460966276465668E-2</v>
      </c>
      <c r="C210" s="6" t="s">
        <v>73</v>
      </c>
      <c r="D210" s="9">
        <f>SUM(B205:B210)</f>
        <v>0.34523431585584702</v>
      </c>
      <c r="E210" s="6"/>
      <c r="F210" s="12">
        <v>5</v>
      </c>
      <c r="G210" s="9">
        <v>9.8460260210982115E-2</v>
      </c>
      <c r="H210" s="6" t="s">
        <v>73</v>
      </c>
      <c r="I210" s="9">
        <f>SUM(G205:G210)</f>
        <v>0.63627384191928305</v>
      </c>
    </row>
    <row r="211" spans="1:9" ht="15" customHeight="1">
      <c r="A211" s="6">
        <v>6</v>
      </c>
      <c r="B211" s="9">
        <v>3.4373926095883606E-2</v>
      </c>
      <c r="C211" s="6" t="s">
        <v>73</v>
      </c>
      <c r="D211" s="9">
        <f>SUM(B205:B211)</f>
        <v>0.3796082419517306</v>
      </c>
      <c r="E211" s="6"/>
      <c r="F211" s="6">
        <v>6</v>
      </c>
      <c r="G211" s="9">
        <v>7.5868444146931294E-2</v>
      </c>
      <c r="H211" s="6" t="s">
        <v>73</v>
      </c>
      <c r="I211" s="9">
        <f>SUM(G205:G211)</f>
        <v>0.71214228606621433</v>
      </c>
    </row>
    <row r="212" spans="1:9" ht="15" customHeight="1">
      <c r="A212" s="6">
        <v>7</v>
      </c>
      <c r="B212" s="9">
        <v>2.6486790574470721E-2</v>
      </c>
      <c r="C212" s="6" t="s">
        <v>73</v>
      </c>
      <c r="D212" s="9">
        <f>SUM(B205:B212)</f>
        <v>0.40609503252620133</v>
      </c>
      <c r="E212" s="6"/>
      <c r="F212" s="6">
        <v>7</v>
      </c>
      <c r="G212" s="9">
        <v>5.8460345371235796E-2</v>
      </c>
      <c r="H212" s="6" t="s">
        <v>73</v>
      </c>
      <c r="I212" s="9">
        <f>SUM(G205:G212)</f>
        <v>0.77060263143745011</v>
      </c>
    </row>
    <row r="213" spans="1:9" ht="15" customHeight="1">
      <c r="A213" s="12">
        <v>8</v>
      </c>
      <c r="B213" s="9">
        <v>2.0409367058595529E-2</v>
      </c>
      <c r="C213" s="6" t="s">
        <v>73</v>
      </c>
      <c r="D213" s="9">
        <f>SUM(B205:B213)</f>
        <v>0.42650439958479686</v>
      </c>
      <c r="E213" s="6"/>
      <c r="F213" s="12">
        <v>8</v>
      </c>
      <c r="G213" s="9">
        <v>4.5046554194595516E-2</v>
      </c>
      <c r="H213" s="6" t="s">
        <v>73</v>
      </c>
      <c r="I213" s="9">
        <f>SUM(G205:G213)</f>
        <v>0.81564918563204558</v>
      </c>
    </row>
    <row r="214" spans="1:9" ht="15" customHeight="1">
      <c r="A214" s="6">
        <v>9</v>
      </c>
      <c r="B214" s="9">
        <v>1.5726415118559711E-2</v>
      </c>
      <c r="C214" s="6" t="s">
        <v>73</v>
      </c>
      <c r="D214" s="9">
        <f>SUM(B205:B214)</f>
        <v>0.44223081470335657</v>
      </c>
      <c r="E214" s="6"/>
      <c r="F214" s="6">
        <v>9</v>
      </c>
      <c r="G214" s="9">
        <v>3.4710572301973719E-2</v>
      </c>
      <c r="H214" s="6" t="s">
        <v>73</v>
      </c>
      <c r="I214" s="9">
        <f>SUM(G205:G214)</f>
        <v>0.8503597579340193</v>
      </c>
    </row>
    <row r="215" spans="1:9" ht="15" customHeight="1">
      <c r="A215" s="6">
        <v>10</v>
      </c>
      <c r="B215" s="9">
        <v>1.2117971702463877E-2</v>
      </c>
      <c r="C215" s="6" t="s">
        <v>73</v>
      </c>
      <c r="D215" s="9">
        <f>SUM(B205:B215)</f>
        <v>0.45434878640582044</v>
      </c>
      <c r="E215" s="6"/>
      <c r="F215" s="6">
        <v>10</v>
      </c>
      <c r="G215" s="9">
        <v>2.6746192934665965E-2</v>
      </c>
      <c r="H215" s="6" t="s">
        <v>73</v>
      </c>
      <c r="I215" s="9">
        <f>SUM(G205:G215)</f>
        <v>0.87710595086868526</v>
      </c>
    </row>
    <row r="216" spans="1:9" ht="15" customHeight="1">
      <c r="A216" s="12">
        <v>11</v>
      </c>
      <c r="B216" s="9">
        <v>9.3374896360462756E-3</v>
      </c>
      <c r="C216" s="6" t="s">
        <v>73</v>
      </c>
      <c r="D216" s="9">
        <f>SUM(B205:B216)</f>
        <v>0.46368627604186674</v>
      </c>
      <c r="E216" s="6"/>
      <c r="F216" s="12">
        <v>11</v>
      </c>
      <c r="G216" s="9">
        <v>2.0609249259128069E-2</v>
      </c>
      <c r="H216" s="6" t="s">
        <v>73</v>
      </c>
      <c r="I216" s="9">
        <f>SUM(G205:G216)</f>
        <v>0.89771520012781336</v>
      </c>
    </row>
    <row r="217" spans="1:9" ht="15" customHeight="1">
      <c r="A217" s="6">
        <v>12</v>
      </c>
      <c r="B217" s="9">
        <v>7.1949922680167094E-3</v>
      </c>
      <c r="C217" s="6" t="s">
        <v>73</v>
      </c>
      <c r="D217" s="9">
        <f>SUM(B205:B217)</f>
        <v>0.47088126830988347</v>
      </c>
      <c r="E217" s="6"/>
      <c r="F217" s="6">
        <v>12</v>
      </c>
      <c r="G217" s="9">
        <v>1.5880434126172828E-2</v>
      </c>
      <c r="H217" s="6" t="s">
        <v>73</v>
      </c>
      <c r="I217" s="9">
        <f>SUM(G205:G217)</f>
        <v>0.91359563425398616</v>
      </c>
    </row>
    <row r="218" spans="1:9" ht="15" customHeight="1">
      <c r="A218" s="6">
        <v>13</v>
      </c>
      <c r="B218" s="9">
        <v>5.5440933007277621E-3</v>
      </c>
      <c r="C218" s="6" t="s">
        <v>73</v>
      </c>
      <c r="D218" s="9">
        <f>SUM(B205:B218)</f>
        <v>0.47642536161061122</v>
      </c>
      <c r="E218" s="6"/>
      <c r="F218" s="6">
        <v>13</v>
      </c>
      <c r="G218" s="9">
        <v>1.2236650877712842E-2</v>
      </c>
      <c r="H218" s="6" t="s">
        <v>73</v>
      </c>
      <c r="I218" s="9">
        <f>SUM(G205:G218)</f>
        <v>0.92583228513169902</v>
      </c>
    </row>
    <row r="219" spans="1:9" ht="15" customHeight="1">
      <c r="A219" s="12">
        <v>14</v>
      </c>
      <c r="B219" s="9">
        <v>4.2719949351170163E-3</v>
      </c>
      <c r="C219" s="6" t="s">
        <v>73</v>
      </c>
      <c r="D219" s="9">
        <f>SUM(B205:B219)</f>
        <v>0.48069735654572826</v>
      </c>
      <c r="E219" s="6"/>
      <c r="F219" s="12">
        <v>14</v>
      </c>
      <c r="G219" s="9">
        <v>9.4289377427191033E-3</v>
      </c>
      <c r="H219" s="6" t="s">
        <v>73</v>
      </c>
      <c r="I219" s="9">
        <f>SUM(G205:G219)</f>
        <v>0.93526122287441815</v>
      </c>
    </row>
    <row r="220" spans="1:9" ht="15" customHeight="1">
      <c r="A220" s="6">
        <v>15</v>
      </c>
      <c r="B220" s="9">
        <v>3.2917809524003021E-3</v>
      </c>
      <c r="C220" s="6" t="s">
        <v>73</v>
      </c>
      <c r="D220" s="9">
        <f>SUM(B205:B220)</f>
        <v>0.48398913749812855</v>
      </c>
      <c r="E220" s="6"/>
      <c r="F220" s="6">
        <v>15</v>
      </c>
      <c r="G220" s="9">
        <v>7.2654575050432827E-3</v>
      </c>
      <c r="H220" s="6" t="s">
        <v>73</v>
      </c>
      <c r="I220" s="9">
        <f>SUM(G205:G220)</f>
        <v>0.94252668037946141</v>
      </c>
    </row>
    <row r="221" spans="1:9" ht="15" customHeight="1">
      <c r="A221" s="6">
        <v>16</v>
      </c>
      <c r="B221" s="9">
        <v>2.5364781567303271E-3</v>
      </c>
      <c r="C221" s="6" t="s">
        <v>73</v>
      </c>
      <c r="D221" s="9">
        <f>SUM(B205:B221)</f>
        <v>0.48652561565485886</v>
      </c>
      <c r="E221" s="6"/>
      <c r="F221" s="6">
        <v>16</v>
      </c>
      <c r="G221" s="9">
        <v>5.5983902108537363E-3</v>
      </c>
      <c r="H221" s="6" t="s">
        <v>73</v>
      </c>
      <c r="I221" s="9">
        <f>SUM(G205:G221)</f>
        <v>0.94812507059031514</v>
      </c>
    </row>
    <row r="222" spans="1:9" ht="15" customHeight="1">
      <c r="A222" s="12">
        <v>17</v>
      </c>
      <c r="B222" s="9">
        <v>1.9544804264323575E-3</v>
      </c>
      <c r="C222" s="6" t="s">
        <v>73</v>
      </c>
      <c r="D222" s="9">
        <f>SUM(B205:B222)</f>
        <v>0.48848009608129123</v>
      </c>
      <c r="E222" s="6"/>
      <c r="F222" s="12">
        <v>17</v>
      </c>
      <c r="G222" s="9">
        <v>4.3138333589077035E-3</v>
      </c>
      <c r="H222" s="6" t="s">
        <v>73</v>
      </c>
      <c r="I222" s="9">
        <f>SUM(G205:G222)</f>
        <v>0.95243890394922281</v>
      </c>
    </row>
    <row r="223" spans="1:9" ht="15" customHeight="1">
      <c r="A223" s="6">
        <v>18</v>
      </c>
      <c r="B223" s="9">
        <v>1.5060227217692846E-3</v>
      </c>
      <c r="C223" s="6" t="s">
        <v>73</v>
      </c>
      <c r="D223" s="9">
        <f>SUM(B205:B223)</f>
        <v>0.48998611880306053</v>
      </c>
      <c r="E223" s="6"/>
      <c r="F223" s="6">
        <v>18</v>
      </c>
      <c r="G223" s="9">
        <v>3.3240195033828646E-3</v>
      </c>
      <c r="H223" s="6" t="s">
        <v>73</v>
      </c>
      <c r="I223" s="9">
        <f>SUM(G205:G223)</f>
        <v>0.95576292345260572</v>
      </c>
    </row>
    <row r="224" spans="1:9" ht="15" customHeight="1">
      <c r="A224" s="6">
        <v>19</v>
      </c>
      <c r="B224" s="9">
        <v>1.1604641355377624E-3</v>
      </c>
      <c r="C224" s="6" t="s">
        <v>73</v>
      </c>
      <c r="D224" s="9">
        <f>SUM(B205:B224)</f>
        <v>0.49114658293859831</v>
      </c>
      <c r="E224" s="6"/>
      <c r="F224" s="6">
        <v>19</v>
      </c>
      <c r="G224" s="9">
        <v>2.5613195363827159E-3</v>
      </c>
      <c r="H224" s="6" t="s">
        <v>73</v>
      </c>
      <c r="I224" s="9">
        <f>SUM(G205:G224)</f>
        <v>0.95832424298898844</v>
      </c>
    </row>
    <row r="225" spans="1:9" ht="15" customHeight="1">
      <c r="A225" s="12">
        <v>20</v>
      </c>
      <c r="B225" s="9">
        <v>8.941943507249253E-4</v>
      </c>
      <c r="C225" s="6" t="s">
        <v>73</v>
      </c>
      <c r="D225" s="9">
        <f>SUM(B205:B225)</f>
        <v>0.49204077728932322</v>
      </c>
      <c r="E225" s="6"/>
      <c r="F225" s="12">
        <v>20</v>
      </c>
      <c r="G225" s="9">
        <v>1.9736219239325373E-3</v>
      </c>
      <c r="H225" s="6" t="s">
        <v>73</v>
      </c>
      <c r="I225" s="9">
        <f>SUM(G205:G225)</f>
        <v>0.96029786491292102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E68D4-FD7F-4C92-8647-C887A22DF178}">
  <dimension ref="A1:C10"/>
  <sheetViews>
    <sheetView workbookViewId="0">
      <selection activeCell="K15" sqref="K15"/>
    </sheetView>
  </sheetViews>
  <sheetFormatPr baseColWidth="10" defaultRowHeight="14.5"/>
  <cols>
    <col min="2" max="2" width="15.1796875" customWidth="1"/>
  </cols>
  <sheetData>
    <row r="1" spans="1:3">
      <c r="A1" s="53" t="s">
        <v>72</v>
      </c>
      <c r="B1" s="53"/>
      <c r="C1" s="53"/>
    </row>
    <row r="2" spans="1:3">
      <c r="A2" s="26" t="s">
        <v>64</v>
      </c>
      <c r="B2" s="27" t="s">
        <v>55</v>
      </c>
      <c r="C2" s="27" t="s">
        <v>54</v>
      </c>
    </row>
    <row r="3" spans="1:3">
      <c r="A3" s="28" t="s">
        <v>65</v>
      </c>
      <c r="B3" s="16" t="s">
        <v>59</v>
      </c>
      <c r="C3" s="16">
        <v>2.5</v>
      </c>
    </row>
    <row r="4" spans="1:3">
      <c r="A4" s="28" t="s">
        <v>66</v>
      </c>
      <c r="B4" s="16" t="s">
        <v>60</v>
      </c>
      <c r="C4" s="16">
        <v>8.6999999999999993</v>
      </c>
    </row>
    <row r="5" spans="1:3">
      <c r="A5" s="54" t="s">
        <v>67</v>
      </c>
      <c r="B5" s="16" t="s">
        <v>57</v>
      </c>
      <c r="C5" s="16">
        <v>4.4000000000000004</v>
      </c>
    </row>
    <row r="6" spans="1:3">
      <c r="A6" s="54"/>
      <c r="B6" s="16" t="s">
        <v>58</v>
      </c>
      <c r="C6" s="16">
        <v>3.7</v>
      </c>
    </row>
    <row r="7" spans="1:3">
      <c r="A7" s="28" t="s">
        <v>68</v>
      </c>
      <c r="B7" s="16" t="s">
        <v>61</v>
      </c>
      <c r="C7" s="16">
        <v>16.600000000000001</v>
      </c>
    </row>
    <row r="8" spans="1:3">
      <c r="A8" s="28" t="s">
        <v>69</v>
      </c>
      <c r="B8" s="16" t="s">
        <v>62</v>
      </c>
      <c r="C8" s="16">
        <v>14.2</v>
      </c>
    </row>
    <row r="9" spans="1:3">
      <c r="A9" s="28" t="s">
        <v>70</v>
      </c>
      <c r="B9" s="16" t="s">
        <v>63</v>
      </c>
      <c r="C9" s="16">
        <v>7.3</v>
      </c>
    </row>
    <row r="10" spans="1:3">
      <c r="A10" s="26" t="s">
        <v>71</v>
      </c>
      <c r="B10" s="29" t="s">
        <v>56</v>
      </c>
      <c r="C10" s="29">
        <v>42.6</v>
      </c>
    </row>
  </sheetData>
  <mergeCells count="2">
    <mergeCell ref="A1:C1"/>
    <mergeCell ref="A5:A6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74D50-AF9A-414C-8BF1-80F4220AAEA5}">
  <dimension ref="A1:S13"/>
  <sheetViews>
    <sheetView tabSelected="1" workbookViewId="0">
      <selection activeCell="C15" sqref="C15"/>
    </sheetView>
  </sheetViews>
  <sheetFormatPr baseColWidth="10" defaultRowHeight="14.5"/>
  <sheetData>
    <row r="1" spans="1:19" ht="14" customHeight="1">
      <c r="A1" s="50" t="s">
        <v>99</v>
      </c>
      <c r="B1" s="55"/>
    </row>
    <row r="2" spans="1:19">
      <c r="A2" s="50"/>
      <c r="B2" s="55"/>
    </row>
    <row r="3" spans="1:19" ht="20">
      <c r="A3" s="29" t="s">
        <v>92</v>
      </c>
      <c r="B3" s="27" t="s">
        <v>54</v>
      </c>
      <c r="C3" s="27" t="s">
        <v>101</v>
      </c>
      <c r="D3" s="60" t="s">
        <v>103</v>
      </c>
    </row>
    <row r="4" spans="1:19">
      <c r="A4" s="16" t="s">
        <v>93</v>
      </c>
      <c r="B4" s="16">
        <v>8.2100000000000009</v>
      </c>
      <c r="C4" s="58">
        <v>40.299999999999997</v>
      </c>
      <c r="D4" s="59">
        <f>B4/C4</f>
        <v>0.2037220843672457</v>
      </c>
    </row>
    <row r="5" spans="1:19">
      <c r="A5" s="16" t="s">
        <v>94</v>
      </c>
      <c r="B5" s="16">
        <v>11.63</v>
      </c>
      <c r="C5" s="58">
        <v>56.1</v>
      </c>
      <c r="D5" s="59">
        <f t="shared" ref="D5:D8" si="0">B5/C5</f>
        <v>0.20730837789661319</v>
      </c>
    </row>
    <row r="6" spans="1:19">
      <c r="A6" s="16" t="s">
        <v>95</v>
      </c>
      <c r="B6" s="16">
        <v>3.26</v>
      </c>
      <c r="C6" s="58">
        <v>62</v>
      </c>
      <c r="D6" s="59">
        <f t="shared" si="0"/>
        <v>5.2580645161290317E-2</v>
      </c>
    </row>
    <row r="7" spans="1:19">
      <c r="A7" s="16" t="s">
        <v>96</v>
      </c>
      <c r="B7" s="16">
        <v>3.35</v>
      </c>
      <c r="C7" s="58">
        <v>94.2</v>
      </c>
      <c r="D7" s="59">
        <f t="shared" si="0"/>
        <v>3.5562632696390657E-2</v>
      </c>
      <c r="I7" s="56" t="s">
        <v>100</v>
      </c>
      <c r="J7" s="56"/>
      <c r="K7" s="56"/>
      <c r="L7" s="56"/>
      <c r="M7" s="56"/>
      <c r="N7" s="56"/>
      <c r="O7" s="56"/>
      <c r="P7" s="56"/>
      <c r="Q7" s="56"/>
      <c r="R7" s="56"/>
      <c r="S7" s="56"/>
    </row>
    <row r="8" spans="1:19">
      <c r="A8" s="16" t="s">
        <v>97</v>
      </c>
      <c r="B8" s="16">
        <v>0.6</v>
      </c>
      <c r="C8" s="58">
        <v>283.89999999999998</v>
      </c>
      <c r="D8" s="59">
        <f t="shared" si="0"/>
        <v>2.1134202183867561E-3</v>
      </c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</row>
    <row r="9" spans="1:19">
      <c r="A9" s="29" t="s">
        <v>98</v>
      </c>
      <c r="B9" s="61"/>
      <c r="C9" s="62"/>
      <c r="D9" s="63">
        <f>SUM(D4:D7)+(D8*-2)</f>
        <v>0.49494689968476629</v>
      </c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</row>
    <row r="10" spans="1:19"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</row>
    <row r="11" spans="1:19">
      <c r="D11" s="64">
        <f>(44/100)*D9*2000*0.85</f>
        <v>370.22028096420519</v>
      </c>
      <c r="E11" s="57" t="s">
        <v>102</v>
      </c>
      <c r="F11" s="57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</row>
    <row r="12" spans="1:19">
      <c r="D12" s="57"/>
      <c r="E12" s="57"/>
      <c r="F12" s="57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</row>
    <row r="13" spans="1:19"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</row>
  </sheetData>
  <mergeCells count="3">
    <mergeCell ref="A2:B2"/>
    <mergeCell ref="A1:B1"/>
    <mergeCell ref="I7:S13"/>
  </mergeCell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8d2fd8b-ea47-4297-a2a4-bbaafe68126a">
      <Terms xmlns="http://schemas.microsoft.com/office/infopath/2007/PartnerControls"/>
    </lcf76f155ced4ddcb4097134ff3c332f>
    <TaxCatchAll xmlns="027b438e-cd47-4cc8-9e73-56b0c31b5f8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E1E6C15FD80AF49AEB1DEFF5F33194F" ma:contentTypeVersion="18" ma:contentTypeDescription="Ein neues Dokument erstellen." ma:contentTypeScope="" ma:versionID="f2e0fbbca82795a5ba27ce48328914e5">
  <xsd:schema xmlns:xsd="http://www.w3.org/2001/XMLSchema" xmlns:xs="http://www.w3.org/2001/XMLSchema" xmlns:p="http://schemas.microsoft.com/office/2006/metadata/properties" xmlns:ns2="a8d2fd8b-ea47-4297-a2a4-bbaafe68126a" xmlns:ns3="027b438e-cd47-4cc8-9e73-56b0c31b5f8e" targetNamespace="http://schemas.microsoft.com/office/2006/metadata/properties" ma:root="true" ma:fieldsID="b8a4e92d39c55dd55a15e3ddb4a4a2cb" ns2:_="" ns3:_="">
    <xsd:import namespace="a8d2fd8b-ea47-4297-a2a4-bbaafe68126a"/>
    <xsd:import namespace="027b438e-cd47-4cc8-9e73-56b0c31b5f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d2fd8b-ea47-4297-a2a4-bbaafe6812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7e6611e7-32d6-4850-a1b3-d6f7e8ea0f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b438e-cd47-4cc8-9e73-56b0c31b5f8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16946c0-945e-4cae-8b05-ad727529edf8}" ma:internalName="TaxCatchAll" ma:showField="CatchAllData" ma:web="027b438e-cd47-4cc8-9e73-56b0c31b5f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437A7A-0E0F-4D24-B8CC-3BB3E42D7FEC}">
  <ds:schemaRefs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a8d2fd8b-ea47-4297-a2a4-bbaafe68126a"/>
    <ds:schemaRef ds:uri="027b438e-cd47-4cc8-9e73-56b0c31b5f8e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32A4827-B616-45C4-9ED0-809B8E13EE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8DB13A-D35C-461A-870F-9F8BAB0CB6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d2fd8b-ea47-4297-a2a4-bbaafe68126a"/>
    <ds:schemaRef ds:uri="027b438e-cd47-4cc8-9e73-56b0c31b5f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Raw Data</vt:lpstr>
      <vt:lpstr>Measured C-sinks from Experimen</vt:lpstr>
      <vt:lpstr>Extrapolated C-sinks_med</vt:lpstr>
      <vt:lpstr>Grain Size Dist. Soil</vt:lpstr>
      <vt:lpstr>Calculation Basanite CDR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Maria-Elena Vorrath</dc:creator>
  <cp:keywords/>
  <dc:description/>
  <cp:lastModifiedBy>Maria-Elena Vorrath</cp:lastModifiedBy>
  <cp:revision/>
  <dcterms:created xsi:type="dcterms:W3CDTF">2024-09-26T20:09:04Z</dcterms:created>
  <dcterms:modified xsi:type="dcterms:W3CDTF">2025-03-12T12:08:45Z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0x0101004E1E6C15FD80AF49AEB1DEFF5F33194F</vt:lpwstr>
  </property>
  <property fmtid="{D5CDD505-2E9C-101B-9397-08002B2CF9AE}" pid="3" name="MediaServiceImageTags">
    <vt:lpwstr/>
  </property>
</Properties>
</file>