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charts/chart2.xml" ContentType="application/vnd.openxmlformats-officedocument.drawingml.chart+xml"/>
  <Default Extension="xml" ContentType="application/xml"/>
  <Default Extension="php" ContentType="image/p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jpg" ContentType="image/jpeg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drawings/drawing5.xml" ContentType="application/vnd.openxmlformats-officedocument.drawing+xml"/>
  <Override PartName="/xl/charts/chart3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280" yWindow="120" windowWidth="16995" windowHeight="12585"/>
  </bookViews>
  <sheets>
    <sheet name="1_LBgluc_All signif_fold&gt;1.7" sheetId="1" r:id="rId1"/>
    <sheet name="2_LBgluc_Venn_diagram_fold&gt;1.7" sheetId="3" r:id="rId2"/>
    <sheet name="3_LBgluc_Regulatory_groups" sheetId="7" r:id="rId3"/>
    <sheet name="4_LB_ALLsignif_fold&gt;1.7" sheetId="4" r:id="rId4"/>
    <sheet name="5_LB_Venn_diagram_fold&gt;1.7" sheetId="5" r:id="rId5"/>
    <sheet name="6_LB_Regulatory_groups" sheetId="8" r:id="rId6"/>
    <sheet name="7_LBgluc_CRE-TSSdistance" sheetId="2" r:id="rId7"/>
    <sheet name="8_cre_palindromicity" sheetId="6" r:id="rId8"/>
    <sheet name="9_LBgluc_COGcat" sheetId="9" r:id="rId9"/>
    <sheet name="10_LB_COGcat" sheetId="10" r:id="rId10"/>
    <sheet name="11_CcpA_regulon" sheetId="12" r:id="rId11"/>
    <sheet name="12_growth curves" sheetId="11" r:id="rId12"/>
  </sheets>
  <definedNames>
    <definedName name="_201409_0327and0605_cre_comma_separated" localSheetId="7">'8_cre_palindromicity'!$A$4:$BM$88</definedName>
  </definedNames>
  <calcPr calcId="145621"/>
</workbook>
</file>

<file path=xl/calcChain.xml><?xml version="1.0" encoding="utf-8"?>
<calcChain xmlns="http://schemas.openxmlformats.org/spreadsheetml/2006/main">
  <c r="J5" i="11" l="1"/>
  <c r="F5" i="11"/>
  <c r="K4" i="11"/>
  <c r="K5" i="11" s="1"/>
  <c r="J4" i="11"/>
  <c r="I4" i="11"/>
  <c r="I5" i="11" s="1"/>
  <c r="H4" i="11"/>
  <c r="H5" i="11" s="1"/>
  <c r="G4" i="11"/>
  <c r="G5" i="11" s="1"/>
  <c r="F4" i="11"/>
  <c r="E4" i="11"/>
  <c r="E5" i="11" s="1"/>
  <c r="D4" i="11"/>
  <c r="D5" i="11" s="1"/>
  <c r="C4" i="11"/>
  <c r="C5" i="11" s="1"/>
  <c r="F25" i="10" l="1"/>
  <c r="G25" i="10"/>
  <c r="H25" i="10"/>
  <c r="I25" i="10"/>
  <c r="J25" i="10"/>
  <c r="K25" i="10"/>
  <c r="L25" i="10"/>
  <c r="E25" i="10"/>
  <c r="L24" i="10" l="1"/>
  <c r="K24" i="10"/>
  <c r="J24" i="10"/>
  <c r="I24" i="10"/>
  <c r="H24" i="10"/>
  <c r="G24" i="10"/>
  <c r="F24" i="10"/>
  <c r="E24" i="10"/>
  <c r="L23" i="10"/>
  <c r="K23" i="10"/>
  <c r="J23" i="10"/>
  <c r="I23" i="10"/>
  <c r="H23" i="10"/>
  <c r="G23" i="10"/>
  <c r="F23" i="10"/>
  <c r="E23" i="10"/>
  <c r="L22" i="10"/>
  <c r="K22" i="10"/>
  <c r="J22" i="10"/>
  <c r="I22" i="10"/>
  <c r="H22" i="10"/>
  <c r="G22" i="10"/>
  <c r="F22" i="10"/>
  <c r="E22" i="10"/>
  <c r="L21" i="10"/>
  <c r="K21" i="10"/>
  <c r="J21" i="10"/>
  <c r="I21" i="10"/>
  <c r="H21" i="10"/>
  <c r="G21" i="10"/>
  <c r="F21" i="10"/>
  <c r="E21" i="10"/>
  <c r="L20" i="10"/>
  <c r="K20" i="10"/>
  <c r="J20" i="10"/>
  <c r="I20" i="10"/>
  <c r="H20" i="10"/>
  <c r="G20" i="10"/>
  <c r="F20" i="10"/>
  <c r="E20" i="10"/>
  <c r="L19" i="10"/>
  <c r="K19" i="10"/>
  <c r="J19" i="10"/>
  <c r="I19" i="10"/>
  <c r="H19" i="10"/>
  <c r="G19" i="10"/>
  <c r="F19" i="10"/>
  <c r="E19" i="10"/>
  <c r="L18" i="10"/>
  <c r="K18" i="10"/>
  <c r="J18" i="10"/>
  <c r="I18" i="10"/>
  <c r="H18" i="10"/>
  <c r="G18" i="10"/>
  <c r="F18" i="10"/>
  <c r="E18" i="10"/>
  <c r="L17" i="10"/>
  <c r="K17" i="10"/>
  <c r="J17" i="10"/>
  <c r="I17" i="10"/>
  <c r="H17" i="10"/>
  <c r="G17" i="10"/>
  <c r="F17" i="10"/>
  <c r="E17" i="10"/>
  <c r="L16" i="10"/>
  <c r="K16" i="10"/>
  <c r="J16" i="10"/>
  <c r="I16" i="10"/>
  <c r="H16" i="10"/>
  <c r="G16" i="10"/>
  <c r="F16" i="10"/>
  <c r="E16" i="10"/>
  <c r="L15" i="10"/>
  <c r="K15" i="10"/>
  <c r="J15" i="10"/>
  <c r="I15" i="10"/>
  <c r="H15" i="10"/>
  <c r="G15" i="10"/>
  <c r="F15" i="10"/>
  <c r="E15" i="10"/>
  <c r="L14" i="10"/>
  <c r="K14" i="10"/>
  <c r="J14" i="10"/>
  <c r="I14" i="10"/>
  <c r="H14" i="10"/>
  <c r="G14" i="10"/>
  <c r="F14" i="10"/>
  <c r="E14" i="10"/>
  <c r="L13" i="10"/>
  <c r="K13" i="10"/>
  <c r="J13" i="10"/>
  <c r="I13" i="10"/>
  <c r="H13" i="10"/>
  <c r="G13" i="10"/>
  <c r="F13" i="10"/>
  <c r="E13" i="10"/>
  <c r="L12" i="10"/>
  <c r="K12" i="10"/>
  <c r="J12" i="10"/>
  <c r="I12" i="10"/>
  <c r="H12" i="10"/>
  <c r="G12" i="10"/>
  <c r="F12" i="10"/>
  <c r="E12" i="10"/>
  <c r="L11" i="10"/>
  <c r="K11" i="10"/>
  <c r="J11" i="10"/>
  <c r="I11" i="10"/>
  <c r="H11" i="10"/>
  <c r="G11" i="10"/>
  <c r="F11" i="10"/>
  <c r="E11" i="10"/>
  <c r="L10" i="10"/>
  <c r="K10" i="10"/>
  <c r="J10" i="10"/>
  <c r="I10" i="10"/>
  <c r="H10" i="10"/>
  <c r="G10" i="10"/>
  <c r="F10" i="10"/>
  <c r="E10" i="10"/>
  <c r="L9" i="10"/>
  <c r="K9" i="10"/>
  <c r="J9" i="10"/>
  <c r="I9" i="10"/>
  <c r="H9" i="10"/>
  <c r="G9" i="10"/>
  <c r="F9" i="10"/>
  <c r="E9" i="10"/>
  <c r="L8" i="10"/>
  <c r="K8" i="10"/>
  <c r="J8" i="10"/>
  <c r="I8" i="10"/>
  <c r="H8" i="10"/>
  <c r="G8" i="10"/>
  <c r="F8" i="10"/>
  <c r="E8" i="10"/>
  <c r="L7" i="10"/>
  <c r="K7" i="10"/>
  <c r="J7" i="10"/>
  <c r="I7" i="10"/>
  <c r="H7" i="10"/>
  <c r="G7" i="10"/>
  <c r="F7" i="10"/>
  <c r="E7" i="10"/>
  <c r="L6" i="10"/>
  <c r="K6" i="10"/>
  <c r="J6" i="10"/>
  <c r="I6" i="10"/>
  <c r="H6" i="10"/>
  <c r="G6" i="10"/>
  <c r="F6" i="10"/>
  <c r="E6" i="10"/>
  <c r="L5" i="10"/>
  <c r="K5" i="10"/>
  <c r="J5" i="10"/>
  <c r="I5" i="10"/>
  <c r="H5" i="10"/>
  <c r="G5" i="10"/>
  <c r="F5" i="10"/>
  <c r="E5" i="10"/>
  <c r="L24" i="9"/>
  <c r="K24" i="9"/>
  <c r="J24" i="9"/>
  <c r="I24" i="9"/>
  <c r="H24" i="9"/>
  <c r="G24" i="9"/>
  <c r="F24" i="9"/>
  <c r="E24" i="9"/>
  <c r="L23" i="9"/>
  <c r="K23" i="9"/>
  <c r="J23" i="9"/>
  <c r="I23" i="9"/>
  <c r="H23" i="9"/>
  <c r="G23" i="9"/>
  <c r="F23" i="9"/>
  <c r="E23" i="9"/>
  <c r="L22" i="9"/>
  <c r="K22" i="9"/>
  <c r="J22" i="9"/>
  <c r="I22" i="9"/>
  <c r="H22" i="9"/>
  <c r="G22" i="9"/>
  <c r="F22" i="9"/>
  <c r="E22" i="9"/>
  <c r="L21" i="9"/>
  <c r="K21" i="9"/>
  <c r="J21" i="9"/>
  <c r="I21" i="9"/>
  <c r="H21" i="9"/>
  <c r="G21" i="9"/>
  <c r="F21" i="9"/>
  <c r="E21" i="9"/>
  <c r="L20" i="9"/>
  <c r="K20" i="9"/>
  <c r="J20" i="9"/>
  <c r="I20" i="9"/>
  <c r="H20" i="9"/>
  <c r="G20" i="9"/>
  <c r="F20" i="9"/>
  <c r="E20" i="9"/>
  <c r="L19" i="9"/>
  <c r="K19" i="9"/>
  <c r="J19" i="9"/>
  <c r="I19" i="9"/>
  <c r="H19" i="9"/>
  <c r="G19" i="9"/>
  <c r="F19" i="9"/>
  <c r="E19" i="9"/>
  <c r="L18" i="9"/>
  <c r="K18" i="9"/>
  <c r="J18" i="9"/>
  <c r="I18" i="9"/>
  <c r="H18" i="9"/>
  <c r="G18" i="9"/>
  <c r="F18" i="9"/>
  <c r="E18" i="9"/>
  <c r="L17" i="9"/>
  <c r="K17" i="9"/>
  <c r="J17" i="9"/>
  <c r="I17" i="9"/>
  <c r="H17" i="9"/>
  <c r="G17" i="9"/>
  <c r="F17" i="9"/>
  <c r="E17" i="9"/>
  <c r="L16" i="9"/>
  <c r="K16" i="9"/>
  <c r="J16" i="9"/>
  <c r="I16" i="9"/>
  <c r="H16" i="9"/>
  <c r="G16" i="9"/>
  <c r="F16" i="9"/>
  <c r="E16" i="9"/>
  <c r="L15" i="9"/>
  <c r="K15" i="9"/>
  <c r="J15" i="9"/>
  <c r="I15" i="9"/>
  <c r="H15" i="9"/>
  <c r="G15" i="9"/>
  <c r="F15" i="9"/>
  <c r="E15" i="9"/>
  <c r="L14" i="9"/>
  <c r="K14" i="9"/>
  <c r="J14" i="9"/>
  <c r="I14" i="9"/>
  <c r="H14" i="9"/>
  <c r="G14" i="9"/>
  <c r="F14" i="9"/>
  <c r="E14" i="9"/>
  <c r="L13" i="9"/>
  <c r="K13" i="9"/>
  <c r="J13" i="9"/>
  <c r="I13" i="9"/>
  <c r="H13" i="9"/>
  <c r="G13" i="9"/>
  <c r="F13" i="9"/>
  <c r="E13" i="9"/>
  <c r="L12" i="9"/>
  <c r="K12" i="9"/>
  <c r="J12" i="9"/>
  <c r="I12" i="9"/>
  <c r="H12" i="9"/>
  <c r="G12" i="9"/>
  <c r="F12" i="9"/>
  <c r="E12" i="9"/>
  <c r="L11" i="9"/>
  <c r="K11" i="9"/>
  <c r="J11" i="9"/>
  <c r="I11" i="9"/>
  <c r="H11" i="9"/>
  <c r="G11" i="9"/>
  <c r="F11" i="9"/>
  <c r="E11" i="9"/>
  <c r="L10" i="9"/>
  <c r="K10" i="9"/>
  <c r="J10" i="9"/>
  <c r="I10" i="9"/>
  <c r="H10" i="9"/>
  <c r="G10" i="9"/>
  <c r="F10" i="9"/>
  <c r="E10" i="9"/>
  <c r="L9" i="9"/>
  <c r="K9" i="9"/>
  <c r="J9" i="9"/>
  <c r="I9" i="9"/>
  <c r="H9" i="9"/>
  <c r="G9" i="9"/>
  <c r="F9" i="9"/>
  <c r="E9" i="9"/>
  <c r="L8" i="9"/>
  <c r="K8" i="9"/>
  <c r="J8" i="9"/>
  <c r="I8" i="9"/>
  <c r="H8" i="9"/>
  <c r="G8" i="9"/>
  <c r="F8" i="9"/>
  <c r="E8" i="9"/>
  <c r="L7" i="9"/>
  <c r="K7" i="9"/>
  <c r="J7" i="9"/>
  <c r="I7" i="9"/>
  <c r="H7" i="9"/>
  <c r="G7" i="9"/>
  <c r="F7" i="9"/>
  <c r="E7" i="9"/>
  <c r="L6" i="9"/>
  <c r="K6" i="9"/>
  <c r="J6" i="9"/>
  <c r="I6" i="9"/>
  <c r="H6" i="9"/>
  <c r="G6" i="9"/>
  <c r="F6" i="9"/>
  <c r="E6" i="9"/>
  <c r="L5" i="9"/>
  <c r="L25" i="9" s="1"/>
  <c r="K5" i="9"/>
  <c r="K25" i="9" s="1"/>
  <c r="J5" i="9"/>
  <c r="J25" i="9" s="1"/>
  <c r="I5" i="9"/>
  <c r="I25" i="9" s="1"/>
  <c r="H5" i="9"/>
  <c r="H25" i="9" s="1"/>
  <c r="G5" i="9"/>
  <c r="G25" i="9" s="1"/>
  <c r="F5" i="9"/>
  <c r="F25" i="9" s="1"/>
  <c r="E5" i="9"/>
  <c r="E25" i="9" s="1"/>
  <c r="I8" i="3" l="1"/>
  <c r="BP88" i="6" l="1"/>
  <c r="AS84" i="6"/>
  <c r="V75" i="6"/>
  <c r="BP70" i="6"/>
  <c r="AS70" i="6"/>
  <c r="V70" i="6"/>
  <c r="BP62" i="6"/>
  <c r="V62" i="6"/>
  <c r="AS60" i="6"/>
  <c r="BP45" i="6"/>
  <c r="AS41" i="6"/>
  <c r="V41" i="6"/>
  <c r="BP38" i="6"/>
  <c r="AS38" i="6"/>
  <c r="V38" i="6"/>
  <c r="AS37" i="6"/>
  <c r="V28" i="6"/>
  <c r="BP15" i="6"/>
  <c r="P19" i="5" l="1"/>
  <c r="P19" i="3" l="1"/>
</calcChain>
</file>

<file path=xl/connections.xml><?xml version="1.0" encoding="utf-8"?>
<connections xmlns="http://schemas.openxmlformats.org/spreadsheetml/2006/main">
  <connection id="1" name="201409_0327and0605_cre_comma-separated1" type="6" refreshedVersion="4" background="1" saveData="1">
    <textPr codePage="850" sourceFile="E:\Data\Microarray\201409_0327and0605_cre_comma-separated.txt" comma="1">
      <textFields count="5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<sst xmlns="http://schemas.openxmlformats.org/spreadsheetml/2006/main" count="21050" uniqueCount="1873">
  <si>
    <t xml:space="preserve"> - negative fold change: then [mRNA] of the gene is LESS abundant in the CcpAmut strain, compared to the CcpAwt strain</t>
  </si>
  <si>
    <t xml:space="preserve"> - positive fold change: then [mRNA] of the gene is MORE abundant in the CcpAmut strain</t>
  </si>
  <si>
    <t>DELTAccpA</t>
  </si>
  <si>
    <t>M17R</t>
  </si>
  <si>
    <t>T62H</t>
  </si>
  <si>
    <t>R304W</t>
  </si>
  <si>
    <t>Lab_0</t>
  </si>
  <si>
    <t>Fold</t>
  </si>
  <si>
    <t>ccpA</t>
  </si>
  <si>
    <t>BSU35910</t>
  </si>
  <si>
    <t>rbsR</t>
  </si>
  <si>
    <t>BSU06560</t>
  </si>
  <si>
    <t>yerA</t>
  </si>
  <si>
    <t>BSU12000</t>
  </si>
  <si>
    <t>manR</t>
  </si>
  <si>
    <t>BSU38040</t>
  </si>
  <si>
    <t>sacA</t>
  </si>
  <si>
    <t>BSU35960</t>
  </si>
  <si>
    <t>rbsB</t>
  </si>
  <si>
    <t>BSU40340</t>
  </si>
  <si>
    <t>rocD</t>
  </si>
  <si>
    <t>BSU12010</t>
  </si>
  <si>
    <t>manP</t>
  </si>
  <si>
    <t>BSU35930</t>
  </si>
  <si>
    <t>rbsD</t>
  </si>
  <si>
    <t>BSU28910</t>
  </si>
  <si>
    <t>ysbA</t>
  </si>
  <si>
    <t>BSU12020</t>
  </si>
  <si>
    <t>manA</t>
  </si>
  <si>
    <t>BSU35940</t>
  </si>
  <si>
    <t>rbsA</t>
  </si>
  <si>
    <t>BSU27770</t>
  </si>
  <si>
    <t>yrbE</t>
  </si>
  <si>
    <t>BSU17540</t>
  </si>
  <si>
    <t>ynaF</t>
  </si>
  <si>
    <t>BSU35950</t>
  </si>
  <si>
    <t>rbsC</t>
  </si>
  <si>
    <t>BSU37780</t>
  </si>
  <si>
    <t>rocA</t>
  </si>
  <si>
    <t>BSU12030</t>
  </si>
  <si>
    <t>yjdF</t>
  </si>
  <si>
    <t>BSU35970</t>
  </si>
  <si>
    <t>ywsB</t>
  </si>
  <si>
    <t>BSU13340</t>
  </si>
  <si>
    <t>ykoM</t>
  </si>
  <si>
    <t>pyrAB</t>
  </si>
  <si>
    <t>BSU04470</t>
  </si>
  <si>
    <t>dctP</t>
  </si>
  <si>
    <t>BSU36670</t>
  </si>
  <si>
    <t>csbD</t>
  </si>
  <si>
    <t>BSU12040</t>
  </si>
  <si>
    <t>yjdG</t>
  </si>
  <si>
    <t>BSU22730</t>
  </si>
  <si>
    <t>ndk</t>
  </si>
  <si>
    <t>BSU15500</t>
  </si>
  <si>
    <t>pyrC</t>
  </si>
  <si>
    <t>BSU09290</t>
  </si>
  <si>
    <t>glpK</t>
  </si>
  <si>
    <t>BSU37790</t>
  </si>
  <si>
    <t>rocG</t>
  </si>
  <si>
    <t>BSU14390</t>
  </si>
  <si>
    <t>fruK</t>
  </si>
  <si>
    <t>BSU29140</t>
  </si>
  <si>
    <t>citZ</t>
  </si>
  <si>
    <t>BSU40140</t>
  </si>
  <si>
    <t>yydJ</t>
  </si>
  <si>
    <t>BSU03990</t>
  </si>
  <si>
    <t>mtlD</t>
  </si>
  <si>
    <t>BSU38430</t>
  </si>
  <si>
    <t>gspA</t>
  </si>
  <si>
    <t>BSU35400</t>
  </si>
  <si>
    <t>flgL</t>
  </si>
  <si>
    <t>BSU38030</t>
  </si>
  <si>
    <t>ywdA</t>
  </si>
  <si>
    <t>BSU07380</t>
  </si>
  <si>
    <t>yfmQ</t>
  </si>
  <si>
    <t>BSU37210</t>
  </si>
  <si>
    <t>ywjC</t>
  </si>
  <si>
    <t>BSU16000</t>
  </si>
  <si>
    <t>ylqC</t>
  </si>
  <si>
    <t>BSU12800</t>
  </si>
  <si>
    <t>xhlB</t>
  </si>
  <si>
    <t>BSU16090</t>
  </si>
  <si>
    <t>sucC</t>
  </si>
  <si>
    <t>rocF</t>
  </si>
  <si>
    <t>BSU08480</t>
  </si>
  <si>
    <t>yfhC</t>
  </si>
  <si>
    <t>BSU16990</t>
  </si>
  <si>
    <t>tdh</t>
  </si>
  <si>
    <t>BSU35920</t>
  </si>
  <si>
    <t>rbsK</t>
  </si>
  <si>
    <t>BSU04400</t>
  </si>
  <si>
    <t>gsiB</t>
  </si>
  <si>
    <t>BSU38640</t>
  </si>
  <si>
    <t>yxlH</t>
  </si>
  <si>
    <t>BSU02350</t>
  </si>
  <si>
    <t>nagP</t>
  </si>
  <si>
    <t>BSU21480</t>
  </si>
  <si>
    <t>sunA</t>
  </si>
  <si>
    <t>odhA</t>
  </si>
  <si>
    <t>BSU07550</t>
  </si>
  <si>
    <t>yflT</t>
  </si>
  <si>
    <t>BSU29760</t>
  </si>
  <si>
    <t>ytxJ</t>
  </si>
  <si>
    <t>BSU03981</t>
  </si>
  <si>
    <t>mtlA</t>
  </si>
  <si>
    <t>BSU14660</t>
  </si>
  <si>
    <t>ykzI</t>
  </si>
  <si>
    <t>BSU09530</t>
  </si>
  <si>
    <t>yhdN</t>
  </si>
  <si>
    <t>BSU40330</t>
  </si>
  <si>
    <t>rocE</t>
  </si>
  <si>
    <t>BSU33320</t>
  </si>
  <si>
    <t>fhuD</t>
  </si>
  <si>
    <t>BSU08100</t>
  </si>
  <si>
    <t>acoR</t>
  </si>
  <si>
    <t>BSU38050</t>
  </si>
  <si>
    <t>sacP</t>
  </si>
  <si>
    <t>BSU14380</t>
  </si>
  <si>
    <t>fruR</t>
  </si>
  <si>
    <t>BSU02110</t>
  </si>
  <si>
    <t>ybyB</t>
  </si>
  <si>
    <t>BSU40550</t>
  </si>
  <si>
    <t>ppaC</t>
  </si>
  <si>
    <t>BSU06250</t>
  </si>
  <si>
    <t>ydjM</t>
  </si>
  <si>
    <t>BSU24990</t>
  </si>
  <si>
    <t>pstS</t>
  </si>
  <si>
    <t>BSU35310</t>
  </si>
  <si>
    <t>yvyD</t>
  </si>
  <si>
    <t>BSU08730</t>
  </si>
  <si>
    <t>perR</t>
  </si>
  <si>
    <t>BSU29110</t>
  </si>
  <si>
    <t>phoP</t>
  </si>
  <si>
    <t>BSU28440</t>
  </si>
  <si>
    <t>sdhA</t>
  </si>
  <si>
    <t>BSU04220</t>
  </si>
  <si>
    <t>ydaG</t>
  </si>
  <si>
    <t>BSU16100</t>
  </si>
  <si>
    <t>sucD</t>
  </si>
  <si>
    <t>BSU12650</t>
  </si>
  <si>
    <t>xkdK</t>
  </si>
  <si>
    <t>BSU19360</t>
  </si>
  <si>
    <t>odhB</t>
  </si>
  <si>
    <t>BSU37770</t>
  </si>
  <si>
    <t>rocB</t>
  </si>
  <si>
    <t>BSU22790</t>
  </si>
  <si>
    <t>hbs</t>
  </si>
  <si>
    <t>BSU02140</t>
  </si>
  <si>
    <t>glpT</t>
  </si>
  <si>
    <t>BSU38720</t>
  </si>
  <si>
    <t>yxkO</t>
  </si>
  <si>
    <t>BSU01630</t>
  </si>
  <si>
    <t>feuA</t>
  </si>
  <si>
    <t>BSU30650</t>
  </si>
  <si>
    <t>dps</t>
  </si>
  <si>
    <t>BSU03960</t>
  </si>
  <si>
    <t>ycnK</t>
  </si>
  <si>
    <t>BSU09280</t>
  </si>
  <si>
    <t>glpF</t>
  </si>
  <si>
    <t>BSU08110</t>
  </si>
  <si>
    <t>sspH</t>
  </si>
  <si>
    <t>BSU04710</t>
  </si>
  <si>
    <t>rsbV</t>
  </si>
  <si>
    <t>BSU14170</t>
  </si>
  <si>
    <t>ykuP</t>
  </si>
  <si>
    <t>BSU22550</t>
  </si>
  <si>
    <t>qcrB</t>
  </si>
  <si>
    <t>BSU09690</t>
  </si>
  <si>
    <t>nhaX</t>
  </si>
  <si>
    <t>BSU12350</t>
  </si>
  <si>
    <t>yjmF</t>
  </si>
  <si>
    <t>BSU25190</t>
  </si>
  <si>
    <t>cccA</t>
  </si>
  <si>
    <t>BSU30660</t>
  </si>
  <si>
    <t>ytkA</t>
  </si>
  <si>
    <t>BSU32110</t>
  </si>
  <si>
    <t>yumC</t>
  </si>
  <si>
    <t>BSU14400</t>
  </si>
  <si>
    <t>fruA</t>
  </si>
  <si>
    <t>ykzA</t>
  </si>
  <si>
    <t>yjbD</t>
  </si>
  <si>
    <t>BSU28450</t>
  </si>
  <si>
    <t>sdhC</t>
  </si>
  <si>
    <t>BSU26360</t>
  </si>
  <si>
    <t>yqaD</t>
  </si>
  <si>
    <t>BSU29780</t>
  </si>
  <si>
    <t>ytxG</t>
  </si>
  <si>
    <t>BSU40890</t>
  </si>
  <si>
    <t>rpsR</t>
  </si>
  <si>
    <t>BSU07810</t>
  </si>
  <si>
    <t>treA</t>
  </si>
  <si>
    <t>BSU07800</t>
  </si>
  <si>
    <t>treP</t>
  </si>
  <si>
    <t>BSU08760</t>
  </si>
  <si>
    <t>spo0M</t>
  </si>
  <si>
    <t>BSU15100</t>
  </si>
  <si>
    <t>ylbP</t>
  </si>
  <si>
    <t>BSU13510</t>
  </si>
  <si>
    <t>ykzE</t>
  </si>
  <si>
    <t>BSU21440</t>
  </si>
  <si>
    <t>bdbB</t>
  </si>
  <si>
    <t>BSU17000</t>
  </si>
  <si>
    <t>kbl</t>
  </si>
  <si>
    <t>BSU23560</t>
  </si>
  <si>
    <t>mleN</t>
  </si>
  <si>
    <t>BSU19140</t>
  </si>
  <si>
    <t>yozB</t>
  </si>
  <si>
    <t>BSU21920</t>
  </si>
  <si>
    <t>ugtP</t>
  </si>
  <si>
    <t>BSU28430</t>
  </si>
  <si>
    <t>sdhB</t>
  </si>
  <si>
    <t>BSU04740</t>
  </si>
  <si>
    <t>rsbX</t>
  </si>
  <si>
    <t>BSU14130</t>
  </si>
  <si>
    <t>ykuL</t>
  </si>
  <si>
    <t>BSU29660</t>
  </si>
  <si>
    <t>rpsD</t>
  </si>
  <si>
    <t>BSU02130</t>
  </si>
  <si>
    <t>glpQ</t>
  </si>
  <si>
    <t>BSU38180</t>
  </si>
  <si>
    <t>ywzA</t>
  </si>
  <si>
    <t>BSU00240</t>
  </si>
  <si>
    <t>csfB</t>
  </si>
  <si>
    <t>BSU40060</t>
  </si>
  <si>
    <t>gntK</t>
  </si>
  <si>
    <t>BSU04730</t>
  </si>
  <si>
    <t>sigB</t>
  </si>
  <si>
    <t>BSU04720</t>
  </si>
  <si>
    <t>rsbW</t>
  </si>
  <si>
    <t>BSU00080</t>
  </si>
  <si>
    <t>yaaC</t>
  </si>
  <si>
    <t>spoIIIC</t>
  </si>
  <si>
    <t>BSU29770</t>
  </si>
  <si>
    <t>ytxH</t>
  </si>
  <si>
    <t>BSU10820</t>
  </si>
  <si>
    <t>yisQ</t>
  </si>
  <si>
    <t>BSU05360</t>
  </si>
  <si>
    <t>ydfC</t>
  </si>
  <si>
    <t>BSU22540</t>
  </si>
  <si>
    <t>qcrC</t>
  </si>
  <si>
    <t>BSU33530</t>
  </si>
  <si>
    <t>yvaA</t>
  </si>
  <si>
    <t>BSU14010</t>
  </si>
  <si>
    <t>cheV</t>
  </si>
  <si>
    <t>ydhP</t>
  </si>
  <si>
    <t>BSU17990</t>
  </si>
  <si>
    <t>sspO</t>
  </si>
  <si>
    <t>BSU01500</t>
  </si>
  <si>
    <t>rpsI</t>
  </si>
  <si>
    <t>BSU38810</t>
  </si>
  <si>
    <t>msmX</t>
  </si>
  <si>
    <t>BSU13020</t>
  </si>
  <si>
    <t>ykgA</t>
  </si>
  <si>
    <t>BSU18000</t>
  </si>
  <si>
    <t>citB</t>
  </si>
  <si>
    <t>BSU32440</t>
  </si>
  <si>
    <t>pucK</t>
  </si>
  <si>
    <t>BSU26820</t>
  </si>
  <si>
    <t>yrpD</t>
  </si>
  <si>
    <t>BSU36870</t>
  </si>
  <si>
    <t>atpB</t>
  </si>
  <si>
    <t>BSU28750</t>
  </si>
  <si>
    <t>araN</t>
  </si>
  <si>
    <t>BSU22960</t>
  </si>
  <si>
    <t>gudB</t>
  </si>
  <si>
    <t>BSU23110</t>
  </si>
  <si>
    <t>resE</t>
  </si>
  <si>
    <t>BSU20460</t>
  </si>
  <si>
    <t>yoqZ</t>
  </si>
  <si>
    <t>BSU19550</t>
  </si>
  <si>
    <t>yodC</t>
  </si>
  <si>
    <t>BSU38190</t>
  </si>
  <si>
    <t>galT</t>
  </si>
  <si>
    <t>BSU01050</t>
  </si>
  <si>
    <t>rplL</t>
  </si>
  <si>
    <t>BSU31930</t>
  </si>
  <si>
    <t>ald</t>
  </si>
  <si>
    <t>BSU36880</t>
  </si>
  <si>
    <t>atpI</t>
  </si>
  <si>
    <t>yqhA</t>
  </si>
  <si>
    <t>BSU12100</t>
  </si>
  <si>
    <t>yjeA</t>
  </si>
  <si>
    <t>BSU36810</t>
  </si>
  <si>
    <t>atpD</t>
  </si>
  <si>
    <t>BSU29120</t>
  </si>
  <si>
    <t>mdh</t>
  </si>
  <si>
    <t>BSU24970</t>
  </si>
  <si>
    <t>pstA</t>
  </si>
  <si>
    <t>BSU38740</t>
  </si>
  <si>
    <t>cydC</t>
  </si>
  <si>
    <t>BSU37310</t>
  </si>
  <si>
    <t>fnr</t>
  </si>
  <si>
    <t>BSU12750</t>
  </si>
  <si>
    <t>xkdV</t>
  </si>
  <si>
    <t>BSU10410</t>
  </si>
  <si>
    <t>yhzC</t>
  </si>
  <si>
    <t>BSU27940</t>
  </si>
  <si>
    <t>rpmA</t>
  </si>
  <si>
    <t>BSU14160</t>
  </si>
  <si>
    <t>ykuO</t>
  </si>
  <si>
    <t>BSU18010</t>
  </si>
  <si>
    <t>yneN</t>
  </si>
  <si>
    <t>BSU03940</t>
  </si>
  <si>
    <t>ycnI</t>
  </si>
  <si>
    <t>BSU00490</t>
  </si>
  <si>
    <t>spoVG</t>
  </si>
  <si>
    <t>BSU03050</t>
  </si>
  <si>
    <t>ldh</t>
  </si>
  <si>
    <t>BSU12940</t>
  </si>
  <si>
    <t>dppC</t>
  </si>
  <si>
    <t>BSU11990</t>
  </si>
  <si>
    <t>yjdB</t>
  </si>
  <si>
    <t>BSU04370</t>
  </si>
  <si>
    <t>ydaS</t>
  </si>
  <si>
    <t>BSU28850</t>
  </si>
  <si>
    <t>rplT</t>
  </si>
  <si>
    <t>BSU36840</t>
  </si>
  <si>
    <t>atpH</t>
  </si>
  <si>
    <t>BSU31330</t>
  </si>
  <si>
    <t>yugN</t>
  </si>
  <si>
    <t>BSU06860</t>
  </si>
  <si>
    <t>yezE</t>
  </si>
  <si>
    <t>BSU29710</t>
  </si>
  <si>
    <t>acuC</t>
  </si>
  <si>
    <t>BSU23120</t>
  </si>
  <si>
    <t>resD</t>
  </si>
  <si>
    <t>BSU38610</t>
  </si>
  <si>
    <t>yxzF</t>
  </si>
  <si>
    <t>BSU22180</t>
  </si>
  <si>
    <t>ypsB</t>
  </si>
  <si>
    <t>BSU21170</t>
  </si>
  <si>
    <t>yomZ</t>
  </si>
  <si>
    <t>BSU29700</t>
  </si>
  <si>
    <t>acuB</t>
  </si>
  <si>
    <t>BSU08810</t>
  </si>
  <si>
    <t>senS</t>
  </si>
  <si>
    <t>BSU18920</t>
  </si>
  <si>
    <t>phrK</t>
  </si>
  <si>
    <t>yoeB</t>
  </si>
  <si>
    <t>BSU38750</t>
  </si>
  <si>
    <t>cydB</t>
  </si>
  <si>
    <t>BSU05310</t>
  </si>
  <si>
    <t>ydeR</t>
  </si>
  <si>
    <t>BSU06820</t>
  </si>
  <si>
    <t>yeeG</t>
  </si>
  <si>
    <t>BSU24960</t>
  </si>
  <si>
    <t>pstBA</t>
  </si>
  <si>
    <t>BSU36720</t>
  </si>
  <si>
    <t>ywmE</t>
  </si>
  <si>
    <t>BSU05060</t>
  </si>
  <si>
    <t>lrpB</t>
  </si>
  <si>
    <t>BSU36820</t>
  </si>
  <si>
    <t>atpG</t>
  </si>
  <si>
    <t>BSU13640</t>
  </si>
  <si>
    <t>spo0E</t>
  </si>
  <si>
    <t>yrkG</t>
  </si>
  <si>
    <t>BSU00840</t>
  </si>
  <si>
    <t>mcsA</t>
  </si>
  <si>
    <t>BSU24950</t>
  </si>
  <si>
    <t>pstBB</t>
  </si>
  <si>
    <t>ybaL</t>
  </si>
  <si>
    <t>BSU24650</t>
  </si>
  <si>
    <t>yqzG</t>
  </si>
  <si>
    <t>BSU31000</t>
  </si>
  <si>
    <t>yuaI</t>
  </si>
  <si>
    <t>BSU23890</t>
  </si>
  <si>
    <t>yqjG</t>
  </si>
  <si>
    <t>BSU24000</t>
  </si>
  <si>
    <t>bmrU</t>
  </si>
  <si>
    <t>BSU28530</t>
  </si>
  <si>
    <t>etfB</t>
  </si>
  <si>
    <t>BSU00850</t>
  </si>
  <si>
    <t>mcsB</t>
  </si>
  <si>
    <t>BSU24780</t>
  </si>
  <si>
    <t>yqgY</t>
  </si>
  <si>
    <t>BSU08890</t>
  </si>
  <si>
    <t>ygaO</t>
  </si>
  <si>
    <t>BSU04190</t>
  </si>
  <si>
    <t>ydaD</t>
  </si>
  <si>
    <t>BSU28560</t>
  </si>
  <si>
    <t>lcfA</t>
  </si>
  <si>
    <t>BSU08490</t>
  </si>
  <si>
    <t>yfhD</t>
  </si>
  <si>
    <t>BSU11850</t>
  </si>
  <si>
    <t>yjcG</t>
  </si>
  <si>
    <t>BSU10390</t>
  </si>
  <si>
    <t>yhfW</t>
  </si>
  <si>
    <t>BSU37930</t>
  </si>
  <si>
    <t>ywdK</t>
  </si>
  <si>
    <t>lacA</t>
  </si>
  <si>
    <t>BSU39250</t>
  </si>
  <si>
    <t>yxiE</t>
  </si>
  <si>
    <t>BSU21090</t>
  </si>
  <si>
    <t>yonH</t>
  </si>
  <si>
    <t>BSU07880</t>
  </si>
  <si>
    <t>yfkJ</t>
  </si>
  <si>
    <t>BSU37240</t>
  </si>
  <si>
    <t>ywiE</t>
  </si>
  <si>
    <t>BSU06140</t>
  </si>
  <si>
    <t>gutR</t>
  </si>
  <si>
    <t>ydhM</t>
  </si>
  <si>
    <t>pmi</t>
  </si>
  <si>
    <t>gltB</t>
  </si>
  <si>
    <t>BSU27760</t>
  </si>
  <si>
    <t>csbX</t>
  </si>
  <si>
    <t>BSU03480</t>
  </si>
  <si>
    <t>srfAA</t>
  </si>
  <si>
    <t>BSU35180</t>
  </si>
  <si>
    <t>csbA</t>
  </si>
  <si>
    <t>BSU39260</t>
  </si>
  <si>
    <t>bglH</t>
  </si>
  <si>
    <t>BSU35670</t>
  </si>
  <si>
    <t>gtaB</t>
  </si>
  <si>
    <t>BSU24800</t>
  </si>
  <si>
    <t>yqgW</t>
  </si>
  <si>
    <t>BSU17600</t>
  </si>
  <si>
    <t>xylA</t>
  </si>
  <si>
    <t>BSU23550</t>
  </si>
  <si>
    <t>mleA</t>
  </si>
  <si>
    <t>BSU05790</t>
  </si>
  <si>
    <t>ydhK</t>
  </si>
  <si>
    <t>BSU06570</t>
  </si>
  <si>
    <t>yerB</t>
  </si>
  <si>
    <t>BSU29130</t>
  </si>
  <si>
    <t>icd</t>
  </si>
  <si>
    <t>BSU21450</t>
  </si>
  <si>
    <t>yolJ</t>
  </si>
  <si>
    <t>BSU23140</t>
  </si>
  <si>
    <t>resB</t>
  </si>
  <si>
    <t>BSU32990</t>
  </si>
  <si>
    <t>mrgA</t>
  </si>
  <si>
    <t>BSU10770</t>
  </si>
  <si>
    <t>wprA</t>
  </si>
  <si>
    <t>BSU39740</t>
  </si>
  <si>
    <t>iolC</t>
  </si>
  <si>
    <t>BSU14870</t>
  </si>
  <si>
    <t>ctaA</t>
  </si>
  <si>
    <t>BSU11430</t>
  </si>
  <si>
    <t>oppA</t>
  </si>
  <si>
    <t>BSU29100</t>
  </si>
  <si>
    <t>phoR</t>
  </si>
  <si>
    <t>BSU00520</t>
  </si>
  <si>
    <t>ctc</t>
  </si>
  <si>
    <t>BSU06400</t>
  </si>
  <si>
    <t>yebE</t>
  </si>
  <si>
    <t>BSU14910</t>
  </si>
  <si>
    <t>ctaE</t>
  </si>
  <si>
    <t>BSU27220</t>
  </si>
  <si>
    <t>yrhE</t>
  </si>
  <si>
    <t>BSU28520</t>
  </si>
  <si>
    <t>etfA</t>
  </si>
  <si>
    <t>BSU28700</t>
  </si>
  <si>
    <t>ysfE</t>
  </si>
  <si>
    <t>BSU23150</t>
  </si>
  <si>
    <t>resA</t>
  </si>
  <si>
    <t>BSU30020</t>
  </si>
  <si>
    <t>ytzE</t>
  </si>
  <si>
    <t>BSU23130</t>
  </si>
  <si>
    <t>resC</t>
  </si>
  <si>
    <t>BSU31020</t>
  </si>
  <si>
    <t>yuaF</t>
  </si>
  <si>
    <t>ansB</t>
  </si>
  <si>
    <t>BSU31610</t>
  </si>
  <si>
    <t>mrpB</t>
  </si>
  <si>
    <t>BSU14920</t>
  </si>
  <si>
    <t>ctaF</t>
  </si>
  <si>
    <t>BSU04430</t>
  </si>
  <si>
    <t>ydbD</t>
  </si>
  <si>
    <t>BSU35980</t>
  </si>
  <si>
    <t>ywsA</t>
  </si>
  <si>
    <t>BSU02830</t>
  </si>
  <si>
    <t>ycdF</t>
  </si>
  <si>
    <t>BSU31190</t>
  </si>
  <si>
    <t>yulD</t>
  </si>
  <si>
    <t>BSU18510</t>
  </si>
  <si>
    <t>yoxC</t>
  </si>
  <si>
    <t>yuiI</t>
  </si>
  <si>
    <t>BSU28170</t>
  </si>
  <si>
    <t>hemA</t>
  </si>
  <si>
    <t>BSU40110</t>
  </si>
  <si>
    <t>bglA</t>
  </si>
  <si>
    <t>BSU40490</t>
  </si>
  <si>
    <t>yycA</t>
  </si>
  <si>
    <t>BSU14150</t>
  </si>
  <si>
    <t>ykuN</t>
  </si>
  <si>
    <t>ydhS</t>
  </si>
  <si>
    <t>BSU39410</t>
  </si>
  <si>
    <t>nupC</t>
  </si>
  <si>
    <t>BSU28710</t>
  </si>
  <si>
    <t>cstA</t>
  </si>
  <si>
    <t>BSU38760</t>
  </si>
  <si>
    <t>cydA</t>
  </si>
  <si>
    <t>ydhN</t>
  </si>
  <si>
    <t>smf</t>
  </si>
  <si>
    <t>BSU07620</t>
  </si>
  <si>
    <t>yflN</t>
  </si>
  <si>
    <t>BSU22560</t>
  </si>
  <si>
    <t>qcrA</t>
  </si>
  <si>
    <t>BSU07650</t>
  </si>
  <si>
    <t>yflK</t>
  </si>
  <si>
    <t>BSU32060</t>
  </si>
  <si>
    <t>yuiD</t>
  </si>
  <si>
    <t>BSU36850</t>
  </si>
  <si>
    <t>atpF</t>
  </si>
  <si>
    <t>BSU02180</t>
  </si>
  <si>
    <t>ybfE</t>
  </si>
  <si>
    <t>fbaB</t>
  </si>
  <si>
    <t>BSU36800</t>
  </si>
  <si>
    <t>atpC</t>
  </si>
  <si>
    <t>ywfC</t>
  </si>
  <si>
    <t>BSU12770</t>
  </si>
  <si>
    <t>xkdX</t>
  </si>
  <si>
    <t>yxiA</t>
  </si>
  <si>
    <t>ytiA</t>
  </si>
  <si>
    <t>BSU36830</t>
  </si>
  <si>
    <t>atpA</t>
  </si>
  <si>
    <t>BSU00250</t>
  </si>
  <si>
    <t>xpaC</t>
  </si>
  <si>
    <t>BSU29690</t>
  </si>
  <si>
    <t>acuA</t>
  </si>
  <si>
    <t>BSU30930</t>
  </si>
  <si>
    <t>ytaB</t>
  </si>
  <si>
    <t>yvfM</t>
  </si>
  <si>
    <t>BSU26860</t>
  </si>
  <si>
    <t>yraO</t>
  </si>
  <si>
    <t>BSU40580</t>
  </si>
  <si>
    <t>yybN</t>
  </si>
  <si>
    <t>BSU29680</t>
  </si>
  <si>
    <t>acsA</t>
  </si>
  <si>
    <t>BSU39270</t>
  </si>
  <si>
    <t>bglP</t>
  </si>
  <si>
    <t>BSU33380</t>
  </si>
  <si>
    <t>yvgL</t>
  </si>
  <si>
    <t>BSU04160</t>
  </si>
  <si>
    <t>mtlR</t>
  </si>
  <si>
    <t>BSU24860</t>
  </si>
  <si>
    <t>yqgQ</t>
  </si>
  <si>
    <t>ydhT</t>
  </si>
  <si>
    <t>BSU39040</t>
  </si>
  <si>
    <t>yxiS</t>
  </si>
  <si>
    <t>BSU21470</t>
  </si>
  <si>
    <t>sunT</t>
  </si>
  <si>
    <t>BSU14890</t>
  </si>
  <si>
    <t>ctaC</t>
  </si>
  <si>
    <t>ykrS</t>
  </si>
  <si>
    <t>BSU04380</t>
  </si>
  <si>
    <t>ydaT</t>
  </si>
  <si>
    <t>BSU07850</t>
  </si>
  <si>
    <t>yfkM</t>
  </si>
  <si>
    <t>BSU07590</t>
  </si>
  <si>
    <t>citT</t>
  </si>
  <si>
    <t>BSU30560</t>
  </si>
  <si>
    <t>pckA</t>
  </si>
  <si>
    <t>BSU23500</t>
  </si>
  <si>
    <t>drm</t>
  </si>
  <si>
    <t>BSU29720</t>
  </si>
  <si>
    <t>ytxE</t>
  </si>
  <si>
    <t>BSU29500</t>
  </si>
  <si>
    <t>ytfJ</t>
  </si>
  <si>
    <t>BSU28810</t>
  </si>
  <si>
    <t>abnA</t>
  </si>
  <si>
    <t>BSU03040</t>
  </si>
  <si>
    <t>amyE</t>
  </si>
  <si>
    <t>BSU04530</t>
  </si>
  <si>
    <t>ydbN</t>
  </si>
  <si>
    <t>BSU09300</t>
  </si>
  <si>
    <t>glpD</t>
  </si>
  <si>
    <t>BSU24360</t>
  </si>
  <si>
    <t>spoIIIAH</t>
  </si>
  <si>
    <t>BSU36860</t>
  </si>
  <si>
    <t>atpE</t>
  </si>
  <si>
    <t>BSU23910</t>
  </si>
  <si>
    <t>yqjE</t>
  </si>
  <si>
    <t>yvfK</t>
  </si>
  <si>
    <t>BSU25280</t>
  </si>
  <si>
    <t>recO</t>
  </si>
  <si>
    <t>BSU22650</t>
  </si>
  <si>
    <t>trpF</t>
  </si>
  <si>
    <t>BSU03380</t>
  </si>
  <si>
    <t>yckB</t>
  </si>
  <si>
    <t>BSU12580</t>
  </si>
  <si>
    <t>xtmB</t>
  </si>
  <si>
    <t>BSU24560</t>
  </si>
  <si>
    <t>gcvPA</t>
  </si>
  <si>
    <t>yurP</t>
  </si>
  <si>
    <t>BSU40070</t>
  </si>
  <si>
    <t>gntP</t>
  </si>
  <si>
    <t>BSU39400</t>
  </si>
  <si>
    <t>pdp</t>
  </si>
  <si>
    <t>BSU23370</t>
  </si>
  <si>
    <t>ypuA</t>
  </si>
  <si>
    <t>BSU12710</t>
  </si>
  <si>
    <t>xkdR</t>
  </si>
  <si>
    <t>BSU39340</t>
  </si>
  <si>
    <t>hutP</t>
  </si>
  <si>
    <t>BSU29220</t>
  </si>
  <si>
    <t>ytsJ</t>
  </si>
  <si>
    <t>BSU15560</t>
  </si>
  <si>
    <t>pyrE</t>
  </si>
  <si>
    <t>BSU34850</t>
  </si>
  <si>
    <t>yvcA</t>
  </si>
  <si>
    <t>BSU17710</t>
  </si>
  <si>
    <t>tatAC</t>
  </si>
  <si>
    <t>BSU15540</t>
  </si>
  <si>
    <t>pyrD</t>
  </si>
  <si>
    <t>BSU37280</t>
  </si>
  <si>
    <t>narG</t>
  </si>
  <si>
    <t>BSU39050</t>
  </si>
  <si>
    <t>katE</t>
  </si>
  <si>
    <t>BSU10230</t>
  </si>
  <si>
    <t>yhfH</t>
  </si>
  <si>
    <t>BSU21460</t>
  </si>
  <si>
    <t>bdbA</t>
  </si>
  <si>
    <t>BSU27750</t>
  </si>
  <si>
    <t>bofC</t>
  </si>
  <si>
    <t>BSU12760</t>
  </si>
  <si>
    <t>xkdW</t>
  </si>
  <si>
    <t>BSU07560</t>
  </si>
  <si>
    <t>pel</t>
  </si>
  <si>
    <t>BSU37760</t>
  </si>
  <si>
    <t>rocC</t>
  </si>
  <si>
    <t>yhaS</t>
  </si>
  <si>
    <t>BSU22090</t>
  </si>
  <si>
    <t>kdgT</t>
  </si>
  <si>
    <t>BSU22080</t>
  </si>
  <si>
    <t>ypwA</t>
  </si>
  <si>
    <t>BSU06410</t>
  </si>
  <si>
    <t>yebG</t>
  </si>
  <si>
    <t>BSU36790</t>
  </si>
  <si>
    <t>ywmA</t>
  </si>
  <si>
    <t>punA</t>
  </si>
  <si>
    <t>BSU17330</t>
  </si>
  <si>
    <t>miaA</t>
  </si>
  <si>
    <t>BSU20480</t>
  </si>
  <si>
    <t>yoqX</t>
  </si>
  <si>
    <t>BSU04000</t>
  </si>
  <si>
    <t>ycsA</t>
  </si>
  <si>
    <t>yocG</t>
  </si>
  <si>
    <t>BSU22110</t>
  </si>
  <si>
    <t>kdgK</t>
  </si>
  <si>
    <t>BSU01310</t>
  </si>
  <si>
    <t>rplF</t>
  </si>
  <si>
    <t>BSU09630</t>
  </si>
  <si>
    <t>yhdX</t>
  </si>
  <si>
    <t>BSU39760</t>
  </si>
  <si>
    <t>mmsA</t>
  </si>
  <si>
    <t>BSU38570</t>
  </si>
  <si>
    <t>licA</t>
  </si>
  <si>
    <t>BSU38160</t>
  </si>
  <si>
    <t>qoxB</t>
  </si>
  <si>
    <t>BSU05950</t>
  </si>
  <si>
    <t>ydiF</t>
  </si>
  <si>
    <t>yfiD</t>
  </si>
  <si>
    <t>BSU28720</t>
  </si>
  <si>
    <t>abfA</t>
  </si>
  <si>
    <t>BSU39750</t>
  </si>
  <si>
    <t>iolB</t>
  </si>
  <si>
    <t>BSU14600</t>
  </si>
  <si>
    <t>pdhC</t>
  </si>
  <si>
    <t>BSU03490</t>
  </si>
  <si>
    <t>srfAB</t>
  </si>
  <si>
    <t>BSU26610</t>
  </si>
  <si>
    <t>yrkA</t>
  </si>
  <si>
    <t>BSU18220</t>
  </si>
  <si>
    <t>yngF</t>
  </si>
  <si>
    <t>yocF</t>
  </si>
  <si>
    <t>ysiA</t>
  </si>
  <si>
    <t>BSU03510</t>
  </si>
  <si>
    <t>srfAC</t>
  </si>
  <si>
    <t>BSU13490</t>
  </si>
  <si>
    <t>ykrL</t>
  </si>
  <si>
    <t>yuxI</t>
  </si>
  <si>
    <t>BSU06960</t>
  </si>
  <si>
    <t>yesN</t>
  </si>
  <si>
    <t>BSU14900</t>
  </si>
  <si>
    <t>ctaD</t>
  </si>
  <si>
    <t>BSU28150</t>
  </si>
  <si>
    <t>hemC</t>
  </si>
  <si>
    <t>BSU20340</t>
  </si>
  <si>
    <t>yorL</t>
  </si>
  <si>
    <t>BSU22120</t>
  </si>
  <si>
    <t>kdgR</t>
  </si>
  <si>
    <t>BSU14140</t>
  </si>
  <si>
    <t>ccpC</t>
  </si>
  <si>
    <t>BSU19310</t>
  </si>
  <si>
    <t>dhaS</t>
  </si>
  <si>
    <t>BSU14590</t>
  </si>
  <si>
    <t>pdhB</t>
  </si>
  <si>
    <t>yhfD</t>
  </si>
  <si>
    <t>BSU22580</t>
  </si>
  <si>
    <t>ypiB</t>
  </si>
  <si>
    <t>yvsH</t>
  </si>
  <si>
    <t>rpmGB</t>
  </si>
  <si>
    <t>BSU01580</t>
  </si>
  <si>
    <t>ybaR</t>
  </si>
  <si>
    <t>BSU04230</t>
  </si>
  <si>
    <t>ydaH</t>
  </si>
  <si>
    <t>BSU14610</t>
  </si>
  <si>
    <t>pdhD</t>
  </si>
  <si>
    <t>BSU15080</t>
  </si>
  <si>
    <t>rpmF</t>
  </si>
  <si>
    <t>BSU09000</t>
  </si>
  <si>
    <t>yhbJ</t>
  </si>
  <si>
    <t>BSU06020</t>
  </si>
  <si>
    <t>groES</t>
  </si>
  <si>
    <t>BSU28250</t>
  </si>
  <si>
    <t>leuD</t>
  </si>
  <si>
    <t>BSU27540</t>
  </si>
  <si>
    <t>yrvM</t>
  </si>
  <si>
    <t>BSU05690</t>
  </si>
  <si>
    <t>ydhB</t>
  </si>
  <si>
    <t>BSU15820</t>
  </si>
  <si>
    <t>rpmB</t>
  </si>
  <si>
    <t>BSU03500</t>
  </si>
  <si>
    <t>comS</t>
  </si>
  <si>
    <t>BSU10730</t>
  </si>
  <si>
    <t>yisI</t>
  </si>
  <si>
    <t>BSU33650</t>
  </si>
  <si>
    <t>yvzC</t>
  </si>
  <si>
    <t>BSU10870</t>
  </si>
  <si>
    <t>yisU</t>
  </si>
  <si>
    <t>BSU22600</t>
  </si>
  <si>
    <t>aroE</t>
  </si>
  <si>
    <t>BSU04100</t>
  </si>
  <si>
    <t>kipR</t>
  </si>
  <si>
    <t>BSU04020</t>
  </si>
  <si>
    <t>yczH</t>
  </si>
  <si>
    <t>ylaG</t>
  </si>
  <si>
    <t>yrhA</t>
  </si>
  <si>
    <t>BSU23830</t>
  </si>
  <si>
    <t>yqjL</t>
  </si>
  <si>
    <t>BSU27210</t>
  </si>
  <si>
    <t>yrhF</t>
  </si>
  <si>
    <t>BSU05570</t>
  </si>
  <si>
    <t>ydgB</t>
  </si>
  <si>
    <t>BSU13810</t>
  </si>
  <si>
    <t>ykvS</t>
  </si>
  <si>
    <t>BSU36200</t>
  </si>
  <si>
    <t>ywqI</t>
  </si>
  <si>
    <t>BSU25550</t>
  </si>
  <si>
    <t>rpsT</t>
  </si>
  <si>
    <t>BSU12190</t>
  </si>
  <si>
    <t>yjhB</t>
  </si>
  <si>
    <t>BSU25150</t>
  </si>
  <si>
    <t>yqfQ</t>
  </si>
  <si>
    <t>BSU00370</t>
  </si>
  <si>
    <t>abrB</t>
  </si>
  <si>
    <t>BSU12520</t>
  </si>
  <si>
    <t>xkdB</t>
  </si>
  <si>
    <t>BSU01440</t>
  </si>
  <si>
    <t>rplQ</t>
  </si>
  <si>
    <t>BSU38560</t>
  </si>
  <si>
    <t>licH</t>
  </si>
  <si>
    <t>BSU00630</t>
  </si>
  <si>
    <t>yabR</t>
  </si>
  <si>
    <t>BSU09660</t>
  </si>
  <si>
    <t>yheN</t>
  </si>
  <si>
    <t>BSU31580</t>
  </si>
  <si>
    <t>maeN</t>
  </si>
  <si>
    <t>ytmQ</t>
  </si>
  <si>
    <t>BSU05620</t>
  </si>
  <si>
    <t>ydgF</t>
  </si>
  <si>
    <t>BSU29460</t>
  </si>
  <si>
    <t>moaB</t>
  </si>
  <si>
    <t>BSU09020</t>
  </si>
  <si>
    <t>yhcB</t>
  </si>
  <si>
    <t>BSU08990</t>
  </si>
  <si>
    <t>yhbI</t>
  </si>
  <si>
    <t>BSU32260</t>
  </si>
  <si>
    <t>hom</t>
  </si>
  <si>
    <t>BSU00830</t>
  </si>
  <si>
    <t>ctsR</t>
  </si>
  <si>
    <t>BSU06380</t>
  </si>
  <si>
    <t>yebC</t>
  </si>
  <si>
    <t>BSU16620</t>
  </si>
  <si>
    <t>ylxQ</t>
  </si>
  <si>
    <t>BSU24450</t>
  </si>
  <si>
    <t>efp</t>
  </si>
  <si>
    <t>BSU28260</t>
  </si>
  <si>
    <t>leuC</t>
  </si>
  <si>
    <t>BSU08660</t>
  </si>
  <si>
    <t>sspE</t>
  </si>
  <si>
    <t>BSU21620</t>
  </si>
  <si>
    <t>yokE</t>
  </si>
  <si>
    <t>BSU02340</t>
  </si>
  <si>
    <t>gltP</t>
  </si>
  <si>
    <t>BSU23070</t>
  </si>
  <si>
    <t>serA</t>
  </si>
  <si>
    <t>BSU25400</t>
  </si>
  <si>
    <t>yqeY</t>
  </si>
  <si>
    <t>BSU24320</t>
  </si>
  <si>
    <t>nusB</t>
  </si>
  <si>
    <t>BSU16680</t>
  </si>
  <si>
    <t>rpsO</t>
  </si>
  <si>
    <t>BSU22690</t>
  </si>
  <si>
    <t>aroH</t>
  </si>
  <si>
    <t>BSU14420</t>
  </si>
  <si>
    <t>ykoA</t>
  </si>
  <si>
    <t>BSU39230</t>
  </si>
  <si>
    <t>wapA</t>
  </si>
  <si>
    <t>BSU36030</t>
  </si>
  <si>
    <t>ywrK</t>
  </si>
  <si>
    <t>BSU39220</t>
  </si>
  <si>
    <t>yxxG</t>
  </si>
  <si>
    <t>BSU23320</t>
  </si>
  <si>
    <t>ypzC</t>
  </si>
  <si>
    <t>BSU13960</t>
  </si>
  <si>
    <t>ykwC</t>
  </si>
  <si>
    <t>BSU32790</t>
  </si>
  <si>
    <t>yusG</t>
  </si>
  <si>
    <t>BSU33600</t>
  </si>
  <si>
    <t>smpB</t>
  </si>
  <si>
    <t>BSU17700</t>
  </si>
  <si>
    <t>cotC</t>
  </si>
  <si>
    <t>yccG</t>
  </si>
  <si>
    <t>BSU32250</t>
  </si>
  <si>
    <t>thrC</t>
  </si>
  <si>
    <t>BSU07970</t>
  </si>
  <si>
    <t>yfjT</t>
  </si>
  <si>
    <t>pta</t>
  </si>
  <si>
    <t>BSU02960</t>
  </si>
  <si>
    <t>yceJ</t>
  </si>
  <si>
    <t>BSU03000</t>
  </si>
  <si>
    <t>opuAC</t>
  </si>
  <si>
    <t>BSU11340</t>
  </si>
  <si>
    <t>fabF</t>
  </si>
  <si>
    <t>BSU09100</t>
  </si>
  <si>
    <t>cspB</t>
  </si>
  <si>
    <t>BSU29740</t>
  </si>
  <si>
    <t>BSU32120</t>
  </si>
  <si>
    <t>yuzG</t>
  </si>
  <si>
    <t>BSU36000</t>
  </si>
  <si>
    <t>alsD</t>
  </si>
  <si>
    <t>BSU32290</t>
  </si>
  <si>
    <t>yutF</t>
  </si>
  <si>
    <t>BSU28290</t>
  </si>
  <si>
    <t>ilvC</t>
  </si>
  <si>
    <t>BSU32040</t>
  </si>
  <si>
    <t>yuiF</t>
  </si>
  <si>
    <t>BSU32090</t>
  </si>
  <si>
    <t>yuiA</t>
  </si>
  <si>
    <t>BSU28300</t>
  </si>
  <si>
    <t>ilvH</t>
  </si>
  <si>
    <t>BSU40100</t>
  </si>
  <si>
    <t>ahpF</t>
  </si>
  <si>
    <t>BSU29470</t>
  </si>
  <si>
    <t>ackA</t>
  </si>
  <si>
    <t>BSU16520</t>
  </si>
  <si>
    <t>frr</t>
  </si>
  <si>
    <t>BSU00690</t>
  </si>
  <si>
    <t>ftsH</t>
  </si>
  <si>
    <t>BSU25840</t>
  </si>
  <si>
    <t>phrE</t>
  </si>
  <si>
    <t>BSU05120</t>
  </si>
  <si>
    <t>cspC</t>
  </si>
  <si>
    <t>BSU19620</t>
  </si>
  <si>
    <t>yodJ</t>
  </si>
  <si>
    <t>BSU06950</t>
  </si>
  <si>
    <t>yesM</t>
  </si>
  <si>
    <t>BSU04360</t>
  </si>
  <si>
    <t>mntH</t>
  </si>
  <si>
    <t>yvfL</t>
  </si>
  <si>
    <t>BSU07820</t>
  </si>
  <si>
    <t>treR</t>
  </si>
  <si>
    <t>BSU37220</t>
  </si>
  <si>
    <t>ywjB</t>
  </si>
  <si>
    <t>BSU06580</t>
  </si>
  <si>
    <t>yerC</t>
  </si>
  <si>
    <t>BSU34450</t>
  </si>
  <si>
    <t>sacB</t>
  </si>
  <si>
    <t>BSU20850</t>
  </si>
  <si>
    <t>yopL</t>
  </si>
  <si>
    <t>BSU12680</t>
  </si>
  <si>
    <t>xkdO</t>
  </si>
  <si>
    <t>BSU30270</t>
  </si>
  <si>
    <t>msmE</t>
  </si>
  <si>
    <t>BSU16980</t>
  </si>
  <si>
    <t>spoVS</t>
  </si>
  <si>
    <t>yvgW</t>
  </si>
  <si>
    <t>BSU06470</t>
  </si>
  <si>
    <t>purQ</t>
  </si>
  <si>
    <t>BSU35150</t>
  </si>
  <si>
    <t>yvzB</t>
  </si>
  <si>
    <t>ykrT</t>
  </si>
  <si>
    <t>BSU35360</t>
  </si>
  <si>
    <t>hag</t>
  </si>
  <si>
    <t>BSU10130</t>
  </si>
  <si>
    <t>hemH</t>
  </si>
  <si>
    <t>BSU28280</t>
  </si>
  <si>
    <t>leuA</t>
  </si>
  <si>
    <t>BSU25270</t>
  </si>
  <si>
    <t>glyQ</t>
  </si>
  <si>
    <t>BSU11460</t>
  </si>
  <si>
    <t>oppD</t>
  </si>
  <si>
    <t>BSU33930</t>
  </si>
  <si>
    <t>pgk</t>
  </si>
  <si>
    <t>BSU09010</t>
  </si>
  <si>
    <t>yhcA</t>
  </si>
  <si>
    <t>BSU34050</t>
  </si>
  <si>
    <t>yvfV</t>
  </si>
  <si>
    <t>BSU36010</t>
  </si>
  <si>
    <t>alsS</t>
  </si>
  <si>
    <t>BSU01220</t>
  </si>
  <si>
    <t>rpsC</t>
  </si>
  <si>
    <t>BSU33910</t>
  </si>
  <si>
    <t>pgm</t>
  </si>
  <si>
    <t>BSU33950</t>
  </si>
  <si>
    <t>cggR</t>
  </si>
  <si>
    <t>BSU18110</t>
  </si>
  <si>
    <t>ynfC</t>
  </si>
  <si>
    <t>BSU39200</t>
  </si>
  <si>
    <t>yxzC</t>
  </si>
  <si>
    <t>BSU33920</t>
  </si>
  <si>
    <t>tpiA</t>
  </si>
  <si>
    <t>BSU01420</t>
  </si>
  <si>
    <t>rpsK</t>
  </si>
  <si>
    <t>BSU28270</t>
  </si>
  <si>
    <t>leuB</t>
  </si>
  <si>
    <t>BSU23580</t>
  </si>
  <si>
    <t>ansA</t>
  </si>
  <si>
    <t>BSU28310</t>
  </si>
  <si>
    <t>ilvB</t>
  </si>
  <si>
    <t xml:space="preserve">Additional file 5. Regulated first genes of operons with cre sites. Start codon and further coding sequences are shown in lowercase and intergenic regions in uppercase. </t>
  </si>
  <si>
    <t>Underlined – predicted cre boxes, bold – cre boxes known from the literature, solid box – promoter known from the literature, dotted box – predicted promoter, dark grey shadow - transcriptional start site (TSS) known from the literature, light grey shadow – predicted TSS.</t>
  </si>
  <si>
    <t>.</t>
  </si>
  <si>
    <t>BSU06660</t>
  </si>
  <si>
    <t>opuE</t>
  </si>
  <si>
    <t>BSU27070</t>
  </si>
  <si>
    <t>levD</t>
  </si>
  <si>
    <t>BSU30260</t>
  </si>
  <si>
    <t>msmR</t>
  </si>
  <si>
    <t>BSU37660</t>
  </si>
  <si>
    <t>BSU35490</t>
  </si>
  <si>
    <t>BSU03780</t>
  </si>
  <si>
    <t>BSU05810</t>
  </si>
  <si>
    <t>gmuB</t>
  </si>
  <si>
    <t>BSU08180</t>
  </si>
  <si>
    <t>malA</t>
  </si>
  <si>
    <t>BSU28510</t>
  </si>
  <si>
    <t>abf2</t>
  </si>
  <si>
    <t>BSU05820</t>
  </si>
  <si>
    <t>BSU05830</t>
  </si>
  <si>
    <t>BSU05840</t>
  </si>
  <si>
    <t>BSU05850</t>
  </si>
  <si>
    <t>BSU05860</t>
  </si>
  <si>
    <t>BSU05870</t>
  </si>
  <si>
    <t>BSU07610</t>
  </si>
  <si>
    <t>citM</t>
  </si>
  <si>
    <t>BSU05880</t>
  </si>
  <si>
    <t>BSU40050</t>
  </si>
  <si>
    <t>gntR</t>
  </si>
  <si>
    <t>cre2</t>
  </si>
  <si>
    <t>BSU17570</t>
  </si>
  <si>
    <t>xynP</t>
  </si>
  <si>
    <t>BSU07840</t>
  </si>
  <si>
    <t>BSU08060</t>
  </si>
  <si>
    <t>acoA</t>
  </si>
  <si>
    <t>BSU12300</t>
  </si>
  <si>
    <t>uxaC</t>
  </si>
  <si>
    <t>BSU08070</t>
  </si>
  <si>
    <t>BSU08080</t>
  </si>
  <si>
    <t>iolA</t>
  </si>
  <si>
    <t>BSU08090</t>
  </si>
  <si>
    <t>BSU12330</t>
  </si>
  <si>
    <t>yjmD</t>
  </si>
  <si>
    <t>ND</t>
  </si>
  <si>
    <t>BSU34200</t>
  </si>
  <si>
    <t>sigL</t>
  </si>
  <si>
    <t>BSU08190</t>
  </si>
  <si>
    <t>BSU08200</t>
  </si>
  <si>
    <t>BSU09880</t>
  </si>
  <si>
    <t>BSU12310</t>
  </si>
  <si>
    <t>degU</t>
  </si>
  <si>
    <t>BSU12320</t>
  </si>
  <si>
    <t>BSU12340</t>
  </si>
  <si>
    <t>phrC</t>
  </si>
  <si>
    <t>BSU12360</t>
  </si>
  <si>
    <t>BSU12370</t>
  </si>
  <si>
    <t>BSU12380</t>
  </si>
  <si>
    <t>BSU12390</t>
  </si>
  <si>
    <t>gmuA</t>
  </si>
  <si>
    <t>BSU14040</t>
  </si>
  <si>
    <t>gmuC</t>
  </si>
  <si>
    <t>BSU14120</t>
  </si>
  <si>
    <t>gmuD</t>
  </si>
  <si>
    <t>gmuR</t>
  </si>
  <si>
    <t>gmuE</t>
  </si>
  <si>
    <t>gmuF</t>
  </si>
  <si>
    <t>gmuG</t>
  </si>
  <si>
    <t>BSU17580</t>
  </si>
  <si>
    <t>BSU17610</t>
  </si>
  <si>
    <t>yfkN</t>
  </si>
  <si>
    <t>BSU18960</t>
  </si>
  <si>
    <t>acoB</t>
  </si>
  <si>
    <t>BSU19030</t>
  </si>
  <si>
    <t>acoC</t>
  </si>
  <si>
    <t>acoL</t>
  </si>
  <si>
    <t>BSU19370</t>
  </si>
  <si>
    <t>BSU19410</t>
  </si>
  <si>
    <t>glvR</t>
  </si>
  <si>
    <t>malP</t>
  </si>
  <si>
    <t>BSU22100</t>
  </si>
  <si>
    <t>yhaR</t>
  </si>
  <si>
    <t>yjmB</t>
  </si>
  <si>
    <t>BSU22130</t>
  </si>
  <si>
    <t>yjmC</t>
  </si>
  <si>
    <t>BSU22140</t>
  </si>
  <si>
    <t>uxuA</t>
  </si>
  <si>
    <t>BSU22570</t>
  </si>
  <si>
    <t>exuT</t>
  </si>
  <si>
    <t>exuR</t>
  </si>
  <si>
    <t>uxaB</t>
  </si>
  <si>
    <t>uxaA</t>
  </si>
  <si>
    <t>ldt</t>
  </si>
  <si>
    <t>cre2: +1709</t>
  </si>
  <si>
    <t>abbA</t>
  </si>
  <si>
    <t>BSU24120</t>
  </si>
  <si>
    <t>BSU24130</t>
  </si>
  <si>
    <t>BSU24140</t>
  </si>
  <si>
    <t>BSU24150</t>
  </si>
  <si>
    <t>BSU24160</t>
  </si>
  <si>
    <t>BSU24170</t>
  </si>
  <si>
    <t>xynB</t>
  </si>
  <si>
    <t>xylB</t>
  </si>
  <si>
    <t>yozM</t>
  </si>
  <si>
    <t>BSU25890</t>
  </si>
  <si>
    <t>yobO</t>
  </si>
  <si>
    <t>BSU27030</t>
  </si>
  <si>
    <t>BSU27040</t>
  </si>
  <si>
    <t>BSU27050</t>
  </si>
  <si>
    <t>cwlS</t>
  </si>
  <si>
    <t>BSU27060</t>
  </si>
  <si>
    <t>BSU28540</t>
  </si>
  <si>
    <t>kdgA</t>
  </si>
  <si>
    <t>kduI</t>
  </si>
  <si>
    <t>kduD</t>
  </si>
  <si>
    <t>BSU28730</t>
  </si>
  <si>
    <t>BSU28740</t>
  </si>
  <si>
    <t>ypiF</t>
  </si>
  <si>
    <t>BSU28760</t>
  </si>
  <si>
    <t>BSU28770</t>
  </si>
  <si>
    <t>BSU28780</t>
  </si>
  <si>
    <t>BSU28790</t>
  </si>
  <si>
    <t>yqiQ</t>
  </si>
  <si>
    <t>BSU28800</t>
  </si>
  <si>
    <t>mmgE</t>
  </si>
  <si>
    <t>mmgD</t>
  </si>
  <si>
    <t>mmgC</t>
  </si>
  <si>
    <t>mmgB</t>
  </si>
  <si>
    <t>mmgA</t>
  </si>
  <si>
    <t>yqxI</t>
  </si>
  <si>
    <t>BSU29630</t>
  </si>
  <si>
    <t>sacC</t>
  </si>
  <si>
    <t>levG</t>
  </si>
  <si>
    <t>levF</t>
  </si>
  <si>
    <t>levE</t>
  </si>
  <si>
    <t>fadB</t>
  </si>
  <si>
    <t>BSU33960</t>
  </si>
  <si>
    <t>araQ</t>
  </si>
  <si>
    <t>BSU34780</t>
  </si>
  <si>
    <t>araP</t>
  </si>
  <si>
    <t>BSU35010</t>
  </si>
  <si>
    <t>BSU35050</t>
  </si>
  <si>
    <t>araM</t>
  </si>
  <si>
    <t>BSU35080</t>
  </si>
  <si>
    <t>araL</t>
  </si>
  <si>
    <t>araD</t>
  </si>
  <si>
    <t>araB</t>
  </si>
  <si>
    <t>araA</t>
  </si>
  <si>
    <t>BSU37460</t>
  </si>
  <si>
    <t>refZ</t>
  </si>
  <si>
    <t>araE</t>
  </si>
  <si>
    <t>BSU38200</t>
  </si>
  <si>
    <t>yvcI</t>
  </si>
  <si>
    <t>nagA</t>
  </si>
  <si>
    <t>yvnA</t>
  </si>
  <si>
    <t>BSU38580</t>
  </si>
  <si>
    <t>yvmB</t>
  </si>
  <si>
    <t>BSU38590</t>
  </si>
  <si>
    <t>BSU38730</t>
  </si>
  <si>
    <t>BSU38770</t>
  </si>
  <si>
    <t>rapF</t>
  </si>
  <si>
    <t>BSU38820</t>
  </si>
  <si>
    <t>BSU38970</t>
  </si>
  <si>
    <t>BSU38980</t>
  </si>
  <si>
    <t>galK</t>
  </si>
  <si>
    <t>BSU38990</t>
  </si>
  <si>
    <t>BSU39000</t>
  </si>
  <si>
    <t>BSU39070</t>
  </si>
  <si>
    <t>licC</t>
  </si>
  <si>
    <t>licB</t>
  </si>
  <si>
    <t>cydD</t>
  </si>
  <si>
    <t>BSU39330</t>
  </si>
  <si>
    <t>cimH</t>
  </si>
  <si>
    <t>BSU39350</t>
  </si>
  <si>
    <t>yxkF</t>
  </si>
  <si>
    <t>BSU39360</t>
  </si>
  <si>
    <t>yxjF</t>
  </si>
  <si>
    <t>BSU39370</t>
  </si>
  <si>
    <t>scoB</t>
  </si>
  <si>
    <t>BSU39380</t>
  </si>
  <si>
    <t>scoA</t>
  </si>
  <si>
    <t>BSU39390</t>
  </si>
  <si>
    <t>yxjC</t>
  </si>
  <si>
    <t>bglS</t>
  </si>
  <si>
    <t>BSU39420</t>
  </si>
  <si>
    <t>BSU39670</t>
  </si>
  <si>
    <t>abn2</t>
  </si>
  <si>
    <t>BSU39680</t>
  </si>
  <si>
    <t>hutH</t>
  </si>
  <si>
    <t>BSU39690</t>
  </si>
  <si>
    <t>hutU</t>
  </si>
  <si>
    <t>BSU39700</t>
  </si>
  <si>
    <t>hutI</t>
  </si>
  <si>
    <t>BSU39710</t>
  </si>
  <si>
    <t>hutG</t>
  </si>
  <si>
    <t>BSU39720</t>
  </si>
  <si>
    <t>hutM</t>
  </si>
  <si>
    <t>BSU39730</t>
  </si>
  <si>
    <t>dra</t>
  </si>
  <si>
    <t>cre2: +2404</t>
  </si>
  <si>
    <t>iolJ</t>
  </si>
  <si>
    <t>cre2: +148</t>
  </si>
  <si>
    <t>iolI</t>
  </si>
  <si>
    <t>iolH</t>
  </si>
  <si>
    <t>iolG</t>
  </si>
  <si>
    <t>BSU40080</t>
  </si>
  <si>
    <t>iolF</t>
  </si>
  <si>
    <t>BSU40310</t>
  </si>
  <si>
    <t>iolE</t>
  </si>
  <si>
    <t>BSU10270</t>
  </si>
  <si>
    <t>iolD</t>
  </si>
  <si>
    <t>BSU28550</t>
  </si>
  <si>
    <t>BSU32820</t>
  </si>
  <si>
    <t>gntZ</t>
  </si>
  <si>
    <t>BSU32830</t>
  </si>
  <si>
    <t>phrG</t>
  </si>
  <si>
    <t>BSU32840</t>
  </si>
  <si>
    <t>lcfB</t>
  </si>
  <si>
    <t>BSU23490</t>
  </si>
  <si>
    <t>fadR</t>
  </si>
  <si>
    <t>fadE</t>
  </si>
  <si>
    <t>fadA</t>
  </si>
  <si>
    <t>fadN</t>
  </si>
  <si>
    <t>pupG</t>
  </si>
  <si>
    <t>BSU30280</t>
  </si>
  <si>
    <t>BSU30290</t>
  </si>
  <si>
    <t>BSU30300</t>
  </si>
  <si>
    <t>amyD</t>
  </si>
  <si>
    <t>amyC</t>
  </si>
  <si>
    <t>xsa</t>
  </si>
  <si>
    <t>melA</t>
  </si>
  <si>
    <t>paste here: all groups from the VENN diagram</t>
  </si>
  <si>
    <t>TOTAL:</t>
  </si>
  <si>
    <t>Elements only in "DELTAccpA":</t>
  </si>
  <si>
    <t>Common elements in "DELTAccpA" and "M17R":</t>
  </si>
  <si>
    <t>Common elements in "DELTAccpA", "M17R" and "T62H":</t>
  </si>
  <si>
    <t>Common elements in "DELTAccpA" and "T62H":</t>
  </si>
  <si>
    <t>Common elements in "DELTAccpA", "M17R", "T62H" and "R304W":</t>
  </si>
  <si>
    <t>Common elements in "DELTAccpA", "T62H" and "R304W":</t>
  </si>
  <si>
    <t>Common elements in "DELTAccpA", "M17R" and "R304W":</t>
  </si>
  <si>
    <t>Common elements in "DELTAccpA" and "R304W":</t>
  </si>
  <si>
    <t>Elements only in "M17R":</t>
  </si>
  <si>
    <t>Common elements in "M17R" and "T62H":</t>
  </si>
  <si>
    <t>Common elements in "M17R", "T62H" and "R304W":</t>
  </si>
  <si>
    <t>Common elements in "M17R" and "R304W":</t>
  </si>
  <si>
    <t>Elements only in "T62H":</t>
  </si>
  <si>
    <t>Common elements in "T62H" and "R304W":</t>
  </si>
  <si>
    <t>Elements only in "R304W":</t>
  </si>
  <si>
    <t>BSU10900</t>
  </si>
  <si>
    <t>yisY</t>
  </si>
  <si>
    <t>BSU18820</t>
  </si>
  <si>
    <t>yobB</t>
  </si>
  <si>
    <t>yezB</t>
  </si>
  <si>
    <t>BSU10180</t>
  </si>
  <si>
    <t>yhfC</t>
  </si>
  <si>
    <t>BSU18460</t>
  </si>
  <si>
    <t>gltC</t>
  </si>
  <si>
    <t>BSU13330</t>
  </si>
  <si>
    <t>ykoL</t>
  </si>
  <si>
    <t>BSU20180</t>
  </si>
  <si>
    <t>yosB</t>
  </si>
  <si>
    <t>BSU21320</t>
  </si>
  <si>
    <t>yomL</t>
  </si>
  <si>
    <t>BSU34560</t>
  </si>
  <si>
    <t>malL</t>
  </si>
  <si>
    <t>BSU07940</t>
  </si>
  <si>
    <t>yfkC</t>
  </si>
  <si>
    <t>BSU04880</t>
  </si>
  <si>
    <t>ydcS</t>
  </si>
  <si>
    <t>BSU36540</t>
  </si>
  <si>
    <t>ywnJ</t>
  </si>
  <si>
    <t>BSU16310</t>
  </si>
  <si>
    <t>fliM</t>
  </si>
  <si>
    <t>BSU15110</t>
  </si>
  <si>
    <t>ylbQ</t>
  </si>
  <si>
    <t>BSU12780</t>
  </si>
  <si>
    <t>xepA</t>
  </si>
  <si>
    <t>BSU31350</t>
  </si>
  <si>
    <t>pgi</t>
  </si>
  <si>
    <t>BSU39810</t>
  </si>
  <si>
    <t>csbC</t>
  </si>
  <si>
    <t>BSU01280</t>
  </si>
  <si>
    <t>rplE</t>
  </si>
  <si>
    <t>BSU01200</t>
  </si>
  <si>
    <t>rpsS</t>
  </si>
  <si>
    <t>BSU39960</t>
  </si>
  <si>
    <t>yxaI</t>
  </si>
  <si>
    <t>yvdI</t>
  </si>
  <si>
    <t>BSU12671</t>
  </si>
  <si>
    <t>xkdN</t>
  </si>
  <si>
    <t>BSU35630</t>
  </si>
  <si>
    <t>lytB</t>
  </si>
  <si>
    <t>BSU20100</t>
  </si>
  <si>
    <t>yosJ</t>
  </si>
  <si>
    <t>BSU38460</t>
  </si>
  <si>
    <t>tyrZ</t>
  </si>
  <si>
    <t>BSU00110</t>
  </si>
  <si>
    <t>yaaD</t>
  </si>
  <si>
    <t>BSU15470</t>
  </si>
  <si>
    <t>pyrR</t>
  </si>
  <si>
    <t>BSU05100</t>
  </si>
  <si>
    <t>yddT</t>
  </si>
  <si>
    <t>BSU40000</t>
  </si>
  <si>
    <t>yxnA</t>
  </si>
  <si>
    <t>BSU40120</t>
  </si>
  <si>
    <t>yyzE</t>
  </si>
  <si>
    <t>BSU00100</t>
  </si>
  <si>
    <t>dacA</t>
  </si>
  <si>
    <t>BSU15900</t>
  </si>
  <si>
    <t>fabD</t>
  </si>
  <si>
    <t>BSU09270</t>
  </si>
  <si>
    <t>glpP</t>
  </si>
  <si>
    <t>yhdO</t>
  </si>
  <si>
    <t>ysfD</t>
  </si>
  <si>
    <t>BSU20650</t>
  </si>
  <si>
    <t>yoqF</t>
  </si>
  <si>
    <t>ysfC</t>
  </si>
  <si>
    <t>BSU24750</t>
  </si>
  <si>
    <t>yqhB</t>
  </si>
  <si>
    <t>BSU05130</t>
  </si>
  <si>
    <t>ydeB</t>
  </si>
  <si>
    <t>BSU05390</t>
  </si>
  <si>
    <t>ydfF</t>
  </si>
  <si>
    <t>BSU00260</t>
  </si>
  <si>
    <t>yaaN</t>
  </si>
  <si>
    <t>flgE</t>
  </si>
  <si>
    <t>BSU25800</t>
  </si>
  <si>
    <t>yqcK</t>
  </si>
  <si>
    <t>BSU12730</t>
  </si>
  <si>
    <t>xkdT</t>
  </si>
  <si>
    <t>BSU08610</t>
  </si>
  <si>
    <t>yfhO</t>
  </si>
  <si>
    <t>BSU36760</t>
  </si>
  <si>
    <t>murAA</t>
  </si>
  <si>
    <t>BSU22500</t>
  </si>
  <si>
    <t>ypjD</t>
  </si>
  <si>
    <t>BSU12990</t>
  </si>
  <si>
    <t>ykfC</t>
  </si>
  <si>
    <t>BSU16950</t>
  </si>
  <si>
    <t>pbpX</t>
  </si>
  <si>
    <t>BSU10170</t>
  </si>
  <si>
    <t>fabHB</t>
  </si>
  <si>
    <t>BSU39540</t>
  </si>
  <si>
    <t>yxeI</t>
  </si>
  <si>
    <t>BSU24980</t>
  </si>
  <si>
    <t>pstC</t>
  </si>
  <si>
    <t>BSU07700</t>
  </si>
  <si>
    <t>BSU20530</t>
  </si>
  <si>
    <t>yoqS</t>
  </si>
  <si>
    <t>BSU25680</t>
  </si>
  <si>
    <t>yqeG</t>
  </si>
  <si>
    <t>BSU03460</t>
  </si>
  <si>
    <t>hxlA</t>
  </si>
  <si>
    <t>yhaT</t>
  </si>
  <si>
    <t>BSU00270</t>
  </si>
  <si>
    <t>yaaO</t>
  </si>
  <si>
    <t>BSU08270</t>
  </si>
  <si>
    <t>yfiH</t>
  </si>
  <si>
    <t>BSU23540</t>
  </si>
  <si>
    <t>yqkK</t>
  </si>
  <si>
    <t>BSU35260</t>
  </si>
  <si>
    <t>ftsE</t>
  </si>
  <si>
    <t>BSU07410</t>
  </si>
  <si>
    <t>yfmN</t>
  </si>
  <si>
    <t>BSU31340</t>
  </si>
  <si>
    <t>yugM</t>
  </si>
  <si>
    <t>BSU20160</t>
  </si>
  <si>
    <t>yosD</t>
  </si>
  <si>
    <t>BSU28900</t>
  </si>
  <si>
    <t>ysbB</t>
  </si>
  <si>
    <t>yteQ</t>
  </si>
  <si>
    <t>BSU21230</t>
  </si>
  <si>
    <t>yomT</t>
  </si>
  <si>
    <t>BSU04440</t>
  </si>
  <si>
    <t>dctB</t>
  </si>
  <si>
    <t>BSU20720</t>
  </si>
  <si>
    <t>yopY</t>
  </si>
  <si>
    <t>BSU21120</t>
  </si>
  <si>
    <t>yonE</t>
  </si>
  <si>
    <t>BSU29400</t>
  </si>
  <si>
    <t>ytlI</t>
  </si>
  <si>
    <t>BSU02580</t>
  </si>
  <si>
    <t>ycbO</t>
  </si>
  <si>
    <t>BSU21060</t>
  </si>
  <si>
    <t>yonK</t>
  </si>
  <si>
    <t>BSU10750</t>
  </si>
  <si>
    <t>yisK</t>
  </si>
  <si>
    <t>BSU34580</t>
  </si>
  <si>
    <t>yvdJ</t>
  </si>
  <si>
    <t>yveN</t>
  </si>
  <si>
    <t>BSU34500</t>
  </si>
  <si>
    <t>yvdR</t>
  </si>
  <si>
    <t>ywdC</t>
  </si>
  <si>
    <t>BSU31945</t>
  </si>
  <si>
    <t>yukJ</t>
  </si>
  <si>
    <t>BSU03030</t>
  </si>
  <si>
    <t>ycgB</t>
  </si>
  <si>
    <t>BSU04460</t>
  </si>
  <si>
    <t>dctR</t>
  </si>
  <si>
    <t>BSU09830</t>
  </si>
  <si>
    <t>yhaX</t>
  </si>
  <si>
    <t>BSU12620</t>
  </si>
  <si>
    <t>xkdH</t>
  </si>
  <si>
    <t>yfiE</t>
  </si>
  <si>
    <t>yhaP</t>
  </si>
  <si>
    <t>BSU30170</t>
  </si>
  <si>
    <t>ytcP</t>
  </si>
  <si>
    <t>BSU06940</t>
  </si>
  <si>
    <t>yesL</t>
  </si>
  <si>
    <t>BSU02610</t>
  </si>
  <si>
    <t>ycbR</t>
  </si>
  <si>
    <t>BSU27100</t>
  </si>
  <si>
    <t>yrhP</t>
  </si>
  <si>
    <t>BSU04240</t>
  </si>
  <si>
    <t>ydzA</t>
  </si>
  <si>
    <t>BSU24410</t>
  </si>
  <si>
    <t>spoIIIAC</t>
  </si>
  <si>
    <t>BSU30320</t>
  </si>
  <si>
    <t>leuS</t>
  </si>
  <si>
    <t>yckE</t>
  </si>
  <si>
    <t>BSU15320</t>
  </si>
  <si>
    <t>sigE</t>
  </si>
  <si>
    <t>ssb</t>
  </si>
  <si>
    <t>yurO</t>
  </si>
  <si>
    <t>BSU03550</t>
  </si>
  <si>
    <t>ycxC</t>
  </si>
  <si>
    <t>BSU01900</t>
  </si>
  <si>
    <t>ybcM</t>
  </si>
  <si>
    <t>BSU03420</t>
  </si>
  <si>
    <t>nin</t>
  </si>
  <si>
    <t>BSU27830</t>
  </si>
  <si>
    <t>coxA</t>
  </si>
  <si>
    <t>BSU11010</t>
  </si>
  <si>
    <t>yitJ</t>
  </si>
  <si>
    <t>BSU26200</t>
  </si>
  <si>
    <t>yqaS</t>
  </si>
  <si>
    <t>BSU01870</t>
  </si>
  <si>
    <t>ybcH</t>
  </si>
  <si>
    <t>BSU07190</t>
  </si>
  <si>
    <t>yezD</t>
  </si>
  <si>
    <t>ybcD</t>
  </si>
  <si>
    <t>BSU32180</t>
  </si>
  <si>
    <t>yutK</t>
  </si>
  <si>
    <t>BSU26060</t>
  </si>
  <si>
    <t>yqbM</t>
  </si>
  <si>
    <t>BSU06170</t>
  </si>
  <si>
    <t>ydjE</t>
  </si>
  <si>
    <t>BSU09030</t>
  </si>
  <si>
    <t>yhcC</t>
  </si>
  <si>
    <t>BSU10450</t>
  </si>
  <si>
    <t>yhjB</t>
  </si>
  <si>
    <t>BSU19280</t>
  </si>
  <si>
    <t>yocN</t>
  </si>
  <si>
    <t>BSU11780</t>
  </si>
  <si>
    <t>cotV</t>
  </si>
  <si>
    <t>BSU19780</t>
  </si>
  <si>
    <t>cgeA</t>
  </si>
  <si>
    <t>BSU01530</t>
  </si>
  <si>
    <t>cwlD</t>
  </si>
  <si>
    <t>BSU23440</t>
  </si>
  <si>
    <t>spoVAA</t>
  </si>
  <si>
    <t>BSU05530</t>
  </si>
  <si>
    <t>ydfR</t>
  </si>
  <si>
    <t>BSU07010</t>
  </si>
  <si>
    <t>yesS</t>
  </si>
  <si>
    <t>Elements only in "LB 1%gluc":</t>
  </si>
  <si>
    <t>Common elements in "LB 1%gluc" and "LB":</t>
  </si>
  <si>
    <t>Elements only in "LB":</t>
  </si>
  <si>
    <t>ALL significant on LB. TOTAL 366</t>
  </si>
  <si>
    <t>ALL significant on LB+1%glucose. TOTAL 426</t>
  </si>
  <si>
    <t>BSU25660</t>
  </si>
  <si>
    <t>% of the genes that are affected by CcpA-M17R that differ from the DELTAccpA</t>
  </si>
  <si>
    <t>LB_20140605</t>
  </si>
  <si>
    <t>LB+1%glucose_20140327b</t>
  </si>
  <si>
    <t xml:space="preserve">All significant genes per mutant are uploaded to the venny webtool. http://bioinfogp.cnb.csic.es/tools/venny/ </t>
  </si>
  <si>
    <t xml:space="preserve"> - positive fold change: then [mRNA] of the gene is MORE abundant in the CcpAmut strain than in the CcpAwt strain.</t>
  </si>
  <si>
    <t>CcpA-M17R</t>
  </si>
  <si>
    <t>CcpA-T62H</t>
  </si>
  <si>
    <t>CcpA-R304W</t>
  </si>
  <si>
    <t>The genes in the three groups from figure 2:</t>
  </si>
  <si>
    <t>Locus tag</t>
  </si>
  <si>
    <t>Gene</t>
  </si>
  <si>
    <t>Fold change</t>
  </si>
  <si>
    <r>
      <rPr>
        <i/>
        <sz val="11"/>
        <color theme="1"/>
        <rFont val="Calibri"/>
        <family val="2"/>
        <scheme val="minor"/>
      </rPr>
      <t xml:space="preserve">cre </t>
    </r>
    <r>
      <rPr>
        <sz val="11"/>
        <color theme="1"/>
        <rFont val="Calibri"/>
        <family val="2"/>
        <scheme val="minor"/>
      </rPr>
      <t>sequence</t>
    </r>
  </si>
  <si>
    <t>palindromicity</t>
  </si>
  <si>
    <t>A</t>
  </si>
  <si>
    <t>T</t>
  </si>
  <si>
    <t>G</t>
  </si>
  <si>
    <t>C</t>
  </si>
  <si>
    <r>
      <t xml:space="preserve">Schumacher </t>
    </r>
    <r>
      <rPr>
        <i/>
        <sz val="11"/>
        <color theme="1"/>
        <rFont val="Calibri"/>
        <family val="2"/>
        <scheme val="minor"/>
      </rPr>
      <t>et al.</t>
    </r>
    <r>
      <rPr>
        <sz val="11"/>
        <color theme="1"/>
        <rFont val="Calibri"/>
        <family val="2"/>
        <scheme val="minor"/>
      </rPr>
      <t xml:space="preserve"> NAR 2011 consensus </t>
    </r>
    <r>
      <rPr>
        <i/>
        <sz val="11"/>
        <color theme="1"/>
        <rFont val="Calibri"/>
        <family val="2"/>
        <scheme val="minor"/>
      </rPr>
      <t>cre</t>
    </r>
  </si>
  <si>
    <t>W</t>
  </si>
  <si>
    <t>N</t>
  </si>
  <si>
    <t>R</t>
  </si>
  <si>
    <t>DELTACcpA</t>
  </si>
  <si>
    <r>
      <t>Genes with known</t>
    </r>
    <r>
      <rPr>
        <i/>
        <sz val="11"/>
        <color theme="0"/>
        <rFont val="Calibri"/>
        <family val="2"/>
        <scheme val="minor"/>
      </rPr>
      <t xml:space="preserve"> cre</t>
    </r>
    <r>
      <rPr>
        <sz val="11"/>
        <color theme="0"/>
        <rFont val="Calibri"/>
        <family val="2"/>
        <scheme val="minor"/>
      </rPr>
      <t xml:space="preserve"> sites with fold change &gt;1.7 are grouped into three classes; only affected in the DELTAccpA strain, affected in both DELTAccpA and mutant ccpA strain, and only affected in the mutant ccpA strain. </t>
    </r>
  </si>
  <si>
    <r>
      <t xml:space="preserve">adapted from: Marciniak </t>
    </r>
    <r>
      <rPr>
        <i/>
        <sz val="11"/>
        <color theme="1"/>
        <rFont val="Calibri"/>
        <family val="2"/>
        <scheme val="minor"/>
      </rPr>
      <t>et al. BMC Genomics</t>
    </r>
    <r>
      <rPr>
        <sz val="11"/>
        <color theme="1"/>
        <rFont val="Calibri"/>
        <family val="2"/>
        <scheme val="minor"/>
      </rPr>
      <t xml:space="preserve"> 2012. cre box affinity for CcpA binding in B subtilis_addition5_CREdistance to TSS.pdf</t>
    </r>
  </si>
  <si>
    <t>add weblogo's on this sheet!</t>
  </si>
  <si>
    <t>[C] Energy production and conversion</t>
  </si>
  <si>
    <t>[C]</t>
  </si>
  <si>
    <t>[D] Cell cycle control, cell division, chromosome partitioning</t>
  </si>
  <si>
    <t>[D]</t>
  </si>
  <si>
    <t>[E] Amino acid transport and metabolism</t>
  </si>
  <si>
    <t>[E]</t>
  </si>
  <si>
    <t>[F] Nucleotide transport and metabolism</t>
  </si>
  <si>
    <t>[F]</t>
  </si>
  <si>
    <t>[G] Carbohydrate transport and metabolism</t>
  </si>
  <si>
    <t>[G]</t>
  </si>
  <si>
    <t>[H] Coenzyme transport and metabolism</t>
  </si>
  <si>
    <t>[H]</t>
  </si>
  <si>
    <t>[I] Lipid transport and metabolism</t>
  </si>
  <si>
    <t>[I]</t>
  </si>
  <si>
    <t>[J] Translation, ribosomal structure and biogenesis</t>
  </si>
  <si>
    <t>[J]</t>
  </si>
  <si>
    <t>[K] Transcription</t>
  </si>
  <si>
    <t>[K]</t>
  </si>
  <si>
    <t>[L] Replication, recombination and repair</t>
  </si>
  <si>
    <t>[L]</t>
  </si>
  <si>
    <t>[M] Cell wall/membrane/envelope biogenesis</t>
  </si>
  <si>
    <t>[M]</t>
  </si>
  <si>
    <t>[O] Posttranslational modification, protein turnover, chaperones</t>
  </si>
  <si>
    <t>[O]</t>
  </si>
  <si>
    <t>[P] Inorganic ion transport and metabolism</t>
  </si>
  <si>
    <t>[P]</t>
  </si>
  <si>
    <t>[Q] Secondary metabolites biosynthesis, transport and catabolism</t>
  </si>
  <si>
    <t>[Q]</t>
  </si>
  <si>
    <t>[R] General function prediction only</t>
  </si>
  <si>
    <t>[R]</t>
  </si>
  <si>
    <t>[S] Function unknown</t>
  </si>
  <si>
    <t>[S]</t>
  </si>
  <si>
    <t>[T] Signal transduction mechanisms</t>
  </si>
  <si>
    <t>[T]</t>
  </si>
  <si>
    <t>[U] Intracellular trafficking, secretion, and vesicular transport</t>
  </si>
  <si>
    <t>[U]</t>
  </si>
  <si>
    <t>[V] Defense mechanisms</t>
  </si>
  <si>
    <t>[V]</t>
  </si>
  <si>
    <t>[X] No prediction</t>
  </si>
  <si>
    <t>[X]</t>
  </si>
  <si>
    <t>SUM -&gt;</t>
  </si>
  <si>
    <t>DELTAccpA _ UP</t>
  </si>
  <si>
    <t>DELTAccpA_DOWN</t>
  </si>
  <si>
    <t>M17R_UP</t>
  </si>
  <si>
    <t>T62H_UP</t>
  </si>
  <si>
    <t>R304W_UP</t>
  </si>
  <si>
    <t>[N] Cell motility</t>
  </si>
  <si>
    <t>gene</t>
  </si>
  <si>
    <t>product</t>
  </si>
  <si>
    <t>septation protein SpoVG</t>
  </si>
  <si>
    <t>L-lactate dehydrogenase</t>
  </si>
  <si>
    <t>surfactin synthase subunit 1</t>
  </si>
  <si>
    <t>surfactin synthase subunit 2</t>
  </si>
  <si>
    <t>surfactin synthase subunit 3</t>
  </si>
  <si>
    <t>PTS system mannitol-specific EIICB component</t>
  </si>
  <si>
    <t>mannitol-1-phosphate 5-dehydrogenase</t>
  </si>
  <si>
    <t>C4-dicarboxylate transport protein</t>
  </si>
  <si>
    <t>transcription factor YdeB</t>
  </si>
  <si>
    <t>adenine deaminase YerA</t>
  </si>
  <si>
    <t>hypothetical protein</t>
  </si>
  <si>
    <t>ferrochelatase</t>
  </si>
  <si>
    <t>oligopeptide ABC transporter binding lipoprotein</t>
  </si>
  <si>
    <t>MarR family transcriptional regulator</t>
  </si>
  <si>
    <t>heme A synthase</t>
  </si>
  <si>
    <t>malonyl CoA-acyl carrier protein transacylase</t>
  </si>
  <si>
    <t>succinyl-CoA ligase [ADP-forming] subunit alpha</t>
  </si>
  <si>
    <t>stage V sporulation protein S</t>
  </si>
  <si>
    <t>L-threonine 3-dehydrogenase</t>
  </si>
  <si>
    <t>aconitate hydratase</t>
  </si>
  <si>
    <t>thioredoxin</t>
  </si>
  <si>
    <t>menaquinol-cytochrome c reductase iron-sulfur subunit</t>
  </si>
  <si>
    <t>thiol-disulfide oxidoreductase ResA</t>
  </si>
  <si>
    <t>phosphate-binding protein PstS</t>
  </si>
  <si>
    <t>cytochrome c-550</t>
  </si>
  <si>
    <t>alkaline phosphatase synthesis transcriptional regulatory protein PhoP</t>
  </si>
  <si>
    <t>central glycolytic genes regulator</t>
  </si>
  <si>
    <t>sigma-54 modulation protein</t>
  </si>
  <si>
    <t>ribose operon repressor</t>
  </si>
  <si>
    <t>ribokinase</t>
  </si>
  <si>
    <t>D-ribose pyranase</t>
  </si>
  <si>
    <t>ribose import ATP-binding protein RbsA</t>
  </si>
  <si>
    <t>ribose transport system permease RbsC</t>
  </si>
  <si>
    <t>D-ribose-binding protein</t>
  </si>
  <si>
    <t>cell wall-binding protein YwsB</t>
  </si>
  <si>
    <t>1-pyrroline-5-carboxylate dehydrogenase</t>
  </si>
  <si>
    <t>catabolic NAD-specific glutamate dehydrogenase RocG</t>
  </si>
  <si>
    <t>cytochrome d ubiquinol oxidase subunit 1</t>
  </si>
  <si>
    <t>ornithine aminotransferase</t>
  </si>
  <si>
    <t>PTS system trehalose-specific EIIBC component</t>
  </si>
  <si>
    <t>trehalose-6-phosphate hydrolase</t>
  </si>
  <si>
    <t>aerobic glycerol-3-phosphate dehydrogenase</t>
  </si>
  <si>
    <t>transcriptional regulator ManR</t>
  </si>
  <si>
    <t>PTS system mannose-specific EIIBCA component</t>
  </si>
  <si>
    <t>mannose-6-phosphate isomerase ManA</t>
  </si>
  <si>
    <t>gamma-D-glutamyl-l-lysine endopeptidase</t>
  </si>
  <si>
    <t>bifunctional protein PyrR</t>
  </si>
  <si>
    <t>penicillin-binding protein PbpX</t>
  </si>
  <si>
    <t>L-asparaginase 1</t>
  </si>
  <si>
    <t>acetate kinase</t>
  </si>
  <si>
    <t>catabolite control protein A</t>
  </si>
  <si>
    <t>LacI family transcriptional regulator</t>
  </si>
  <si>
    <t>sugar ABC transporter substrate-binding protein</t>
  </si>
  <si>
    <t>Na(+)-malate symporter</t>
  </si>
  <si>
    <t>cell division ATP-binding protein FtsE</t>
  </si>
  <si>
    <t>UDP-N-acetylglucosamine 1-carboxyvinyltransferase 1</t>
  </si>
  <si>
    <t>6-phospho-beta-glucosidase</t>
  </si>
  <si>
    <t>PTS system lichenan transporter subunit IIA</t>
  </si>
  <si>
    <t>PTS system lichenan transporter subunit IIC</t>
  </si>
  <si>
    <t>PTS system lichenan transporter subunit IIB</t>
  </si>
  <si>
    <t>wall-associated protein</t>
  </si>
  <si>
    <t>aryl-phospho-beta-d-glucosidase BglH</t>
  </si>
  <si>
    <t>PTS system beta-glucoside-specific EIIBCA component</t>
  </si>
  <si>
    <t>gluconokinase</t>
  </si>
  <si>
    <t>aryl-phospho-beta-d-glucosidase BglA</t>
  </si>
  <si>
    <t>PTS system transporter subunit IIA YyzE</t>
  </si>
  <si>
    <t>pyridoxal biosynthesis lyase PdxS</t>
  </si>
  <si>
    <t>30S ribosomal protein S19</t>
  </si>
  <si>
    <t>50S ribosomal protein L5</t>
  </si>
  <si>
    <t>50S ribosomal protein L6</t>
  </si>
  <si>
    <t>30S ribosomal protein S11</t>
  </si>
  <si>
    <t>MscS family protein YfkC</t>
  </si>
  <si>
    <t>AB hydrolase superfamily protein YisY</t>
  </si>
  <si>
    <t>oligopeptide transport ATP-binding protein OppD</t>
  </si>
  <si>
    <t>dihydrolipoyllysine-residue acetyltransferase component of pyruvate dehydrogenase complex</t>
  </si>
  <si>
    <t>2-dehydropantoate 2-reductase</t>
  </si>
  <si>
    <t>succinyl-CoA ligase [ADP-forming] subunit beta</t>
  </si>
  <si>
    <t>flagellar motor switch protein FliM</t>
  </si>
  <si>
    <t>glycine--tRNA ligase alpha subunit</t>
  </si>
  <si>
    <t>porphobilinogen deaminase</t>
  </si>
  <si>
    <t>malate dehydrogenase</t>
  </si>
  <si>
    <t>isocitrate dehydrogenase</t>
  </si>
  <si>
    <t>citrate synthase 2</t>
  </si>
  <si>
    <t>glucose-6-phosphate isomerase</t>
  </si>
  <si>
    <t>2,3-bisphosphoglycerate-independent phosphoglycerate mutase</t>
  </si>
  <si>
    <t>triosephosphate isomerase</t>
  </si>
  <si>
    <t>phosphoglycerate kinase</t>
  </si>
  <si>
    <t>lactate utilization protein A</t>
  </si>
  <si>
    <t>flagellin</t>
  </si>
  <si>
    <t>amidase enhancer</t>
  </si>
  <si>
    <t>amino acid permease RocE</t>
  </si>
  <si>
    <t>D-alanyl-D-alanine carboxypeptidase DacA</t>
  </si>
  <si>
    <t>iron-uptake system-binding protein</t>
  </si>
  <si>
    <t>glycerophosphoryl diester phosphodiesterase</t>
  </si>
  <si>
    <t>ArsR family transcriptional regulator</t>
  </si>
  <si>
    <t>cold shock protein CspB</t>
  </si>
  <si>
    <t>glycerol uptake operon antiterminator regulatory protein</t>
  </si>
  <si>
    <t>glycerol kinase</t>
  </si>
  <si>
    <t>ABC transporter permease</t>
  </si>
  <si>
    <t>phosphoribosylformylglycinamidine synthase</t>
  </si>
  <si>
    <t>membrane protein</t>
  </si>
  <si>
    <t>LysR family transcriptional regulator</t>
  </si>
  <si>
    <t>acetolactate synthase small subunit</t>
  </si>
  <si>
    <t>alpha-acetolactate decarboxylase</t>
  </si>
  <si>
    <t>30S ribosomal protein S3</t>
  </si>
  <si>
    <t>IclR family transcriptional regulator</t>
  </si>
  <si>
    <t>general stress protein 26</t>
  </si>
  <si>
    <t>anti-sigma-B factor antagonist</t>
  </si>
  <si>
    <t>serine-protein kinase RsbW</t>
  </si>
  <si>
    <t>phosphoserine phosphatase RsbX</t>
  </si>
  <si>
    <t>PTS system N-acetylglucosamine-specific EIICB component</t>
  </si>
  <si>
    <t>trehalose operon transcriptional repressor</t>
  </si>
  <si>
    <t>acetoin:2,6-dichlorophenolindophenol oxidoreductase subunit alpha</t>
  </si>
  <si>
    <t>acetoin dehydrogenase operon transcriptional activator AcoR</t>
  </si>
  <si>
    <t>glycerol uptake facilitator protein</t>
  </si>
  <si>
    <t>stress response protein NhaX</t>
  </si>
  <si>
    <t>dihydrolipoyllysine-residue succinyltransferase component of 2-oxoglutarate dehydrogenase complex</t>
  </si>
  <si>
    <t>disulfide bond formation protein B</t>
  </si>
  <si>
    <t>glycosyltransferase SunS</t>
  </si>
  <si>
    <t>disulfide bond formation protein A</t>
  </si>
  <si>
    <t>sublancin-168-processing and transport ATP-binding protein SunT</t>
  </si>
  <si>
    <t>nucleoside diphosphate kinase</t>
  </si>
  <si>
    <t>NAD-dependent malic enzyme 1</t>
  </si>
  <si>
    <t>malate-2H(+)/Na(+)-lactate antiporter</t>
  </si>
  <si>
    <t>oxidoreductase</t>
  </si>
  <si>
    <t>succinate dehydrogenase iron-sulfur subunit</t>
  </si>
  <si>
    <t>succinate dehydrogenase flavoprotein subunit</t>
  </si>
  <si>
    <t>electron transfer flavoprotein subunit alpha</t>
  </si>
  <si>
    <t>electron transfer flavoprotein subunit beta</t>
  </si>
  <si>
    <t>arabinose operon protein AraL</t>
  </si>
  <si>
    <t>antiholin-like protein LrgB</t>
  </si>
  <si>
    <t>antiholin-like protein LrgA</t>
  </si>
  <si>
    <t>acetoin utilization protein AcuB</t>
  </si>
  <si>
    <t>acetoin utilization protein AcuC</t>
  </si>
  <si>
    <t>alpha-galactosidase</t>
  </si>
  <si>
    <t>general stress protein CsbA</t>
  </si>
  <si>
    <t>cardiolipin synthase YwiE</t>
  </si>
  <si>
    <t>sucrose-6-phosphate hydrolase</t>
  </si>
  <si>
    <t>PTS system sucrose-specific EIIBC component</t>
  </si>
  <si>
    <t>galactose-1-phosphate uridylyltransferase</t>
  </si>
  <si>
    <t>general stress protein A</t>
  </si>
  <si>
    <t>maltodextrin import ATP-binding protein MsmX</t>
  </si>
  <si>
    <t>universal stress protein YxiE</t>
  </si>
  <si>
    <t>pyrimidine-nucleoside phosphorylase</t>
  </si>
  <si>
    <t>pyrimidine nucleoside transport protein</t>
  </si>
  <si>
    <t>metabolite transport protein CsbC</t>
  </si>
  <si>
    <t>gluconate permease</t>
  </si>
  <si>
    <t>6-phosphogluconate dehydrogenase</t>
  </si>
  <si>
    <t>glycerol-3-phosphate transporter</t>
  </si>
  <si>
    <t>alpha-amylase</t>
  </si>
  <si>
    <t>3-hexulose-6-phosphate synthase</t>
  </si>
  <si>
    <t>tartrate dehydrogenase/decarboxylase</t>
  </si>
  <si>
    <t>transcriptional regulator MtlR</t>
  </si>
  <si>
    <t>C4-dicarboxylate-binding protein DctB</t>
  </si>
  <si>
    <t>C4-dicarboxylate response regulator DctR</t>
  </si>
  <si>
    <t>sensor histidine kinase</t>
  </si>
  <si>
    <t>transcriptional regulator</t>
  </si>
  <si>
    <t>pectate lyase</t>
  </si>
  <si>
    <t>Mg(2+)/citrate complex secondary transporter</t>
  </si>
  <si>
    <t>hydrolase</t>
  </si>
  <si>
    <t>3-oxoacyl-[acyl-carrier-protein] synthase 3 protein 2</t>
  </si>
  <si>
    <t>rieske 2Fe-2S iron-sulfur protein YhfW</t>
  </si>
  <si>
    <t>PBSX phage terminase large subunit</t>
  </si>
  <si>
    <t>phage-like element PBSX protein XkdO</t>
  </si>
  <si>
    <t>phage-like element PBSX protein XkdT</t>
  </si>
  <si>
    <t>flavodoxin</t>
  </si>
  <si>
    <t>cytochrome c oxidase subunit 1</t>
  </si>
  <si>
    <t>2-amino-3-ketobutyrate CoA ligase</t>
  </si>
  <si>
    <t>KHG/KDPG aldolase</t>
  </si>
  <si>
    <t>2-dehydro-3-deoxygluconokinase</t>
  </si>
  <si>
    <t>menaquinol-cytochrome c reductase cytochrome b/c subunit</t>
  </si>
  <si>
    <t>menaquinol-cytochrome c reductase cytochrome b subunit</t>
  </si>
  <si>
    <t>transporter</t>
  </si>
  <si>
    <t>alpha-ketoglutarate permease</t>
  </si>
  <si>
    <t>alpha-L-arabinofuranosidase</t>
  </si>
  <si>
    <t>long-chain-fatty-acid--CoA ligase</t>
  </si>
  <si>
    <t>carbon starvation protein A homolog</t>
  </si>
  <si>
    <t>L-ribulose-5-phosphate 4-epimerase</t>
  </si>
  <si>
    <t>ribulokinase</t>
  </si>
  <si>
    <t>acetyl-coenzyme A synthetase</t>
  </si>
  <si>
    <t>L-rhamnose mutarotase</t>
  </si>
  <si>
    <t>oligo-1,6-glucosidase 1</t>
  </si>
  <si>
    <t>maltodextrin utilization protein YvdJ</t>
  </si>
  <si>
    <t>amino acid permease RocC</t>
  </si>
  <si>
    <t>arginine utilization protein RocB</t>
  </si>
  <si>
    <t>tyrosine--tRNA ligase 2</t>
  </si>
  <si>
    <t>histidine ammonia-lyase</t>
  </si>
  <si>
    <t>inosose isomerase</t>
  </si>
  <si>
    <t>myo-inositol catabolism protein IolH</t>
  </si>
  <si>
    <t>5-dehydro-2-deoxygluconokinase</t>
  </si>
  <si>
    <t>germination-specific N-acetylmuramoyl-L-alanine amidase</t>
  </si>
  <si>
    <t>sugar kinase YdjE</t>
  </si>
  <si>
    <t>osmoregulated proline transporter</t>
  </si>
  <si>
    <t>AraC family transcriptional regulator</t>
  </si>
  <si>
    <t>NAD(P)H nitroreductase YfhC</t>
  </si>
  <si>
    <t>MFS transporter</t>
  </si>
  <si>
    <t>symporter</t>
  </si>
  <si>
    <t>bifunctional homocysteine S-methyltransferase/5,10-methylenetetrahydrofolate reductase</t>
  </si>
  <si>
    <t>RNA polymerase sigma-E factor</t>
  </si>
  <si>
    <t>NAD(P)H nitroreductase</t>
  </si>
  <si>
    <t>3-isopropylmalate dehydrogenase</t>
  </si>
  <si>
    <t>leucine--tRNA ligase</t>
  </si>
  <si>
    <t>acetolactate synthase</t>
  </si>
  <si>
    <t>RNA polymerase sigma-B factor</t>
  </si>
  <si>
    <t>ABC transporter ATP-binding protein</t>
  </si>
  <si>
    <t>10 kDa chaperonin</t>
  </si>
  <si>
    <t>general stress protein 18</t>
  </si>
  <si>
    <t>cell wall-associated protease</t>
  </si>
  <si>
    <t>amino acid transporter YisU</t>
  </si>
  <si>
    <t>protease HtpX homolog</t>
  </si>
  <si>
    <t>flavodoxin-2</t>
  </si>
  <si>
    <t>DeoR family transcriptional regulator</t>
  </si>
  <si>
    <t>phosphofructokinase</t>
  </si>
  <si>
    <t>PTS system fructose-specific EIIABC component</t>
  </si>
  <si>
    <t>pyruvate dehydrogenase E1 component subunit beta</t>
  </si>
  <si>
    <t>dihydrolipoyl dehydrogenase</t>
  </si>
  <si>
    <t>cytochrome c oxidase subunit 2</t>
  </si>
  <si>
    <t>cytochrome c oxidase subunit 3</t>
  </si>
  <si>
    <t>cytochrome c oxidase subunit 4B</t>
  </si>
  <si>
    <t>tRNA dimethylallyltransferase</t>
  </si>
  <si>
    <t>xylose isomerase</t>
  </si>
  <si>
    <t>Sec-independent protein translocase protein TatAc</t>
  </si>
  <si>
    <t>enoyl-CoA hydratase/isomerase YngF</t>
  </si>
  <si>
    <t>DNA polymerase YorL</t>
  </si>
  <si>
    <t>N-(5'-phosphoribosyl)anthranilate isomerase</t>
  </si>
  <si>
    <t>membrane protein insertase MisCB</t>
  </si>
  <si>
    <t>glycine dehydrogenase subunit 1</t>
  </si>
  <si>
    <t>phosphate import ATP-binding protein PstB 1</t>
  </si>
  <si>
    <t>phosphate import ATP-binding protein PstB 2</t>
  </si>
  <si>
    <t>succinate dehydrogenase cytochrome b558 subunit</t>
  </si>
  <si>
    <t>arabinose-binding protein</t>
  </si>
  <si>
    <t>arabinan-endo 1,5-alpha-L-arabinase</t>
  </si>
  <si>
    <t>alkaline phosphatase synthesis sensor protein PhoR</t>
  </si>
  <si>
    <t>spore protein YtfJ</t>
  </si>
  <si>
    <t>phosphoenolpyruvate carboxykinase</t>
  </si>
  <si>
    <t>general stress protein 20U</t>
  </si>
  <si>
    <t>ABC transporter substrate-binding protein</t>
  </si>
  <si>
    <t>ATP synthase epsilon chain</t>
  </si>
  <si>
    <t>ATP synthase subunit beta</t>
  </si>
  <si>
    <t>ATP synthase gamma chain</t>
  </si>
  <si>
    <t>ATP synthase subunit alpha</t>
  </si>
  <si>
    <t>ATP synthase subunit delta</t>
  </si>
  <si>
    <t>ATP synthase subunit b</t>
  </si>
  <si>
    <t>ATP synthase subunit a</t>
  </si>
  <si>
    <t>mannosyltransferase YycA</t>
  </si>
  <si>
    <t>glycine betaine-binding protein OpuAC</t>
  </si>
  <si>
    <t>polysaccharide deacetylase</t>
  </si>
  <si>
    <t>dihydroorotate dehydrogenase B</t>
  </si>
  <si>
    <t>ribosomal protein YlxQ</t>
  </si>
  <si>
    <t>chorismate mutase AroH</t>
  </si>
  <si>
    <t>D-3-phosphoglycerate dehydrogenase</t>
  </si>
  <si>
    <t>N utilization substance protein B homolog</t>
  </si>
  <si>
    <t>3-isopropylmalate dehydratase large subunit</t>
  </si>
  <si>
    <t>ketol-acid reductoisomerase</t>
  </si>
  <si>
    <t>NAD-dependent malic enzyme 4</t>
  </si>
  <si>
    <t>molybdenum cofactor biosynthesis protein B</t>
  </si>
  <si>
    <t>threonine synthase</t>
  </si>
  <si>
    <t>homoserine dehydrogenase</t>
  </si>
  <si>
    <t>5-bromo 4-chloroindolyl phosphate hydrolysis protein XpaC</t>
  </si>
  <si>
    <t>general stress protein CTC</t>
  </si>
  <si>
    <t>ATP:guanido phosphotransferase YacI</t>
  </si>
  <si>
    <t>glucose 1-dehydrogenase 2</t>
  </si>
  <si>
    <t>general stress protein 39</t>
  </si>
  <si>
    <t>manganese catalase</t>
  </si>
  <si>
    <t>transcriptional regulatory protein CitT</t>
  </si>
  <si>
    <t>low molecular weight protein-tyrosine-phosphatase YfkJ</t>
  </si>
  <si>
    <t>lipid kinase BmrU</t>
  </si>
  <si>
    <t>formate dehydrogenase YrhE</t>
  </si>
  <si>
    <t>glutamyl-tRNA reductase</t>
  </si>
  <si>
    <t>N-acetyltransferase YuaI</t>
  </si>
  <si>
    <t>Na(+)/H(+) antiporter subunit B</t>
  </si>
  <si>
    <t>metalloregulation DNA-binding stress protein</t>
  </si>
  <si>
    <t>UTP--glucose-1-phosphate uridylyltransferase</t>
  </si>
  <si>
    <t>anaerobic regulatory protein</t>
  </si>
  <si>
    <t>ATP-binding/permease protein CydC</t>
  </si>
  <si>
    <t>cytochrome d ubiquinol oxidase subunit 2</t>
  </si>
  <si>
    <t>ABC transporter extracellular-binding protein YckB</t>
  </si>
  <si>
    <t>orotate phosphoribosyltransferase</t>
  </si>
  <si>
    <t>N-acetyltransferase YjdG</t>
  </si>
  <si>
    <t>dihydroorotase</t>
  </si>
  <si>
    <t>50S ribosomal protein L7/L12</t>
  </si>
  <si>
    <t>30S ribosomal protein S9</t>
  </si>
  <si>
    <t>PTS system glucosamine-specific EIICBA component</t>
  </si>
  <si>
    <t>AsnC family transcriptional regulator</t>
  </si>
  <si>
    <t>TetR family transcriptional regulator</t>
  </si>
  <si>
    <t>peroxide operon regulator</t>
  </si>
  <si>
    <t>sporulation-control protein spo0M</t>
  </si>
  <si>
    <t>general stress protein 69</t>
  </si>
  <si>
    <t>dipeptide transport system permease protein DppC</t>
  </si>
  <si>
    <t>chemotaxis protein CheV</t>
  </si>
  <si>
    <t>processive diacylglycerol glucosyltransferase</t>
  </si>
  <si>
    <t>cell cycle protein GpsB</t>
  </si>
  <si>
    <t>DNA-binding protein HU 1</t>
  </si>
  <si>
    <t>cryptic catabolic NAD-specific glutamate dehydrogenase GudB</t>
  </si>
  <si>
    <t>50S ribosomal protein L27</t>
  </si>
  <si>
    <t>50S ribosomal protein L20</t>
  </si>
  <si>
    <t>30S ribosomal protein S4</t>
  </si>
  <si>
    <t>ferredoxin--NADP reductase 2</t>
  </si>
  <si>
    <t>uric acid permease PucK</t>
  </si>
  <si>
    <t>iron(3+)-hydroxamate-binding protein FhuD</t>
  </si>
  <si>
    <t>flagellar hook-associated protein 3</t>
  </si>
  <si>
    <t>adp-dependent (S)-NAD(P)H-hydrate dehydratase</t>
  </si>
  <si>
    <t>manganese-dependent inorganic pyrophosphatase</t>
  </si>
  <si>
    <t>30S ribosomal protein S18</t>
  </si>
  <si>
    <t>aldehyde dehydrogenase DhaS</t>
  </si>
  <si>
    <t>metalloprotease YpwA</t>
  </si>
  <si>
    <t>transcriptional regulatory protein ResD</t>
  </si>
  <si>
    <t>cytochrome c biogenesis protein ResC</t>
  </si>
  <si>
    <t>cytochrome c biogenesis protein ResB</t>
  </si>
  <si>
    <t>phosphopentomutase</t>
  </si>
  <si>
    <t>DNA repair protein RecO</t>
  </si>
  <si>
    <t>alanine dehydrogenase</t>
  </si>
  <si>
    <t>nitrate reductase alpha chain</t>
  </si>
  <si>
    <t>quinol oxidase subunit 1</t>
  </si>
  <si>
    <t>catalase-2</t>
  </si>
  <si>
    <t>methylmalonate semialdehyde dehydrogenase</t>
  </si>
  <si>
    <t>transition state regulatory protein AbrB</t>
  </si>
  <si>
    <t>ATP-dependent zinc metalloprotease FtsH</t>
  </si>
  <si>
    <t>transcriptional regulator CtsR</t>
  </si>
  <si>
    <t>50S ribosomal protein L17</t>
  </si>
  <si>
    <t>sulfate transporter YbaR</t>
  </si>
  <si>
    <t>proton glutamate symport protein</t>
  </si>
  <si>
    <t>divalent metal cation transporter MntH</t>
  </si>
  <si>
    <t>cold shock protein CspC</t>
  </si>
  <si>
    <t>efflux system component YhbJ</t>
  </si>
  <si>
    <t>3-oxoacyl-[acyl-carrier-protein] synthase 2</t>
  </si>
  <si>
    <t>ADP-ribose pyrophosphatase YjhB</t>
  </si>
  <si>
    <t>50S ribosomal protein L32</t>
  </si>
  <si>
    <t>50S ribosomal protein L28</t>
  </si>
  <si>
    <t>ribosome-recycling factor</t>
  </si>
  <si>
    <t>30S ribosomal protein S15</t>
  </si>
  <si>
    <t>carboxypeptidase YodJ</t>
  </si>
  <si>
    <t>3-phosphoshikimate 1-carboxyvinyltransferase</t>
  </si>
  <si>
    <t>elongation factor P</t>
  </si>
  <si>
    <t>30S ribosomal protein S20</t>
  </si>
  <si>
    <t>3-isopropylmalate dehydratase small subunit</t>
  </si>
  <si>
    <t>amino acid transporter YuiF</t>
  </si>
  <si>
    <t>hydrolase YutF</t>
  </si>
  <si>
    <t>SsrA-binding protein</t>
  </si>
  <si>
    <t>arsenical pump membrane protein</t>
  </si>
  <si>
    <t>NADH dehydrogenase</t>
  </si>
  <si>
    <t>COG category</t>
  </si>
  <si>
    <t>COG category (Cluster of Orthologous Groups)</t>
  </si>
  <si>
    <t>R304W_  DOWN</t>
  </si>
  <si>
    <t>T62H_  DOWN</t>
  </si>
  <si>
    <t>M17R_ DOWN</t>
  </si>
  <si>
    <t>T62H_ DOWN</t>
  </si>
  <si>
    <t>DELTAccpA _DOWN</t>
  </si>
  <si>
    <t>M17R _UP</t>
  </si>
  <si>
    <t>M17R _ DOWN</t>
  </si>
  <si>
    <t>T62H _ DOWN</t>
  </si>
  <si>
    <t>R304W _UP</t>
  </si>
  <si>
    <t>R304W _  DOWN</t>
  </si>
  <si>
    <t>8h55 = 8,92 uur</t>
  </si>
  <si>
    <t>OD600</t>
  </si>
  <si>
    <t>OD O/N</t>
  </si>
  <si>
    <t>time on o'clock</t>
  </si>
  <si>
    <t>time in hours after inoculation(h)</t>
  </si>
  <si>
    <r>
      <t xml:space="preserve">ALL CcpA mutant strains are: </t>
    </r>
    <r>
      <rPr>
        <i/>
        <sz val="11"/>
        <rFont val="Calibri"/>
        <family val="2"/>
        <scheme val="minor"/>
      </rPr>
      <t>B. subtilis ccpA::spec</t>
    </r>
    <r>
      <rPr>
        <sz val="11"/>
        <rFont val="Calibri"/>
        <family val="2"/>
        <scheme val="minor"/>
      </rPr>
      <t xml:space="preserve"> background, and carry the CcpA</t>
    </r>
    <r>
      <rPr>
        <i/>
        <sz val="11"/>
        <rFont val="Calibri"/>
        <family val="2"/>
        <scheme val="minor"/>
      </rPr>
      <t>mutant</t>
    </r>
    <r>
      <rPr>
        <sz val="11"/>
        <rFont val="Calibri"/>
        <family val="2"/>
        <scheme val="minor"/>
      </rPr>
      <t xml:space="preserve"> on a plasmid. pHT304 is DELTAccpA</t>
    </r>
  </si>
  <si>
    <r>
      <t xml:space="preserve">Growth curves of all </t>
    </r>
    <r>
      <rPr>
        <i/>
        <sz val="11"/>
        <color theme="0"/>
        <rFont val="Calibri"/>
        <family val="2"/>
        <scheme val="minor"/>
      </rPr>
      <t xml:space="preserve">B.subtilis </t>
    </r>
    <r>
      <rPr>
        <sz val="11"/>
        <color theme="0"/>
        <rFont val="Calibri"/>
        <family val="2"/>
        <scheme val="minor"/>
      </rPr>
      <t>CcpA mutant strains on LB + 1% glucose. (cultivation as described in materials and methods section)</t>
    </r>
  </si>
  <si>
    <r>
      <rPr>
        <i/>
        <sz val="10"/>
        <rFont val="Arial"/>
        <family val="2"/>
      </rPr>
      <t>B. subtilis</t>
    </r>
    <r>
      <rPr>
        <sz val="10"/>
        <rFont val="Arial"/>
      </rPr>
      <t xml:space="preserve"> 168 trpC2</t>
    </r>
  </si>
  <si>
    <t>pWH-CcpAwt</t>
  </si>
  <si>
    <t>pWH-CcpA-M17R</t>
  </si>
  <si>
    <t>pWH-CcpA-T62H</t>
  </si>
  <si>
    <t>pWH-CcpA-R304W</t>
  </si>
  <si>
    <t>Figure 2A in main tekst</t>
  </si>
  <si>
    <t>Figure 2B in main tekst</t>
  </si>
  <si>
    <t>LB + 1% glucose</t>
  </si>
  <si>
    <t>LB without glucose</t>
  </si>
  <si>
    <t xml:space="preserve"> - Only genes with fold change larger than 1.7 or -1.7 are shown. white cells: mutant is same as ccpAwt.</t>
  </si>
  <si>
    <t>total number of affected genes</t>
  </si>
  <si>
    <t>Below: all unaffected genes were deleted, to obtain a better overview.</t>
  </si>
  <si>
    <r>
      <rPr>
        <i/>
        <sz val="11"/>
        <color theme="0"/>
        <rFont val="Calibri"/>
        <family val="2"/>
        <scheme val="minor"/>
      </rPr>
      <t xml:space="preserve">B. subtilis </t>
    </r>
    <r>
      <rPr>
        <sz val="11"/>
        <color theme="0"/>
        <rFont val="Calibri"/>
        <family val="2"/>
        <scheme val="minor"/>
      </rPr>
      <t>CcpA-regulon from http://subtiwiki.uni-goettingen.de/wiki/index.php/CcpA_regulon (downloaded February 2014)-&gt; downloaded Excel file from there</t>
    </r>
  </si>
  <si>
    <r>
      <t>The</t>
    </r>
    <r>
      <rPr>
        <i/>
        <sz val="11"/>
        <color theme="0"/>
        <rFont val="Calibri"/>
        <family val="2"/>
        <scheme val="minor"/>
      </rPr>
      <t xml:space="preserve"> cre</t>
    </r>
    <r>
      <rPr>
        <sz val="11"/>
        <color theme="0"/>
        <rFont val="Calibri"/>
        <family val="2"/>
        <scheme val="minor"/>
      </rPr>
      <t>'s with bold gene names are from Marciniak et al. BMC genomics 2012, the others are predicted by GenoList (GenoList website -&gt; sequence analysis tools -&gt; search pattern -&gt; WTGNAANCGNWNNCW -&gt; 0 mismatches).</t>
    </r>
  </si>
  <si>
    <t>Grey cells represent palindromic nucleotides.</t>
  </si>
  <si>
    <r>
      <t xml:space="preserve">Yellow cells: genes with high affinity </t>
    </r>
    <r>
      <rPr>
        <i/>
        <sz val="11"/>
        <rFont val="Calibri"/>
        <family val="2"/>
        <scheme val="minor"/>
      </rPr>
      <t xml:space="preserve">cre </t>
    </r>
    <r>
      <rPr>
        <sz val="11"/>
        <rFont val="Calibri"/>
        <family val="2"/>
        <scheme val="minor"/>
      </rPr>
      <t xml:space="preserve">site according to Marciniak </t>
    </r>
    <r>
      <rPr>
        <i/>
        <sz val="11"/>
        <rFont val="Calibri"/>
        <family val="2"/>
        <scheme val="minor"/>
      </rPr>
      <t>et al.</t>
    </r>
  </si>
  <si>
    <t>Below:the 18 genes that have an altered regulation in DELTACcpA in presence AND absence of glucose.</t>
  </si>
  <si>
    <t>COG</t>
  </si>
  <si>
    <t>-</t>
  </si>
  <si>
    <t>anti-terminator HutP</t>
  </si>
  <si>
    <t>K</t>
  </si>
  <si>
    <t>E</t>
  </si>
  <si>
    <t>weblogo</t>
  </si>
  <si>
    <t>See weblogo on the right side of this sheet</t>
  </si>
  <si>
    <t>the 18 genes  are in column AC</t>
  </si>
  <si>
    <t xml:space="preserve">this figure is not in main text </t>
  </si>
  <si>
    <r>
      <t xml:space="preserve">Shown here is the fold change in gene expression for each mutant when the cells were grown on </t>
    </r>
    <r>
      <rPr>
        <b/>
        <sz val="11"/>
        <rFont val="Calibri"/>
        <family val="2"/>
        <scheme val="minor"/>
      </rPr>
      <t>LB without glucose</t>
    </r>
    <r>
      <rPr>
        <sz val="11"/>
        <rFont val="Calibri"/>
        <family val="2"/>
        <scheme val="minor"/>
      </rPr>
      <t>. Fold change is the ratio in gene expression between CcpA_</t>
    </r>
    <r>
      <rPr>
        <i/>
        <sz val="11"/>
        <rFont val="Calibri"/>
        <family val="2"/>
        <scheme val="minor"/>
      </rPr>
      <t>mutant</t>
    </r>
    <r>
      <rPr>
        <sz val="11"/>
        <rFont val="Calibri"/>
        <family val="2"/>
        <scheme val="minor"/>
      </rPr>
      <t xml:space="preserve"> vs. CcpAwt. All significant genes are shown for each CcpA mutant.</t>
    </r>
  </si>
  <si>
    <r>
      <t xml:space="preserve">Shown here is the fold change in gene expression for each mutant when the cells were grown on </t>
    </r>
    <r>
      <rPr>
        <b/>
        <sz val="11"/>
        <rFont val="Calibri"/>
        <family val="2"/>
        <scheme val="minor"/>
      </rPr>
      <t>LB + 1% glucose</t>
    </r>
    <r>
      <rPr>
        <sz val="11"/>
        <rFont val="Calibri"/>
        <family val="2"/>
        <scheme val="minor"/>
      </rPr>
      <t>. Fold change is the ratio in gene expression between CcpA_</t>
    </r>
    <r>
      <rPr>
        <i/>
        <sz val="11"/>
        <rFont val="Calibri"/>
        <family val="2"/>
        <scheme val="minor"/>
      </rPr>
      <t>mutant</t>
    </r>
    <r>
      <rPr>
        <sz val="11"/>
        <rFont val="Calibri"/>
        <family val="2"/>
        <scheme val="minor"/>
      </rPr>
      <t xml:space="preserve"> vs. CcpAwt. All significant genes are shown for each CcpA mutant.</t>
    </r>
  </si>
  <si>
    <t xml:space="preserve">Genes with fold change &gt;1.7 (from sheet 1) are grouped into three classes; only affected in the DELTAccpA strain, affected in both DELTAccpA and in CcpA-mutant strain, and only affected in the CcpA-mutant strain. </t>
  </si>
  <si>
    <t xml:space="preserve">Genes with fold change &gt;1.7 (from sheet 4) are grouped into three classes; only affected in the DELTAccpA strain, affected in both DELTAccpA and in CcpA-mutant strain, and only affected in the CcpA-mutant strain. </t>
  </si>
  <si>
    <t>Shown here are the fold changes in gene expression when the CcpA-mutant strains were grown in LB + 1% glucose</t>
  </si>
  <si>
    <t>Shown here are the fold changes in gene expression when the CcpA-mutant strains were grown in LB without glucose</t>
  </si>
  <si>
    <r>
      <t xml:space="preserve">VENNdiagram (figure 2B in main tekst). To represent differences/similarities between the mutants when the strains were grown on </t>
    </r>
    <r>
      <rPr>
        <b/>
        <sz val="11"/>
        <color theme="0"/>
        <rFont val="Calibri"/>
        <family val="2"/>
        <scheme val="minor"/>
      </rPr>
      <t>LB without glucose.</t>
    </r>
  </si>
  <si>
    <r>
      <t xml:space="preserve">VENNdiagram (figure 2A in main tekst). To represent differences/similarities between the mutants when the strains were grown on </t>
    </r>
    <r>
      <rPr>
        <b/>
        <sz val="11"/>
        <color theme="0"/>
        <rFont val="Calibri"/>
        <family val="2"/>
        <scheme val="minor"/>
      </rPr>
      <t>LB + 1% glucose.</t>
    </r>
  </si>
  <si>
    <t xml:space="preserve">This table is derived from figure in Marciniak et al. 2012 BMC genomics. To see if there is a correlation between the fold change in gene expression in the microarray data and the CREtoTSS-distance. </t>
  </si>
  <si>
    <r>
      <t xml:space="preserve">Table 1. </t>
    </r>
    <r>
      <rPr>
        <b/>
        <sz val="11"/>
        <color theme="1"/>
        <rFont val="Calibri"/>
        <family val="2"/>
        <scheme val="minor"/>
      </rPr>
      <t>LB+1% glucose</t>
    </r>
    <r>
      <rPr>
        <sz val="11"/>
        <color theme="1"/>
        <rFont val="Calibri"/>
        <family val="2"/>
        <scheme val="minor"/>
      </rPr>
      <t xml:space="preserve"> (20140327). DELTACcpA and CcpA-M17R.</t>
    </r>
  </si>
  <si>
    <r>
      <t>Table 2.</t>
    </r>
    <r>
      <rPr>
        <b/>
        <sz val="11"/>
        <color theme="1"/>
        <rFont val="Calibri"/>
        <family val="2"/>
        <scheme val="minor"/>
      </rPr>
      <t xml:space="preserve"> LB+1% glucose</t>
    </r>
    <r>
      <rPr>
        <sz val="11"/>
        <color theme="1"/>
        <rFont val="Calibri"/>
        <family val="2"/>
        <scheme val="minor"/>
      </rPr>
      <t xml:space="preserve"> (20140327).  DELTACcpA and CcpA-T62H.</t>
    </r>
  </si>
  <si>
    <r>
      <t xml:space="preserve">Table 3. </t>
    </r>
    <r>
      <rPr>
        <b/>
        <sz val="11"/>
        <color theme="1"/>
        <rFont val="Calibri"/>
        <family val="2"/>
        <scheme val="minor"/>
      </rPr>
      <t>LB+1% glucose</t>
    </r>
    <r>
      <rPr>
        <sz val="11"/>
        <color theme="1"/>
        <rFont val="Calibri"/>
        <family val="2"/>
        <scheme val="minor"/>
      </rPr>
      <t xml:space="preserve"> (20140327).  DELTACcpA and CcpA-R304W.</t>
    </r>
  </si>
  <si>
    <r>
      <t xml:space="preserve">Table 4. </t>
    </r>
    <r>
      <rPr>
        <b/>
        <sz val="11"/>
        <color theme="1"/>
        <rFont val="Calibri"/>
        <family val="2"/>
        <scheme val="minor"/>
      </rPr>
      <t>LB without glucose</t>
    </r>
    <r>
      <rPr>
        <sz val="11"/>
        <color theme="1"/>
        <rFont val="Calibri"/>
        <family val="2"/>
        <scheme val="minor"/>
      </rPr>
      <t xml:space="preserve"> (20140605). DELTACcpA and CcpA-M17R.</t>
    </r>
  </si>
  <si>
    <r>
      <t xml:space="preserve">Table 5. </t>
    </r>
    <r>
      <rPr>
        <b/>
        <sz val="11"/>
        <color theme="1"/>
        <rFont val="Calibri"/>
        <family val="2"/>
        <scheme val="minor"/>
      </rPr>
      <t>LB without glucose</t>
    </r>
    <r>
      <rPr>
        <sz val="11"/>
        <color theme="1"/>
        <rFont val="Calibri"/>
        <family val="2"/>
        <scheme val="minor"/>
      </rPr>
      <t xml:space="preserve"> (20140605).  DELTACcpA and CcpA-T62H.</t>
    </r>
  </si>
  <si>
    <r>
      <t xml:space="preserve">Table 6. </t>
    </r>
    <r>
      <rPr>
        <b/>
        <sz val="11"/>
        <color theme="1"/>
        <rFont val="Calibri"/>
        <family val="2"/>
        <scheme val="minor"/>
      </rPr>
      <t>LB without glucose</t>
    </r>
    <r>
      <rPr>
        <sz val="11"/>
        <color theme="1"/>
        <rFont val="Calibri"/>
        <family val="2"/>
        <scheme val="minor"/>
      </rPr>
      <t xml:space="preserve"> (20140605).  DELTACcpA and CcpA-R304W.</t>
    </r>
  </si>
  <si>
    <r>
      <t xml:space="preserve">The genes with significant changes in gene expression (see sheet1) are categorized into Clusters of Orthologous Groups (COGs) for functional analysis. </t>
    </r>
    <r>
      <rPr>
        <b/>
        <sz val="11"/>
        <color theme="1"/>
        <rFont val="Calibri"/>
        <family val="2"/>
        <scheme val="minor"/>
      </rPr>
      <t>The strains were grown on LB + 1% glucose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</si>
  <si>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The genes with significant changes in gene expression (see sheet4) are categorized into Clusters of Orthologous Groups (COGs) for functional analysis. </t>
    </r>
    <r>
      <rPr>
        <b/>
        <sz val="11"/>
        <color theme="1"/>
        <rFont val="Calibri"/>
        <family val="2"/>
        <scheme val="minor"/>
      </rPr>
      <t>The strains were grown on LB without glucose</t>
    </r>
    <r>
      <rPr>
        <sz val="11"/>
        <color theme="1"/>
        <rFont val="Calibri"/>
        <family val="2"/>
        <scheme val="minor"/>
      </rPr>
      <t xml:space="preserve"> </t>
    </r>
  </si>
  <si>
    <t>Take all significant genes (strains were grown in LB without glucose) -&gt; copy locus tags to this website: http://genome2d.molgenrug.nl/index.php/dna-microarrays/functional-analysis -&gt; Bsu 168 -&gt; COG categories (COGcat)-&gt;</t>
  </si>
  <si>
    <t>Take all significant genes (strains were grown in LB + 1% glucose) -&gt; copy locus tags to this website: http://genome2d.molgenrug.nl/index.php/dna-microarrays/functional-analysis -&gt; Bsu 168 -&gt; COG categories (COGcat)-&gt;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</si>
</sst>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"/>
      <name val="Courier"/>
      <family val="3"/>
    </font>
    <font>
      <i/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sz val="11"/>
      <color theme="0" tint="-0.34998626667073579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i/>
      <sz val="10"/>
      <name val="Arial"/>
      <family val="2"/>
    </font>
    <font>
      <b/>
      <sz val="11"/>
      <name val="Calibri"/>
      <family val="2"/>
      <scheme val="minor"/>
    </font>
    <font>
      <sz val="11"/>
      <color theme="9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6" fillId="0" borderId="0"/>
  </cellStyleXfs>
  <cellXfs count="162">
    <xf numFmtId="0" fontId="0" fillId="0" borderId="0" xfId="0"/>
    <xf numFmtId="0" fontId="1" fillId="2" borderId="0" xfId="0" applyFont="1" applyFill="1"/>
    <xf numFmtId="0" fontId="5" fillId="2" borderId="0" xfId="0" applyFont="1" applyFill="1" applyBorder="1"/>
    <xf numFmtId="0" fontId="4" fillId="2" borderId="0" xfId="0" applyFont="1" applyFill="1"/>
    <xf numFmtId="0" fontId="6" fillId="0" borderId="0" xfId="0" applyFont="1" applyFill="1" applyBorder="1"/>
    <xf numFmtId="0" fontId="3" fillId="0" borderId="0" xfId="0" applyFont="1"/>
    <xf numFmtId="0" fontId="7" fillId="0" borderId="0" xfId="0" applyFont="1"/>
    <xf numFmtId="164" fontId="0" fillId="0" borderId="0" xfId="0" applyNumberFormat="1"/>
    <xf numFmtId="0" fontId="8" fillId="0" borderId="0" xfId="1"/>
    <xf numFmtId="0" fontId="2" fillId="0" borderId="0" xfId="0" applyFont="1"/>
    <xf numFmtId="0" fontId="0" fillId="2" borderId="0" xfId="0" applyFill="1"/>
    <xf numFmtId="0" fontId="10" fillId="0" borderId="0" xfId="0" applyFont="1"/>
    <xf numFmtId="0" fontId="5" fillId="0" borderId="0" xfId="0" applyFont="1" applyFill="1" applyBorder="1"/>
    <xf numFmtId="0" fontId="4" fillId="0" borderId="0" xfId="0" applyFont="1" applyFill="1"/>
    <xf numFmtId="0" fontId="9" fillId="0" borderId="0" xfId="0" applyFont="1" applyFill="1"/>
    <xf numFmtId="0" fontId="0" fillId="3" borderId="0" xfId="0" applyFill="1"/>
    <xf numFmtId="164" fontId="6" fillId="0" borderId="0" xfId="0" applyNumberFormat="1" applyFont="1" applyFill="1" applyBorder="1"/>
    <xf numFmtId="0" fontId="0" fillId="3" borderId="0" xfId="0" applyFill="1" applyAlignment="1">
      <alignment horizontal="left"/>
    </xf>
    <xf numFmtId="0" fontId="3" fillId="3" borderId="0" xfId="0" applyFont="1" applyFill="1"/>
    <xf numFmtId="0" fontId="0" fillId="3" borderId="0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3" fillId="3" borderId="3" xfId="0" applyFont="1" applyFill="1" applyBorder="1"/>
    <xf numFmtId="0" fontId="0" fillId="3" borderId="3" xfId="0" applyFont="1" applyFill="1" applyBorder="1"/>
    <xf numFmtId="0" fontId="3" fillId="3" borderId="4" xfId="0" applyFont="1" applyFill="1" applyBorder="1"/>
    <xf numFmtId="0" fontId="0" fillId="3" borderId="5" xfId="0" applyFill="1" applyBorder="1"/>
    <xf numFmtId="0" fontId="0" fillId="3" borderId="1" xfId="0" applyFill="1" applyBorder="1" applyAlignment="1">
      <alignment horizontal="center"/>
    </xf>
    <xf numFmtId="0" fontId="3" fillId="3" borderId="1" xfId="0" applyFont="1" applyFill="1" applyBorder="1"/>
    <xf numFmtId="0" fontId="0" fillId="3" borderId="6" xfId="0" applyFill="1" applyBorder="1"/>
    <xf numFmtId="0" fontId="3" fillId="3" borderId="6" xfId="0" applyFont="1" applyFill="1" applyBorder="1"/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2" xfId="0" applyFill="1" applyBorder="1"/>
    <xf numFmtId="0" fontId="0" fillId="4" borderId="3" xfId="0" applyFill="1" applyBorder="1"/>
    <xf numFmtId="0" fontId="3" fillId="4" borderId="3" xfId="0" applyFont="1" applyFill="1" applyBorder="1"/>
    <xf numFmtId="0" fontId="0" fillId="0" borderId="3" xfId="0" applyBorder="1"/>
    <xf numFmtId="0" fontId="0" fillId="4" borderId="4" xfId="0" applyFill="1" applyBorder="1"/>
    <xf numFmtId="0" fontId="0" fillId="3" borderId="4" xfId="0" applyFont="1" applyFill="1" applyBorder="1"/>
    <xf numFmtId="0" fontId="0" fillId="3" borderId="7" xfId="0" applyFill="1" applyBorder="1"/>
    <xf numFmtId="0" fontId="0" fillId="3" borderId="0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0" borderId="7" xfId="0" applyBorder="1"/>
    <xf numFmtId="0" fontId="0" fillId="4" borderId="0" xfId="0" applyFill="1" applyBorder="1"/>
    <xf numFmtId="0" fontId="3" fillId="4" borderId="0" xfId="0" applyFont="1" applyFill="1" applyBorder="1"/>
    <xf numFmtId="0" fontId="0" fillId="0" borderId="0" xfId="0" applyBorder="1"/>
    <xf numFmtId="0" fontId="0" fillId="4" borderId="8" xfId="0" applyFill="1" applyBorder="1"/>
    <xf numFmtId="0" fontId="0" fillId="0" borderId="8" xfId="0" applyFill="1" applyBorder="1"/>
    <xf numFmtId="0" fontId="0" fillId="3" borderId="8" xfId="0" applyFont="1" applyFill="1" applyBorder="1"/>
    <xf numFmtId="0" fontId="3" fillId="3" borderId="8" xfId="0" applyFont="1" applyFill="1" applyBorder="1"/>
    <xf numFmtId="0" fontId="3" fillId="3" borderId="0" xfId="0" applyFont="1" applyFill="1" applyBorder="1"/>
    <xf numFmtId="0" fontId="3" fillId="0" borderId="0" xfId="0" applyFont="1" applyBorder="1"/>
    <xf numFmtId="0" fontId="0" fillId="4" borderId="7" xfId="0" applyFill="1" applyBorder="1"/>
    <xf numFmtId="0" fontId="0" fillId="3" borderId="6" xfId="0" applyFill="1" applyBorder="1" applyAlignment="1">
      <alignment horizontal="center"/>
    </xf>
    <xf numFmtId="0" fontId="0" fillId="4" borderId="5" xfId="0" applyFill="1" applyBorder="1"/>
    <xf numFmtId="0" fontId="0" fillId="4" borderId="1" xfId="0" applyFill="1" applyBorder="1"/>
    <xf numFmtId="0" fontId="3" fillId="4" borderId="1" xfId="0" applyFont="1" applyFill="1" applyBorder="1"/>
    <xf numFmtId="0" fontId="0" fillId="0" borderId="1" xfId="0" applyBorder="1"/>
    <xf numFmtId="0" fontId="0" fillId="4" borderId="6" xfId="0" applyFill="1" applyBorder="1"/>
    <xf numFmtId="0" fontId="12" fillId="4" borderId="7" xfId="0" applyFont="1" applyFill="1" applyBorder="1"/>
    <xf numFmtId="0" fontId="0" fillId="0" borderId="0" xfId="0" applyFill="1" applyBorder="1"/>
    <xf numFmtId="0" fontId="12" fillId="0" borderId="7" xfId="0" applyFont="1" applyBorder="1"/>
    <xf numFmtId="0" fontId="0" fillId="3" borderId="0" xfId="0" applyFont="1" applyFill="1" applyBorder="1"/>
    <xf numFmtId="0" fontId="3" fillId="0" borderId="0" xfId="0" applyFont="1" applyFill="1" applyBorder="1"/>
    <xf numFmtId="0" fontId="0" fillId="0" borderId="5" xfId="0" applyBorder="1"/>
    <xf numFmtId="0" fontId="3" fillId="0" borderId="1" xfId="0" applyFont="1" applyFill="1" applyBorder="1"/>
    <xf numFmtId="0" fontId="3" fillId="0" borderId="1" xfId="0" applyFont="1" applyBorder="1"/>
    <xf numFmtId="0" fontId="0" fillId="0" borderId="6" xfId="0" applyFill="1" applyBorder="1"/>
    <xf numFmtId="0" fontId="0" fillId="4" borderId="0" xfId="0" applyFill="1"/>
    <xf numFmtId="0" fontId="3" fillId="4" borderId="0" xfId="0" applyFont="1" applyFill="1"/>
    <xf numFmtId="0" fontId="0" fillId="0" borderId="0" xfId="0" applyFill="1"/>
    <xf numFmtId="0" fontId="0" fillId="0" borderId="2" xfId="0" applyBorder="1"/>
    <xf numFmtId="0" fontId="0" fillId="0" borderId="3" xfId="0" applyFill="1" applyBorder="1"/>
    <xf numFmtId="0" fontId="3" fillId="0" borderId="3" xfId="0" applyFont="1" applyBorder="1"/>
    <xf numFmtId="0" fontId="0" fillId="0" borderId="4" xfId="0" applyFill="1" applyBorder="1"/>
    <xf numFmtId="0" fontId="0" fillId="0" borderId="1" xfId="0" applyFill="1" applyBorder="1"/>
    <xf numFmtId="0" fontId="0" fillId="3" borderId="0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3" fillId="0" borderId="0" xfId="0" applyFont="1" applyFill="1"/>
    <xf numFmtId="0" fontId="0" fillId="2" borderId="0" xfId="0" applyFill="1" applyAlignment="1">
      <alignment horizontal="left"/>
    </xf>
    <xf numFmtId="0" fontId="3" fillId="2" borderId="0" xfId="0" applyFont="1" applyFill="1"/>
    <xf numFmtId="0" fontId="0" fillId="2" borderId="0" xfId="0" applyFill="1" applyBorder="1"/>
    <xf numFmtId="0" fontId="4" fillId="2" borderId="0" xfId="0" applyFont="1" applyFill="1" applyAlignment="1">
      <alignment horizontal="left"/>
    </xf>
    <xf numFmtId="0" fontId="4" fillId="2" borderId="0" xfId="0" applyFont="1" applyFill="1" applyBorder="1"/>
    <xf numFmtId="0" fontId="4" fillId="0" borderId="0" xfId="0" applyFont="1" applyFill="1" applyAlignment="1">
      <alignment horizontal="left"/>
    </xf>
    <xf numFmtId="0" fontId="1" fillId="0" borderId="0" xfId="0" applyFont="1" applyFill="1"/>
    <xf numFmtId="0" fontId="4" fillId="0" borderId="0" xfId="0" applyFont="1" applyFill="1" applyBorder="1"/>
    <xf numFmtId="0" fontId="0" fillId="0" borderId="0" xfId="0" applyFont="1" applyFill="1"/>
    <xf numFmtId="0" fontId="0" fillId="0" borderId="0" xfId="0" applyFont="1" applyFill="1" applyBorder="1"/>
    <xf numFmtId="0" fontId="0" fillId="0" borderId="0" xfId="0" applyFont="1" applyFill="1" applyAlignment="1">
      <alignment horizontal="left"/>
    </xf>
    <xf numFmtId="0" fontId="0" fillId="0" borderId="0" xfId="0" applyFont="1"/>
    <xf numFmtId="164" fontId="0" fillId="0" borderId="0" xfId="0" applyNumberFormat="1" applyFont="1"/>
    <xf numFmtId="0" fontId="0" fillId="0" borderId="0" xfId="0" applyFont="1" applyAlignment="1">
      <alignment vertical="center"/>
    </xf>
    <xf numFmtId="0" fontId="12" fillId="0" borderId="0" xfId="0" applyFont="1"/>
    <xf numFmtId="0" fontId="14" fillId="0" borderId="0" xfId="0" applyFont="1" applyFill="1" applyBorder="1"/>
    <xf numFmtId="164" fontId="15" fillId="0" borderId="0" xfId="0" applyNumberFormat="1" applyFont="1"/>
    <xf numFmtId="0" fontId="15" fillId="0" borderId="0" xfId="0" applyFont="1"/>
    <xf numFmtId="0" fontId="2" fillId="3" borderId="0" xfId="0" applyFont="1" applyFill="1"/>
    <xf numFmtId="0" fontId="3" fillId="0" borderId="0" xfId="0" applyFont="1" applyAlignment="1">
      <alignment wrapText="1" shrinkToFit="1"/>
    </xf>
    <xf numFmtId="0" fontId="0" fillId="0" borderId="0" xfId="0" applyFont="1" applyAlignment="1">
      <alignment wrapText="1" shrinkToFit="1"/>
    </xf>
    <xf numFmtId="0" fontId="0" fillId="4" borderId="0" xfId="0" applyFont="1" applyFill="1"/>
    <xf numFmtId="0" fontId="3" fillId="4" borderId="9" xfId="0" applyFont="1" applyFill="1" applyBorder="1" applyAlignment="1">
      <alignment wrapText="1" shrinkToFit="1"/>
    </xf>
    <xf numFmtId="0" fontId="0" fillId="0" borderId="10" xfId="0" applyFont="1" applyBorder="1" applyAlignment="1">
      <alignment wrapText="1" shrinkToFit="1"/>
    </xf>
    <xf numFmtId="0" fontId="0" fillId="0" borderId="11" xfId="0" applyFont="1" applyBorder="1" applyAlignment="1">
      <alignment wrapText="1" shrinkToFit="1"/>
    </xf>
    <xf numFmtId="0" fontId="0" fillId="0" borderId="10" xfId="0" applyFont="1" applyBorder="1" applyAlignment="1">
      <alignment vertical="center" wrapText="1" shrinkToFit="1"/>
    </xf>
    <xf numFmtId="0" fontId="0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 applyFill="1" applyBorder="1" applyAlignment="1">
      <alignment wrapText="1" shrinkToFit="1"/>
    </xf>
    <xf numFmtId="0" fontId="16" fillId="0" borderId="0" xfId="2" applyBorder="1"/>
    <xf numFmtId="0" fontId="16" fillId="0" borderId="0" xfId="2"/>
    <xf numFmtId="0" fontId="17" fillId="0" borderId="0" xfId="2" applyFont="1" applyBorder="1"/>
    <xf numFmtId="0" fontId="18" fillId="0" borderId="0" xfId="2" applyFont="1" applyBorder="1"/>
    <xf numFmtId="2" fontId="18" fillId="0" borderId="0" xfId="2" applyNumberFormat="1" applyFont="1" applyBorder="1"/>
    <xf numFmtId="2" fontId="16" fillId="0" borderId="0" xfId="2" applyNumberFormat="1" applyBorder="1"/>
    <xf numFmtId="0" fontId="18" fillId="0" borderId="0" xfId="2" applyFont="1" applyFill="1" applyBorder="1"/>
    <xf numFmtId="164" fontId="18" fillId="0" borderId="0" xfId="2" applyNumberFormat="1" applyFont="1" applyBorder="1"/>
    <xf numFmtId="164" fontId="16" fillId="0" borderId="0" xfId="2" applyNumberFormat="1" applyFill="1" applyBorder="1"/>
    <xf numFmtId="0" fontId="18" fillId="5" borderId="0" xfId="2" applyFont="1" applyFill="1" applyBorder="1"/>
    <xf numFmtId="0" fontId="16" fillId="5" borderId="0" xfId="2" applyFill="1" applyBorder="1"/>
    <xf numFmtId="0" fontId="16" fillId="0" borderId="0" xfId="2" applyFill="1" applyBorder="1"/>
    <xf numFmtId="0" fontId="19" fillId="2" borderId="0" xfId="2" applyFont="1" applyFill="1" applyBorder="1"/>
    <xf numFmtId="0" fontId="4" fillId="2" borderId="0" xfId="2" applyFont="1" applyFill="1" applyBorder="1"/>
    <xf numFmtId="0" fontId="9" fillId="0" borderId="0" xfId="2" applyFont="1" applyBorder="1"/>
    <xf numFmtId="0" fontId="16" fillId="0" borderId="0" xfId="2" applyFill="1" applyBorder="1" applyAlignment="1">
      <alignment horizontal="center"/>
    </xf>
    <xf numFmtId="0" fontId="0" fillId="5" borderId="0" xfId="0" applyFill="1"/>
    <xf numFmtId="0" fontId="4" fillId="6" borderId="0" xfId="0" applyFont="1" applyFill="1"/>
    <xf numFmtId="0" fontId="9" fillId="6" borderId="0" xfId="0" applyFont="1" applyFill="1" applyBorder="1"/>
    <xf numFmtId="0" fontId="9" fillId="6" borderId="0" xfId="0" applyFont="1" applyFill="1"/>
    <xf numFmtId="0" fontId="21" fillId="6" borderId="0" xfId="0" applyFont="1" applyFill="1"/>
    <xf numFmtId="0" fontId="9" fillId="6" borderId="0" xfId="0" applyFont="1" applyFill="1" applyAlignment="1">
      <alignment horizontal="left"/>
    </xf>
    <xf numFmtId="0" fontId="3" fillId="6" borderId="3" xfId="0" applyFont="1" applyFill="1" applyBorder="1"/>
    <xf numFmtId="0" fontId="3" fillId="6" borderId="0" xfId="0" applyFont="1" applyFill="1" applyBorder="1"/>
    <xf numFmtId="0" fontId="3" fillId="6" borderId="1" xfId="0" applyFont="1" applyFill="1" applyBorder="1"/>
    <xf numFmtId="0" fontId="0" fillId="5" borderId="12" xfId="0" applyFill="1" applyBorder="1" applyAlignment="1">
      <alignment horizontal="right"/>
    </xf>
    <xf numFmtId="0" fontId="4" fillId="2" borderId="0" xfId="0" applyFont="1" applyFill="1"/>
    <xf numFmtId="0" fontId="0" fillId="3" borderId="0" xfId="0" applyFill="1"/>
    <xf numFmtId="0" fontId="0" fillId="3" borderId="0" xfId="0" applyFill="1" applyBorder="1"/>
    <xf numFmtId="0" fontId="0" fillId="0" borderId="0" xfId="0" applyFill="1" applyBorder="1"/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0" borderId="0" xfId="0"/>
    <xf numFmtId="0" fontId="4" fillId="2" borderId="0" xfId="0" applyFont="1" applyFill="1"/>
    <xf numFmtId="0" fontId="0" fillId="3" borderId="0" xfId="0" applyFill="1"/>
    <xf numFmtId="0" fontId="22" fillId="3" borderId="0" xfId="0" applyFont="1" applyFill="1"/>
    <xf numFmtId="0" fontId="22" fillId="3" borderId="11" xfId="0" applyFont="1" applyFill="1" applyBorder="1"/>
    <xf numFmtId="0" fontId="22" fillId="3" borderId="12" xfId="0" applyFont="1" applyFill="1" applyBorder="1"/>
    <xf numFmtId="0" fontId="22" fillId="3" borderId="12" xfId="0" applyFont="1" applyFill="1" applyBorder="1" applyAlignment="1">
      <alignment horizontal="center"/>
    </xf>
    <xf numFmtId="0" fontId="22" fillId="3" borderId="14" xfId="0" applyFont="1" applyFill="1" applyBorder="1"/>
    <xf numFmtId="0" fontId="22" fillId="3" borderId="15" xfId="0" applyFont="1" applyFill="1" applyBorder="1"/>
    <xf numFmtId="0" fontId="22" fillId="3" borderId="16" xfId="0" applyFont="1" applyFill="1" applyBorder="1"/>
    <xf numFmtId="0" fontId="22" fillId="3" borderId="16" xfId="0" applyFont="1" applyFill="1" applyBorder="1" applyAlignment="1">
      <alignment horizontal="center"/>
    </xf>
    <xf numFmtId="0" fontId="22" fillId="3" borderId="17" xfId="0" applyFont="1" applyFill="1" applyBorder="1"/>
    <xf numFmtId="0" fontId="22" fillId="3" borderId="10" xfId="0" applyFont="1" applyFill="1" applyBorder="1"/>
    <xf numFmtId="0" fontId="22" fillId="3" borderId="0" xfId="0" applyFont="1" applyFill="1" applyBorder="1"/>
    <xf numFmtId="0" fontId="22" fillId="3" borderId="0" xfId="0" applyFont="1" applyFill="1" applyBorder="1" applyAlignment="1">
      <alignment horizontal="center"/>
    </xf>
    <xf numFmtId="0" fontId="22" fillId="3" borderId="13" xfId="0" applyFont="1" applyFill="1" applyBorder="1"/>
    <xf numFmtId="0" fontId="22" fillId="0" borderId="0" xfId="0" applyFont="1"/>
    <xf numFmtId="0" fontId="0" fillId="3" borderId="3" xfId="0" applyFill="1" applyBorder="1" applyAlignment="1">
      <alignment horizontal="center"/>
    </xf>
    <xf numFmtId="0" fontId="0" fillId="2" borderId="0" xfId="0" applyFont="1" applyFill="1"/>
  </cellXfs>
  <cellStyles count="3">
    <cellStyle name="Hyperlink" xfId="1" builtinId="8"/>
    <cellStyle name="Normal" xfId="0" builtinId="0"/>
    <cellStyle name="Normal 2" xfId="2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nl-NL" sz="1200"/>
              <a:t>LB</a:t>
            </a:r>
            <a:r>
              <a:rPr lang="nl-NL" sz="1200" baseline="0"/>
              <a:t> + 1% glucose</a:t>
            </a:r>
          </a:p>
          <a:p>
            <a:pPr>
              <a:defRPr sz="1200"/>
            </a:pPr>
            <a:r>
              <a:rPr lang="nl-NL" sz="1200" baseline="0"/>
              <a:t>_upregulated</a:t>
            </a:r>
            <a:endParaRPr lang="nl-NL" sz="1200"/>
          </a:p>
        </c:rich>
      </c:tx>
      <c:layout>
        <c:manualLayout>
          <c:xMode val="edge"/>
          <c:yMode val="edge"/>
          <c:x val="0.3844203745056895"/>
          <c:y val="5.09259259259259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4210629921259836E-2"/>
          <c:y val="5.1400554097404488E-2"/>
          <c:w val="0.88895034995625544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'9_LBgluc_COGcat'!$E$4</c:f>
              <c:strCache>
                <c:ptCount val="1"/>
                <c:pt idx="0">
                  <c:v>DELTAccpA _ UP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'9_LBgluc_COGcat'!$M$5:$M$24</c:f>
              <c:strCache>
                <c:ptCount val="20"/>
                <c:pt idx="0">
                  <c:v>[C]</c:v>
                </c:pt>
                <c:pt idx="1">
                  <c:v>[D]</c:v>
                </c:pt>
                <c:pt idx="2">
                  <c:v>[E]</c:v>
                </c:pt>
                <c:pt idx="3">
                  <c:v>[F]</c:v>
                </c:pt>
                <c:pt idx="4">
                  <c:v>[G]</c:v>
                </c:pt>
                <c:pt idx="5">
                  <c:v>[H]</c:v>
                </c:pt>
                <c:pt idx="6">
                  <c:v>[I]</c:v>
                </c:pt>
                <c:pt idx="7">
                  <c:v>[J]</c:v>
                </c:pt>
                <c:pt idx="8">
                  <c:v>[K]</c:v>
                </c:pt>
                <c:pt idx="9">
                  <c:v>[L]</c:v>
                </c:pt>
                <c:pt idx="10">
                  <c:v>[M]</c:v>
                </c:pt>
                <c:pt idx="11">
                  <c:v>[O]</c:v>
                </c:pt>
                <c:pt idx="12">
                  <c:v>[P]</c:v>
                </c:pt>
                <c:pt idx="13">
                  <c:v>[Q]</c:v>
                </c:pt>
                <c:pt idx="14">
                  <c:v>[R]</c:v>
                </c:pt>
                <c:pt idx="15">
                  <c:v>[S]</c:v>
                </c:pt>
                <c:pt idx="16">
                  <c:v>[T]</c:v>
                </c:pt>
                <c:pt idx="17">
                  <c:v>[U]</c:v>
                </c:pt>
                <c:pt idx="18">
                  <c:v>[V]</c:v>
                </c:pt>
                <c:pt idx="19">
                  <c:v>[X]</c:v>
                </c:pt>
              </c:strCache>
            </c:strRef>
          </c:cat>
          <c:val>
            <c:numRef>
              <c:f>'9_LBgluc_COGcat'!$E$5:$E$24</c:f>
              <c:numCache>
                <c:formatCode>General</c:formatCode>
                <c:ptCount val="20"/>
                <c:pt idx="0">
                  <c:v>37</c:v>
                </c:pt>
                <c:pt idx="1">
                  <c:v>0</c:v>
                </c:pt>
                <c:pt idx="2">
                  <c:v>8</c:v>
                </c:pt>
                <c:pt idx="3">
                  <c:v>3</c:v>
                </c:pt>
                <c:pt idx="4">
                  <c:v>27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9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7</c:v>
                </c:pt>
                <c:pt idx="13">
                  <c:v>4</c:v>
                </c:pt>
                <c:pt idx="14">
                  <c:v>8</c:v>
                </c:pt>
                <c:pt idx="15">
                  <c:v>8</c:v>
                </c:pt>
                <c:pt idx="16">
                  <c:v>6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strRef>
              <c:f>'9_LBgluc_COGcat'!$G$4</c:f>
              <c:strCache>
                <c:ptCount val="1"/>
                <c:pt idx="0">
                  <c:v>M17R _UP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'9_LBgluc_COGcat'!$M$5:$M$24</c:f>
              <c:strCache>
                <c:ptCount val="20"/>
                <c:pt idx="0">
                  <c:v>[C]</c:v>
                </c:pt>
                <c:pt idx="1">
                  <c:v>[D]</c:v>
                </c:pt>
                <c:pt idx="2">
                  <c:v>[E]</c:v>
                </c:pt>
                <c:pt idx="3">
                  <c:v>[F]</c:v>
                </c:pt>
                <c:pt idx="4">
                  <c:v>[G]</c:v>
                </c:pt>
                <c:pt idx="5">
                  <c:v>[H]</c:v>
                </c:pt>
                <c:pt idx="6">
                  <c:v>[I]</c:v>
                </c:pt>
                <c:pt idx="7">
                  <c:v>[J]</c:v>
                </c:pt>
                <c:pt idx="8">
                  <c:v>[K]</c:v>
                </c:pt>
                <c:pt idx="9">
                  <c:v>[L]</c:v>
                </c:pt>
                <c:pt idx="10">
                  <c:v>[M]</c:v>
                </c:pt>
                <c:pt idx="11">
                  <c:v>[O]</c:v>
                </c:pt>
                <c:pt idx="12">
                  <c:v>[P]</c:v>
                </c:pt>
                <c:pt idx="13">
                  <c:v>[Q]</c:v>
                </c:pt>
                <c:pt idx="14">
                  <c:v>[R]</c:v>
                </c:pt>
                <c:pt idx="15">
                  <c:v>[S]</c:v>
                </c:pt>
                <c:pt idx="16">
                  <c:v>[T]</c:v>
                </c:pt>
                <c:pt idx="17">
                  <c:v>[U]</c:v>
                </c:pt>
                <c:pt idx="18">
                  <c:v>[V]</c:v>
                </c:pt>
                <c:pt idx="19">
                  <c:v>[X]</c:v>
                </c:pt>
              </c:strCache>
            </c:strRef>
          </c:cat>
          <c:val>
            <c:numRef>
              <c:f>'9_LBgluc_COGcat'!$G$5:$G$24</c:f>
              <c:numCache>
                <c:formatCode>General</c:formatCode>
                <c:ptCount val="20"/>
                <c:pt idx="0">
                  <c:v>18</c:v>
                </c:pt>
                <c:pt idx="1">
                  <c:v>0</c:v>
                </c:pt>
                <c:pt idx="2">
                  <c:v>7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5</c:v>
                </c:pt>
                <c:pt idx="13">
                  <c:v>1</c:v>
                </c:pt>
                <c:pt idx="14">
                  <c:v>13</c:v>
                </c:pt>
                <c:pt idx="15">
                  <c:v>8</c:v>
                </c:pt>
                <c:pt idx="16">
                  <c:v>11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"/>
          <c:order val="2"/>
          <c:tx>
            <c:strRef>
              <c:f>'9_LBgluc_COGcat'!$I$4</c:f>
              <c:strCache>
                <c:ptCount val="1"/>
                <c:pt idx="0">
                  <c:v>T62H_UP</c:v>
                </c:pt>
              </c:strCache>
            </c:strRef>
          </c:tx>
          <c:spPr>
            <a:pattFill prst="zigZ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'9_LBgluc_COGcat'!$M$5:$M$24</c:f>
              <c:strCache>
                <c:ptCount val="20"/>
                <c:pt idx="0">
                  <c:v>[C]</c:v>
                </c:pt>
                <c:pt idx="1">
                  <c:v>[D]</c:v>
                </c:pt>
                <c:pt idx="2">
                  <c:v>[E]</c:v>
                </c:pt>
                <c:pt idx="3">
                  <c:v>[F]</c:v>
                </c:pt>
                <c:pt idx="4">
                  <c:v>[G]</c:v>
                </c:pt>
                <c:pt idx="5">
                  <c:v>[H]</c:v>
                </c:pt>
                <c:pt idx="6">
                  <c:v>[I]</c:v>
                </c:pt>
                <c:pt idx="7">
                  <c:v>[J]</c:v>
                </c:pt>
                <c:pt idx="8">
                  <c:v>[K]</c:v>
                </c:pt>
                <c:pt idx="9">
                  <c:v>[L]</c:v>
                </c:pt>
                <c:pt idx="10">
                  <c:v>[M]</c:v>
                </c:pt>
                <c:pt idx="11">
                  <c:v>[O]</c:v>
                </c:pt>
                <c:pt idx="12">
                  <c:v>[P]</c:v>
                </c:pt>
                <c:pt idx="13">
                  <c:v>[Q]</c:v>
                </c:pt>
                <c:pt idx="14">
                  <c:v>[R]</c:v>
                </c:pt>
                <c:pt idx="15">
                  <c:v>[S]</c:v>
                </c:pt>
                <c:pt idx="16">
                  <c:v>[T]</c:v>
                </c:pt>
                <c:pt idx="17">
                  <c:v>[U]</c:v>
                </c:pt>
                <c:pt idx="18">
                  <c:v>[V]</c:v>
                </c:pt>
                <c:pt idx="19">
                  <c:v>[X]</c:v>
                </c:pt>
              </c:strCache>
            </c:strRef>
          </c:cat>
          <c:val>
            <c:numRef>
              <c:f>'9_LBgluc_COGcat'!$I$5:$I$24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"/>
          <c:order val="3"/>
          <c:tx>
            <c:strRef>
              <c:f>'9_LBgluc_COGcat'!$K$4</c:f>
              <c:strCache>
                <c:ptCount val="1"/>
                <c:pt idx="0">
                  <c:v>R304W _UP</c:v>
                </c:pt>
              </c:strCache>
            </c:strRef>
          </c:tx>
          <c:spPr>
            <a:pattFill prst="wd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'9_LBgluc_COGcat'!$M$5:$M$24</c:f>
              <c:strCache>
                <c:ptCount val="20"/>
                <c:pt idx="0">
                  <c:v>[C]</c:v>
                </c:pt>
                <c:pt idx="1">
                  <c:v>[D]</c:v>
                </c:pt>
                <c:pt idx="2">
                  <c:v>[E]</c:v>
                </c:pt>
                <c:pt idx="3">
                  <c:v>[F]</c:v>
                </c:pt>
                <c:pt idx="4">
                  <c:v>[G]</c:v>
                </c:pt>
                <c:pt idx="5">
                  <c:v>[H]</c:v>
                </c:pt>
                <c:pt idx="6">
                  <c:v>[I]</c:v>
                </c:pt>
                <c:pt idx="7">
                  <c:v>[J]</c:v>
                </c:pt>
                <c:pt idx="8">
                  <c:v>[K]</c:v>
                </c:pt>
                <c:pt idx="9">
                  <c:v>[L]</c:v>
                </c:pt>
                <c:pt idx="10">
                  <c:v>[M]</c:v>
                </c:pt>
                <c:pt idx="11">
                  <c:v>[O]</c:v>
                </c:pt>
                <c:pt idx="12">
                  <c:v>[P]</c:v>
                </c:pt>
                <c:pt idx="13">
                  <c:v>[Q]</c:v>
                </c:pt>
                <c:pt idx="14">
                  <c:v>[R]</c:v>
                </c:pt>
                <c:pt idx="15">
                  <c:v>[S]</c:v>
                </c:pt>
                <c:pt idx="16">
                  <c:v>[T]</c:v>
                </c:pt>
                <c:pt idx="17">
                  <c:v>[U]</c:v>
                </c:pt>
                <c:pt idx="18">
                  <c:v>[V]</c:v>
                </c:pt>
                <c:pt idx="19">
                  <c:v>[X]</c:v>
                </c:pt>
              </c:strCache>
            </c:strRef>
          </c:cat>
          <c:val>
            <c:numRef>
              <c:f>'9_LBgluc_COGcat'!$K$5:$K$24</c:f>
              <c:numCache>
                <c:formatCode>General</c:formatCode>
                <c:ptCount val="20"/>
                <c:pt idx="0">
                  <c:v>36</c:v>
                </c:pt>
                <c:pt idx="1">
                  <c:v>0</c:v>
                </c:pt>
                <c:pt idx="2">
                  <c:v>9</c:v>
                </c:pt>
                <c:pt idx="3">
                  <c:v>4</c:v>
                </c:pt>
                <c:pt idx="4">
                  <c:v>24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6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10</c:v>
                </c:pt>
                <c:pt idx="15">
                  <c:v>2</c:v>
                </c:pt>
                <c:pt idx="16">
                  <c:v>9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406592"/>
        <c:axId val="207538432"/>
      </c:barChart>
      <c:catAx>
        <c:axId val="20740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7538432"/>
        <c:crosses val="autoZero"/>
        <c:auto val="1"/>
        <c:lblAlgn val="ctr"/>
        <c:lblOffset val="100"/>
        <c:noMultiLvlLbl val="0"/>
      </c:catAx>
      <c:valAx>
        <c:axId val="2075384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l-NL"/>
                  <a:t>Upregulated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7406592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5148665791776026"/>
          <c:y val="5.0158209390492856E-2"/>
          <c:w val="0.23184667541557305"/>
          <c:h val="0.33486876640419949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 sz="1200" b="1" i="0" baseline="0">
                <a:effectLst/>
              </a:rPr>
              <a:t>LB + 1% glucose</a:t>
            </a:r>
            <a:endParaRPr lang="nl-NL" sz="1200">
              <a:effectLst/>
            </a:endParaRPr>
          </a:p>
          <a:p>
            <a:pPr>
              <a:defRPr/>
            </a:pPr>
            <a:r>
              <a:rPr lang="nl-NL" sz="1200" b="1" i="0" baseline="0">
                <a:effectLst/>
              </a:rPr>
              <a:t>_downregulated</a:t>
            </a:r>
            <a:endParaRPr lang="nl-NL" sz="1200">
              <a:effectLst/>
            </a:endParaRPr>
          </a:p>
        </c:rich>
      </c:tx>
      <c:layout>
        <c:manualLayout>
          <c:xMode val="edge"/>
          <c:yMode val="edge"/>
          <c:x val="0.38473664130236612"/>
          <c:y val="0.7731481481481481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1432852143482055E-2"/>
          <c:y val="5.1400554097404488E-2"/>
          <c:w val="0.89342082239720033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'9_LBgluc_COGcat'!$F$4</c:f>
              <c:strCache>
                <c:ptCount val="1"/>
                <c:pt idx="0">
                  <c:v>DELTAccpA _DOWN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'9_LBgluc_COGcat'!$M$5:$M$24</c:f>
              <c:strCache>
                <c:ptCount val="20"/>
                <c:pt idx="0">
                  <c:v>[C]</c:v>
                </c:pt>
                <c:pt idx="1">
                  <c:v>[D]</c:v>
                </c:pt>
                <c:pt idx="2">
                  <c:v>[E]</c:v>
                </c:pt>
                <c:pt idx="3">
                  <c:v>[F]</c:v>
                </c:pt>
                <c:pt idx="4">
                  <c:v>[G]</c:v>
                </c:pt>
                <c:pt idx="5">
                  <c:v>[H]</c:v>
                </c:pt>
                <c:pt idx="6">
                  <c:v>[I]</c:v>
                </c:pt>
                <c:pt idx="7">
                  <c:v>[J]</c:v>
                </c:pt>
                <c:pt idx="8">
                  <c:v>[K]</c:v>
                </c:pt>
                <c:pt idx="9">
                  <c:v>[L]</c:v>
                </c:pt>
                <c:pt idx="10">
                  <c:v>[M]</c:v>
                </c:pt>
                <c:pt idx="11">
                  <c:v>[O]</c:v>
                </c:pt>
                <c:pt idx="12">
                  <c:v>[P]</c:v>
                </c:pt>
                <c:pt idx="13">
                  <c:v>[Q]</c:v>
                </c:pt>
                <c:pt idx="14">
                  <c:v>[R]</c:v>
                </c:pt>
                <c:pt idx="15">
                  <c:v>[S]</c:v>
                </c:pt>
                <c:pt idx="16">
                  <c:v>[T]</c:v>
                </c:pt>
                <c:pt idx="17">
                  <c:v>[U]</c:v>
                </c:pt>
                <c:pt idx="18">
                  <c:v>[V]</c:v>
                </c:pt>
                <c:pt idx="19">
                  <c:v>[X]</c:v>
                </c:pt>
              </c:strCache>
            </c:strRef>
          </c:cat>
          <c:val>
            <c:numRef>
              <c:f>'9_LBgluc_COGcat'!$F$5:$F$24</c:f>
              <c:numCache>
                <c:formatCode>General</c:formatCode>
                <c:ptCount val="20"/>
                <c:pt idx="0">
                  <c:v>2</c:v>
                </c:pt>
                <c:pt idx="1">
                  <c:v>0</c:v>
                </c:pt>
                <c:pt idx="2">
                  <c:v>7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strRef>
              <c:f>'9_LBgluc_COGcat'!$H$4</c:f>
              <c:strCache>
                <c:ptCount val="1"/>
                <c:pt idx="0">
                  <c:v>M17R _ DOWN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'9_LBgluc_COGcat'!$M$5:$M$24</c:f>
              <c:strCache>
                <c:ptCount val="20"/>
                <c:pt idx="0">
                  <c:v>[C]</c:v>
                </c:pt>
                <c:pt idx="1">
                  <c:v>[D]</c:v>
                </c:pt>
                <c:pt idx="2">
                  <c:v>[E]</c:v>
                </c:pt>
                <c:pt idx="3">
                  <c:v>[F]</c:v>
                </c:pt>
                <c:pt idx="4">
                  <c:v>[G]</c:v>
                </c:pt>
                <c:pt idx="5">
                  <c:v>[H]</c:v>
                </c:pt>
                <c:pt idx="6">
                  <c:v>[I]</c:v>
                </c:pt>
                <c:pt idx="7">
                  <c:v>[J]</c:v>
                </c:pt>
                <c:pt idx="8">
                  <c:v>[K]</c:v>
                </c:pt>
                <c:pt idx="9">
                  <c:v>[L]</c:v>
                </c:pt>
                <c:pt idx="10">
                  <c:v>[M]</c:v>
                </c:pt>
                <c:pt idx="11">
                  <c:v>[O]</c:v>
                </c:pt>
                <c:pt idx="12">
                  <c:v>[P]</c:v>
                </c:pt>
                <c:pt idx="13">
                  <c:v>[Q]</c:v>
                </c:pt>
                <c:pt idx="14">
                  <c:v>[R]</c:v>
                </c:pt>
                <c:pt idx="15">
                  <c:v>[S]</c:v>
                </c:pt>
                <c:pt idx="16">
                  <c:v>[T]</c:v>
                </c:pt>
                <c:pt idx="17">
                  <c:v>[U]</c:v>
                </c:pt>
                <c:pt idx="18">
                  <c:v>[V]</c:v>
                </c:pt>
                <c:pt idx="19">
                  <c:v>[X]</c:v>
                </c:pt>
              </c:strCache>
            </c:strRef>
          </c:cat>
          <c:val>
            <c:numRef>
              <c:f>'9_LBgluc_COGcat'!$H$5:$H$24</c:f>
              <c:numCache>
                <c:formatCode>General</c:formatCode>
                <c:ptCount val="20"/>
                <c:pt idx="0">
                  <c:v>6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"/>
          <c:order val="2"/>
          <c:tx>
            <c:strRef>
              <c:f>'9_LBgluc_COGcat'!$J$4</c:f>
              <c:strCache>
                <c:ptCount val="1"/>
                <c:pt idx="0">
                  <c:v>T62H _ DOWN</c:v>
                </c:pt>
              </c:strCache>
            </c:strRef>
          </c:tx>
          <c:spPr>
            <a:pattFill prst="zigZ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'9_LBgluc_COGcat'!$M$5:$M$24</c:f>
              <c:strCache>
                <c:ptCount val="20"/>
                <c:pt idx="0">
                  <c:v>[C]</c:v>
                </c:pt>
                <c:pt idx="1">
                  <c:v>[D]</c:v>
                </c:pt>
                <c:pt idx="2">
                  <c:v>[E]</c:v>
                </c:pt>
                <c:pt idx="3">
                  <c:v>[F]</c:v>
                </c:pt>
                <c:pt idx="4">
                  <c:v>[G]</c:v>
                </c:pt>
                <c:pt idx="5">
                  <c:v>[H]</c:v>
                </c:pt>
                <c:pt idx="6">
                  <c:v>[I]</c:v>
                </c:pt>
                <c:pt idx="7">
                  <c:v>[J]</c:v>
                </c:pt>
                <c:pt idx="8">
                  <c:v>[K]</c:v>
                </c:pt>
                <c:pt idx="9">
                  <c:v>[L]</c:v>
                </c:pt>
                <c:pt idx="10">
                  <c:v>[M]</c:v>
                </c:pt>
                <c:pt idx="11">
                  <c:v>[O]</c:v>
                </c:pt>
                <c:pt idx="12">
                  <c:v>[P]</c:v>
                </c:pt>
                <c:pt idx="13">
                  <c:v>[Q]</c:v>
                </c:pt>
                <c:pt idx="14">
                  <c:v>[R]</c:v>
                </c:pt>
                <c:pt idx="15">
                  <c:v>[S]</c:v>
                </c:pt>
                <c:pt idx="16">
                  <c:v>[T]</c:v>
                </c:pt>
                <c:pt idx="17">
                  <c:v>[U]</c:v>
                </c:pt>
                <c:pt idx="18">
                  <c:v>[V]</c:v>
                </c:pt>
                <c:pt idx="19">
                  <c:v>[X]</c:v>
                </c:pt>
              </c:strCache>
            </c:strRef>
          </c:cat>
          <c:val>
            <c:numRef>
              <c:f>'9_LBgluc_COGcat'!$J$5:$J$24</c:f>
              <c:numCache>
                <c:formatCode>General</c:formatCode>
                <c:ptCount val="20"/>
                <c:pt idx="0">
                  <c:v>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5</c:v>
                </c:pt>
                <c:pt idx="5">
                  <c:v>0</c:v>
                </c:pt>
                <c:pt idx="6">
                  <c:v>1</c:v>
                </c:pt>
                <c:pt idx="7">
                  <c:v>6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</c:ser>
        <c:ser>
          <c:idx val="3"/>
          <c:order val="3"/>
          <c:tx>
            <c:strRef>
              <c:f>'9_LBgluc_COGcat'!$L$4</c:f>
              <c:strCache>
                <c:ptCount val="1"/>
                <c:pt idx="0">
                  <c:v>R304W _  DOWN</c:v>
                </c:pt>
              </c:strCache>
            </c:strRef>
          </c:tx>
          <c:spPr>
            <a:pattFill prst="wd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'9_LBgluc_COGcat'!$M$5:$M$24</c:f>
              <c:strCache>
                <c:ptCount val="20"/>
                <c:pt idx="0">
                  <c:v>[C]</c:v>
                </c:pt>
                <c:pt idx="1">
                  <c:v>[D]</c:v>
                </c:pt>
                <c:pt idx="2">
                  <c:v>[E]</c:v>
                </c:pt>
                <c:pt idx="3">
                  <c:v>[F]</c:v>
                </c:pt>
                <c:pt idx="4">
                  <c:v>[G]</c:v>
                </c:pt>
                <c:pt idx="5">
                  <c:v>[H]</c:v>
                </c:pt>
                <c:pt idx="6">
                  <c:v>[I]</c:v>
                </c:pt>
                <c:pt idx="7">
                  <c:v>[J]</c:v>
                </c:pt>
                <c:pt idx="8">
                  <c:v>[K]</c:v>
                </c:pt>
                <c:pt idx="9">
                  <c:v>[L]</c:v>
                </c:pt>
                <c:pt idx="10">
                  <c:v>[M]</c:v>
                </c:pt>
                <c:pt idx="11">
                  <c:v>[O]</c:v>
                </c:pt>
                <c:pt idx="12">
                  <c:v>[P]</c:v>
                </c:pt>
                <c:pt idx="13">
                  <c:v>[Q]</c:v>
                </c:pt>
                <c:pt idx="14">
                  <c:v>[R]</c:v>
                </c:pt>
                <c:pt idx="15">
                  <c:v>[S]</c:v>
                </c:pt>
                <c:pt idx="16">
                  <c:v>[T]</c:v>
                </c:pt>
                <c:pt idx="17">
                  <c:v>[U]</c:v>
                </c:pt>
                <c:pt idx="18">
                  <c:v>[V]</c:v>
                </c:pt>
                <c:pt idx="19">
                  <c:v>[X]</c:v>
                </c:pt>
              </c:strCache>
            </c:strRef>
          </c:cat>
          <c:val>
            <c:numRef>
              <c:f>'9_LBgluc_COGcat'!$L$5:$L$24</c:f>
              <c:numCache>
                <c:formatCode>General</c:formatCode>
                <c:ptCount val="20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  <c:pt idx="7">
                  <c:v>14</c:v>
                </c:pt>
                <c:pt idx="8">
                  <c:v>4</c:v>
                </c:pt>
                <c:pt idx="9">
                  <c:v>0</c:v>
                </c:pt>
                <c:pt idx="10">
                  <c:v>1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408128"/>
        <c:axId val="207540736"/>
      </c:barChart>
      <c:catAx>
        <c:axId val="207408128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crossAx val="207540736"/>
        <c:crosses val="autoZero"/>
        <c:auto val="1"/>
        <c:lblAlgn val="ctr"/>
        <c:lblOffset val="100"/>
        <c:noMultiLvlLbl val="0"/>
      </c:catAx>
      <c:valAx>
        <c:axId val="207540736"/>
        <c:scaling>
          <c:orientation val="maxMin"/>
          <c:max val="3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l-NL"/>
                  <a:t>Downregulated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740812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1259776902887129"/>
          <c:y val="0.5918248760571595"/>
          <c:w val="0.26795778652668412"/>
          <c:h val="0.33486876640419949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nl-NL" sz="1200"/>
              <a:t>LB _upregulated</a:t>
            </a:r>
          </a:p>
        </c:rich>
      </c:tx>
      <c:layout>
        <c:manualLayout>
          <c:xMode val="edge"/>
          <c:yMode val="edge"/>
          <c:x val="0.37699133126908008"/>
          <c:y val="5.09259259259259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4210629921259836E-2"/>
          <c:y val="5.1400554097404488E-2"/>
          <c:w val="0.88895034995625544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'10_LB_COGcat'!$E$4</c:f>
              <c:strCache>
                <c:ptCount val="1"/>
                <c:pt idx="0">
                  <c:v>DELTAccpA _ UP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'10_LB_COGcat'!$M$5:$M$24</c:f>
              <c:strCache>
                <c:ptCount val="20"/>
                <c:pt idx="0">
                  <c:v>[C]</c:v>
                </c:pt>
                <c:pt idx="1">
                  <c:v>[D]</c:v>
                </c:pt>
                <c:pt idx="2">
                  <c:v>[E]</c:v>
                </c:pt>
                <c:pt idx="3">
                  <c:v>[F]</c:v>
                </c:pt>
                <c:pt idx="4">
                  <c:v>[G]</c:v>
                </c:pt>
                <c:pt idx="5">
                  <c:v>[H]</c:v>
                </c:pt>
                <c:pt idx="6">
                  <c:v>[I]</c:v>
                </c:pt>
                <c:pt idx="7">
                  <c:v>[J]</c:v>
                </c:pt>
                <c:pt idx="8">
                  <c:v>[K]</c:v>
                </c:pt>
                <c:pt idx="9">
                  <c:v>[L]</c:v>
                </c:pt>
                <c:pt idx="10">
                  <c:v>[M]</c:v>
                </c:pt>
                <c:pt idx="11">
                  <c:v>[O]</c:v>
                </c:pt>
                <c:pt idx="12">
                  <c:v>[P]</c:v>
                </c:pt>
                <c:pt idx="13">
                  <c:v>[Q]</c:v>
                </c:pt>
                <c:pt idx="14">
                  <c:v>[R]</c:v>
                </c:pt>
                <c:pt idx="15">
                  <c:v>[S]</c:v>
                </c:pt>
                <c:pt idx="16">
                  <c:v>[T]</c:v>
                </c:pt>
                <c:pt idx="17">
                  <c:v>[U]</c:v>
                </c:pt>
                <c:pt idx="18">
                  <c:v>[V]</c:v>
                </c:pt>
                <c:pt idx="19">
                  <c:v>[X]</c:v>
                </c:pt>
              </c:strCache>
            </c:strRef>
          </c:cat>
          <c:val>
            <c:numRef>
              <c:f>'10_LB_COGcat'!$E$5:$E$24</c:f>
              <c:numCache>
                <c:formatCode>General</c:formatCode>
                <c:ptCount val="20"/>
                <c:pt idx="0">
                  <c:v>9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7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5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strRef>
              <c:f>'10_LB_COGcat'!$G$4</c:f>
              <c:strCache>
                <c:ptCount val="1"/>
                <c:pt idx="0">
                  <c:v>M17R _UP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'10_LB_COGcat'!$M$5:$M$24</c:f>
              <c:strCache>
                <c:ptCount val="20"/>
                <c:pt idx="0">
                  <c:v>[C]</c:v>
                </c:pt>
                <c:pt idx="1">
                  <c:v>[D]</c:v>
                </c:pt>
                <c:pt idx="2">
                  <c:v>[E]</c:v>
                </c:pt>
                <c:pt idx="3">
                  <c:v>[F]</c:v>
                </c:pt>
                <c:pt idx="4">
                  <c:v>[G]</c:v>
                </c:pt>
                <c:pt idx="5">
                  <c:v>[H]</c:v>
                </c:pt>
                <c:pt idx="6">
                  <c:v>[I]</c:v>
                </c:pt>
                <c:pt idx="7">
                  <c:v>[J]</c:v>
                </c:pt>
                <c:pt idx="8">
                  <c:v>[K]</c:v>
                </c:pt>
                <c:pt idx="9">
                  <c:v>[L]</c:v>
                </c:pt>
                <c:pt idx="10">
                  <c:v>[M]</c:v>
                </c:pt>
                <c:pt idx="11">
                  <c:v>[O]</c:v>
                </c:pt>
                <c:pt idx="12">
                  <c:v>[P]</c:v>
                </c:pt>
                <c:pt idx="13">
                  <c:v>[Q]</c:v>
                </c:pt>
                <c:pt idx="14">
                  <c:v>[R]</c:v>
                </c:pt>
                <c:pt idx="15">
                  <c:v>[S]</c:v>
                </c:pt>
                <c:pt idx="16">
                  <c:v>[T]</c:v>
                </c:pt>
                <c:pt idx="17">
                  <c:v>[U]</c:v>
                </c:pt>
                <c:pt idx="18">
                  <c:v>[V]</c:v>
                </c:pt>
                <c:pt idx="19">
                  <c:v>[X]</c:v>
                </c:pt>
              </c:strCache>
            </c:strRef>
          </c:cat>
          <c:val>
            <c:numRef>
              <c:f>'10_LB_COGcat'!$G$5:$G$24</c:f>
              <c:numCache>
                <c:formatCode>General</c:formatCode>
                <c:ptCount val="20"/>
                <c:pt idx="0">
                  <c:v>9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5</c:v>
                </c:pt>
                <c:pt idx="5">
                  <c:v>3</c:v>
                </c:pt>
                <c:pt idx="6">
                  <c:v>0</c:v>
                </c:pt>
                <c:pt idx="7">
                  <c:v>5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"/>
          <c:order val="2"/>
          <c:tx>
            <c:strRef>
              <c:f>'10_LB_COGcat'!$I$4</c:f>
              <c:strCache>
                <c:ptCount val="1"/>
                <c:pt idx="0">
                  <c:v>T62H_UP</c:v>
                </c:pt>
              </c:strCache>
            </c:strRef>
          </c:tx>
          <c:spPr>
            <a:pattFill prst="zigZ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'10_LB_COGcat'!$M$5:$M$24</c:f>
              <c:strCache>
                <c:ptCount val="20"/>
                <c:pt idx="0">
                  <c:v>[C]</c:v>
                </c:pt>
                <c:pt idx="1">
                  <c:v>[D]</c:v>
                </c:pt>
                <c:pt idx="2">
                  <c:v>[E]</c:v>
                </c:pt>
                <c:pt idx="3">
                  <c:v>[F]</c:v>
                </c:pt>
                <c:pt idx="4">
                  <c:v>[G]</c:v>
                </c:pt>
                <c:pt idx="5">
                  <c:v>[H]</c:v>
                </c:pt>
                <c:pt idx="6">
                  <c:v>[I]</c:v>
                </c:pt>
                <c:pt idx="7">
                  <c:v>[J]</c:v>
                </c:pt>
                <c:pt idx="8">
                  <c:v>[K]</c:v>
                </c:pt>
                <c:pt idx="9">
                  <c:v>[L]</c:v>
                </c:pt>
                <c:pt idx="10">
                  <c:v>[M]</c:v>
                </c:pt>
                <c:pt idx="11">
                  <c:v>[O]</c:v>
                </c:pt>
                <c:pt idx="12">
                  <c:v>[P]</c:v>
                </c:pt>
                <c:pt idx="13">
                  <c:v>[Q]</c:v>
                </c:pt>
                <c:pt idx="14">
                  <c:v>[R]</c:v>
                </c:pt>
                <c:pt idx="15">
                  <c:v>[S]</c:v>
                </c:pt>
                <c:pt idx="16">
                  <c:v>[T]</c:v>
                </c:pt>
                <c:pt idx="17">
                  <c:v>[U]</c:v>
                </c:pt>
                <c:pt idx="18">
                  <c:v>[V]</c:v>
                </c:pt>
                <c:pt idx="19">
                  <c:v>[X]</c:v>
                </c:pt>
              </c:strCache>
            </c:strRef>
          </c:cat>
          <c:val>
            <c:numRef>
              <c:f>'10_LB_COGcat'!$I$5:$I$24</c:f>
              <c:numCache>
                <c:formatCode>General</c:formatCode>
                <c:ptCount val="20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"/>
          <c:order val="3"/>
          <c:tx>
            <c:strRef>
              <c:f>'10_LB_COGcat'!$K$4</c:f>
              <c:strCache>
                <c:ptCount val="1"/>
                <c:pt idx="0">
                  <c:v>R304W _UP</c:v>
                </c:pt>
              </c:strCache>
            </c:strRef>
          </c:tx>
          <c:spPr>
            <a:pattFill prst="wdDnDiag">
              <a:fgClr>
                <a:schemeClr val="tx1"/>
              </a:fgClr>
              <a:bgClr>
                <a:schemeClr val="bg1"/>
              </a:bgClr>
            </a:pattFill>
            <a:ln w="0">
              <a:solidFill>
                <a:schemeClr val="tx1"/>
              </a:solidFill>
            </a:ln>
          </c:spPr>
          <c:invertIfNegative val="0"/>
          <c:cat>
            <c:strRef>
              <c:f>'10_LB_COGcat'!$M$5:$M$24</c:f>
              <c:strCache>
                <c:ptCount val="20"/>
                <c:pt idx="0">
                  <c:v>[C]</c:v>
                </c:pt>
                <c:pt idx="1">
                  <c:v>[D]</c:v>
                </c:pt>
                <c:pt idx="2">
                  <c:v>[E]</c:v>
                </c:pt>
                <c:pt idx="3">
                  <c:v>[F]</c:v>
                </c:pt>
                <c:pt idx="4">
                  <c:v>[G]</c:v>
                </c:pt>
                <c:pt idx="5">
                  <c:v>[H]</c:v>
                </c:pt>
                <c:pt idx="6">
                  <c:v>[I]</c:v>
                </c:pt>
                <c:pt idx="7">
                  <c:v>[J]</c:v>
                </c:pt>
                <c:pt idx="8">
                  <c:v>[K]</c:v>
                </c:pt>
                <c:pt idx="9">
                  <c:v>[L]</c:v>
                </c:pt>
                <c:pt idx="10">
                  <c:v>[M]</c:v>
                </c:pt>
                <c:pt idx="11">
                  <c:v>[O]</c:v>
                </c:pt>
                <c:pt idx="12">
                  <c:v>[P]</c:v>
                </c:pt>
                <c:pt idx="13">
                  <c:v>[Q]</c:v>
                </c:pt>
                <c:pt idx="14">
                  <c:v>[R]</c:v>
                </c:pt>
                <c:pt idx="15">
                  <c:v>[S]</c:v>
                </c:pt>
                <c:pt idx="16">
                  <c:v>[T]</c:v>
                </c:pt>
                <c:pt idx="17">
                  <c:v>[U]</c:v>
                </c:pt>
                <c:pt idx="18">
                  <c:v>[V]</c:v>
                </c:pt>
                <c:pt idx="19">
                  <c:v>[X]</c:v>
                </c:pt>
              </c:strCache>
            </c:strRef>
          </c:cat>
          <c:val>
            <c:numRef>
              <c:f>'10_LB_COGcat'!$K$5:$K$24</c:f>
              <c:numCache>
                <c:formatCode>General</c:formatCode>
                <c:ptCount val="20"/>
                <c:pt idx="0">
                  <c:v>15</c:v>
                </c:pt>
                <c:pt idx="1">
                  <c:v>0</c:v>
                </c:pt>
                <c:pt idx="2">
                  <c:v>9</c:v>
                </c:pt>
                <c:pt idx="3">
                  <c:v>1</c:v>
                </c:pt>
                <c:pt idx="4">
                  <c:v>26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7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5</c:v>
                </c:pt>
                <c:pt idx="15">
                  <c:v>5</c:v>
                </c:pt>
                <c:pt idx="16">
                  <c:v>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058048"/>
        <c:axId val="207542464"/>
      </c:barChart>
      <c:catAx>
        <c:axId val="197058048"/>
        <c:scaling>
          <c:orientation val="minMax"/>
        </c:scaling>
        <c:delete val="0"/>
        <c:axPos val="b"/>
        <c:majorTickMark val="out"/>
        <c:minorTickMark val="none"/>
        <c:tickLblPos val="nextTo"/>
        <c:crossAx val="207542464"/>
        <c:crosses val="autoZero"/>
        <c:auto val="0"/>
        <c:lblAlgn val="ctr"/>
        <c:lblOffset val="100"/>
        <c:noMultiLvlLbl val="0"/>
      </c:catAx>
      <c:valAx>
        <c:axId val="207542464"/>
        <c:scaling>
          <c:orientation val="minMax"/>
          <c:max val="4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l-NL"/>
                  <a:t>Upregulated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7058048"/>
        <c:crosses val="autoZero"/>
        <c:crossBetween val="between"/>
      </c:valAx>
      <c:spPr>
        <a:ln w="0">
          <a:solidFill>
            <a:schemeClr val="tx1"/>
          </a:solidFill>
        </a:ln>
        <a:effectLst>
          <a:glow>
            <a:schemeClr val="accent1">
              <a:alpha val="40000"/>
            </a:schemeClr>
          </a:glow>
        </a:effectLst>
      </c:spPr>
    </c:plotArea>
    <c:legend>
      <c:legendPos val="r"/>
      <c:layout>
        <c:manualLayout>
          <c:xMode val="edge"/>
          <c:yMode val="edge"/>
          <c:x val="0.75148665791776026"/>
          <c:y val="5.0158209390492856E-2"/>
          <c:w val="0.23184667541557305"/>
          <c:h val="0.33486876640419949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nl-NL" sz="1200"/>
              <a:t>LB _downregulated</a:t>
            </a:r>
          </a:p>
        </c:rich>
      </c:tx>
      <c:layout>
        <c:manualLayout>
          <c:xMode val="edge"/>
          <c:yMode val="edge"/>
          <c:x val="0.38417253976992088"/>
          <c:y val="0.83796296296296291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4210629921259836E-2"/>
          <c:y val="5.1400554097404488E-2"/>
          <c:w val="0.89151662292213485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'10_LB_COGcat'!$F$4</c:f>
              <c:strCache>
                <c:ptCount val="1"/>
                <c:pt idx="0">
                  <c:v>DELTAccpA _DOWN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'10_LB_COGcat'!$M$5:$M$24</c:f>
              <c:strCache>
                <c:ptCount val="20"/>
                <c:pt idx="0">
                  <c:v>[C]</c:v>
                </c:pt>
                <c:pt idx="1">
                  <c:v>[D]</c:v>
                </c:pt>
                <c:pt idx="2">
                  <c:v>[E]</c:v>
                </c:pt>
                <c:pt idx="3">
                  <c:v>[F]</c:v>
                </c:pt>
                <c:pt idx="4">
                  <c:v>[G]</c:v>
                </c:pt>
                <c:pt idx="5">
                  <c:v>[H]</c:v>
                </c:pt>
                <c:pt idx="6">
                  <c:v>[I]</c:v>
                </c:pt>
                <c:pt idx="7">
                  <c:v>[J]</c:v>
                </c:pt>
                <c:pt idx="8">
                  <c:v>[K]</c:v>
                </c:pt>
                <c:pt idx="9">
                  <c:v>[L]</c:v>
                </c:pt>
                <c:pt idx="10">
                  <c:v>[M]</c:v>
                </c:pt>
                <c:pt idx="11">
                  <c:v>[O]</c:v>
                </c:pt>
                <c:pt idx="12">
                  <c:v>[P]</c:v>
                </c:pt>
                <c:pt idx="13">
                  <c:v>[Q]</c:v>
                </c:pt>
                <c:pt idx="14">
                  <c:v>[R]</c:v>
                </c:pt>
                <c:pt idx="15">
                  <c:v>[S]</c:v>
                </c:pt>
                <c:pt idx="16">
                  <c:v>[T]</c:v>
                </c:pt>
                <c:pt idx="17">
                  <c:v>[U]</c:v>
                </c:pt>
                <c:pt idx="18">
                  <c:v>[V]</c:v>
                </c:pt>
                <c:pt idx="19">
                  <c:v>[X]</c:v>
                </c:pt>
              </c:strCache>
            </c:strRef>
          </c:cat>
          <c:val>
            <c:numRef>
              <c:f>'10_LB_COGcat'!$F$5:$F$24</c:f>
              <c:numCache>
                <c:formatCode>General</c:formatCode>
                <c:ptCount val="20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strRef>
              <c:f>'10_LB_COGcat'!$H$4</c:f>
              <c:strCache>
                <c:ptCount val="1"/>
                <c:pt idx="0">
                  <c:v>M17R _ DOWN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'10_LB_COGcat'!$M$5:$M$24</c:f>
              <c:strCache>
                <c:ptCount val="20"/>
                <c:pt idx="0">
                  <c:v>[C]</c:v>
                </c:pt>
                <c:pt idx="1">
                  <c:v>[D]</c:v>
                </c:pt>
                <c:pt idx="2">
                  <c:v>[E]</c:v>
                </c:pt>
                <c:pt idx="3">
                  <c:v>[F]</c:v>
                </c:pt>
                <c:pt idx="4">
                  <c:v>[G]</c:v>
                </c:pt>
                <c:pt idx="5">
                  <c:v>[H]</c:v>
                </c:pt>
                <c:pt idx="6">
                  <c:v>[I]</c:v>
                </c:pt>
                <c:pt idx="7">
                  <c:v>[J]</c:v>
                </c:pt>
                <c:pt idx="8">
                  <c:v>[K]</c:v>
                </c:pt>
                <c:pt idx="9">
                  <c:v>[L]</c:v>
                </c:pt>
                <c:pt idx="10">
                  <c:v>[M]</c:v>
                </c:pt>
                <c:pt idx="11">
                  <c:v>[O]</c:v>
                </c:pt>
                <c:pt idx="12">
                  <c:v>[P]</c:v>
                </c:pt>
                <c:pt idx="13">
                  <c:v>[Q]</c:v>
                </c:pt>
                <c:pt idx="14">
                  <c:v>[R]</c:v>
                </c:pt>
                <c:pt idx="15">
                  <c:v>[S]</c:v>
                </c:pt>
                <c:pt idx="16">
                  <c:v>[T]</c:v>
                </c:pt>
                <c:pt idx="17">
                  <c:v>[U]</c:v>
                </c:pt>
                <c:pt idx="18">
                  <c:v>[V]</c:v>
                </c:pt>
                <c:pt idx="19">
                  <c:v>[X]</c:v>
                </c:pt>
              </c:strCache>
            </c:strRef>
          </c:cat>
          <c:val>
            <c:numRef>
              <c:f>'10_LB_COGcat'!$H$5:$H$24</c:f>
              <c:numCache>
                <c:formatCode>General</c:formatCode>
                <c:ptCount val="20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2"/>
          <c:order val="2"/>
          <c:tx>
            <c:strRef>
              <c:f>'10_LB_COGcat'!$J$4</c:f>
              <c:strCache>
                <c:ptCount val="1"/>
                <c:pt idx="0">
                  <c:v>T62H _ DOWN</c:v>
                </c:pt>
              </c:strCache>
            </c:strRef>
          </c:tx>
          <c:spPr>
            <a:pattFill prst="zigZ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'10_LB_COGcat'!$M$5:$M$24</c:f>
              <c:strCache>
                <c:ptCount val="20"/>
                <c:pt idx="0">
                  <c:v>[C]</c:v>
                </c:pt>
                <c:pt idx="1">
                  <c:v>[D]</c:v>
                </c:pt>
                <c:pt idx="2">
                  <c:v>[E]</c:v>
                </c:pt>
                <c:pt idx="3">
                  <c:v>[F]</c:v>
                </c:pt>
                <c:pt idx="4">
                  <c:v>[G]</c:v>
                </c:pt>
                <c:pt idx="5">
                  <c:v>[H]</c:v>
                </c:pt>
                <c:pt idx="6">
                  <c:v>[I]</c:v>
                </c:pt>
                <c:pt idx="7">
                  <c:v>[J]</c:v>
                </c:pt>
                <c:pt idx="8">
                  <c:v>[K]</c:v>
                </c:pt>
                <c:pt idx="9">
                  <c:v>[L]</c:v>
                </c:pt>
                <c:pt idx="10">
                  <c:v>[M]</c:v>
                </c:pt>
                <c:pt idx="11">
                  <c:v>[O]</c:v>
                </c:pt>
                <c:pt idx="12">
                  <c:v>[P]</c:v>
                </c:pt>
                <c:pt idx="13">
                  <c:v>[Q]</c:v>
                </c:pt>
                <c:pt idx="14">
                  <c:v>[R]</c:v>
                </c:pt>
                <c:pt idx="15">
                  <c:v>[S]</c:v>
                </c:pt>
                <c:pt idx="16">
                  <c:v>[T]</c:v>
                </c:pt>
                <c:pt idx="17">
                  <c:v>[U]</c:v>
                </c:pt>
                <c:pt idx="18">
                  <c:v>[V]</c:v>
                </c:pt>
                <c:pt idx="19">
                  <c:v>[X]</c:v>
                </c:pt>
              </c:strCache>
            </c:strRef>
          </c:cat>
          <c:val>
            <c:numRef>
              <c:f>'10_LB_COGcat'!$J$5:$J$24</c:f>
              <c:numCache>
                <c:formatCode>General</c:formatCode>
                <c:ptCount val="20"/>
                <c:pt idx="0">
                  <c:v>18</c:v>
                </c:pt>
                <c:pt idx="1">
                  <c:v>0</c:v>
                </c:pt>
                <c:pt idx="2">
                  <c:v>1</c:v>
                </c:pt>
                <c:pt idx="3">
                  <c:v>5</c:v>
                </c:pt>
                <c:pt idx="4">
                  <c:v>28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7</c:v>
                </c:pt>
                <c:pt idx="9">
                  <c:v>0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7</c:v>
                </c:pt>
                <c:pt idx="15">
                  <c:v>2</c:v>
                </c:pt>
                <c:pt idx="16">
                  <c:v>7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</c:numCache>
            </c:numRef>
          </c:val>
        </c:ser>
        <c:ser>
          <c:idx val="3"/>
          <c:order val="3"/>
          <c:tx>
            <c:strRef>
              <c:f>'10_LB_COGcat'!$L$4</c:f>
              <c:strCache>
                <c:ptCount val="1"/>
                <c:pt idx="0">
                  <c:v>R304W _  DOWN</c:v>
                </c:pt>
              </c:strCache>
            </c:strRef>
          </c:tx>
          <c:spPr>
            <a:pattFill prst="wd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'10_LB_COGcat'!$M$5:$M$24</c:f>
              <c:strCache>
                <c:ptCount val="20"/>
                <c:pt idx="0">
                  <c:v>[C]</c:v>
                </c:pt>
                <c:pt idx="1">
                  <c:v>[D]</c:v>
                </c:pt>
                <c:pt idx="2">
                  <c:v>[E]</c:v>
                </c:pt>
                <c:pt idx="3">
                  <c:v>[F]</c:v>
                </c:pt>
                <c:pt idx="4">
                  <c:v>[G]</c:v>
                </c:pt>
                <c:pt idx="5">
                  <c:v>[H]</c:v>
                </c:pt>
                <c:pt idx="6">
                  <c:v>[I]</c:v>
                </c:pt>
                <c:pt idx="7">
                  <c:v>[J]</c:v>
                </c:pt>
                <c:pt idx="8">
                  <c:v>[K]</c:v>
                </c:pt>
                <c:pt idx="9">
                  <c:v>[L]</c:v>
                </c:pt>
                <c:pt idx="10">
                  <c:v>[M]</c:v>
                </c:pt>
                <c:pt idx="11">
                  <c:v>[O]</c:v>
                </c:pt>
                <c:pt idx="12">
                  <c:v>[P]</c:v>
                </c:pt>
                <c:pt idx="13">
                  <c:v>[Q]</c:v>
                </c:pt>
                <c:pt idx="14">
                  <c:v>[R]</c:v>
                </c:pt>
                <c:pt idx="15">
                  <c:v>[S]</c:v>
                </c:pt>
                <c:pt idx="16">
                  <c:v>[T]</c:v>
                </c:pt>
                <c:pt idx="17">
                  <c:v>[U]</c:v>
                </c:pt>
                <c:pt idx="18">
                  <c:v>[V]</c:v>
                </c:pt>
                <c:pt idx="19">
                  <c:v>[X]</c:v>
                </c:pt>
              </c:strCache>
            </c:strRef>
          </c:cat>
          <c:val>
            <c:numRef>
              <c:f>'10_LB_COGcat'!$L$5:$L$24</c:f>
              <c:numCache>
                <c:formatCode>General</c:formatCode>
                <c:ptCount val="20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9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189888"/>
        <c:axId val="208216640"/>
      </c:barChart>
      <c:catAx>
        <c:axId val="153189888"/>
        <c:scaling>
          <c:orientation val="minMax"/>
        </c:scaling>
        <c:delete val="0"/>
        <c:axPos val="t"/>
        <c:majorTickMark val="out"/>
        <c:minorTickMark val="none"/>
        <c:tickLblPos val="nextTo"/>
        <c:crossAx val="208216640"/>
        <c:crosses val="autoZero"/>
        <c:auto val="0"/>
        <c:lblAlgn val="ctr"/>
        <c:lblOffset val="100"/>
        <c:noMultiLvlLbl val="0"/>
      </c:catAx>
      <c:valAx>
        <c:axId val="208216640"/>
        <c:scaling>
          <c:orientation val="maxMin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l-NL"/>
                  <a:t>Downregulated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318988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1531999125109358"/>
          <c:y val="0.5918248760571595"/>
          <c:w val="0.26523556430446193"/>
          <c:h val="0.33486876640419949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827586206896547E-2"/>
          <c:y val="3.8152855653120134E-2"/>
          <c:w val="0.86766784562506616"/>
          <c:h val="0.81242492481146178"/>
        </c:manualLayout>
      </c:layout>
      <c:scatterChart>
        <c:scatterStyle val="lineMarker"/>
        <c:varyColors val="0"/>
        <c:ser>
          <c:idx val="6"/>
          <c:order val="0"/>
          <c:tx>
            <c:strRef>
              <c:f>'12_growth curves'!$A$6</c:f>
              <c:strCache>
                <c:ptCount val="1"/>
                <c:pt idx="0">
                  <c:v>B. subtilis 168 trpC2</c:v>
                </c:pt>
              </c:strCache>
            </c:strRef>
          </c:tx>
          <c:xVal>
            <c:numRef>
              <c:f>'12_growth curves'!$C$5:$L$5</c:f>
              <c:numCache>
                <c:formatCode>0.0</c:formatCode>
                <c:ptCount val="10"/>
                <c:pt idx="0">
                  <c:v>8.3333333333333925E-2</c:v>
                </c:pt>
                <c:pt idx="1">
                  <c:v>1.1666666666666661</c:v>
                </c:pt>
                <c:pt idx="2">
                  <c:v>2.0833333333333339</c:v>
                </c:pt>
                <c:pt idx="3">
                  <c:v>3.1666666666666661</c:v>
                </c:pt>
                <c:pt idx="4">
                  <c:v>4.1666666666666661</c:v>
                </c:pt>
                <c:pt idx="5">
                  <c:v>5.1666666666666661</c:v>
                </c:pt>
                <c:pt idx="6">
                  <c:v>6.1666666666666661</c:v>
                </c:pt>
                <c:pt idx="7">
                  <c:v>7.1666666666666679</c:v>
                </c:pt>
                <c:pt idx="8">
                  <c:v>8.1666666666666679</c:v>
                </c:pt>
              </c:numCache>
            </c:numRef>
          </c:xVal>
          <c:yVal>
            <c:numRef>
              <c:f>'12_growth curves'!$C$6:$L$6</c:f>
              <c:numCache>
                <c:formatCode>General</c:formatCode>
                <c:ptCount val="10"/>
                <c:pt idx="0">
                  <c:v>0.04</c:v>
                </c:pt>
                <c:pt idx="1">
                  <c:v>7.0000000000000007E-2</c:v>
                </c:pt>
                <c:pt idx="2">
                  <c:v>0.38</c:v>
                </c:pt>
                <c:pt idx="3">
                  <c:v>1.58</c:v>
                </c:pt>
                <c:pt idx="4">
                  <c:v>2.74</c:v>
                </c:pt>
                <c:pt idx="5">
                  <c:v>2.98</c:v>
                </c:pt>
                <c:pt idx="6">
                  <c:v>3.31</c:v>
                </c:pt>
                <c:pt idx="7">
                  <c:v>3.71</c:v>
                </c:pt>
                <c:pt idx="8">
                  <c:v>4.05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'12_growth curves'!$A$7</c:f>
              <c:strCache>
                <c:ptCount val="1"/>
                <c:pt idx="0">
                  <c:v>DELTACcpA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'12_growth curves'!$C$5:$L$5</c:f>
              <c:numCache>
                <c:formatCode>0.0</c:formatCode>
                <c:ptCount val="10"/>
                <c:pt idx="0">
                  <c:v>8.3333333333333925E-2</c:v>
                </c:pt>
                <c:pt idx="1">
                  <c:v>1.1666666666666661</c:v>
                </c:pt>
                <c:pt idx="2">
                  <c:v>2.0833333333333339</c:v>
                </c:pt>
                <c:pt idx="3">
                  <c:v>3.1666666666666661</c:v>
                </c:pt>
                <c:pt idx="4">
                  <c:v>4.1666666666666661</c:v>
                </c:pt>
                <c:pt idx="5">
                  <c:v>5.1666666666666661</c:v>
                </c:pt>
                <c:pt idx="6">
                  <c:v>6.1666666666666661</c:v>
                </c:pt>
                <c:pt idx="7">
                  <c:v>7.1666666666666679</c:v>
                </c:pt>
                <c:pt idx="8">
                  <c:v>8.1666666666666679</c:v>
                </c:pt>
              </c:numCache>
            </c:numRef>
          </c:xVal>
          <c:yVal>
            <c:numRef>
              <c:f>'12_growth curves'!$C$7:$L$7</c:f>
              <c:numCache>
                <c:formatCode>General</c:formatCode>
                <c:ptCount val="10"/>
                <c:pt idx="0">
                  <c:v>0.04</c:v>
                </c:pt>
                <c:pt idx="1">
                  <c:v>0.08</c:v>
                </c:pt>
                <c:pt idx="2">
                  <c:v>0.25</c:v>
                </c:pt>
                <c:pt idx="3">
                  <c:v>0.88</c:v>
                </c:pt>
                <c:pt idx="4">
                  <c:v>1.86</c:v>
                </c:pt>
                <c:pt idx="5">
                  <c:v>2.38</c:v>
                </c:pt>
                <c:pt idx="6">
                  <c:v>3.19</c:v>
                </c:pt>
                <c:pt idx="7">
                  <c:v>3.24</c:v>
                </c:pt>
                <c:pt idx="8">
                  <c:v>3.65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'12_growth curves'!$A$8</c:f>
              <c:strCache>
                <c:ptCount val="1"/>
                <c:pt idx="0">
                  <c:v>pWH-CcpAwt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'12_growth curves'!$C$5:$L$5</c:f>
              <c:numCache>
                <c:formatCode>0.0</c:formatCode>
                <c:ptCount val="10"/>
                <c:pt idx="0">
                  <c:v>8.3333333333333925E-2</c:v>
                </c:pt>
                <c:pt idx="1">
                  <c:v>1.1666666666666661</c:v>
                </c:pt>
                <c:pt idx="2">
                  <c:v>2.0833333333333339</c:v>
                </c:pt>
                <c:pt idx="3">
                  <c:v>3.1666666666666661</c:v>
                </c:pt>
                <c:pt idx="4">
                  <c:v>4.1666666666666661</c:v>
                </c:pt>
                <c:pt idx="5">
                  <c:v>5.1666666666666661</c:v>
                </c:pt>
                <c:pt idx="6">
                  <c:v>6.1666666666666661</c:v>
                </c:pt>
                <c:pt idx="7">
                  <c:v>7.1666666666666679</c:v>
                </c:pt>
                <c:pt idx="8">
                  <c:v>8.1666666666666679</c:v>
                </c:pt>
              </c:numCache>
            </c:numRef>
          </c:xVal>
          <c:yVal>
            <c:numRef>
              <c:f>'12_growth curves'!$C$8:$L$8</c:f>
              <c:numCache>
                <c:formatCode>General</c:formatCode>
                <c:ptCount val="10"/>
                <c:pt idx="0">
                  <c:v>0.04</c:v>
                </c:pt>
                <c:pt idx="1">
                  <c:v>0.08</c:v>
                </c:pt>
                <c:pt idx="2">
                  <c:v>0.25</c:v>
                </c:pt>
                <c:pt idx="3">
                  <c:v>1.1499999999999999</c:v>
                </c:pt>
                <c:pt idx="4">
                  <c:v>2.37</c:v>
                </c:pt>
                <c:pt idx="5">
                  <c:v>2.83</c:v>
                </c:pt>
                <c:pt idx="6">
                  <c:v>3.23</c:v>
                </c:pt>
                <c:pt idx="7">
                  <c:v>3.28</c:v>
                </c:pt>
                <c:pt idx="8">
                  <c:v>3.62</c:v>
                </c:pt>
              </c:numCache>
            </c:numRef>
          </c:yVal>
          <c:smooth val="0"/>
        </c:ser>
        <c:ser>
          <c:idx val="2"/>
          <c:order val="3"/>
          <c:tx>
            <c:strRef>
              <c:f>'12_growth curves'!$A$9</c:f>
              <c:strCache>
                <c:ptCount val="1"/>
                <c:pt idx="0">
                  <c:v>pWH-CcpA-M17R</c:v>
                </c:pt>
              </c:strCache>
            </c:strRef>
          </c:tx>
          <c:xVal>
            <c:numRef>
              <c:f>'12_growth curves'!$C$5:$L$5</c:f>
              <c:numCache>
                <c:formatCode>0.0</c:formatCode>
                <c:ptCount val="10"/>
                <c:pt idx="0">
                  <c:v>8.3333333333333925E-2</c:v>
                </c:pt>
                <c:pt idx="1">
                  <c:v>1.1666666666666661</c:v>
                </c:pt>
                <c:pt idx="2">
                  <c:v>2.0833333333333339</c:v>
                </c:pt>
                <c:pt idx="3">
                  <c:v>3.1666666666666661</c:v>
                </c:pt>
                <c:pt idx="4">
                  <c:v>4.1666666666666661</c:v>
                </c:pt>
                <c:pt idx="5">
                  <c:v>5.1666666666666661</c:v>
                </c:pt>
                <c:pt idx="6">
                  <c:v>6.1666666666666661</c:v>
                </c:pt>
                <c:pt idx="7">
                  <c:v>7.1666666666666679</c:v>
                </c:pt>
                <c:pt idx="8">
                  <c:v>8.1666666666666679</c:v>
                </c:pt>
              </c:numCache>
            </c:numRef>
          </c:xVal>
          <c:yVal>
            <c:numRef>
              <c:f>'12_growth curves'!$C$9:$L$9</c:f>
              <c:numCache>
                <c:formatCode>General</c:formatCode>
                <c:ptCount val="10"/>
                <c:pt idx="0">
                  <c:v>0.04</c:v>
                </c:pt>
                <c:pt idx="1">
                  <c:v>0.09</c:v>
                </c:pt>
                <c:pt idx="2">
                  <c:v>0.2</c:v>
                </c:pt>
                <c:pt idx="3">
                  <c:v>0.72</c:v>
                </c:pt>
                <c:pt idx="4">
                  <c:v>1.59</c:v>
                </c:pt>
                <c:pt idx="5">
                  <c:v>1.93</c:v>
                </c:pt>
                <c:pt idx="6">
                  <c:v>1.8</c:v>
                </c:pt>
                <c:pt idx="7">
                  <c:v>1.68</c:v>
                </c:pt>
                <c:pt idx="8">
                  <c:v>1.71</c:v>
                </c:pt>
              </c:numCache>
            </c:numRef>
          </c:yVal>
          <c:smooth val="0"/>
        </c:ser>
        <c:ser>
          <c:idx val="3"/>
          <c:order val="4"/>
          <c:tx>
            <c:strRef>
              <c:f>'12_growth curves'!$A$10</c:f>
              <c:strCache>
                <c:ptCount val="1"/>
                <c:pt idx="0">
                  <c:v>pWH-CcpA-T62H</c:v>
                </c:pt>
              </c:strCache>
            </c:strRef>
          </c:tx>
          <c:xVal>
            <c:numRef>
              <c:f>'12_growth curves'!$C$5:$L$5</c:f>
              <c:numCache>
                <c:formatCode>0.0</c:formatCode>
                <c:ptCount val="10"/>
                <c:pt idx="0">
                  <c:v>8.3333333333333925E-2</c:v>
                </c:pt>
                <c:pt idx="1">
                  <c:v>1.1666666666666661</c:v>
                </c:pt>
                <c:pt idx="2">
                  <c:v>2.0833333333333339</c:v>
                </c:pt>
                <c:pt idx="3">
                  <c:v>3.1666666666666661</c:v>
                </c:pt>
                <c:pt idx="4">
                  <c:v>4.1666666666666661</c:v>
                </c:pt>
                <c:pt idx="5">
                  <c:v>5.1666666666666661</c:v>
                </c:pt>
                <c:pt idx="6">
                  <c:v>6.1666666666666661</c:v>
                </c:pt>
                <c:pt idx="7">
                  <c:v>7.1666666666666679</c:v>
                </c:pt>
                <c:pt idx="8">
                  <c:v>8.1666666666666679</c:v>
                </c:pt>
              </c:numCache>
            </c:numRef>
          </c:xVal>
          <c:yVal>
            <c:numRef>
              <c:f>'12_growth curves'!$C$10:$L$10</c:f>
              <c:numCache>
                <c:formatCode>General</c:formatCode>
                <c:ptCount val="10"/>
                <c:pt idx="0">
                  <c:v>0.04</c:v>
                </c:pt>
                <c:pt idx="1">
                  <c:v>0.08</c:v>
                </c:pt>
                <c:pt idx="2">
                  <c:v>0.33</c:v>
                </c:pt>
                <c:pt idx="3">
                  <c:v>1.28</c:v>
                </c:pt>
                <c:pt idx="4">
                  <c:v>2.44</c:v>
                </c:pt>
                <c:pt idx="5">
                  <c:v>2.99</c:v>
                </c:pt>
                <c:pt idx="6">
                  <c:v>3.33</c:v>
                </c:pt>
                <c:pt idx="7">
                  <c:v>3.33</c:v>
                </c:pt>
                <c:pt idx="8">
                  <c:v>3.63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'12_growth curves'!$A$11</c:f>
              <c:strCache>
                <c:ptCount val="1"/>
                <c:pt idx="0">
                  <c:v>pWH-CcpA-R304W</c:v>
                </c:pt>
              </c:strCache>
            </c:strRef>
          </c:tx>
          <c:xVal>
            <c:numRef>
              <c:f>'12_growth curves'!$C$5:$L$5</c:f>
              <c:numCache>
                <c:formatCode>0.0</c:formatCode>
                <c:ptCount val="10"/>
                <c:pt idx="0">
                  <c:v>8.3333333333333925E-2</c:v>
                </c:pt>
                <c:pt idx="1">
                  <c:v>1.1666666666666661</c:v>
                </c:pt>
                <c:pt idx="2">
                  <c:v>2.0833333333333339</c:v>
                </c:pt>
                <c:pt idx="3">
                  <c:v>3.1666666666666661</c:v>
                </c:pt>
                <c:pt idx="4">
                  <c:v>4.1666666666666661</c:v>
                </c:pt>
                <c:pt idx="5">
                  <c:v>5.1666666666666661</c:v>
                </c:pt>
                <c:pt idx="6">
                  <c:v>6.1666666666666661</c:v>
                </c:pt>
                <c:pt idx="7">
                  <c:v>7.1666666666666679</c:v>
                </c:pt>
                <c:pt idx="8">
                  <c:v>8.1666666666666679</c:v>
                </c:pt>
              </c:numCache>
            </c:numRef>
          </c:xVal>
          <c:yVal>
            <c:numRef>
              <c:f>'12_growth curves'!$C$11:$L$11</c:f>
              <c:numCache>
                <c:formatCode>General</c:formatCode>
                <c:ptCount val="10"/>
                <c:pt idx="0">
                  <c:v>0.04</c:v>
                </c:pt>
                <c:pt idx="1">
                  <c:v>0.08</c:v>
                </c:pt>
                <c:pt idx="2">
                  <c:v>0.25</c:v>
                </c:pt>
                <c:pt idx="3">
                  <c:v>0.8</c:v>
                </c:pt>
                <c:pt idx="4">
                  <c:v>1.96</c:v>
                </c:pt>
                <c:pt idx="5">
                  <c:v>2.5499999999999998</c:v>
                </c:pt>
                <c:pt idx="6">
                  <c:v>2.7</c:v>
                </c:pt>
                <c:pt idx="7">
                  <c:v>3.18</c:v>
                </c:pt>
                <c:pt idx="8">
                  <c:v>3.75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219520"/>
        <c:axId val="208220096"/>
      </c:scatterChart>
      <c:valAx>
        <c:axId val="208219520"/>
        <c:scaling>
          <c:orientation val="minMax"/>
          <c:max val="9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(h)</a:t>
                </a:r>
              </a:p>
            </c:rich>
          </c:tx>
          <c:layout>
            <c:manualLayout>
              <c:xMode val="edge"/>
              <c:yMode val="edge"/>
              <c:x val="0.484913805012123"/>
              <c:y val="0.9042180496668685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208220096"/>
        <c:crosses val="autoZero"/>
        <c:crossBetween val="midCat"/>
      </c:valAx>
      <c:valAx>
        <c:axId val="208220096"/>
        <c:scaling>
          <c:logBase val="10"/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OD600</a:t>
                </a:r>
              </a:p>
            </c:rich>
          </c:tx>
          <c:layout>
            <c:manualLayout>
              <c:xMode val="edge"/>
              <c:yMode val="edge"/>
              <c:x val="1.0775921612339291E-2"/>
              <c:y val="0.417626085200888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208219520"/>
        <c:crosses val="autoZero"/>
        <c:crossBetween val="midCat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954771723863718"/>
          <c:y val="0.43355388637840614"/>
          <c:w val="0.25273702625571004"/>
          <c:h val="0.327328489057182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h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png"/><Relationship Id="rId13" Type="http://schemas.openxmlformats.org/officeDocument/2006/relationships/image" Target="../media/image16.png"/><Relationship Id="rId3" Type="http://schemas.openxmlformats.org/officeDocument/2006/relationships/image" Target="../media/image6.png"/><Relationship Id="rId7" Type="http://schemas.openxmlformats.org/officeDocument/2006/relationships/image" Target="../media/image10.png"/><Relationship Id="rId12" Type="http://schemas.openxmlformats.org/officeDocument/2006/relationships/image" Target="../media/image15.jp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6" Type="http://schemas.openxmlformats.org/officeDocument/2006/relationships/image" Target="../media/image9.png"/><Relationship Id="rId11" Type="http://schemas.openxmlformats.org/officeDocument/2006/relationships/image" Target="../media/image14.png"/><Relationship Id="rId5" Type="http://schemas.openxmlformats.org/officeDocument/2006/relationships/image" Target="../media/image8.png"/><Relationship Id="rId10" Type="http://schemas.openxmlformats.org/officeDocument/2006/relationships/image" Target="../media/image13.png"/><Relationship Id="rId4" Type="http://schemas.openxmlformats.org/officeDocument/2006/relationships/image" Target="../media/image7.png"/><Relationship Id="rId9" Type="http://schemas.openxmlformats.org/officeDocument/2006/relationships/image" Target="../media/image12.png"/><Relationship Id="rId14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9524</xdr:rowOff>
    </xdr:from>
    <xdr:to>
      <xdr:col>6</xdr:col>
      <xdr:colOff>420287</xdr:colOff>
      <xdr:row>17</xdr:row>
      <xdr:rowOff>85424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5" t="12535" r="3988" b="17664"/>
        <a:stretch/>
      </xdr:blipFill>
      <xdr:spPr>
        <a:xfrm>
          <a:off x="619124" y="771524"/>
          <a:ext cx="3458763" cy="2552400"/>
        </a:xfrm>
        <a:prstGeom prst="rect">
          <a:avLst/>
        </a:prstGeom>
      </xdr:spPr>
    </xdr:pic>
    <xdr:clientData/>
  </xdr:twoCellAnchor>
  <xdr:twoCellAnchor editAs="oneCell">
    <xdr:from>
      <xdr:col>17</xdr:col>
      <xdr:colOff>600075</xdr:colOff>
      <xdr:row>4</xdr:row>
      <xdr:rowOff>104775</xdr:rowOff>
    </xdr:from>
    <xdr:to>
      <xdr:col>23</xdr:col>
      <xdr:colOff>136781</xdr:colOff>
      <xdr:row>16</xdr:row>
      <xdr:rowOff>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76" t="21250" r="11374" b="26000"/>
        <a:stretch/>
      </xdr:blipFill>
      <xdr:spPr>
        <a:xfrm>
          <a:off x="10963275" y="866775"/>
          <a:ext cx="3194306" cy="2181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</xdr:row>
      <xdr:rowOff>9525</xdr:rowOff>
    </xdr:from>
    <xdr:to>
      <xdr:col>6</xdr:col>
      <xdr:colOff>409575</xdr:colOff>
      <xdr:row>17</xdr:row>
      <xdr:rowOff>85725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8" t="12726" r="4416" b="17663"/>
        <a:stretch/>
      </xdr:blipFill>
      <xdr:spPr>
        <a:xfrm>
          <a:off x="619125" y="771525"/>
          <a:ext cx="3448050" cy="2552700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4</xdr:row>
      <xdr:rowOff>0</xdr:rowOff>
    </xdr:from>
    <xdr:to>
      <xdr:col>23</xdr:col>
      <xdr:colOff>146306</xdr:colOff>
      <xdr:row>15</xdr:row>
      <xdr:rowOff>85725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76" t="21250" r="11374" b="26000"/>
        <a:stretch/>
      </xdr:blipFill>
      <xdr:spPr>
        <a:xfrm>
          <a:off x="10972800" y="762000"/>
          <a:ext cx="3194306" cy="2181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5</xdr:row>
      <xdr:rowOff>104775</xdr:rowOff>
    </xdr:from>
    <xdr:to>
      <xdr:col>11</xdr:col>
      <xdr:colOff>409575</xdr:colOff>
      <xdr:row>6</xdr:row>
      <xdr:rowOff>28576</xdr:rowOff>
    </xdr:to>
    <xdr:cxnSp macro="">
      <xdr:nvCxnSpPr>
        <xdr:cNvPr id="2" name="Straight Arrow Connector 1"/>
        <xdr:cNvCxnSpPr/>
      </xdr:nvCxnSpPr>
      <xdr:spPr>
        <a:xfrm>
          <a:off x="3162300" y="1247775"/>
          <a:ext cx="4638675" cy="114301"/>
        </a:xfrm>
        <a:prstGeom prst="straightConnector1">
          <a:avLst/>
        </a:prstGeom>
        <a:ln w="34925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70</xdr:col>
      <xdr:colOff>0</xdr:colOff>
      <xdr:row>6</xdr:row>
      <xdr:rowOff>47624</xdr:rowOff>
    </xdr:from>
    <xdr:to>
      <xdr:col>83</xdr:col>
      <xdr:colOff>341648</xdr:colOff>
      <xdr:row>55</xdr:row>
      <xdr:rowOff>159916</xdr:rowOff>
    </xdr:to>
    <xdr:grpSp>
      <xdr:nvGrpSpPr>
        <xdr:cNvPr id="30" name="Group 29"/>
        <xdr:cNvGrpSpPr/>
      </xdr:nvGrpSpPr>
      <xdr:grpSpPr>
        <a:xfrm>
          <a:off x="19716750" y="1202530"/>
          <a:ext cx="8235492" cy="9530136"/>
          <a:chOff x="19716750" y="1154906"/>
          <a:chExt cx="8235492" cy="9530136"/>
        </a:xfrm>
      </xdr:grpSpPr>
      <xdr:pic>
        <xdr:nvPicPr>
          <xdr:cNvPr id="2" name="Grafik 3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103605" y="2578838"/>
            <a:ext cx="3848637" cy="1362265"/>
          </a:xfrm>
          <a:prstGeom prst="rect">
            <a:avLst/>
          </a:prstGeom>
        </xdr:spPr>
      </xdr:pic>
      <xdr:pic>
        <xdr:nvPicPr>
          <xdr:cNvPr id="3" name="Grafik 5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045722" y="3997787"/>
            <a:ext cx="3848637" cy="1362265"/>
          </a:xfrm>
          <a:prstGeom prst="rect">
            <a:avLst/>
          </a:prstGeom>
        </xdr:spPr>
      </xdr:pic>
      <xdr:sp macro="" textlink="">
        <xdr:nvSpPr>
          <xdr:cNvPr id="4" name="Textfeld 6"/>
          <xdr:cNvSpPr txBox="1"/>
        </xdr:nvSpPr>
        <xdr:spPr>
          <a:xfrm>
            <a:off x="23938657" y="4057719"/>
            <a:ext cx="418704" cy="3693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de-DE">
                <a:solidFill>
                  <a:srgbClr val="FF0000"/>
                </a:solidFill>
              </a:rPr>
              <a:t>10</a:t>
            </a:r>
          </a:p>
        </xdr:txBody>
      </xdr:sp>
      <xdr:pic>
        <xdr:nvPicPr>
          <xdr:cNvPr id="5" name="Grafik 7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072758" y="5235982"/>
            <a:ext cx="3848637" cy="1362265"/>
          </a:xfrm>
          <a:prstGeom prst="rect">
            <a:avLst/>
          </a:prstGeom>
        </xdr:spPr>
      </xdr:pic>
      <xdr:sp macro="" textlink="">
        <xdr:nvSpPr>
          <xdr:cNvPr id="6" name="Textfeld 8"/>
          <xdr:cNvSpPr txBox="1"/>
        </xdr:nvSpPr>
        <xdr:spPr>
          <a:xfrm>
            <a:off x="23976139" y="5289406"/>
            <a:ext cx="418704" cy="3693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de-DE">
                <a:solidFill>
                  <a:srgbClr val="FF0000"/>
                </a:solidFill>
              </a:rPr>
              <a:t>11</a:t>
            </a:r>
          </a:p>
        </xdr:txBody>
      </xdr:sp>
      <xdr:pic>
        <xdr:nvPicPr>
          <xdr:cNvPr id="7" name="Grafik 10"/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074753" y="6598246"/>
            <a:ext cx="3848637" cy="1362265"/>
          </a:xfrm>
          <a:prstGeom prst="rect">
            <a:avLst/>
          </a:prstGeom>
        </xdr:spPr>
      </xdr:pic>
      <xdr:sp macro="" textlink="">
        <xdr:nvSpPr>
          <xdr:cNvPr id="8" name="Textfeld 11"/>
          <xdr:cNvSpPr txBox="1"/>
        </xdr:nvSpPr>
        <xdr:spPr>
          <a:xfrm>
            <a:off x="24018426" y="6670646"/>
            <a:ext cx="418704" cy="3693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de-DE">
                <a:solidFill>
                  <a:srgbClr val="FF0000"/>
                </a:solidFill>
              </a:rPr>
              <a:t>12</a:t>
            </a:r>
          </a:p>
        </xdr:txBody>
      </xdr:sp>
      <xdr:pic>
        <xdr:nvPicPr>
          <xdr:cNvPr id="9" name="Grafik 12"/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074752" y="7939718"/>
            <a:ext cx="3848637" cy="1362265"/>
          </a:xfrm>
          <a:prstGeom prst="rect">
            <a:avLst/>
          </a:prstGeom>
        </xdr:spPr>
      </xdr:pic>
      <xdr:sp macro="" textlink="">
        <xdr:nvSpPr>
          <xdr:cNvPr id="10" name="Textfeld 13"/>
          <xdr:cNvSpPr txBox="1"/>
        </xdr:nvSpPr>
        <xdr:spPr>
          <a:xfrm>
            <a:off x="24003437" y="8142193"/>
            <a:ext cx="418704" cy="3693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de-DE">
                <a:solidFill>
                  <a:srgbClr val="FF0000"/>
                </a:solidFill>
              </a:rPr>
              <a:t>13</a:t>
            </a:r>
          </a:p>
        </xdr:txBody>
      </xdr:sp>
      <xdr:pic>
        <xdr:nvPicPr>
          <xdr:cNvPr id="11" name="Grafik 15"/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061103" y="9322777"/>
            <a:ext cx="3848637" cy="1362265"/>
          </a:xfrm>
          <a:prstGeom prst="rect">
            <a:avLst/>
          </a:prstGeom>
        </xdr:spPr>
      </xdr:pic>
      <xdr:sp macro="" textlink="">
        <xdr:nvSpPr>
          <xdr:cNvPr id="12" name="Textfeld 16"/>
          <xdr:cNvSpPr txBox="1"/>
        </xdr:nvSpPr>
        <xdr:spPr>
          <a:xfrm>
            <a:off x="23989787" y="9438047"/>
            <a:ext cx="418704" cy="3693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de-DE">
                <a:solidFill>
                  <a:srgbClr val="FF0000"/>
                </a:solidFill>
              </a:rPr>
              <a:t>14</a:t>
            </a:r>
          </a:p>
        </xdr:txBody>
      </xdr:sp>
      <xdr:pic>
        <xdr:nvPicPr>
          <xdr:cNvPr id="13" name="Grafik 3"/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814385" y="6598247"/>
            <a:ext cx="3848637" cy="1362265"/>
          </a:xfrm>
          <a:prstGeom prst="rect">
            <a:avLst/>
          </a:prstGeom>
        </xdr:spPr>
      </xdr:pic>
      <xdr:pic>
        <xdr:nvPicPr>
          <xdr:cNvPr id="14" name="Grafik 5"/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814385" y="7960512"/>
            <a:ext cx="3848637" cy="1362265"/>
          </a:xfrm>
          <a:prstGeom prst="rect">
            <a:avLst/>
          </a:prstGeom>
        </xdr:spPr>
      </xdr:pic>
      <xdr:pic>
        <xdr:nvPicPr>
          <xdr:cNvPr id="15" name="Grafik 7"/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103604" y="1154906"/>
            <a:ext cx="3848637" cy="1362265"/>
          </a:xfrm>
          <a:prstGeom prst="rect">
            <a:avLst/>
          </a:prstGeom>
        </xdr:spPr>
      </xdr:pic>
      <xdr:sp macro="" textlink="">
        <xdr:nvSpPr>
          <xdr:cNvPr id="16" name="Textfeld 8"/>
          <xdr:cNvSpPr txBox="1"/>
        </xdr:nvSpPr>
        <xdr:spPr>
          <a:xfrm>
            <a:off x="24059664" y="1320883"/>
            <a:ext cx="301686" cy="3693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de-DE">
                <a:solidFill>
                  <a:srgbClr val="FF0000"/>
                </a:solidFill>
              </a:rPr>
              <a:t>8</a:t>
            </a:r>
          </a:p>
        </xdr:txBody>
      </xdr:sp>
      <xdr:pic>
        <xdr:nvPicPr>
          <xdr:cNvPr id="17" name="Grafik 9"/>
          <xdr:cNvPicPr>
            <a:picLocks noChangeAspect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779318" y="9301419"/>
            <a:ext cx="3848637" cy="1362265"/>
          </a:xfrm>
          <a:prstGeom prst="rect">
            <a:avLst/>
          </a:prstGeom>
        </xdr:spPr>
      </xdr:pic>
      <xdr:pic>
        <xdr:nvPicPr>
          <xdr:cNvPr id="18" name="Grafik 5"/>
          <xdr:cNvPicPr>
            <a:picLocks noChangeAspect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814387" y="1154907"/>
            <a:ext cx="3848637" cy="1362265"/>
          </a:xfrm>
          <a:prstGeom prst="rect">
            <a:avLst/>
          </a:prstGeom>
        </xdr:spPr>
      </xdr:pic>
      <xdr:pic>
        <xdr:nvPicPr>
          <xdr:cNvPr id="19" name="Grafik 6"/>
          <xdr:cNvPicPr>
            <a:picLocks noChangeAspect="1"/>
          </xdr:cNvPicPr>
        </xdr:nvPicPr>
        <xdr:blipFill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814387" y="2564690"/>
            <a:ext cx="3888606" cy="1376413"/>
          </a:xfrm>
          <a:prstGeom prst="rect">
            <a:avLst/>
          </a:prstGeom>
        </xdr:spPr>
      </xdr:pic>
      <xdr:pic>
        <xdr:nvPicPr>
          <xdr:cNvPr id="20" name="Grafik 9"/>
          <xdr:cNvPicPr>
            <a:picLocks noChangeAspect="1"/>
          </xdr:cNvPicPr>
        </xdr:nvPicPr>
        <xdr:blipFill>
          <a:blip xmlns:r="http://schemas.openxmlformats.org/officeDocument/2006/relationships" r:embed="rId1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814386" y="3984140"/>
            <a:ext cx="3848637" cy="1362265"/>
          </a:xfrm>
          <a:prstGeom prst="rect">
            <a:avLst/>
          </a:prstGeom>
        </xdr:spPr>
      </xdr:pic>
      <xdr:pic>
        <xdr:nvPicPr>
          <xdr:cNvPr id="21" name="Grafik 11"/>
          <xdr:cNvPicPr>
            <a:picLocks noChangeAspect="1"/>
          </xdr:cNvPicPr>
        </xdr:nvPicPr>
        <xdr:blipFill>
          <a:blip xmlns:r="http://schemas.openxmlformats.org/officeDocument/2006/relationships" r:embed="rId1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814386" y="5376259"/>
            <a:ext cx="3848637" cy="1362265"/>
          </a:xfrm>
          <a:prstGeom prst="rect">
            <a:avLst/>
          </a:prstGeom>
        </xdr:spPr>
      </xdr:pic>
      <xdr:sp macro="" textlink="">
        <xdr:nvSpPr>
          <xdr:cNvPr id="22" name="Textfeld 4"/>
          <xdr:cNvSpPr txBox="1"/>
        </xdr:nvSpPr>
        <xdr:spPr>
          <a:xfrm>
            <a:off x="24064779" y="2662851"/>
            <a:ext cx="301686" cy="3693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de-DE">
                <a:solidFill>
                  <a:srgbClr val="FF0000"/>
                </a:solidFill>
              </a:rPr>
              <a:t>9</a:t>
            </a:r>
          </a:p>
        </xdr:txBody>
      </xdr:sp>
      <xdr:sp macro="" textlink="">
        <xdr:nvSpPr>
          <xdr:cNvPr id="23" name="Textfeld 4"/>
          <xdr:cNvSpPr txBox="1"/>
        </xdr:nvSpPr>
        <xdr:spPr>
          <a:xfrm>
            <a:off x="19751816" y="6605714"/>
            <a:ext cx="301686" cy="3693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de-DE">
                <a:solidFill>
                  <a:srgbClr val="FF0000"/>
                </a:solidFill>
              </a:rPr>
              <a:t>5</a:t>
            </a:r>
          </a:p>
        </xdr:txBody>
      </xdr:sp>
      <xdr:sp macro="" textlink="">
        <xdr:nvSpPr>
          <xdr:cNvPr id="24" name="Textfeld 6"/>
          <xdr:cNvSpPr txBox="1"/>
        </xdr:nvSpPr>
        <xdr:spPr>
          <a:xfrm>
            <a:off x="19751816" y="8064815"/>
            <a:ext cx="301686" cy="3693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de-DE">
                <a:solidFill>
                  <a:srgbClr val="FF0000"/>
                </a:solidFill>
              </a:rPr>
              <a:t>6</a:t>
            </a:r>
          </a:p>
        </xdr:txBody>
      </xdr:sp>
      <xdr:sp macro="" textlink="">
        <xdr:nvSpPr>
          <xdr:cNvPr id="25" name="Textfeld 10"/>
          <xdr:cNvSpPr txBox="1"/>
        </xdr:nvSpPr>
        <xdr:spPr>
          <a:xfrm>
            <a:off x="19716750" y="9354026"/>
            <a:ext cx="301686" cy="3693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de-DE">
                <a:solidFill>
                  <a:srgbClr val="FF0000"/>
                </a:solidFill>
              </a:rPr>
              <a:t>7</a:t>
            </a:r>
          </a:p>
        </xdr:txBody>
      </xdr:sp>
      <xdr:sp macro="" textlink="">
        <xdr:nvSpPr>
          <xdr:cNvPr id="26" name="Textfeld 7"/>
          <xdr:cNvSpPr txBox="1"/>
        </xdr:nvSpPr>
        <xdr:spPr>
          <a:xfrm>
            <a:off x="19756193" y="1188278"/>
            <a:ext cx="301686" cy="3693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de-DE">
                <a:solidFill>
                  <a:srgbClr val="FF0000"/>
                </a:solidFill>
              </a:rPr>
              <a:t>1</a:t>
            </a:r>
          </a:p>
        </xdr:txBody>
      </xdr:sp>
      <xdr:sp macro="" textlink="">
        <xdr:nvSpPr>
          <xdr:cNvPr id="27" name="Textfeld 8"/>
          <xdr:cNvSpPr txBox="1"/>
        </xdr:nvSpPr>
        <xdr:spPr>
          <a:xfrm>
            <a:off x="19756193" y="2605134"/>
            <a:ext cx="301686" cy="3693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de-DE">
                <a:solidFill>
                  <a:srgbClr val="FF0000"/>
                </a:solidFill>
              </a:rPr>
              <a:t>2</a:t>
            </a:r>
          </a:p>
        </xdr:txBody>
      </xdr:sp>
      <xdr:sp macro="" textlink="">
        <xdr:nvSpPr>
          <xdr:cNvPr id="28" name="Textfeld 10"/>
          <xdr:cNvSpPr txBox="1"/>
        </xdr:nvSpPr>
        <xdr:spPr>
          <a:xfrm>
            <a:off x="19756193" y="3940102"/>
            <a:ext cx="301686" cy="3693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de-DE">
                <a:solidFill>
                  <a:srgbClr val="FF0000"/>
                </a:solidFill>
              </a:rPr>
              <a:t>3</a:t>
            </a:r>
          </a:p>
        </xdr:txBody>
      </xdr:sp>
      <xdr:sp macro="" textlink="">
        <xdr:nvSpPr>
          <xdr:cNvPr id="29" name="Textfeld 12"/>
          <xdr:cNvSpPr txBox="1"/>
        </xdr:nvSpPr>
        <xdr:spPr>
          <a:xfrm>
            <a:off x="19731399" y="5275070"/>
            <a:ext cx="301686" cy="3693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de-DE">
                <a:solidFill>
                  <a:srgbClr val="FF0000"/>
                </a:solidFill>
              </a:rPr>
              <a:t>4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8</xdr:col>
      <xdr:colOff>384967</xdr:colOff>
      <xdr:row>21</xdr:row>
      <xdr:rowOff>76200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631030</xdr:colOff>
      <xdr:row>7</xdr:row>
      <xdr:rowOff>0</xdr:rowOff>
    </xdr:from>
    <xdr:to>
      <xdr:col>13</xdr:col>
      <xdr:colOff>296332</xdr:colOff>
      <xdr:row>21</xdr:row>
      <xdr:rowOff>76200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8</xdr:col>
      <xdr:colOff>357188</xdr:colOff>
      <xdr:row>21</xdr:row>
      <xdr:rowOff>76200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116416</xdr:colOff>
      <xdr:row>7</xdr:row>
      <xdr:rowOff>21167</xdr:rowOff>
    </xdr:from>
    <xdr:to>
      <xdr:col>14</xdr:col>
      <xdr:colOff>478893</xdr:colOff>
      <xdr:row>21</xdr:row>
      <xdr:rowOff>97367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123825</xdr:rowOff>
    </xdr:from>
    <xdr:to>
      <xdr:col>14</xdr:col>
      <xdr:colOff>581025</xdr:colOff>
      <xdr:row>1</xdr:row>
      <xdr:rowOff>133350</xdr:rowOff>
    </xdr:to>
    <xdr:cxnSp macro="">
      <xdr:nvCxnSpPr>
        <xdr:cNvPr id="3" name="Straight Arrow Connector 2"/>
        <xdr:cNvCxnSpPr/>
      </xdr:nvCxnSpPr>
      <xdr:spPr>
        <a:xfrm>
          <a:off x="7610475" y="314325"/>
          <a:ext cx="1800225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66675</xdr:colOff>
      <xdr:row>1</xdr:row>
      <xdr:rowOff>114300</xdr:rowOff>
    </xdr:from>
    <xdr:to>
      <xdr:col>28</xdr:col>
      <xdr:colOff>85725</xdr:colOff>
      <xdr:row>1</xdr:row>
      <xdr:rowOff>171450</xdr:rowOff>
    </xdr:to>
    <xdr:cxnSp macro="">
      <xdr:nvCxnSpPr>
        <xdr:cNvPr id="4" name="Straight Arrow Connector 3"/>
        <xdr:cNvCxnSpPr/>
      </xdr:nvCxnSpPr>
      <xdr:spPr>
        <a:xfrm>
          <a:off x="11334750" y="304800"/>
          <a:ext cx="6115050" cy="571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255059</xdr:colOff>
      <xdr:row>12</xdr:row>
      <xdr:rowOff>57151</xdr:rowOff>
    </xdr:from>
    <xdr:to>
      <xdr:col>10</xdr:col>
      <xdr:colOff>423333</xdr:colOff>
      <xdr:row>28</xdr:row>
      <xdr:rowOff>157609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201409_0327and0605_cre_comma-separated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9"/>
  <sheetViews>
    <sheetView tabSelected="1" zoomScaleNormal="100" workbookViewId="0">
      <selection activeCell="N2" sqref="N2"/>
    </sheetView>
  </sheetViews>
  <sheetFormatPr defaultRowHeight="15" x14ac:dyDescent="0.25"/>
  <cols>
    <col min="1" max="3" width="9.140625" style="4"/>
    <col min="5" max="7" width="9.140625" style="4"/>
    <col min="9" max="11" width="9.140625" style="4"/>
    <col min="13" max="15" width="9.140625" style="4"/>
    <col min="17" max="17" width="10.5703125" bestFit="1" customWidth="1"/>
  </cols>
  <sheetData>
    <row r="1" spans="1:17" x14ac:dyDescent="0.25">
      <c r="A1" s="14" t="s">
        <v>1855</v>
      </c>
      <c r="B1" s="12"/>
      <c r="C1" s="12"/>
      <c r="D1" s="13"/>
      <c r="E1" s="12"/>
      <c r="F1" s="12"/>
      <c r="G1" s="12"/>
      <c r="H1" s="13"/>
      <c r="I1" s="12"/>
      <c r="J1" s="12"/>
      <c r="K1" s="95"/>
      <c r="L1" s="13"/>
    </row>
    <row r="2" spans="1:17" x14ac:dyDescent="0.25">
      <c r="A2" s="1" t="s">
        <v>1397</v>
      </c>
      <c r="B2" s="2"/>
      <c r="C2" s="2"/>
      <c r="D2" s="3"/>
      <c r="E2" s="2"/>
      <c r="F2" s="2"/>
      <c r="G2" s="2"/>
      <c r="H2" s="3"/>
      <c r="I2" s="2"/>
      <c r="J2" s="2"/>
      <c r="K2" s="2"/>
      <c r="L2" s="3"/>
    </row>
    <row r="3" spans="1:17" x14ac:dyDescent="0.25">
      <c r="A3" s="1" t="s">
        <v>0</v>
      </c>
      <c r="B3" s="2"/>
      <c r="C3" s="2"/>
      <c r="D3" s="3"/>
      <c r="E3" s="2"/>
      <c r="F3" s="2"/>
      <c r="G3" s="2"/>
      <c r="H3" s="3"/>
      <c r="I3" s="2"/>
      <c r="J3" s="2"/>
      <c r="K3" s="2"/>
      <c r="L3" s="3"/>
    </row>
    <row r="4" spans="1:17" x14ac:dyDescent="0.25">
      <c r="C4" s="4" t="s">
        <v>2</v>
      </c>
      <c r="G4" s="4" t="s">
        <v>1398</v>
      </c>
      <c r="K4" s="4" t="s">
        <v>1399</v>
      </c>
      <c r="O4" s="4" t="s">
        <v>1400</v>
      </c>
    </row>
    <row r="5" spans="1:17" x14ac:dyDescent="0.25">
      <c r="B5" s="4" t="s">
        <v>6</v>
      </c>
      <c r="C5" s="4" t="s">
        <v>7</v>
      </c>
      <c r="F5" s="4" t="s">
        <v>6</v>
      </c>
      <c r="G5" s="4" t="s">
        <v>7</v>
      </c>
      <c r="J5" s="4" t="s">
        <v>6</v>
      </c>
      <c r="K5" s="4" t="s">
        <v>7</v>
      </c>
      <c r="N5" s="4" t="s">
        <v>6</v>
      </c>
      <c r="O5" s="4" t="s">
        <v>7</v>
      </c>
      <c r="Q5" s="5"/>
    </row>
    <row r="6" spans="1:17" x14ac:dyDescent="0.25">
      <c r="A6" s="4" t="s">
        <v>9</v>
      </c>
      <c r="B6" s="4" t="s">
        <v>10</v>
      </c>
      <c r="C6" s="16">
        <v>50.760103046148323</v>
      </c>
      <c r="E6" s="4" t="s">
        <v>11</v>
      </c>
      <c r="F6" s="4" t="s">
        <v>12</v>
      </c>
      <c r="G6" s="16">
        <v>9.3310867636412329</v>
      </c>
      <c r="I6" s="4" t="s">
        <v>13</v>
      </c>
      <c r="J6" s="4" t="s">
        <v>14</v>
      </c>
      <c r="K6" s="16">
        <v>7.8808952247076398</v>
      </c>
      <c r="M6" s="4" t="s">
        <v>15</v>
      </c>
      <c r="N6" s="4" t="s">
        <v>16</v>
      </c>
      <c r="O6" s="16">
        <v>18.098897160519833</v>
      </c>
    </row>
    <row r="7" spans="1:17" x14ac:dyDescent="0.25">
      <c r="A7" s="4" t="s">
        <v>17</v>
      </c>
      <c r="B7" s="4" t="s">
        <v>18</v>
      </c>
      <c r="C7" s="16">
        <v>48.204310936242763</v>
      </c>
      <c r="E7" s="4" t="s">
        <v>19</v>
      </c>
      <c r="F7" s="4" t="s">
        <v>20</v>
      </c>
      <c r="G7" s="16">
        <v>7.8404003484675044</v>
      </c>
      <c r="I7" s="4" t="s">
        <v>21</v>
      </c>
      <c r="J7" s="4" t="s">
        <v>22</v>
      </c>
      <c r="K7" s="16">
        <v>5.7981724762280225</v>
      </c>
      <c r="M7" s="4" t="s">
        <v>17</v>
      </c>
      <c r="N7" s="4" t="s">
        <v>18</v>
      </c>
      <c r="O7" s="16">
        <v>15.248562312559347</v>
      </c>
    </row>
    <row r="8" spans="1:17" x14ac:dyDescent="0.25">
      <c r="A8" s="4" t="s">
        <v>23</v>
      </c>
      <c r="B8" s="4" t="s">
        <v>24</v>
      </c>
      <c r="C8" s="16">
        <v>41.227588817998026</v>
      </c>
      <c r="E8" s="4" t="s">
        <v>25</v>
      </c>
      <c r="F8" s="4" t="s">
        <v>26</v>
      </c>
      <c r="G8" s="16">
        <v>6.4463279799410271</v>
      </c>
      <c r="I8" s="4" t="s">
        <v>27</v>
      </c>
      <c r="J8" s="4" t="s">
        <v>28</v>
      </c>
      <c r="K8" s="16">
        <v>5.0632951505707</v>
      </c>
      <c r="M8" s="4" t="s">
        <v>9</v>
      </c>
      <c r="N8" s="4" t="s">
        <v>10</v>
      </c>
      <c r="O8" s="16">
        <v>13.948867887568953</v>
      </c>
    </row>
    <row r="9" spans="1:17" x14ac:dyDescent="0.25">
      <c r="A9" s="4" t="s">
        <v>29</v>
      </c>
      <c r="B9" s="4" t="s">
        <v>30</v>
      </c>
      <c r="C9" s="16">
        <v>40.248938285812066</v>
      </c>
      <c r="E9" s="4" t="s">
        <v>31</v>
      </c>
      <c r="F9" s="4" t="s">
        <v>32</v>
      </c>
      <c r="G9" s="16">
        <v>6.2799288888916482</v>
      </c>
      <c r="I9" s="4" t="s">
        <v>33</v>
      </c>
      <c r="J9" s="4" t="s">
        <v>34</v>
      </c>
      <c r="K9" s="16">
        <v>4.2356339924897535</v>
      </c>
      <c r="M9" s="4" t="s">
        <v>11</v>
      </c>
      <c r="N9" s="4" t="s">
        <v>12</v>
      </c>
      <c r="O9" s="16">
        <v>11.663316473279341</v>
      </c>
    </row>
    <row r="10" spans="1:17" x14ac:dyDescent="0.25">
      <c r="A10" s="4" t="s">
        <v>35</v>
      </c>
      <c r="B10" s="4" t="s">
        <v>36</v>
      </c>
      <c r="C10" s="16">
        <v>24.698651616254285</v>
      </c>
      <c r="E10" s="4" t="s">
        <v>37</v>
      </c>
      <c r="F10" s="4" t="s">
        <v>38</v>
      </c>
      <c r="G10" s="16">
        <v>5.725734601229064</v>
      </c>
      <c r="I10" s="4" t="s">
        <v>39</v>
      </c>
      <c r="J10" s="4" t="s">
        <v>40</v>
      </c>
      <c r="K10" s="16">
        <v>2.5273613525797827</v>
      </c>
      <c r="M10" s="4" t="s">
        <v>29</v>
      </c>
      <c r="N10" s="4" t="s">
        <v>30</v>
      </c>
      <c r="O10" s="16">
        <v>9.84233322006388</v>
      </c>
    </row>
    <row r="11" spans="1:17" x14ac:dyDescent="0.25">
      <c r="A11" s="4" t="s">
        <v>41</v>
      </c>
      <c r="B11" s="4" t="s">
        <v>42</v>
      </c>
      <c r="C11" s="16">
        <v>19.757582961491629</v>
      </c>
      <c r="E11" s="4" t="s">
        <v>43</v>
      </c>
      <c r="F11" s="4" t="s">
        <v>44</v>
      </c>
      <c r="G11" s="16">
        <v>5.4762409800937357</v>
      </c>
      <c r="J11" s="4" t="s">
        <v>45</v>
      </c>
      <c r="K11" s="16">
        <v>2.0401300347799505</v>
      </c>
      <c r="M11" s="4" t="s">
        <v>23</v>
      </c>
      <c r="N11" s="4" t="s">
        <v>24</v>
      </c>
      <c r="O11" s="16">
        <v>9.775153886188054</v>
      </c>
    </row>
    <row r="12" spans="1:17" x14ac:dyDescent="0.25">
      <c r="A12" s="4" t="s">
        <v>15</v>
      </c>
      <c r="B12" s="4" t="s">
        <v>16</v>
      </c>
      <c r="C12" s="16">
        <v>14.698444701434138</v>
      </c>
      <c r="E12" s="4" t="s">
        <v>48</v>
      </c>
      <c r="F12" s="4" t="s">
        <v>49</v>
      </c>
      <c r="G12" s="16">
        <v>4.5742189757391429</v>
      </c>
      <c r="I12" s="4" t="s">
        <v>50</v>
      </c>
      <c r="J12" s="4" t="s">
        <v>51</v>
      </c>
      <c r="K12" s="16">
        <v>1.8451886000909041</v>
      </c>
      <c r="M12" s="4" t="s">
        <v>41</v>
      </c>
      <c r="N12" s="4" t="s">
        <v>42</v>
      </c>
      <c r="O12" s="16">
        <v>9.3372014886844674</v>
      </c>
    </row>
    <row r="13" spans="1:17" x14ac:dyDescent="0.25">
      <c r="A13" s="4" t="s">
        <v>11</v>
      </c>
      <c r="B13" s="4" t="s">
        <v>12</v>
      </c>
      <c r="C13" s="16">
        <v>14.2007680410237</v>
      </c>
      <c r="E13" s="4" t="s">
        <v>52</v>
      </c>
      <c r="F13" s="4" t="s">
        <v>53</v>
      </c>
      <c r="G13" s="16">
        <v>4.5462782804970221</v>
      </c>
      <c r="I13" s="4" t="s">
        <v>54</v>
      </c>
      <c r="J13" s="4" t="s">
        <v>55</v>
      </c>
      <c r="K13" s="16">
        <v>1.8403748557266426</v>
      </c>
      <c r="M13" s="4" t="s">
        <v>58</v>
      </c>
      <c r="N13" s="4" t="s">
        <v>59</v>
      </c>
      <c r="O13" s="16">
        <v>8.849001439465237</v>
      </c>
    </row>
    <row r="14" spans="1:17" x14ac:dyDescent="0.25">
      <c r="A14" s="4" t="s">
        <v>60</v>
      </c>
      <c r="B14" s="4" t="s">
        <v>61</v>
      </c>
      <c r="C14" s="16">
        <v>14.100313942757987</v>
      </c>
      <c r="E14" s="4" t="s">
        <v>62</v>
      </c>
      <c r="F14" s="4" t="s">
        <v>63</v>
      </c>
      <c r="G14" s="16">
        <v>4.4375235277678939</v>
      </c>
      <c r="I14" s="4" t="s">
        <v>64</v>
      </c>
      <c r="J14" s="4" t="s">
        <v>65</v>
      </c>
      <c r="K14" s="16">
        <v>1.7889265430898793</v>
      </c>
      <c r="M14" s="4" t="s">
        <v>19</v>
      </c>
      <c r="N14" s="4" t="s">
        <v>20</v>
      </c>
      <c r="O14" s="16">
        <v>8.0295619449831488</v>
      </c>
    </row>
    <row r="15" spans="1:17" x14ac:dyDescent="0.25">
      <c r="A15" s="4" t="s">
        <v>66</v>
      </c>
      <c r="B15" s="4" t="s">
        <v>67</v>
      </c>
      <c r="C15" s="16">
        <v>13.121746994883404</v>
      </c>
      <c r="E15" s="4" t="s">
        <v>68</v>
      </c>
      <c r="F15" s="4" t="s">
        <v>69</v>
      </c>
      <c r="G15" s="16">
        <v>4.199432845535104</v>
      </c>
      <c r="I15" s="4" t="s">
        <v>70</v>
      </c>
      <c r="J15" s="4" t="s">
        <v>71</v>
      </c>
      <c r="K15" s="16">
        <v>-1.7034758714447351</v>
      </c>
      <c r="M15" s="4" t="s">
        <v>72</v>
      </c>
      <c r="N15" s="4" t="s">
        <v>73</v>
      </c>
      <c r="O15" s="16">
        <v>5.694345291345094</v>
      </c>
      <c r="Q15" s="4"/>
    </row>
    <row r="16" spans="1:17" x14ac:dyDescent="0.25">
      <c r="A16" s="4" t="s">
        <v>19</v>
      </c>
      <c r="B16" s="4" t="s">
        <v>20</v>
      </c>
      <c r="C16" s="16">
        <v>12.935152448911527</v>
      </c>
      <c r="E16" s="4" t="s">
        <v>41</v>
      </c>
      <c r="F16" s="4" t="s">
        <v>42</v>
      </c>
      <c r="G16" s="16">
        <v>4.1297567945405689</v>
      </c>
      <c r="I16" s="4" t="s">
        <v>74</v>
      </c>
      <c r="J16" s="4" t="s">
        <v>75</v>
      </c>
      <c r="K16" s="16">
        <v>-1.7055438678202137</v>
      </c>
      <c r="M16" s="4" t="s">
        <v>62</v>
      </c>
      <c r="N16" s="4" t="s">
        <v>63</v>
      </c>
      <c r="O16" s="16">
        <v>5.3742705224760856</v>
      </c>
      <c r="Q16" s="4"/>
    </row>
    <row r="17" spans="1:15" x14ac:dyDescent="0.25">
      <c r="A17" s="4" t="s">
        <v>43</v>
      </c>
      <c r="B17" s="4" t="s">
        <v>44</v>
      </c>
      <c r="C17" s="16">
        <v>12.675962106659481</v>
      </c>
      <c r="E17" s="4" t="s">
        <v>76</v>
      </c>
      <c r="F17" s="4" t="s">
        <v>77</v>
      </c>
      <c r="G17" s="16">
        <v>4.0792560654474013</v>
      </c>
      <c r="I17" s="4" t="s">
        <v>78</v>
      </c>
      <c r="J17" s="4" t="s">
        <v>79</v>
      </c>
      <c r="K17" s="16">
        <v>-1.706134078028249</v>
      </c>
      <c r="M17" s="4" t="s">
        <v>82</v>
      </c>
      <c r="N17" s="4" t="s">
        <v>83</v>
      </c>
      <c r="O17" s="16">
        <v>5.2844474516331239</v>
      </c>
    </row>
    <row r="18" spans="1:15" x14ac:dyDescent="0.25">
      <c r="A18" s="4" t="s">
        <v>72</v>
      </c>
      <c r="B18" s="4" t="s">
        <v>73</v>
      </c>
      <c r="C18" s="16">
        <v>11.066371427406589</v>
      </c>
      <c r="F18" s="4" t="s">
        <v>84</v>
      </c>
      <c r="G18" s="16">
        <v>3.9537586016733108</v>
      </c>
      <c r="I18" s="4" t="s">
        <v>85</v>
      </c>
      <c r="J18" s="4" t="s">
        <v>86</v>
      </c>
      <c r="K18" s="16">
        <v>-1.7067168846255871</v>
      </c>
      <c r="M18" s="4" t="s">
        <v>89</v>
      </c>
      <c r="N18" s="4" t="s">
        <v>90</v>
      </c>
      <c r="O18" s="16">
        <v>5.136674893258788</v>
      </c>
    </row>
    <row r="19" spans="1:15" x14ac:dyDescent="0.25">
      <c r="A19" s="4" t="s">
        <v>58</v>
      </c>
      <c r="B19" s="4" t="s">
        <v>59</v>
      </c>
      <c r="C19" s="16">
        <v>10.630495965233257</v>
      </c>
      <c r="E19" s="4" t="s">
        <v>91</v>
      </c>
      <c r="F19" s="4" t="s">
        <v>92</v>
      </c>
      <c r="G19" s="16">
        <v>3.9250968426724691</v>
      </c>
      <c r="I19" s="4" t="s">
        <v>93</v>
      </c>
      <c r="J19" s="4" t="s">
        <v>94</v>
      </c>
      <c r="K19" s="16">
        <v>-1.7095185538224029</v>
      </c>
      <c r="M19" s="4" t="s">
        <v>56</v>
      </c>
      <c r="N19" s="4" t="s">
        <v>57</v>
      </c>
      <c r="O19" s="16">
        <v>5.1302264159848523</v>
      </c>
    </row>
    <row r="20" spans="1:15" x14ac:dyDescent="0.25">
      <c r="A20" s="4" t="s">
        <v>56</v>
      </c>
      <c r="B20" s="4" t="s">
        <v>57</v>
      </c>
      <c r="C20" s="16">
        <v>10.529566961184104</v>
      </c>
      <c r="E20" s="4" t="s">
        <v>58</v>
      </c>
      <c r="F20" s="4" t="s">
        <v>59</v>
      </c>
      <c r="G20" s="16">
        <v>3.8535941980349051</v>
      </c>
      <c r="I20" s="4" t="s">
        <v>95</v>
      </c>
      <c r="J20" s="4" t="s">
        <v>96</v>
      </c>
      <c r="K20" s="16">
        <v>-1.7178475716742483</v>
      </c>
      <c r="N20" s="4" t="s">
        <v>99</v>
      </c>
      <c r="O20" s="16">
        <v>5.1085511126407779</v>
      </c>
    </row>
    <row r="21" spans="1:15" x14ac:dyDescent="0.25">
      <c r="A21" s="4" t="s">
        <v>37</v>
      </c>
      <c r="B21" s="4" t="s">
        <v>38</v>
      </c>
      <c r="C21" s="16">
        <v>9.3683183492623865</v>
      </c>
      <c r="E21" s="4" t="s">
        <v>100</v>
      </c>
      <c r="F21" s="4" t="s">
        <v>101</v>
      </c>
      <c r="G21" s="16">
        <v>3.847289827013189</v>
      </c>
      <c r="I21" s="4" t="s">
        <v>102</v>
      </c>
      <c r="J21" s="4" t="s">
        <v>103</v>
      </c>
      <c r="K21" s="16">
        <v>-1.7283374163309473</v>
      </c>
      <c r="M21" s="4" t="s">
        <v>37</v>
      </c>
      <c r="N21" s="4" t="s">
        <v>38</v>
      </c>
      <c r="O21" s="16">
        <v>5.070285849042512</v>
      </c>
    </row>
    <row r="22" spans="1:15" x14ac:dyDescent="0.25">
      <c r="A22" s="4" t="s">
        <v>104</v>
      </c>
      <c r="B22" s="4" t="s">
        <v>105</v>
      </c>
      <c r="C22" s="16">
        <v>9.1292664470325846</v>
      </c>
      <c r="E22" s="4" t="s">
        <v>106</v>
      </c>
      <c r="F22" s="4" t="s">
        <v>107</v>
      </c>
      <c r="G22" s="16">
        <v>3.845667721271238</v>
      </c>
      <c r="I22" s="4" t="s">
        <v>108</v>
      </c>
      <c r="J22" s="4" t="s">
        <v>109</v>
      </c>
      <c r="K22" s="16">
        <v>-1.7285956406300893</v>
      </c>
      <c r="M22" s="4" t="s">
        <v>110</v>
      </c>
      <c r="N22" s="4" t="s">
        <v>111</v>
      </c>
      <c r="O22" s="16">
        <v>4.9961226881862872</v>
      </c>
    </row>
    <row r="23" spans="1:15" x14ac:dyDescent="0.25">
      <c r="A23" s="4" t="s">
        <v>89</v>
      </c>
      <c r="B23" s="4" t="s">
        <v>90</v>
      </c>
      <c r="C23" s="16">
        <v>8.5182373401061398</v>
      </c>
      <c r="E23" s="4" t="s">
        <v>82</v>
      </c>
      <c r="F23" s="4" t="s">
        <v>83</v>
      </c>
      <c r="G23" s="16">
        <v>3.6522406803292418</v>
      </c>
      <c r="I23" s="4" t="s">
        <v>112</v>
      </c>
      <c r="J23" s="4" t="s">
        <v>113</v>
      </c>
      <c r="K23" s="16">
        <v>-1.7292636339595111</v>
      </c>
      <c r="M23" s="4" t="s">
        <v>116</v>
      </c>
      <c r="N23" s="4" t="s">
        <v>117</v>
      </c>
      <c r="O23" s="16">
        <v>4.9376360614044401</v>
      </c>
    </row>
    <row r="24" spans="1:15" x14ac:dyDescent="0.25">
      <c r="A24" s="4" t="s">
        <v>118</v>
      </c>
      <c r="B24" s="4" t="s">
        <v>119</v>
      </c>
      <c r="C24" s="16">
        <v>7.7313952073156313</v>
      </c>
      <c r="E24" s="4" t="s">
        <v>120</v>
      </c>
      <c r="F24" s="4" t="s">
        <v>121</v>
      </c>
      <c r="G24" s="16">
        <v>3.5194420761980059</v>
      </c>
      <c r="I24" s="4" t="s">
        <v>122</v>
      </c>
      <c r="J24" s="4" t="s">
        <v>123</v>
      </c>
      <c r="K24" s="16">
        <v>-1.7310798687235551</v>
      </c>
      <c r="M24" s="4" t="s">
        <v>35</v>
      </c>
      <c r="N24" s="4" t="s">
        <v>36</v>
      </c>
      <c r="O24" s="16">
        <v>4.7253590879509373</v>
      </c>
    </row>
    <row r="25" spans="1:15" x14ac:dyDescent="0.25">
      <c r="A25" s="4" t="s">
        <v>126</v>
      </c>
      <c r="B25" s="4" t="s">
        <v>127</v>
      </c>
      <c r="C25" s="16">
        <v>7.2610100598786467</v>
      </c>
      <c r="E25" s="4" t="s">
        <v>128</v>
      </c>
      <c r="F25" s="4" t="s">
        <v>129</v>
      </c>
      <c r="G25" s="16">
        <v>3.4772838437203766</v>
      </c>
      <c r="I25" s="4" t="s">
        <v>130</v>
      </c>
      <c r="J25" s="4" t="s">
        <v>131</v>
      </c>
      <c r="K25" s="16">
        <v>-1.7451943120817632</v>
      </c>
      <c r="M25" s="4" t="s">
        <v>134</v>
      </c>
      <c r="N25" s="4" t="s">
        <v>135</v>
      </c>
      <c r="O25" s="16">
        <v>4.5733219854185663</v>
      </c>
    </row>
    <row r="26" spans="1:15" x14ac:dyDescent="0.25">
      <c r="A26" s="4" t="s">
        <v>110</v>
      </c>
      <c r="B26" s="4" t="s">
        <v>111</v>
      </c>
      <c r="C26" s="16">
        <v>7.0555816361677142</v>
      </c>
      <c r="E26" s="4" t="s">
        <v>136</v>
      </c>
      <c r="F26" s="4" t="s">
        <v>137</v>
      </c>
      <c r="G26" s="16">
        <v>3.365290697669217</v>
      </c>
      <c r="I26" s="4" t="s">
        <v>138</v>
      </c>
      <c r="J26" s="4" t="s">
        <v>139</v>
      </c>
      <c r="K26" s="16">
        <v>-1.745449803861407</v>
      </c>
      <c r="M26" s="4" t="s">
        <v>142</v>
      </c>
      <c r="N26" s="4" t="s">
        <v>143</v>
      </c>
      <c r="O26" s="16">
        <v>4.5050116277214753</v>
      </c>
    </row>
    <row r="27" spans="1:15" x14ac:dyDescent="0.25">
      <c r="B27" s="4" t="s">
        <v>84</v>
      </c>
      <c r="C27" s="16">
        <v>6.38071125573342</v>
      </c>
      <c r="E27" s="4" t="s">
        <v>144</v>
      </c>
      <c r="F27" s="4" t="s">
        <v>145</v>
      </c>
      <c r="G27" s="16">
        <v>3.2004797854284157</v>
      </c>
      <c r="I27" s="4" t="s">
        <v>146</v>
      </c>
      <c r="J27" s="4" t="s">
        <v>147</v>
      </c>
      <c r="K27" s="16">
        <v>-1.7636379857255216</v>
      </c>
      <c r="M27" s="4" t="s">
        <v>148</v>
      </c>
      <c r="N27" s="4" t="s">
        <v>149</v>
      </c>
      <c r="O27" s="16">
        <v>4.4876387498203432</v>
      </c>
    </row>
    <row r="28" spans="1:15" x14ac:dyDescent="0.25">
      <c r="A28" s="4" t="s">
        <v>25</v>
      </c>
      <c r="B28" s="4" t="s">
        <v>26</v>
      </c>
      <c r="C28" s="16">
        <v>5.7755966111377361</v>
      </c>
      <c r="E28" s="4" t="s">
        <v>110</v>
      </c>
      <c r="F28" s="4" t="s">
        <v>111</v>
      </c>
      <c r="G28" s="16">
        <v>3.1734595751412029</v>
      </c>
      <c r="I28" s="4" t="s">
        <v>150</v>
      </c>
      <c r="J28" s="4" t="s">
        <v>151</v>
      </c>
      <c r="K28" s="16">
        <v>-1.7687877929363678</v>
      </c>
      <c r="M28" s="4" t="s">
        <v>60</v>
      </c>
      <c r="N28" s="4" t="s">
        <v>61</v>
      </c>
      <c r="O28" s="16">
        <v>4.0348093079351051</v>
      </c>
    </row>
    <row r="29" spans="1:15" x14ac:dyDescent="0.25">
      <c r="A29" s="4" t="s">
        <v>52</v>
      </c>
      <c r="B29" s="4" t="s">
        <v>53</v>
      </c>
      <c r="C29" s="16">
        <v>5.6464481582337021</v>
      </c>
      <c r="E29" s="4" t="s">
        <v>154</v>
      </c>
      <c r="F29" s="4" t="s">
        <v>155</v>
      </c>
      <c r="G29" s="16">
        <v>3.1546596642093356</v>
      </c>
      <c r="I29" s="4" t="s">
        <v>156</v>
      </c>
      <c r="J29" s="4" t="s">
        <v>157</v>
      </c>
      <c r="K29" s="16">
        <v>-1.7728089757441905</v>
      </c>
      <c r="M29" s="4" t="s">
        <v>158</v>
      </c>
      <c r="N29" s="4" t="s">
        <v>159</v>
      </c>
      <c r="O29" s="16">
        <v>4.0003407331521181</v>
      </c>
    </row>
    <row r="30" spans="1:15" x14ac:dyDescent="0.25">
      <c r="A30" s="4" t="s">
        <v>160</v>
      </c>
      <c r="B30" s="4" t="s">
        <v>161</v>
      </c>
      <c r="C30" s="16">
        <v>5.3515592750795271</v>
      </c>
      <c r="E30" s="4" t="s">
        <v>162</v>
      </c>
      <c r="F30" s="4" t="s">
        <v>163</v>
      </c>
      <c r="G30" s="16">
        <v>3.1102343370364665</v>
      </c>
      <c r="I30" s="4" t="s">
        <v>164</v>
      </c>
      <c r="J30" s="4" t="s">
        <v>165</v>
      </c>
      <c r="K30" s="16">
        <v>-1.7881758290090919</v>
      </c>
      <c r="N30" s="4" t="s">
        <v>84</v>
      </c>
      <c r="O30" s="16">
        <v>3.8246974841078543</v>
      </c>
    </row>
    <row r="31" spans="1:15" x14ac:dyDescent="0.25">
      <c r="A31" s="4" t="s">
        <v>166</v>
      </c>
      <c r="B31" s="4" t="s">
        <v>167</v>
      </c>
      <c r="C31" s="16">
        <v>5.1961806183398744</v>
      </c>
      <c r="E31" s="4" t="s">
        <v>168</v>
      </c>
      <c r="F31" s="4" t="s">
        <v>169</v>
      </c>
      <c r="G31" s="16">
        <v>3.0683238162744404</v>
      </c>
      <c r="I31" s="4" t="s">
        <v>170</v>
      </c>
      <c r="J31" s="4" t="s">
        <v>171</v>
      </c>
      <c r="K31" s="16">
        <v>-1.7890915821537021</v>
      </c>
      <c r="M31" s="4" t="s">
        <v>52</v>
      </c>
      <c r="N31" s="4" t="s">
        <v>53</v>
      </c>
      <c r="O31" s="16">
        <v>3.5915441788281885</v>
      </c>
    </row>
    <row r="32" spans="1:15" x14ac:dyDescent="0.25">
      <c r="A32" s="4" t="s">
        <v>172</v>
      </c>
      <c r="B32" s="4" t="s">
        <v>173</v>
      </c>
      <c r="C32" s="16">
        <v>5.1938755852132257</v>
      </c>
      <c r="E32" s="4" t="s">
        <v>174</v>
      </c>
      <c r="F32" s="4" t="s">
        <v>175</v>
      </c>
      <c r="G32" s="16">
        <v>3.0077993706715578</v>
      </c>
      <c r="I32" s="4" t="s">
        <v>176</v>
      </c>
      <c r="J32" s="4" t="s">
        <v>177</v>
      </c>
      <c r="K32" s="16">
        <v>-1.791038338139725</v>
      </c>
      <c r="M32" s="4" t="s">
        <v>46</v>
      </c>
      <c r="N32" s="4" t="s">
        <v>47</v>
      </c>
      <c r="O32" s="16">
        <v>3.5458936930665885</v>
      </c>
    </row>
    <row r="33" spans="1:15" x14ac:dyDescent="0.25">
      <c r="A33" s="4" t="s">
        <v>178</v>
      </c>
      <c r="B33" s="4" t="s">
        <v>179</v>
      </c>
      <c r="C33" s="16">
        <v>4.7909084759982665</v>
      </c>
      <c r="F33" s="4" t="s">
        <v>180</v>
      </c>
      <c r="G33" s="16">
        <v>2.979955880981672</v>
      </c>
      <c r="J33" s="4" t="s">
        <v>181</v>
      </c>
      <c r="K33" s="16">
        <v>-1.8039554760246874</v>
      </c>
      <c r="M33" s="4" t="s">
        <v>182</v>
      </c>
      <c r="N33" s="4" t="s">
        <v>183</v>
      </c>
      <c r="O33" s="16">
        <v>3.5441008021653775</v>
      </c>
    </row>
    <row r="34" spans="1:15" x14ac:dyDescent="0.25">
      <c r="A34" s="4" t="s">
        <v>184</v>
      </c>
      <c r="B34" s="4" t="s">
        <v>185</v>
      </c>
      <c r="C34" s="16">
        <v>4.7032188125125005</v>
      </c>
      <c r="E34" s="4" t="s">
        <v>186</v>
      </c>
      <c r="F34" s="4" t="s">
        <v>187</v>
      </c>
      <c r="G34" s="16">
        <v>2.9224345517788008</v>
      </c>
      <c r="I34" s="4" t="s">
        <v>188</v>
      </c>
      <c r="J34" s="4" t="s">
        <v>189</v>
      </c>
      <c r="K34" s="16">
        <v>-1.8081493908290112</v>
      </c>
      <c r="M34" s="4" t="s">
        <v>118</v>
      </c>
      <c r="N34" s="4" t="s">
        <v>119</v>
      </c>
      <c r="O34" s="16">
        <v>3.5095448116472232</v>
      </c>
    </row>
    <row r="35" spans="1:15" x14ac:dyDescent="0.25">
      <c r="A35" s="4" t="s">
        <v>148</v>
      </c>
      <c r="B35" s="4" t="s">
        <v>149</v>
      </c>
      <c r="C35" s="16">
        <v>4.6309898820457951</v>
      </c>
      <c r="E35" s="4" t="s">
        <v>192</v>
      </c>
      <c r="F35" s="4" t="s">
        <v>193</v>
      </c>
      <c r="G35" s="16">
        <v>2.7860881933350692</v>
      </c>
      <c r="I35" s="4" t="s">
        <v>194</v>
      </c>
      <c r="J35" s="4" t="s">
        <v>195</v>
      </c>
      <c r="K35" s="16">
        <v>-1.8136645634695319</v>
      </c>
      <c r="M35" s="4" t="s">
        <v>43</v>
      </c>
      <c r="N35" s="4" t="s">
        <v>44</v>
      </c>
      <c r="O35" s="16">
        <v>3.4272729672105662</v>
      </c>
    </row>
    <row r="36" spans="1:15" x14ac:dyDescent="0.25">
      <c r="A36" s="4" t="s">
        <v>31</v>
      </c>
      <c r="B36" s="4" t="s">
        <v>32</v>
      </c>
      <c r="C36" s="16">
        <v>4.5214633092993823</v>
      </c>
      <c r="E36" s="4" t="s">
        <v>196</v>
      </c>
      <c r="F36" s="4" t="s">
        <v>197</v>
      </c>
      <c r="G36" s="16">
        <v>2.7598740426275694</v>
      </c>
      <c r="I36" s="4" t="s">
        <v>120</v>
      </c>
      <c r="J36" s="4" t="s">
        <v>121</v>
      </c>
      <c r="K36" s="16">
        <v>-1.8136710088259067</v>
      </c>
      <c r="M36" s="4" t="s">
        <v>126</v>
      </c>
      <c r="N36" s="4" t="s">
        <v>127</v>
      </c>
      <c r="O36" s="16">
        <v>3.3315381559851311</v>
      </c>
    </row>
    <row r="37" spans="1:15" x14ac:dyDescent="0.25">
      <c r="A37" s="4" t="s">
        <v>198</v>
      </c>
      <c r="B37" s="4" t="s">
        <v>199</v>
      </c>
      <c r="C37" s="16">
        <v>4.3660673330084796</v>
      </c>
      <c r="E37" s="4" t="s">
        <v>138</v>
      </c>
      <c r="F37" s="4" t="s">
        <v>139</v>
      </c>
      <c r="G37" s="16">
        <v>2.7562192395455769</v>
      </c>
      <c r="I37" s="4" t="s">
        <v>200</v>
      </c>
      <c r="J37" s="4" t="s">
        <v>201</v>
      </c>
      <c r="K37" s="16">
        <v>-1.8137854973382979</v>
      </c>
      <c r="M37" s="4" t="s">
        <v>204</v>
      </c>
      <c r="N37" s="4" t="s">
        <v>205</v>
      </c>
      <c r="O37" s="16">
        <v>3.2920550728499696</v>
      </c>
    </row>
    <row r="38" spans="1:15" x14ac:dyDescent="0.25">
      <c r="A38" s="4" t="s">
        <v>182</v>
      </c>
      <c r="B38" s="4" t="s">
        <v>183</v>
      </c>
      <c r="C38" s="16">
        <v>4.3515860730459348</v>
      </c>
      <c r="E38" s="4" t="s">
        <v>142</v>
      </c>
      <c r="F38" s="4" t="s">
        <v>143</v>
      </c>
      <c r="G38" s="16">
        <v>2.6219617621286568</v>
      </c>
      <c r="I38" s="4" t="s">
        <v>206</v>
      </c>
      <c r="J38" s="4" t="s">
        <v>207</v>
      </c>
      <c r="K38" s="16">
        <v>-1.815449355279996</v>
      </c>
      <c r="M38" s="4" t="s">
        <v>162</v>
      </c>
      <c r="N38" s="4" t="s">
        <v>163</v>
      </c>
      <c r="O38" s="16">
        <v>3.2385157274053409</v>
      </c>
    </row>
    <row r="39" spans="1:15" x14ac:dyDescent="0.25">
      <c r="A39" s="4" t="s">
        <v>142</v>
      </c>
      <c r="B39" s="4" t="s">
        <v>143</v>
      </c>
      <c r="C39" s="16">
        <v>4.2546440750242702</v>
      </c>
      <c r="E39" s="4" t="s">
        <v>190</v>
      </c>
      <c r="F39" s="4" t="s">
        <v>191</v>
      </c>
      <c r="G39" s="16">
        <v>2.5980363561609732</v>
      </c>
      <c r="I39" s="4" t="s">
        <v>208</v>
      </c>
      <c r="J39" s="4" t="s">
        <v>209</v>
      </c>
      <c r="K39" s="16">
        <v>-1.8164777796505971</v>
      </c>
      <c r="M39" s="4" t="s">
        <v>210</v>
      </c>
      <c r="N39" s="4" t="s">
        <v>211</v>
      </c>
      <c r="O39" s="16">
        <v>3.220572018269122</v>
      </c>
    </row>
    <row r="40" spans="1:15" x14ac:dyDescent="0.25">
      <c r="B40" s="4" t="s">
        <v>99</v>
      </c>
      <c r="C40" s="16">
        <v>4.1962970834174387</v>
      </c>
      <c r="E40" s="4" t="s">
        <v>212</v>
      </c>
      <c r="F40" s="4" t="s">
        <v>213</v>
      </c>
      <c r="G40" s="16">
        <v>2.5889794992805957</v>
      </c>
      <c r="I40" s="4" t="s">
        <v>37</v>
      </c>
      <c r="J40" s="4" t="s">
        <v>38</v>
      </c>
      <c r="K40" s="16">
        <v>-1.8370370777747047</v>
      </c>
      <c r="M40" s="4" t="s">
        <v>174</v>
      </c>
      <c r="N40" s="4" t="s">
        <v>175</v>
      </c>
      <c r="O40" s="16">
        <v>3.138486024714942</v>
      </c>
    </row>
    <row r="41" spans="1:15" x14ac:dyDescent="0.25">
      <c r="A41" s="4" t="s">
        <v>116</v>
      </c>
      <c r="B41" s="4" t="s">
        <v>117</v>
      </c>
      <c r="C41" s="16">
        <v>4.0746297572034118</v>
      </c>
      <c r="E41" s="4" t="s">
        <v>214</v>
      </c>
      <c r="F41" s="4" t="s">
        <v>215</v>
      </c>
      <c r="G41" s="16">
        <v>2.559547930586449</v>
      </c>
      <c r="I41" s="4" t="s">
        <v>216</v>
      </c>
      <c r="J41" s="4" t="s">
        <v>217</v>
      </c>
      <c r="K41" s="16">
        <v>-1.8594510751923021</v>
      </c>
      <c r="M41" s="4" t="s">
        <v>31</v>
      </c>
      <c r="N41" s="4" t="s">
        <v>32</v>
      </c>
      <c r="O41" s="16">
        <v>3.1294386795773819</v>
      </c>
    </row>
    <row r="42" spans="1:15" x14ac:dyDescent="0.25">
      <c r="A42" s="4" t="s">
        <v>202</v>
      </c>
      <c r="B42" s="4" t="s">
        <v>203</v>
      </c>
      <c r="C42" s="16">
        <v>4.0549148074660737</v>
      </c>
      <c r="E42" s="4" t="s">
        <v>220</v>
      </c>
      <c r="F42" s="4" t="s">
        <v>221</v>
      </c>
      <c r="G42" s="16">
        <v>2.5577367693871582</v>
      </c>
      <c r="I42" s="4" t="s">
        <v>222</v>
      </c>
      <c r="J42" s="4" t="s">
        <v>223</v>
      </c>
      <c r="K42" s="16">
        <v>-1.8718495721396253</v>
      </c>
      <c r="M42" s="4" t="s">
        <v>224</v>
      </c>
      <c r="N42" s="4" t="s">
        <v>225</v>
      </c>
      <c r="O42" s="16">
        <v>3.0903435657579315</v>
      </c>
    </row>
    <row r="43" spans="1:15" x14ac:dyDescent="0.25">
      <c r="A43" s="4" t="s">
        <v>226</v>
      </c>
      <c r="B43" s="4" t="s">
        <v>227</v>
      </c>
      <c r="C43" s="16">
        <v>4.0274320591870278</v>
      </c>
      <c r="E43" s="4" t="s">
        <v>228</v>
      </c>
      <c r="F43" s="4" t="s">
        <v>229</v>
      </c>
      <c r="G43" s="16">
        <v>2.5399980234387374</v>
      </c>
      <c r="I43" s="4" t="s">
        <v>230</v>
      </c>
      <c r="J43" s="4" t="s">
        <v>231</v>
      </c>
      <c r="K43" s="16">
        <v>-1.8736619492318891</v>
      </c>
      <c r="M43" s="4" t="s">
        <v>214</v>
      </c>
      <c r="N43" s="4" t="s">
        <v>215</v>
      </c>
      <c r="O43" s="16">
        <v>3.0337277357286374</v>
      </c>
    </row>
    <row r="44" spans="1:15" x14ac:dyDescent="0.25">
      <c r="B44" s="4" t="s">
        <v>232</v>
      </c>
      <c r="C44" s="16">
        <v>4.0241382950802853</v>
      </c>
      <c r="E44" s="4" t="s">
        <v>233</v>
      </c>
      <c r="F44" s="4" t="s">
        <v>234</v>
      </c>
      <c r="G44" s="16">
        <v>2.5210605263621333</v>
      </c>
      <c r="I44" s="4" t="s">
        <v>235</v>
      </c>
      <c r="J44" s="4" t="s">
        <v>236</v>
      </c>
      <c r="K44" s="16">
        <v>-1.8930089955468372</v>
      </c>
      <c r="M44" s="4" t="s">
        <v>87</v>
      </c>
      <c r="N44" s="4" t="s">
        <v>88</v>
      </c>
      <c r="O44" s="16">
        <v>3.0337122124530462</v>
      </c>
    </row>
    <row r="45" spans="1:15" x14ac:dyDescent="0.25">
      <c r="A45" s="4" t="s">
        <v>87</v>
      </c>
      <c r="B45" s="4" t="s">
        <v>88</v>
      </c>
      <c r="C45" s="16">
        <v>3.9538455255344513</v>
      </c>
      <c r="E45" s="4" t="s">
        <v>237</v>
      </c>
      <c r="F45" s="4" t="s">
        <v>238</v>
      </c>
      <c r="G45" s="16">
        <v>2.5030957279736241</v>
      </c>
      <c r="I45" s="4" t="s">
        <v>97</v>
      </c>
      <c r="J45" s="4" t="s">
        <v>98</v>
      </c>
      <c r="K45" s="16">
        <v>-1.9133511268549981</v>
      </c>
      <c r="M45" s="4" t="s">
        <v>144</v>
      </c>
      <c r="N45" s="4" t="s">
        <v>145</v>
      </c>
      <c r="O45" s="16">
        <v>2.9732837526537645</v>
      </c>
    </row>
    <row r="46" spans="1:15" x14ac:dyDescent="0.25">
      <c r="A46" s="4" t="s">
        <v>239</v>
      </c>
      <c r="B46" s="4" t="s">
        <v>240</v>
      </c>
      <c r="C46" s="16">
        <v>3.8682524995254166</v>
      </c>
      <c r="E46" s="4" t="s">
        <v>241</v>
      </c>
      <c r="F46" s="4" t="s">
        <v>242</v>
      </c>
      <c r="G46" s="16">
        <v>2.5007551512711368</v>
      </c>
      <c r="I46" s="4" t="s">
        <v>243</v>
      </c>
      <c r="J46" s="4" t="s">
        <v>244</v>
      </c>
      <c r="K46" s="16">
        <v>-1.9216712220964207</v>
      </c>
      <c r="M46" s="4" t="s">
        <v>246</v>
      </c>
      <c r="N46" s="4" t="s">
        <v>247</v>
      </c>
      <c r="O46" s="16">
        <v>2.9615517481733971</v>
      </c>
    </row>
    <row r="47" spans="1:15" x14ac:dyDescent="0.25">
      <c r="A47" s="4" t="s">
        <v>158</v>
      </c>
      <c r="B47" s="4" t="s">
        <v>159</v>
      </c>
      <c r="C47" s="16">
        <v>3.8099592112971989</v>
      </c>
      <c r="F47" s="4" t="s">
        <v>99</v>
      </c>
      <c r="G47" s="16">
        <v>2.472459915610937</v>
      </c>
      <c r="I47" s="4" t="s">
        <v>248</v>
      </c>
      <c r="J47" s="4" t="s">
        <v>249</v>
      </c>
      <c r="K47" s="16">
        <v>-1.9266462627023115</v>
      </c>
      <c r="M47" s="4" t="s">
        <v>252</v>
      </c>
      <c r="N47" s="4" t="s">
        <v>253</v>
      </c>
      <c r="O47" s="16">
        <v>2.9523023555808754</v>
      </c>
    </row>
    <row r="48" spans="1:15" x14ac:dyDescent="0.25">
      <c r="A48" s="4" t="s">
        <v>224</v>
      </c>
      <c r="B48" s="4" t="s">
        <v>225</v>
      </c>
      <c r="C48" s="16">
        <v>3.7861135122518514</v>
      </c>
      <c r="E48" s="4" t="s">
        <v>254</v>
      </c>
      <c r="F48" s="4" t="s">
        <v>255</v>
      </c>
      <c r="G48" s="16">
        <v>2.4294510559071476</v>
      </c>
      <c r="I48" s="4" t="s">
        <v>256</v>
      </c>
      <c r="J48" s="4" t="s">
        <v>257</v>
      </c>
      <c r="K48" s="16">
        <v>-1.9356068722935151</v>
      </c>
      <c r="M48" s="4" t="s">
        <v>260</v>
      </c>
      <c r="N48" s="4" t="s">
        <v>261</v>
      </c>
      <c r="O48" s="16">
        <v>2.9302945975955952</v>
      </c>
    </row>
    <row r="49" spans="1:15" x14ac:dyDescent="0.25">
      <c r="A49" s="4" t="s">
        <v>262</v>
      </c>
      <c r="B49" s="4" t="s">
        <v>263</v>
      </c>
      <c r="C49" s="16">
        <v>3.6922591188629821</v>
      </c>
      <c r="E49" s="4" t="s">
        <v>252</v>
      </c>
      <c r="F49" s="4" t="s">
        <v>253</v>
      </c>
      <c r="G49" s="16">
        <v>2.4166220151937505</v>
      </c>
      <c r="I49" s="4" t="s">
        <v>264</v>
      </c>
      <c r="J49" s="4" t="s">
        <v>265</v>
      </c>
      <c r="K49" s="16">
        <v>-1.9562252100936006</v>
      </c>
      <c r="M49" s="4" t="s">
        <v>266</v>
      </c>
      <c r="N49" s="4" t="s">
        <v>267</v>
      </c>
      <c r="O49" s="16">
        <v>2.8212450606268047</v>
      </c>
    </row>
    <row r="50" spans="1:15" x14ac:dyDescent="0.25">
      <c r="A50" s="4" t="s">
        <v>210</v>
      </c>
      <c r="B50" s="4" t="s">
        <v>211</v>
      </c>
      <c r="C50" s="16">
        <v>3.6774713790332254</v>
      </c>
      <c r="E50" s="4" t="s">
        <v>268</v>
      </c>
      <c r="F50" s="4" t="s">
        <v>269</v>
      </c>
      <c r="G50" s="16">
        <v>2.4041127444875743</v>
      </c>
      <c r="I50" s="4" t="s">
        <v>270</v>
      </c>
      <c r="J50" s="4" t="s">
        <v>271</v>
      </c>
      <c r="K50" s="16">
        <v>-2.0155486812695895</v>
      </c>
      <c r="M50" s="4" t="s">
        <v>25</v>
      </c>
      <c r="N50" s="4" t="s">
        <v>26</v>
      </c>
      <c r="O50" s="16">
        <v>2.7619704627148138</v>
      </c>
    </row>
    <row r="51" spans="1:15" x14ac:dyDescent="0.25">
      <c r="A51" s="4" t="s">
        <v>82</v>
      </c>
      <c r="B51" s="4" t="s">
        <v>83</v>
      </c>
      <c r="C51" s="16">
        <v>3.6626298842892671</v>
      </c>
      <c r="E51" s="4" t="s">
        <v>272</v>
      </c>
      <c r="F51" s="4" t="s">
        <v>273</v>
      </c>
      <c r="G51" s="16">
        <v>2.382144668372729</v>
      </c>
      <c r="I51" s="4" t="s">
        <v>274</v>
      </c>
      <c r="J51" s="4" t="s">
        <v>275</v>
      </c>
      <c r="K51" s="16">
        <v>-2.0214583439001221</v>
      </c>
      <c r="M51" s="4" t="s">
        <v>278</v>
      </c>
      <c r="N51" s="4" t="s">
        <v>279</v>
      </c>
      <c r="O51" s="16">
        <v>2.7521476218749199</v>
      </c>
    </row>
    <row r="52" spans="1:15" x14ac:dyDescent="0.25">
      <c r="A52" s="4" t="s">
        <v>218</v>
      </c>
      <c r="B52" s="4" t="s">
        <v>219</v>
      </c>
      <c r="C52" s="16">
        <v>3.6123252851557881</v>
      </c>
      <c r="F52" s="4" t="s">
        <v>280</v>
      </c>
      <c r="G52" s="16">
        <v>2.2669333872039865</v>
      </c>
      <c r="I52" s="4" t="s">
        <v>281</v>
      </c>
      <c r="J52" s="4" t="s">
        <v>282</v>
      </c>
      <c r="K52" s="16">
        <v>-2.0298980250946745</v>
      </c>
      <c r="M52" s="4" t="s">
        <v>283</v>
      </c>
      <c r="N52" s="4" t="s">
        <v>284</v>
      </c>
      <c r="O52" s="16">
        <v>2.7430380507296053</v>
      </c>
    </row>
    <row r="53" spans="1:15" x14ac:dyDescent="0.25">
      <c r="A53" s="4" t="s">
        <v>144</v>
      </c>
      <c r="B53" s="4" t="s">
        <v>145</v>
      </c>
      <c r="C53" s="16">
        <v>3.5931544961548392</v>
      </c>
      <c r="E53" s="4" t="s">
        <v>285</v>
      </c>
      <c r="F53" s="4" t="s">
        <v>286</v>
      </c>
      <c r="G53" s="16">
        <v>2.2268551584022176</v>
      </c>
      <c r="I53" s="4" t="s">
        <v>287</v>
      </c>
      <c r="J53" s="4" t="s">
        <v>288</v>
      </c>
      <c r="K53" s="16">
        <v>-2.1131643853587998</v>
      </c>
      <c r="M53" s="4" t="s">
        <v>250</v>
      </c>
      <c r="N53" s="4" t="s">
        <v>251</v>
      </c>
      <c r="O53" s="16">
        <v>2.6778517863478379</v>
      </c>
    </row>
    <row r="54" spans="1:15" x14ac:dyDescent="0.25">
      <c r="A54" s="4" t="s">
        <v>48</v>
      </c>
      <c r="B54" s="4" t="s">
        <v>49</v>
      </c>
      <c r="C54" s="16">
        <v>3.5745165058428343</v>
      </c>
      <c r="E54" s="4" t="s">
        <v>289</v>
      </c>
      <c r="F54" s="4" t="s">
        <v>290</v>
      </c>
      <c r="G54" s="16">
        <v>2.2151825948272372</v>
      </c>
      <c r="I54" s="4" t="s">
        <v>291</v>
      </c>
      <c r="J54" s="4" t="s">
        <v>292</v>
      </c>
      <c r="K54" s="16">
        <v>-2.1263739461907174</v>
      </c>
      <c r="M54" s="4" t="s">
        <v>186</v>
      </c>
      <c r="N54" s="4" t="s">
        <v>187</v>
      </c>
      <c r="O54" s="16">
        <v>2.6191801816503149</v>
      </c>
    </row>
    <row r="55" spans="1:15" x14ac:dyDescent="0.25">
      <c r="A55" s="4" t="s">
        <v>114</v>
      </c>
      <c r="B55" s="4" t="s">
        <v>115</v>
      </c>
      <c r="C55" s="16">
        <v>3.5218244645395669</v>
      </c>
      <c r="E55" s="4" t="s">
        <v>295</v>
      </c>
      <c r="F55" s="4" t="s">
        <v>296</v>
      </c>
      <c r="G55" s="16">
        <v>2.2137027953285555</v>
      </c>
      <c r="I55" s="4" t="s">
        <v>297</v>
      </c>
      <c r="J55" s="4" t="s">
        <v>298</v>
      </c>
      <c r="K55" s="16">
        <v>-2.1542384339248217</v>
      </c>
      <c r="M55" s="4" t="s">
        <v>166</v>
      </c>
      <c r="N55" s="4" t="s">
        <v>167</v>
      </c>
      <c r="O55" s="16">
        <v>2.6115781059965548</v>
      </c>
    </row>
    <row r="56" spans="1:15" x14ac:dyDescent="0.25">
      <c r="A56" s="4" t="s">
        <v>299</v>
      </c>
      <c r="B56" s="4" t="s">
        <v>300</v>
      </c>
      <c r="C56" s="16">
        <v>3.511030518476451</v>
      </c>
      <c r="E56" s="4" t="s">
        <v>301</v>
      </c>
      <c r="F56" s="4" t="s">
        <v>302</v>
      </c>
      <c r="G56" s="16">
        <v>2.1887238574428012</v>
      </c>
      <c r="I56" s="4" t="s">
        <v>303</v>
      </c>
      <c r="J56" s="4" t="s">
        <v>304</v>
      </c>
      <c r="K56" s="16">
        <v>-2.1628084052481635</v>
      </c>
      <c r="M56" s="4" t="s">
        <v>258</v>
      </c>
      <c r="N56" s="4" t="s">
        <v>259</v>
      </c>
      <c r="O56" s="16">
        <v>2.5992671586356639</v>
      </c>
    </row>
    <row r="57" spans="1:15" x14ac:dyDescent="0.25">
      <c r="A57" s="4" t="s">
        <v>305</v>
      </c>
      <c r="B57" s="4" t="s">
        <v>306</v>
      </c>
      <c r="C57" s="16">
        <v>3.4874098317895643</v>
      </c>
      <c r="E57" s="4" t="s">
        <v>307</v>
      </c>
      <c r="F57" s="4" t="s">
        <v>308</v>
      </c>
      <c r="G57" s="16">
        <v>2.1837130191407903</v>
      </c>
      <c r="I57" s="4" t="s">
        <v>309</v>
      </c>
      <c r="J57" s="4" t="s">
        <v>310</v>
      </c>
      <c r="K57" s="16">
        <v>-2.1941637393508007</v>
      </c>
      <c r="M57" s="4" t="s">
        <v>184</v>
      </c>
      <c r="N57" s="4" t="s">
        <v>185</v>
      </c>
      <c r="O57" s="16">
        <v>2.5946346809027627</v>
      </c>
    </row>
    <row r="58" spans="1:15" x14ac:dyDescent="0.25">
      <c r="A58" s="4" t="s">
        <v>62</v>
      </c>
      <c r="B58" s="4" t="s">
        <v>63</v>
      </c>
      <c r="C58" s="16">
        <v>3.4569328303920912</v>
      </c>
      <c r="E58" s="4" t="s">
        <v>313</v>
      </c>
      <c r="F58" s="4" t="s">
        <v>314</v>
      </c>
      <c r="G58" s="16">
        <v>2.1572815270760048</v>
      </c>
      <c r="I58" s="4" t="s">
        <v>315</v>
      </c>
      <c r="J58" s="4" t="s">
        <v>316</v>
      </c>
      <c r="K58" s="16">
        <v>-2.2581221457576559</v>
      </c>
      <c r="M58" s="4" t="s">
        <v>317</v>
      </c>
      <c r="N58" s="4" t="s">
        <v>318</v>
      </c>
      <c r="O58" s="16">
        <v>2.5898189930588971</v>
      </c>
    </row>
    <row r="59" spans="1:15" x14ac:dyDescent="0.25">
      <c r="A59" s="4" t="s">
        <v>319</v>
      </c>
      <c r="B59" s="4" t="s">
        <v>320</v>
      </c>
      <c r="C59" s="16">
        <v>3.4463577902911608</v>
      </c>
      <c r="E59" s="4" t="s">
        <v>102</v>
      </c>
      <c r="F59" s="4" t="s">
        <v>103</v>
      </c>
      <c r="G59" s="16">
        <v>2.1340743847799457</v>
      </c>
      <c r="I59" s="4" t="s">
        <v>321</v>
      </c>
      <c r="J59" s="4" t="s">
        <v>322</v>
      </c>
      <c r="K59" s="16">
        <v>-2.31246884462989</v>
      </c>
      <c r="M59" s="4" t="s">
        <v>325</v>
      </c>
      <c r="N59" s="4" t="s">
        <v>326</v>
      </c>
      <c r="O59" s="16">
        <v>2.5696613801640127</v>
      </c>
    </row>
    <row r="60" spans="1:15" x14ac:dyDescent="0.25">
      <c r="A60" s="4" t="s">
        <v>246</v>
      </c>
      <c r="B60" s="4" t="s">
        <v>247</v>
      </c>
      <c r="C60" s="16">
        <v>3.4388631226589403</v>
      </c>
      <c r="E60" s="4" t="s">
        <v>327</v>
      </c>
      <c r="F60" s="4" t="s">
        <v>328</v>
      </c>
      <c r="G60" s="16">
        <v>2.1157841463837967</v>
      </c>
      <c r="I60" s="4" t="s">
        <v>329</v>
      </c>
      <c r="J60" s="4" t="s">
        <v>330</v>
      </c>
      <c r="K60" s="16">
        <v>-2.4257769080084053</v>
      </c>
      <c r="M60" s="4" t="s">
        <v>333</v>
      </c>
      <c r="N60" s="4" t="s">
        <v>334</v>
      </c>
      <c r="O60" s="16">
        <v>2.5666090745706254</v>
      </c>
    </row>
    <row r="61" spans="1:15" x14ac:dyDescent="0.25">
      <c r="A61" s="4" t="s">
        <v>335</v>
      </c>
      <c r="B61" s="4" t="s">
        <v>336</v>
      </c>
      <c r="C61" s="16">
        <v>3.4378801708407529</v>
      </c>
      <c r="E61" s="4" t="s">
        <v>337</v>
      </c>
      <c r="F61" s="4" t="s">
        <v>338</v>
      </c>
      <c r="G61" s="16">
        <v>2.1008232666757025</v>
      </c>
      <c r="J61" s="4" t="s">
        <v>339</v>
      </c>
      <c r="K61" s="16">
        <v>-2.6553903112483344</v>
      </c>
      <c r="M61" s="4" t="s">
        <v>104</v>
      </c>
      <c r="N61" s="4" t="s">
        <v>105</v>
      </c>
      <c r="O61" s="16">
        <v>2.5653728982596697</v>
      </c>
    </row>
    <row r="62" spans="1:15" x14ac:dyDescent="0.25">
      <c r="A62" s="4" t="s">
        <v>323</v>
      </c>
      <c r="B62" s="4" t="s">
        <v>324</v>
      </c>
      <c r="C62" s="16">
        <v>3.3957137850510253</v>
      </c>
      <c r="E62" s="4" t="s">
        <v>340</v>
      </c>
      <c r="F62" s="4" t="s">
        <v>341</v>
      </c>
      <c r="G62" s="16">
        <v>2.0968174363368686</v>
      </c>
      <c r="I62" s="4" t="s">
        <v>342</v>
      </c>
      <c r="J62" s="4" t="s">
        <v>343</v>
      </c>
      <c r="K62" s="16">
        <v>-3.9586863309755485</v>
      </c>
      <c r="M62" s="4" t="s">
        <v>178</v>
      </c>
      <c r="N62" s="4" t="s">
        <v>179</v>
      </c>
      <c r="O62" s="16">
        <v>2.539210186599179</v>
      </c>
    </row>
    <row r="63" spans="1:15" x14ac:dyDescent="0.25">
      <c r="A63" s="4" t="s">
        <v>258</v>
      </c>
      <c r="B63" s="4" t="s">
        <v>259</v>
      </c>
      <c r="C63" s="16">
        <v>3.3810799157648379</v>
      </c>
      <c r="E63" s="4" t="s">
        <v>224</v>
      </c>
      <c r="F63" s="4" t="s">
        <v>225</v>
      </c>
      <c r="G63" s="16">
        <v>2.0961130839367823</v>
      </c>
      <c r="I63" s="4" t="s">
        <v>344</v>
      </c>
      <c r="J63" s="4" t="s">
        <v>345</v>
      </c>
      <c r="K63" s="16">
        <v>-4.6505742742827527</v>
      </c>
      <c r="M63" s="4" t="s">
        <v>198</v>
      </c>
      <c r="N63" s="4" t="s">
        <v>199</v>
      </c>
      <c r="O63" s="16">
        <v>2.4931638390535151</v>
      </c>
    </row>
    <row r="64" spans="1:15" x14ac:dyDescent="0.25">
      <c r="A64" s="4" t="s">
        <v>346</v>
      </c>
      <c r="B64" s="4" t="s">
        <v>347</v>
      </c>
      <c r="C64" s="16">
        <v>3.369050028432103</v>
      </c>
      <c r="E64" s="4" t="s">
        <v>348</v>
      </c>
      <c r="F64" s="4" t="s">
        <v>349</v>
      </c>
      <c r="G64" s="16">
        <v>2.0914907723779081</v>
      </c>
      <c r="I64" s="4" t="s">
        <v>350</v>
      </c>
      <c r="J64" s="4" t="s">
        <v>351</v>
      </c>
      <c r="K64" s="16">
        <v>-11.324845392843592</v>
      </c>
      <c r="M64" s="4" t="s">
        <v>352</v>
      </c>
      <c r="N64" s="4" t="s">
        <v>353</v>
      </c>
      <c r="O64" s="16">
        <v>2.4810517803183898</v>
      </c>
    </row>
    <row r="65" spans="1:15" x14ac:dyDescent="0.25">
      <c r="A65" s="4" t="s">
        <v>287</v>
      </c>
      <c r="B65" s="4" t="s">
        <v>288</v>
      </c>
      <c r="C65" s="16">
        <v>3.2965798185384618</v>
      </c>
      <c r="E65" s="4" t="s">
        <v>172</v>
      </c>
      <c r="F65" s="4" t="s">
        <v>173</v>
      </c>
      <c r="G65" s="16">
        <v>2.0745780859708161</v>
      </c>
      <c r="M65" s="4" t="s">
        <v>68</v>
      </c>
      <c r="N65" s="4" t="s">
        <v>69</v>
      </c>
      <c r="O65" s="16">
        <v>2.4746485559139049</v>
      </c>
    </row>
    <row r="66" spans="1:15" x14ac:dyDescent="0.25">
      <c r="B66" s="4" t="s">
        <v>356</v>
      </c>
      <c r="C66" s="16">
        <v>3.2865206777221982</v>
      </c>
      <c r="E66" s="4" t="s">
        <v>357</v>
      </c>
      <c r="F66" s="4" t="s">
        <v>358</v>
      </c>
      <c r="G66" s="16">
        <v>2.0559388728160708</v>
      </c>
      <c r="M66" s="4" t="s">
        <v>226</v>
      </c>
      <c r="N66" s="4" t="s">
        <v>227</v>
      </c>
      <c r="O66" s="16">
        <v>2.4513840373353291</v>
      </c>
    </row>
    <row r="67" spans="1:15" x14ac:dyDescent="0.25">
      <c r="A67" s="4" t="s">
        <v>359</v>
      </c>
      <c r="B67" s="4" t="s">
        <v>360</v>
      </c>
      <c r="C67" s="16">
        <v>3.251782559850164</v>
      </c>
      <c r="E67" s="4" t="s">
        <v>323</v>
      </c>
      <c r="F67" s="4" t="s">
        <v>324</v>
      </c>
      <c r="G67" s="16">
        <v>2.0492624205965608</v>
      </c>
      <c r="M67" s="4" t="s">
        <v>202</v>
      </c>
      <c r="N67" s="4" t="s">
        <v>203</v>
      </c>
      <c r="O67" s="16">
        <v>2.4003990894206346</v>
      </c>
    </row>
    <row r="68" spans="1:15" x14ac:dyDescent="0.25">
      <c r="A68" s="4" t="s">
        <v>132</v>
      </c>
      <c r="B68" s="4" t="s">
        <v>133</v>
      </c>
      <c r="C68" s="16">
        <v>3.2243892948755106</v>
      </c>
      <c r="F68" s="4" t="s">
        <v>361</v>
      </c>
      <c r="G68" s="16">
        <v>2.0386586463065535</v>
      </c>
      <c r="M68" s="4" t="s">
        <v>239</v>
      </c>
      <c r="N68" s="4" t="s">
        <v>240</v>
      </c>
      <c r="O68" s="16">
        <v>2.3934551532057675</v>
      </c>
    </row>
    <row r="69" spans="1:15" x14ac:dyDescent="0.25">
      <c r="A69" s="4" t="s">
        <v>362</v>
      </c>
      <c r="B69" s="4" t="s">
        <v>363</v>
      </c>
      <c r="C69" s="16">
        <v>3.2095914942496067</v>
      </c>
      <c r="E69" s="4" t="s">
        <v>364</v>
      </c>
      <c r="F69" s="4" t="s">
        <v>365</v>
      </c>
      <c r="G69" s="16">
        <v>2.026815728692489</v>
      </c>
      <c r="M69" s="4" t="s">
        <v>66</v>
      </c>
      <c r="N69" s="4" t="s">
        <v>67</v>
      </c>
      <c r="O69" s="16">
        <v>2.3842577492467987</v>
      </c>
    </row>
    <row r="70" spans="1:15" x14ac:dyDescent="0.25">
      <c r="A70" s="4" t="s">
        <v>366</v>
      </c>
      <c r="B70" s="4" t="s">
        <v>367</v>
      </c>
      <c r="C70" s="16">
        <v>3.0579727350810648</v>
      </c>
      <c r="E70" s="4" t="s">
        <v>368</v>
      </c>
      <c r="F70" s="4" t="s">
        <v>369</v>
      </c>
      <c r="G70" s="16">
        <v>2.0146407692991004</v>
      </c>
      <c r="M70" s="4" t="s">
        <v>370</v>
      </c>
      <c r="N70" s="4" t="s">
        <v>371</v>
      </c>
      <c r="O70" s="16">
        <v>2.347432225059241</v>
      </c>
    </row>
    <row r="71" spans="1:15" x14ac:dyDescent="0.25">
      <c r="A71" s="4" t="s">
        <v>134</v>
      </c>
      <c r="B71" s="4" t="s">
        <v>135</v>
      </c>
      <c r="C71" s="16">
        <v>3.0056470842994778</v>
      </c>
      <c r="E71" s="4" t="s">
        <v>372</v>
      </c>
      <c r="F71" s="4" t="s">
        <v>373</v>
      </c>
      <c r="G71" s="16">
        <v>1.9849600269398402</v>
      </c>
      <c r="M71" s="4" t="s">
        <v>362</v>
      </c>
      <c r="N71" s="4" t="s">
        <v>363</v>
      </c>
      <c r="O71" s="16">
        <v>2.3472350780557472</v>
      </c>
    </row>
    <row r="72" spans="1:15" x14ac:dyDescent="0.25">
      <c r="A72" s="4" t="s">
        <v>376</v>
      </c>
      <c r="B72" s="4" t="s">
        <v>377</v>
      </c>
      <c r="C72" s="16">
        <v>2.9948996005939565</v>
      </c>
      <c r="E72" s="4" t="s">
        <v>378</v>
      </c>
      <c r="F72" s="4" t="s">
        <v>379</v>
      </c>
      <c r="G72" s="16">
        <v>1.9667524222356971</v>
      </c>
      <c r="M72" s="4" t="s">
        <v>380</v>
      </c>
      <c r="N72" s="4" t="s">
        <v>381</v>
      </c>
      <c r="O72" s="16">
        <v>2.3450280266067667</v>
      </c>
    </row>
    <row r="73" spans="1:15" x14ac:dyDescent="0.25">
      <c r="A73" s="4" t="s">
        <v>106</v>
      </c>
      <c r="B73" s="4" t="s">
        <v>107</v>
      </c>
      <c r="C73" s="16">
        <v>2.9601533704654854</v>
      </c>
      <c r="E73" s="4" t="s">
        <v>382</v>
      </c>
      <c r="F73" s="4" t="s">
        <v>383</v>
      </c>
      <c r="G73" s="16">
        <v>1.9512022944503058</v>
      </c>
      <c r="M73" s="4" t="s">
        <v>132</v>
      </c>
      <c r="N73" s="4" t="s">
        <v>133</v>
      </c>
      <c r="O73" s="16">
        <v>2.3372094038662214</v>
      </c>
    </row>
    <row r="74" spans="1:15" x14ac:dyDescent="0.25">
      <c r="A74" s="4" t="s">
        <v>272</v>
      </c>
      <c r="B74" s="4" t="s">
        <v>273</v>
      </c>
      <c r="C74" s="16">
        <v>2.9582734251932457</v>
      </c>
      <c r="E74" s="4" t="s">
        <v>384</v>
      </c>
      <c r="F74" s="4" t="s">
        <v>385</v>
      </c>
      <c r="G74" s="16">
        <v>1.9509929703441429</v>
      </c>
      <c r="M74" s="4" t="s">
        <v>323</v>
      </c>
      <c r="N74" s="4" t="s">
        <v>324</v>
      </c>
      <c r="O74" s="16">
        <v>2.3282751144244056</v>
      </c>
    </row>
    <row r="75" spans="1:15" x14ac:dyDescent="0.25">
      <c r="A75" s="4" t="s">
        <v>386</v>
      </c>
      <c r="B75" s="4" t="s">
        <v>387</v>
      </c>
      <c r="C75" s="16">
        <v>2.9223729337547519</v>
      </c>
      <c r="E75" s="4" t="s">
        <v>388</v>
      </c>
      <c r="F75" s="4" t="s">
        <v>389</v>
      </c>
      <c r="G75" s="16">
        <v>1.9465405708000103</v>
      </c>
      <c r="M75" s="4" t="s">
        <v>335</v>
      </c>
      <c r="N75" s="4" t="s">
        <v>336</v>
      </c>
      <c r="O75" s="16">
        <v>2.322890350286507</v>
      </c>
    </row>
    <row r="76" spans="1:15" x14ac:dyDescent="0.25">
      <c r="B76" s="4" t="s">
        <v>390</v>
      </c>
      <c r="C76" s="16">
        <v>2.9102120625999905</v>
      </c>
      <c r="E76" s="4" t="s">
        <v>391</v>
      </c>
      <c r="F76" s="4" t="s">
        <v>392</v>
      </c>
      <c r="G76" s="16">
        <v>1.9328457685603704</v>
      </c>
      <c r="N76" s="4" t="s">
        <v>180</v>
      </c>
      <c r="O76" s="16">
        <v>2.3143076440275725</v>
      </c>
    </row>
    <row r="77" spans="1:15" x14ac:dyDescent="0.25">
      <c r="A77" s="4" t="s">
        <v>76</v>
      </c>
      <c r="B77" s="4" t="s">
        <v>77</v>
      </c>
      <c r="C77" s="16">
        <v>2.8921746301367817</v>
      </c>
      <c r="E77" s="4" t="s">
        <v>395</v>
      </c>
      <c r="F77" s="4" t="s">
        <v>396</v>
      </c>
      <c r="G77" s="16">
        <v>1.9217231097249299</v>
      </c>
      <c r="M77" s="4" t="s">
        <v>397</v>
      </c>
      <c r="N77" s="4" t="s">
        <v>398</v>
      </c>
      <c r="O77" s="16">
        <v>2.2867740187218244</v>
      </c>
    </row>
    <row r="78" spans="1:15" x14ac:dyDescent="0.25">
      <c r="A78" s="4" t="s">
        <v>138</v>
      </c>
      <c r="B78" s="4" t="s">
        <v>139</v>
      </c>
      <c r="C78" s="16">
        <v>2.8893454072320761</v>
      </c>
      <c r="E78" s="4" t="s">
        <v>399</v>
      </c>
      <c r="F78" s="4" t="s">
        <v>400</v>
      </c>
      <c r="G78" s="16">
        <v>1.9203432888212917</v>
      </c>
      <c r="M78" s="4" t="s">
        <v>114</v>
      </c>
      <c r="N78" s="4" t="s">
        <v>115</v>
      </c>
      <c r="O78" s="16">
        <v>2.2760443888992348</v>
      </c>
    </row>
    <row r="79" spans="1:15" x14ac:dyDescent="0.25">
      <c r="B79" s="4" t="s">
        <v>401</v>
      </c>
      <c r="C79" s="16">
        <v>2.8617562048104404</v>
      </c>
      <c r="F79" s="4" t="s">
        <v>402</v>
      </c>
      <c r="G79" s="16">
        <v>1.9101972046297699</v>
      </c>
      <c r="M79" s="4" t="s">
        <v>404</v>
      </c>
      <c r="N79" s="4" t="s">
        <v>405</v>
      </c>
      <c r="O79" s="16">
        <v>2.273662379490903</v>
      </c>
    </row>
    <row r="80" spans="1:15" x14ac:dyDescent="0.25">
      <c r="A80" s="4" t="s">
        <v>406</v>
      </c>
      <c r="B80" s="4" t="s">
        <v>407</v>
      </c>
      <c r="C80" s="16">
        <v>2.8456335302001983</v>
      </c>
      <c r="E80" s="4" t="s">
        <v>408</v>
      </c>
      <c r="F80" s="4" t="s">
        <v>409</v>
      </c>
      <c r="G80" s="16">
        <v>1.9071917135985998</v>
      </c>
      <c r="M80" s="4" t="s">
        <v>368</v>
      </c>
      <c r="N80" s="4" t="s">
        <v>369</v>
      </c>
      <c r="O80" s="16">
        <v>2.24961354666332</v>
      </c>
    </row>
    <row r="81" spans="1:15" x14ac:dyDescent="0.25">
      <c r="A81" s="4" t="s">
        <v>252</v>
      </c>
      <c r="B81" s="4" t="s">
        <v>253</v>
      </c>
      <c r="C81" s="16">
        <v>2.802532792199516</v>
      </c>
      <c r="E81" s="4" t="s">
        <v>412</v>
      </c>
      <c r="F81" s="4" t="s">
        <v>413</v>
      </c>
      <c r="G81" s="16">
        <v>1.9053663886174468</v>
      </c>
      <c r="M81" s="4" t="s">
        <v>301</v>
      </c>
      <c r="N81" s="4" t="s">
        <v>302</v>
      </c>
      <c r="O81" s="16">
        <v>2.2481930885155696</v>
      </c>
    </row>
    <row r="82" spans="1:15" x14ac:dyDescent="0.25">
      <c r="A82" s="4" t="s">
        <v>414</v>
      </c>
      <c r="B82" s="4" t="s">
        <v>415</v>
      </c>
      <c r="C82" s="16">
        <v>2.7770756637317731</v>
      </c>
      <c r="E82" s="4" t="s">
        <v>291</v>
      </c>
      <c r="F82" s="4" t="s">
        <v>292</v>
      </c>
      <c r="G82" s="16">
        <v>1.8887619880810707</v>
      </c>
      <c r="M82" s="4" t="s">
        <v>416</v>
      </c>
      <c r="N82" s="4" t="s">
        <v>417</v>
      </c>
      <c r="O82" s="16">
        <v>2.2430899336417682</v>
      </c>
    </row>
    <row r="83" spans="1:15" x14ac:dyDescent="0.25">
      <c r="A83" s="4" t="s">
        <v>418</v>
      </c>
      <c r="B83" s="4" t="s">
        <v>419</v>
      </c>
      <c r="C83" s="16">
        <v>2.7516004081251508</v>
      </c>
      <c r="E83" s="4" t="s">
        <v>420</v>
      </c>
      <c r="F83" s="4" t="s">
        <v>421</v>
      </c>
      <c r="G83" s="16">
        <v>1.8835470695991605</v>
      </c>
      <c r="M83" s="4" t="s">
        <v>254</v>
      </c>
      <c r="N83" s="4" t="s">
        <v>255</v>
      </c>
      <c r="O83" s="16">
        <v>2.2264762309716541</v>
      </c>
    </row>
    <row r="84" spans="1:15" x14ac:dyDescent="0.25">
      <c r="A84" s="4" t="s">
        <v>260</v>
      </c>
      <c r="B84" s="4" t="s">
        <v>261</v>
      </c>
      <c r="C84" s="16">
        <v>2.7231939309643263</v>
      </c>
      <c r="E84" s="4" t="s">
        <v>422</v>
      </c>
      <c r="F84" s="4" t="s">
        <v>423</v>
      </c>
      <c r="G84" s="16">
        <v>1.8834182484692905</v>
      </c>
      <c r="M84" s="4" t="s">
        <v>154</v>
      </c>
      <c r="N84" s="4" t="s">
        <v>155</v>
      </c>
      <c r="O84" s="16">
        <v>2.2244865314967663</v>
      </c>
    </row>
    <row r="85" spans="1:15" x14ac:dyDescent="0.25">
      <c r="A85" s="4" t="s">
        <v>174</v>
      </c>
      <c r="B85" s="4" t="s">
        <v>175</v>
      </c>
      <c r="C85" s="16">
        <v>2.6924870255589433</v>
      </c>
      <c r="E85" s="4" t="s">
        <v>424</v>
      </c>
      <c r="F85" s="4" t="s">
        <v>425</v>
      </c>
      <c r="G85" s="16">
        <v>1.8744314246254146</v>
      </c>
      <c r="M85" s="4" t="s">
        <v>100</v>
      </c>
      <c r="N85" s="4" t="s">
        <v>101</v>
      </c>
      <c r="O85" s="16">
        <v>2.2242382947429475</v>
      </c>
    </row>
    <row r="86" spans="1:15" x14ac:dyDescent="0.25">
      <c r="A86" s="4" t="s">
        <v>301</v>
      </c>
      <c r="B86" s="4" t="s">
        <v>302</v>
      </c>
      <c r="C86" s="16">
        <v>2.6827783611621632</v>
      </c>
      <c r="E86" s="4" t="s">
        <v>204</v>
      </c>
      <c r="F86" s="4" t="s">
        <v>205</v>
      </c>
      <c r="G86" s="16">
        <v>1.8702240672730595</v>
      </c>
      <c r="M86" s="4" t="s">
        <v>428</v>
      </c>
      <c r="N86" s="4" t="s">
        <v>429</v>
      </c>
      <c r="O86" s="16">
        <v>2.2195481129728587</v>
      </c>
    </row>
    <row r="87" spans="1:15" x14ac:dyDescent="0.25">
      <c r="A87" s="4" t="s">
        <v>250</v>
      </c>
      <c r="B87" s="4" t="s">
        <v>251</v>
      </c>
      <c r="C87" s="16">
        <v>2.6743010050541152</v>
      </c>
      <c r="E87" s="4" t="s">
        <v>430</v>
      </c>
      <c r="F87" s="4" t="s">
        <v>431</v>
      </c>
      <c r="G87" s="16">
        <v>1.8677017881776354</v>
      </c>
      <c r="M87" s="4" t="s">
        <v>434</v>
      </c>
      <c r="N87" s="4" t="s">
        <v>435</v>
      </c>
      <c r="O87" s="16">
        <v>2.190757693516717</v>
      </c>
    </row>
    <row r="88" spans="1:15" x14ac:dyDescent="0.25">
      <c r="A88" s="4" t="s">
        <v>214</v>
      </c>
      <c r="B88" s="4" t="s">
        <v>215</v>
      </c>
      <c r="C88" s="16">
        <v>2.5864892717253469</v>
      </c>
      <c r="E88" s="4" t="s">
        <v>436</v>
      </c>
      <c r="F88" s="4" t="s">
        <v>437</v>
      </c>
      <c r="G88" s="16">
        <v>1.8663029494832288</v>
      </c>
      <c r="M88" s="4" t="s">
        <v>418</v>
      </c>
      <c r="N88" s="4" t="s">
        <v>419</v>
      </c>
      <c r="O88" s="16">
        <v>2.1885304253656819</v>
      </c>
    </row>
    <row r="89" spans="1:15" x14ac:dyDescent="0.25">
      <c r="A89" s="4" t="s">
        <v>128</v>
      </c>
      <c r="B89" s="4" t="s">
        <v>129</v>
      </c>
      <c r="C89" s="16">
        <v>2.566483233994223</v>
      </c>
      <c r="E89" s="4" t="s">
        <v>438</v>
      </c>
      <c r="F89" s="4" t="s">
        <v>439</v>
      </c>
      <c r="G89" s="16">
        <v>1.8636709128661633</v>
      </c>
      <c r="N89" s="4" t="s">
        <v>232</v>
      </c>
      <c r="O89" s="16">
        <v>2.1799546256598323</v>
      </c>
    </row>
    <row r="90" spans="1:15" x14ac:dyDescent="0.25">
      <c r="A90" s="4" t="s">
        <v>440</v>
      </c>
      <c r="B90" s="4" t="s">
        <v>441</v>
      </c>
      <c r="C90" s="16">
        <v>2.5628268776472618</v>
      </c>
      <c r="E90" s="4" t="s">
        <v>442</v>
      </c>
      <c r="F90" s="4" t="s">
        <v>443</v>
      </c>
      <c r="G90" s="16">
        <v>1.8538399070912546</v>
      </c>
      <c r="M90" s="4" t="s">
        <v>106</v>
      </c>
      <c r="N90" s="4" t="s">
        <v>107</v>
      </c>
      <c r="O90" s="16">
        <v>2.1752153187067567</v>
      </c>
    </row>
    <row r="91" spans="1:15" x14ac:dyDescent="0.25">
      <c r="A91" s="4" t="s">
        <v>408</v>
      </c>
      <c r="B91" s="4" t="s">
        <v>409</v>
      </c>
      <c r="C91" s="16">
        <v>2.5545667451106353</v>
      </c>
      <c r="E91" s="4" t="s">
        <v>444</v>
      </c>
      <c r="F91" s="4" t="s">
        <v>445</v>
      </c>
      <c r="G91" s="16">
        <v>1.8449680814750675</v>
      </c>
      <c r="M91" s="4" t="s">
        <v>228</v>
      </c>
      <c r="N91" s="4" t="s">
        <v>229</v>
      </c>
      <c r="O91" s="16">
        <v>2.1748880381757152</v>
      </c>
    </row>
    <row r="92" spans="1:15" x14ac:dyDescent="0.25">
      <c r="A92" s="4" t="s">
        <v>446</v>
      </c>
      <c r="B92" s="4" t="s">
        <v>447</v>
      </c>
      <c r="C92" s="16">
        <v>2.5467003799885646</v>
      </c>
      <c r="E92" s="4" t="s">
        <v>448</v>
      </c>
      <c r="F92" s="4" t="s">
        <v>449</v>
      </c>
      <c r="G92" s="16">
        <v>1.8365368704559146</v>
      </c>
      <c r="M92" s="4" t="s">
        <v>450</v>
      </c>
      <c r="N92" s="4" t="s">
        <v>451</v>
      </c>
      <c r="O92" s="16">
        <v>2.1710197582169375</v>
      </c>
    </row>
    <row r="93" spans="1:15" x14ac:dyDescent="0.25">
      <c r="A93" s="4" t="s">
        <v>452</v>
      </c>
      <c r="B93" s="4" t="s">
        <v>453</v>
      </c>
      <c r="C93" s="16">
        <v>2.5457036125639179</v>
      </c>
      <c r="E93" s="4" t="s">
        <v>354</v>
      </c>
      <c r="F93" s="4" t="s">
        <v>355</v>
      </c>
      <c r="G93" s="16">
        <v>1.8334940341034267</v>
      </c>
      <c r="M93" s="4" t="s">
        <v>454</v>
      </c>
      <c r="N93" s="4" t="s">
        <v>455</v>
      </c>
      <c r="O93" s="16">
        <v>2.1680032292491673</v>
      </c>
    </row>
    <row r="94" spans="1:15" x14ac:dyDescent="0.25">
      <c r="A94" s="4" t="s">
        <v>410</v>
      </c>
      <c r="B94" s="4" t="s">
        <v>411</v>
      </c>
      <c r="C94" s="16">
        <v>2.5430023786489384</v>
      </c>
      <c r="E94" s="4" t="s">
        <v>456</v>
      </c>
      <c r="F94" s="4" t="s">
        <v>457</v>
      </c>
      <c r="G94" s="16">
        <v>1.8219463272954219</v>
      </c>
      <c r="M94" s="4" t="s">
        <v>458</v>
      </c>
      <c r="N94" s="4" t="s">
        <v>459</v>
      </c>
      <c r="O94" s="16">
        <v>2.1640144430957546</v>
      </c>
    </row>
    <row r="95" spans="1:15" x14ac:dyDescent="0.25">
      <c r="A95" s="4" t="s">
        <v>391</v>
      </c>
      <c r="B95" s="4" t="s">
        <v>392</v>
      </c>
      <c r="C95" s="16">
        <v>2.5335465072917569</v>
      </c>
      <c r="E95" s="4" t="s">
        <v>460</v>
      </c>
      <c r="F95" s="4" t="s">
        <v>461</v>
      </c>
      <c r="G95" s="16">
        <v>1.8137045502114677</v>
      </c>
      <c r="N95" s="4" t="s">
        <v>462</v>
      </c>
      <c r="O95" s="16">
        <v>2.1630226044851697</v>
      </c>
    </row>
    <row r="96" spans="1:15" x14ac:dyDescent="0.25">
      <c r="A96" s="4" t="s">
        <v>120</v>
      </c>
      <c r="B96" s="4" t="s">
        <v>121</v>
      </c>
      <c r="C96" s="16">
        <v>2.5206100280707702</v>
      </c>
      <c r="E96" s="4" t="s">
        <v>463</v>
      </c>
      <c r="F96" s="4" t="s">
        <v>464</v>
      </c>
      <c r="G96" s="16">
        <v>1.8061706748211688</v>
      </c>
      <c r="M96" s="4" t="s">
        <v>120</v>
      </c>
      <c r="N96" s="4" t="s">
        <v>121</v>
      </c>
      <c r="O96" s="16">
        <v>2.1596124836860717</v>
      </c>
    </row>
    <row r="97" spans="1:15" x14ac:dyDescent="0.25">
      <c r="A97" s="4" t="s">
        <v>465</v>
      </c>
      <c r="B97" s="4" t="s">
        <v>466</v>
      </c>
      <c r="C97" s="16">
        <v>2.50147022995978</v>
      </c>
      <c r="E97" s="4" t="s">
        <v>467</v>
      </c>
      <c r="F97" s="4" t="s">
        <v>468</v>
      </c>
      <c r="G97" s="16">
        <v>1.804130888479947</v>
      </c>
      <c r="M97" s="4" t="s">
        <v>48</v>
      </c>
      <c r="N97" s="4" t="s">
        <v>49</v>
      </c>
      <c r="O97" s="16">
        <v>2.1563620834602983</v>
      </c>
    </row>
    <row r="98" spans="1:15" x14ac:dyDescent="0.25">
      <c r="A98" s="4" t="s">
        <v>469</v>
      </c>
      <c r="B98" s="4" t="s">
        <v>470</v>
      </c>
      <c r="C98" s="16">
        <v>2.4774112726589439</v>
      </c>
      <c r="E98" s="4" t="s">
        <v>471</v>
      </c>
      <c r="F98" s="4" t="s">
        <v>472</v>
      </c>
      <c r="G98" s="16">
        <v>1.8039239989332618</v>
      </c>
      <c r="M98" s="4" t="s">
        <v>448</v>
      </c>
      <c r="N98" s="4" t="s">
        <v>449</v>
      </c>
      <c r="O98" s="16">
        <v>2.1524161520414422</v>
      </c>
    </row>
    <row r="99" spans="1:15" x14ac:dyDescent="0.25">
      <c r="A99" s="4" t="s">
        <v>91</v>
      </c>
      <c r="B99" s="4" t="s">
        <v>92</v>
      </c>
      <c r="C99" s="16">
        <v>2.4671188209109496</v>
      </c>
      <c r="E99" s="4" t="s">
        <v>475</v>
      </c>
      <c r="F99" s="4" t="s">
        <v>476</v>
      </c>
      <c r="G99" s="16">
        <v>1.8031165661951667</v>
      </c>
      <c r="M99" s="4" t="s">
        <v>376</v>
      </c>
      <c r="N99" s="4" t="s">
        <v>377</v>
      </c>
      <c r="O99" s="16">
        <v>2.1425755777465136</v>
      </c>
    </row>
    <row r="100" spans="1:15" x14ac:dyDescent="0.25">
      <c r="B100" s="4" t="s">
        <v>477</v>
      </c>
      <c r="C100" s="16">
        <v>2.4325252845258811</v>
      </c>
      <c r="E100" s="4" t="s">
        <v>478</v>
      </c>
      <c r="F100" s="4" t="s">
        <v>479</v>
      </c>
      <c r="G100" s="16">
        <v>1.8011577452171221</v>
      </c>
      <c r="M100" s="4" t="s">
        <v>272</v>
      </c>
      <c r="N100" s="4" t="s">
        <v>273</v>
      </c>
      <c r="O100" s="16">
        <v>2.1387006537639994</v>
      </c>
    </row>
    <row r="101" spans="1:15" x14ac:dyDescent="0.25">
      <c r="A101" s="4" t="s">
        <v>482</v>
      </c>
      <c r="B101" s="4" t="s">
        <v>483</v>
      </c>
      <c r="C101" s="16">
        <v>2.4180756625607551</v>
      </c>
      <c r="E101" s="4" t="s">
        <v>484</v>
      </c>
      <c r="F101" s="4" t="s">
        <v>485</v>
      </c>
      <c r="G101" s="16">
        <v>1.7968588184816181</v>
      </c>
      <c r="M101" s="4" t="s">
        <v>487</v>
      </c>
      <c r="N101" s="4" t="s">
        <v>488</v>
      </c>
      <c r="O101" s="16">
        <v>2.126846557254054</v>
      </c>
    </row>
    <row r="102" spans="1:15" x14ac:dyDescent="0.25">
      <c r="A102" s="4" t="s">
        <v>489</v>
      </c>
      <c r="B102" s="4" t="s">
        <v>490</v>
      </c>
      <c r="C102" s="16">
        <v>2.4059743558130178</v>
      </c>
      <c r="E102" s="4" t="s">
        <v>491</v>
      </c>
      <c r="F102" s="4" t="s">
        <v>492</v>
      </c>
      <c r="G102" s="16">
        <v>1.7887828602814617</v>
      </c>
      <c r="M102" s="4" t="s">
        <v>136</v>
      </c>
      <c r="N102" s="4" t="s">
        <v>137</v>
      </c>
      <c r="O102" s="16">
        <v>2.1202378872626291</v>
      </c>
    </row>
    <row r="103" spans="1:15" x14ac:dyDescent="0.25">
      <c r="B103" s="4" t="s">
        <v>493</v>
      </c>
      <c r="C103" s="16">
        <v>2.3992809262191566</v>
      </c>
      <c r="E103" s="4" t="s">
        <v>319</v>
      </c>
      <c r="F103" s="4" t="s">
        <v>320</v>
      </c>
      <c r="G103" s="16">
        <v>1.7847489533810101</v>
      </c>
      <c r="M103" s="4" t="s">
        <v>76</v>
      </c>
      <c r="N103" s="4" t="s">
        <v>77</v>
      </c>
      <c r="O103" s="16">
        <v>2.1191155500342407</v>
      </c>
    </row>
    <row r="104" spans="1:15" x14ac:dyDescent="0.25">
      <c r="B104" s="4" t="s">
        <v>361</v>
      </c>
      <c r="C104" s="16">
        <v>2.3838576159348257</v>
      </c>
      <c r="F104" s="4" t="s">
        <v>494</v>
      </c>
      <c r="G104" s="16">
        <v>1.7797381925345468</v>
      </c>
      <c r="M104" s="4" t="s">
        <v>497</v>
      </c>
      <c r="N104" s="4" t="s">
        <v>498</v>
      </c>
      <c r="O104" s="16">
        <v>2.0987339367774647</v>
      </c>
    </row>
    <row r="105" spans="1:15" x14ac:dyDescent="0.25">
      <c r="A105" s="4" t="s">
        <v>499</v>
      </c>
      <c r="B105" s="4" t="s">
        <v>500</v>
      </c>
      <c r="C105" s="16">
        <v>2.3652683691045255</v>
      </c>
      <c r="E105" s="4" t="s">
        <v>501</v>
      </c>
      <c r="F105" s="4" t="s">
        <v>502</v>
      </c>
      <c r="G105" s="16">
        <v>1.779192125022649</v>
      </c>
      <c r="M105" s="4" t="s">
        <v>503</v>
      </c>
      <c r="N105" s="4" t="s">
        <v>504</v>
      </c>
      <c r="O105" s="16">
        <v>2.0848276999524078</v>
      </c>
    </row>
    <row r="106" spans="1:15" x14ac:dyDescent="0.25">
      <c r="A106" s="4" t="s">
        <v>505</v>
      </c>
      <c r="B106" s="4" t="s">
        <v>506</v>
      </c>
      <c r="C106" s="16">
        <v>2.3564205715192648</v>
      </c>
      <c r="F106" s="4" t="s">
        <v>401</v>
      </c>
      <c r="G106" s="16">
        <v>1.7724572054502401</v>
      </c>
      <c r="M106" s="4" t="s">
        <v>319</v>
      </c>
      <c r="N106" s="4" t="s">
        <v>320</v>
      </c>
      <c r="O106" s="16">
        <v>2.0714146358860512</v>
      </c>
    </row>
    <row r="107" spans="1:15" x14ac:dyDescent="0.25">
      <c r="A107" s="4" t="s">
        <v>204</v>
      </c>
      <c r="B107" s="4" t="s">
        <v>205</v>
      </c>
      <c r="C107" s="16">
        <v>2.3498149331112752</v>
      </c>
      <c r="E107" s="4" t="s">
        <v>418</v>
      </c>
      <c r="F107" s="4" t="s">
        <v>419</v>
      </c>
      <c r="G107" s="16">
        <v>1.7657608754545402</v>
      </c>
      <c r="M107" s="4" t="s">
        <v>508</v>
      </c>
      <c r="N107" s="4" t="s">
        <v>509</v>
      </c>
      <c r="O107" s="16">
        <v>2.0694766424954549</v>
      </c>
    </row>
    <row r="108" spans="1:15" x14ac:dyDescent="0.25">
      <c r="A108" s="4" t="s">
        <v>422</v>
      </c>
      <c r="B108" s="4" t="s">
        <v>423</v>
      </c>
      <c r="C108" s="16">
        <v>2.3349692073643395</v>
      </c>
      <c r="F108" s="4" t="s">
        <v>510</v>
      </c>
      <c r="G108" s="16">
        <v>1.7655951120645621</v>
      </c>
      <c r="M108" s="4" t="s">
        <v>408</v>
      </c>
      <c r="N108" s="4" t="s">
        <v>409</v>
      </c>
      <c r="O108" s="16">
        <v>2.0682944086970201</v>
      </c>
    </row>
    <row r="109" spans="1:15" x14ac:dyDescent="0.25">
      <c r="B109" s="4" t="s">
        <v>513</v>
      </c>
      <c r="C109" s="16">
        <v>2.3327483061634759</v>
      </c>
      <c r="F109" s="4" t="s">
        <v>514</v>
      </c>
      <c r="G109" s="16">
        <v>1.7654912236713254</v>
      </c>
      <c r="M109" s="4" t="s">
        <v>515</v>
      </c>
      <c r="N109" s="4" t="s">
        <v>516</v>
      </c>
      <c r="O109" s="16">
        <v>2.0665466246220996</v>
      </c>
    </row>
    <row r="110" spans="1:15" x14ac:dyDescent="0.25">
      <c r="B110" s="4" t="s">
        <v>402</v>
      </c>
      <c r="C110" s="16">
        <v>2.324927058652658</v>
      </c>
      <c r="E110" s="4" t="s">
        <v>517</v>
      </c>
      <c r="F110" s="4" t="s">
        <v>518</v>
      </c>
      <c r="G110" s="16">
        <v>1.7364633162058285</v>
      </c>
      <c r="M110" s="4" t="s">
        <v>519</v>
      </c>
      <c r="N110" s="4" t="s">
        <v>520</v>
      </c>
      <c r="O110" s="16">
        <v>2.0467013721396681</v>
      </c>
    </row>
    <row r="111" spans="1:15" x14ac:dyDescent="0.25">
      <c r="A111" s="4" t="s">
        <v>434</v>
      </c>
      <c r="B111" s="4" t="s">
        <v>435</v>
      </c>
      <c r="C111" s="16">
        <v>2.324848752364046</v>
      </c>
      <c r="E111" s="4" t="s">
        <v>521</v>
      </c>
      <c r="F111" s="4" t="s">
        <v>522</v>
      </c>
      <c r="G111" s="16">
        <v>1.736044675559109</v>
      </c>
      <c r="M111" s="4" t="s">
        <v>524</v>
      </c>
      <c r="N111" s="4" t="s">
        <v>525</v>
      </c>
      <c r="O111" s="16">
        <v>2.0448071841581221</v>
      </c>
    </row>
    <row r="112" spans="1:15" x14ac:dyDescent="0.25">
      <c r="A112" s="4" t="s">
        <v>416</v>
      </c>
      <c r="B112" s="4" t="s">
        <v>417</v>
      </c>
      <c r="C112" s="16">
        <v>2.3102868447942919</v>
      </c>
      <c r="E112" s="4" t="s">
        <v>166</v>
      </c>
      <c r="F112" s="4" t="s">
        <v>167</v>
      </c>
      <c r="G112" s="16">
        <v>1.7344520899577129</v>
      </c>
      <c r="M112" s="4" t="s">
        <v>528</v>
      </c>
      <c r="N112" s="4" t="s">
        <v>529</v>
      </c>
      <c r="O112" s="16">
        <v>2.0377451200051087</v>
      </c>
    </row>
    <row r="113" spans="1:15" x14ac:dyDescent="0.25">
      <c r="A113" s="4" t="s">
        <v>530</v>
      </c>
      <c r="B113" s="4" t="s">
        <v>531</v>
      </c>
      <c r="C113" s="16">
        <v>2.3011667602560895</v>
      </c>
      <c r="E113" s="4" t="s">
        <v>532</v>
      </c>
      <c r="F113" s="4" t="s">
        <v>533</v>
      </c>
      <c r="G113" s="16">
        <v>1.7332906120668605</v>
      </c>
      <c r="M113" s="4" t="s">
        <v>426</v>
      </c>
      <c r="N113" s="4" t="s">
        <v>427</v>
      </c>
      <c r="O113" s="16">
        <v>2.0295032014070538</v>
      </c>
    </row>
    <row r="114" spans="1:15" x14ac:dyDescent="0.25">
      <c r="A114" s="4" t="s">
        <v>534</v>
      </c>
      <c r="B114" s="4" t="s">
        <v>535</v>
      </c>
      <c r="C114" s="16">
        <v>2.2947352100013534</v>
      </c>
      <c r="E114" s="4" t="s">
        <v>536</v>
      </c>
      <c r="F114" s="4" t="s">
        <v>537</v>
      </c>
      <c r="G114" s="16">
        <v>1.7322458422300571</v>
      </c>
      <c r="N114" s="4" t="s">
        <v>245</v>
      </c>
      <c r="O114" s="16">
        <v>2.029010679645697</v>
      </c>
    </row>
    <row r="115" spans="1:15" x14ac:dyDescent="0.25">
      <c r="B115" s="4" t="s">
        <v>538</v>
      </c>
      <c r="C115" s="16">
        <v>2.2917367174667738</v>
      </c>
      <c r="E115" s="4" t="s">
        <v>539</v>
      </c>
      <c r="F115" s="4" t="s">
        <v>540</v>
      </c>
      <c r="G115" s="16">
        <v>1.728601279342034</v>
      </c>
      <c r="M115" s="4" t="s">
        <v>541</v>
      </c>
      <c r="N115" s="4" t="s">
        <v>542</v>
      </c>
      <c r="O115" s="16">
        <v>2.0265195964077347</v>
      </c>
    </row>
    <row r="116" spans="1:15" x14ac:dyDescent="0.25">
      <c r="A116" s="4" t="s">
        <v>543</v>
      </c>
      <c r="B116" s="4" t="s">
        <v>544</v>
      </c>
      <c r="C116" s="16">
        <v>2.2504132448126644</v>
      </c>
      <c r="F116" s="4" t="s">
        <v>545</v>
      </c>
      <c r="G116" s="16">
        <v>1.7257684804039091</v>
      </c>
      <c r="M116" s="4" t="s">
        <v>138</v>
      </c>
      <c r="N116" s="4" t="s">
        <v>139</v>
      </c>
      <c r="O116" s="16">
        <v>2.0254492483736488</v>
      </c>
    </row>
    <row r="117" spans="1:15" x14ac:dyDescent="0.25">
      <c r="A117" s="4" t="s">
        <v>154</v>
      </c>
      <c r="B117" s="4" t="s">
        <v>155</v>
      </c>
      <c r="C117" s="16">
        <v>2.2408120233830604</v>
      </c>
      <c r="E117" s="4" t="s">
        <v>546</v>
      </c>
      <c r="F117" s="4" t="s">
        <v>547</v>
      </c>
      <c r="G117" s="16">
        <v>1.7157611403244957</v>
      </c>
      <c r="M117" s="4" t="s">
        <v>262</v>
      </c>
      <c r="N117" s="4" t="s">
        <v>263</v>
      </c>
      <c r="O117" s="16">
        <v>2.016491726256695</v>
      </c>
    </row>
    <row r="118" spans="1:15" x14ac:dyDescent="0.25">
      <c r="A118" s="4" t="s">
        <v>404</v>
      </c>
      <c r="B118" s="4" t="s">
        <v>405</v>
      </c>
      <c r="C118" s="16">
        <v>2.2164790252795581</v>
      </c>
      <c r="E118" s="4" t="s">
        <v>548</v>
      </c>
      <c r="F118" s="4" t="s">
        <v>549</v>
      </c>
      <c r="G118" s="16">
        <v>1.7137086550557916</v>
      </c>
      <c r="M118" s="4" t="s">
        <v>172</v>
      </c>
      <c r="N118" s="4" t="s">
        <v>173</v>
      </c>
      <c r="O118" s="16">
        <v>2.0129906408880487</v>
      </c>
    </row>
    <row r="119" spans="1:15" x14ac:dyDescent="0.25">
      <c r="A119" s="4" t="s">
        <v>186</v>
      </c>
      <c r="B119" s="4" t="s">
        <v>187</v>
      </c>
      <c r="C119" s="16">
        <v>2.2027223708268351</v>
      </c>
      <c r="E119" s="4" t="s">
        <v>550</v>
      </c>
      <c r="F119" s="4" t="s">
        <v>551</v>
      </c>
      <c r="G119" s="16">
        <v>1.7092725435083449</v>
      </c>
      <c r="N119" s="4" t="s">
        <v>486</v>
      </c>
      <c r="O119" s="16">
        <v>2.0062758894973305</v>
      </c>
    </row>
    <row r="120" spans="1:15" x14ac:dyDescent="0.25">
      <c r="A120" s="4" t="s">
        <v>552</v>
      </c>
      <c r="B120" s="4" t="s">
        <v>553</v>
      </c>
      <c r="C120" s="16">
        <v>2.161580919201306</v>
      </c>
      <c r="E120" s="4" t="s">
        <v>333</v>
      </c>
      <c r="F120" s="4" t="s">
        <v>334</v>
      </c>
      <c r="G120" s="16">
        <v>1.707947722842138</v>
      </c>
      <c r="M120" s="4" t="s">
        <v>554</v>
      </c>
      <c r="N120" s="4" t="s">
        <v>555</v>
      </c>
      <c r="O120" s="16">
        <v>1.9856389827265319</v>
      </c>
    </row>
    <row r="121" spans="1:15" x14ac:dyDescent="0.25">
      <c r="A121" s="4" t="s">
        <v>528</v>
      </c>
      <c r="B121" s="4" t="s">
        <v>529</v>
      </c>
      <c r="C121" s="16">
        <v>2.139107626494932</v>
      </c>
      <c r="E121" s="4" t="s">
        <v>317</v>
      </c>
      <c r="F121" s="4" t="s">
        <v>318</v>
      </c>
      <c r="G121" s="16">
        <v>-1.7521488160603049</v>
      </c>
      <c r="M121" s="4" t="s">
        <v>556</v>
      </c>
      <c r="N121" s="4" t="s">
        <v>557</v>
      </c>
      <c r="O121" s="16">
        <v>1.9848141849034331</v>
      </c>
    </row>
    <row r="122" spans="1:15" x14ac:dyDescent="0.25">
      <c r="A122" s="4" t="s">
        <v>558</v>
      </c>
      <c r="B122" s="4" t="s">
        <v>559</v>
      </c>
      <c r="C122" s="16">
        <v>2.1311397934386318</v>
      </c>
      <c r="E122" s="4" t="s">
        <v>515</v>
      </c>
      <c r="F122" s="4" t="s">
        <v>516</v>
      </c>
      <c r="G122" s="16">
        <v>-1.7762408146708251</v>
      </c>
      <c r="M122" s="4" t="s">
        <v>168</v>
      </c>
      <c r="N122" s="4" t="s">
        <v>169</v>
      </c>
      <c r="O122" s="16">
        <v>1.9791385556703986</v>
      </c>
    </row>
    <row r="123" spans="1:15" x14ac:dyDescent="0.25">
      <c r="A123" s="4" t="s">
        <v>560</v>
      </c>
      <c r="B123" s="4" t="s">
        <v>561</v>
      </c>
      <c r="C123" s="16">
        <v>2.1296483953453684</v>
      </c>
      <c r="E123" s="4" t="s">
        <v>352</v>
      </c>
      <c r="F123" s="4" t="s">
        <v>353</v>
      </c>
      <c r="G123" s="16">
        <v>-1.7836108815211027</v>
      </c>
      <c r="M123" s="4" t="s">
        <v>562</v>
      </c>
      <c r="N123" s="4" t="s">
        <v>563</v>
      </c>
      <c r="O123" s="16">
        <v>1.9718345977055949</v>
      </c>
    </row>
    <row r="124" spans="1:15" x14ac:dyDescent="0.25">
      <c r="A124" s="4" t="s">
        <v>564</v>
      </c>
      <c r="B124" s="4" t="s">
        <v>565</v>
      </c>
      <c r="C124" s="16">
        <v>2.1245489904239472</v>
      </c>
      <c r="E124" s="4" t="s">
        <v>566</v>
      </c>
      <c r="F124" s="4" t="s">
        <v>567</v>
      </c>
      <c r="G124" s="16">
        <v>-1.7926331592647791</v>
      </c>
      <c r="N124" s="4" t="s">
        <v>507</v>
      </c>
      <c r="O124" s="16">
        <v>1.9689771853426734</v>
      </c>
    </row>
    <row r="125" spans="1:15" x14ac:dyDescent="0.25">
      <c r="A125" s="4" t="s">
        <v>568</v>
      </c>
      <c r="B125" s="4" t="s">
        <v>569</v>
      </c>
      <c r="C125" s="16">
        <v>2.1242141211627068</v>
      </c>
      <c r="E125" s="4" t="s">
        <v>570</v>
      </c>
      <c r="F125" s="4" t="s">
        <v>571</v>
      </c>
      <c r="G125" s="16">
        <v>-1.8315164702529156</v>
      </c>
      <c r="M125" s="4" t="s">
        <v>521</v>
      </c>
      <c r="N125" s="4" t="s">
        <v>522</v>
      </c>
      <c r="O125" s="16">
        <v>1.9671308550695783</v>
      </c>
    </row>
    <row r="126" spans="1:15" x14ac:dyDescent="0.25">
      <c r="A126" s="4" t="s">
        <v>283</v>
      </c>
      <c r="B126" s="4" t="s">
        <v>284</v>
      </c>
      <c r="C126" s="16">
        <v>2.1197581464547124</v>
      </c>
      <c r="E126" s="4" t="s">
        <v>572</v>
      </c>
      <c r="F126" s="4" t="s">
        <v>573</v>
      </c>
      <c r="G126" s="16">
        <v>-1.853127918864317</v>
      </c>
      <c r="M126" s="4" t="s">
        <v>285</v>
      </c>
      <c r="N126" s="4" t="s">
        <v>286</v>
      </c>
      <c r="O126" s="16">
        <v>1.966253500267908</v>
      </c>
    </row>
    <row r="127" spans="1:15" x14ac:dyDescent="0.25">
      <c r="A127" s="4" t="s">
        <v>503</v>
      </c>
      <c r="B127" s="4" t="s">
        <v>504</v>
      </c>
      <c r="C127" s="16">
        <v>2.1181857592316371</v>
      </c>
      <c r="E127" s="4" t="s">
        <v>503</v>
      </c>
      <c r="F127" s="4" t="s">
        <v>504</v>
      </c>
      <c r="G127" s="16">
        <v>-1.8661190321348373</v>
      </c>
      <c r="M127" s="4" t="s">
        <v>575</v>
      </c>
      <c r="N127" s="4" t="s">
        <v>576</v>
      </c>
      <c r="O127" s="16">
        <v>1.9522064543382491</v>
      </c>
    </row>
    <row r="128" spans="1:15" x14ac:dyDescent="0.25">
      <c r="A128" s="4" t="s">
        <v>577</v>
      </c>
      <c r="B128" s="4" t="s">
        <v>578</v>
      </c>
      <c r="C128" s="16">
        <v>2.1155705311812549</v>
      </c>
      <c r="E128" s="4" t="s">
        <v>579</v>
      </c>
      <c r="F128" s="4" t="s">
        <v>580</v>
      </c>
      <c r="G128" s="16">
        <v>-1.8865404619561574</v>
      </c>
      <c r="M128" s="4" t="s">
        <v>91</v>
      </c>
      <c r="N128" s="4" t="s">
        <v>92</v>
      </c>
      <c r="O128" s="16">
        <v>1.9503979027942036</v>
      </c>
    </row>
    <row r="129" spans="1:15" x14ac:dyDescent="0.25">
      <c r="A129" s="4" t="s">
        <v>583</v>
      </c>
      <c r="B129" s="4" t="s">
        <v>584</v>
      </c>
      <c r="C129" s="16">
        <v>2.106578741160356</v>
      </c>
      <c r="F129" s="4" t="s">
        <v>585</v>
      </c>
      <c r="G129" s="16">
        <v>-1.9111511800368424</v>
      </c>
      <c r="M129" s="4" t="s">
        <v>586</v>
      </c>
      <c r="N129" s="4" t="s">
        <v>587</v>
      </c>
      <c r="O129" s="16">
        <v>1.9273256084316406</v>
      </c>
    </row>
    <row r="130" spans="1:15" x14ac:dyDescent="0.25">
      <c r="A130" s="4" t="s">
        <v>278</v>
      </c>
      <c r="B130" s="4" t="s">
        <v>279</v>
      </c>
      <c r="C130" s="16">
        <v>2.1037751897072456</v>
      </c>
      <c r="F130" s="4" t="s">
        <v>45</v>
      </c>
      <c r="G130" s="16">
        <v>-1.9551279902326981</v>
      </c>
      <c r="M130" s="4" t="s">
        <v>588</v>
      </c>
      <c r="N130" s="4" t="s">
        <v>589</v>
      </c>
      <c r="O130" s="16">
        <v>1.9267077123456091</v>
      </c>
    </row>
    <row r="131" spans="1:15" x14ac:dyDescent="0.25">
      <c r="A131" s="4" t="s">
        <v>594</v>
      </c>
      <c r="B131" s="4" t="s">
        <v>595</v>
      </c>
      <c r="C131" s="16">
        <v>2.0828070877530585</v>
      </c>
      <c r="E131" s="4" t="s">
        <v>590</v>
      </c>
      <c r="F131" s="4" t="s">
        <v>591</v>
      </c>
      <c r="G131" s="16">
        <v>-1.9775802038929764</v>
      </c>
      <c r="N131" s="4" t="s">
        <v>361</v>
      </c>
      <c r="O131" s="16">
        <v>1.9239162979958457</v>
      </c>
    </row>
    <row r="132" spans="1:15" x14ac:dyDescent="0.25">
      <c r="B132" s="4" t="s">
        <v>486</v>
      </c>
      <c r="C132" s="16">
        <v>2.0827226856156891</v>
      </c>
      <c r="E132" s="4" t="s">
        <v>596</v>
      </c>
      <c r="F132" s="4" t="s">
        <v>597</v>
      </c>
      <c r="G132" s="16">
        <v>-2.0325325821753477</v>
      </c>
      <c r="M132" s="4" t="s">
        <v>218</v>
      </c>
      <c r="N132" s="4" t="s">
        <v>219</v>
      </c>
      <c r="O132" s="16">
        <v>1.9110385335722415</v>
      </c>
    </row>
    <row r="133" spans="1:15" x14ac:dyDescent="0.25">
      <c r="A133" s="4" t="s">
        <v>602</v>
      </c>
      <c r="B133" s="4" t="s">
        <v>603</v>
      </c>
      <c r="C133" s="16">
        <v>2.0750484153736894</v>
      </c>
      <c r="E133" s="4" t="s">
        <v>598</v>
      </c>
      <c r="F133" s="4" t="s">
        <v>599</v>
      </c>
      <c r="G133" s="16">
        <v>-2.1010415339170536</v>
      </c>
      <c r="M133" s="4" t="s">
        <v>196</v>
      </c>
      <c r="N133" s="4" t="s">
        <v>197</v>
      </c>
      <c r="O133" s="16">
        <v>1.8873936492580314</v>
      </c>
    </row>
    <row r="134" spans="1:15" x14ac:dyDescent="0.25">
      <c r="B134" s="4" t="s">
        <v>574</v>
      </c>
      <c r="C134" s="16">
        <v>2.0605378293708494</v>
      </c>
      <c r="E134" s="4" t="s">
        <v>604</v>
      </c>
      <c r="F134" s="4" t="s">
        <v>605</v>
      </c>
      <c r="G134" s="16">
        <v>-2.1218322529550169</v>
      </c>
      <c r="M134" s="4" t="s">
        <v>606</v>
      </c>
      <c r="N134" s="4" t="s">
        <v>607</v>
      </c>
      <c r="O134" s="16">
        <v>1.884580563177549</v>
      </c>
    </row>
    <row r="135" spans="1:15" x14ac:dyDescent="0.25">
      <c r="A135" s="4" t="s">
        <v>548</v>
      </c>
      <c r="B135" s="4" t="s">
        <v>549</v>
      </c>
      <c r="C135" s="16">
        <v>2.0579683543910678</v>
      </c>
      <c r="N135" s="4" t="s">
        <v>402</v>
      </c>
      <c r="O135" s="16">
        <v>1.884101192963517</v>
      </c>
    </row>
    <row r="136" spans="1:15" x14ac:dyDescent="0.25">
      <c r="A136" s="4" t="s">
        <v>610</v>
      </c>
      <c r="B136" s="4" t="s">
        <v>611</v>
      </c>
      <c r="C136" s="16">
        <v>2.0568495685040071</v>
      </c>
      <c r="M136" s="4" t="s">
        <v>608</v>
      </c>
      <c r="N136" s="4" t="s">
        <v>609</v>
      </c>
      <c r="O136" s="16">
        <v>1.8697896691355682</v>
      </c>
    </row>
    <row r="137" spans="1:15" x14ac:dyDescent="0.25">
      <c r="A137" s="4" t="s">
        <v>515</v>
      </c>
      <c r="B137" s="4" t="s">
        <v>516</v>
      </c>
      <c r="C137" s="16">
        <v>2.0537108766717203</v>
      </c>
      <c r="M137" s="4" t="s">
        <v>568</v>
      </c>
      <c r="N137" s="4" t="s">
        <v>569</v>
      </c>
      <c r="O137" s="16">
        <v>1.8666102855830802</v>
      </c>
    </row>
    <row r="138" spans="1:15" x14ac:dyDescent="0.25">
      <c r="A138" s="4" t="s">
        <v>254</v>
      </c>
      <c r="B138" s="4" t="s">
        <v>255</v>
      </c>
      <c r="C138" s="16">
        <v>2.053439606780386</v>
      </c>
      <c r="M138" s="4" t="s">
        <v>614</v>
      </c>
      <c r="N138" s="4" t="s">
        <v>615</v>
      </c>
      <c r="O138" s="16">
        <v>1.8627246736295895</v>
      </c>
    </row>
    <row r="139" spans="1:15" x14ac:dyDescent="0.25">
      <c r="A139" s="4" t="s">
        <v>618</v>
      </c>
      <c r="B139" s="4" t="s">
        <v>619</v>
      </c>
      <c r="C139" s="16">
        <v>2.0456641272775586</v>
      </c>
      <c r="M139" s="4" t="s">
        <v>471</v>
      </c>
      <c r="N139" s="4" t="s">
        <v>472</v>
      </c>
      <c r="O139" s="16">
        <v>1.8499425568038772</v>
      </c>
    </row>
    <row r="140" spans="1:15" x14ac:dyDescent="0.25">
      <c r="B140" s="4" t="s">
        <v>622</v>
      </c>
      <c r="C140" s="16">
        <v>2.0388783003184616</v>
      </c>
      <c r="M140" s="4" t="s">
        <v>620</v>
      </c>
      <c r="N140" s="4" t="s">
        <v>621</v>
      </c>
      <c r="O140" s="16">
        <v>1.8471478373363184</v>
      </c>
    </row>
    <row r="141" spans="1:15" x14ac:dyDescent="0.25">
      <c r="A141" s="4" t="s">
        <v>333</v>
      </c>
      <c r="B141" s="4" t="s">
        <v>334</v>
      </c>
      <c r="C141" s="16">
        <v>2.0329190336029295</v>
      </c>
      <c r="M141" s="4" t="s">
        <v>623</v>
      </c>
      <c r="N141" s="4" t="s">
        <v>624</v>
      </c>
      <c r="O141" s="16">
        <v>1.8462189387230576</v>
      </c>
    </row>
    <row r="142" spans="1:15" x14ac:dyDescent="0.25">
      <c r="A142" s="4" t="s">
        <v>627</v>
      </c>
      <c r="B142" s="4" t="s">
        <v>628</v>
      </c>
      <c r="C142" s="16">
        <v>2.0270370342135027</v>
      </c>
      <c r="M142" s="4" t="s">
        <v>625</v>
      </c>
      <c r="N142" s="4" t="s">
        <v>626</v>
      </c>
      <c r="O142" s="16">
        <v>1.8402069948845856</v>
      </c>
    </row>
    <row r="143" spans="1:15" x14ac:dyDescent="0.25">
      <c r="A143" s="4" t="s">
        <v>237</v>
      </c>
      <c r="B143" s="4" t="s">
        <v>238</v>
      </c>
      <c r="C143" s="16">
        <v>2.0200010909331896</v>
      </c>
      <c r="M143" s="4" t="s">
        <v>629</v>
      </c>
      <c r="N143" s="4" t="s">
        <v>630</v>
      </c>
      <c r="O143" s="16">
        <v>1.8288512596739985</v>
      </c>
    </row>
    <row r="144" spans="1:15" x14ac:dyDescent="0.25">
      <c r="A144" s="4" t="s">
        <v>352</v>
      </c>
      <c r="B144" s="4" t="s">
        <v>353</v>
      </c>
      <c r="C144" s="16">
        <v>2.012417147545781</v>
      </c>
      <c r="N144" s="4" t="s">
        <v>631</v>
      </c>
      <c r="O144" s="16">
        <v>1.8230775314783614</v>
      </c>
    </row>
    <row r="145" spans="1:15" x14ac:dyDescent="0.25">
      <c r="A145" s="4" t="s">
        <v>484</v>
      </c>
      <c r="B145" s="4" t="s">
        <v>485</v>
      </c>
      <c r="C145" s="16">
        <v>2.0108673312065783</v>
      </c>
      <c r="M145" s="4" t="s">
        <v>212</v>
      </c>
      <c r="N145" s="4" t="s">
        <v>213</v>
      </c>
      <c r="O145" s="16">
        <v>1.8214532689425993</v>
      </c>
    </row>
    <row r="146" spans="1:15" x14ac:dyDescent="0.25">
      <c r="A146" s="4" t="s">
        <v>632</v>
      </c>
      <c r="B146" s="4" t="s">
        <v>633</v>
      </c>
      <c r="C146" s="16">
        <v>2.005451309914096</v>
      </c>
      <c r="M146" s="4" t="s">
        <v>276</v>
      </c>
      <c r="N146" s="4" t="s">
        <v>277</v>
      </c>
      <c r="O146" s="16">
        <v>1.8204458884944321</v>
      </c>
    </row>
    <row r="147" spans="1:15" x14ac:dyDescent="0.25">
      <c r="A147" s="4" t="s">
        <v>508</v>
      </c>
      <c r="B147" s="4" t="s">
        <v>509</v>
      </c>
      <c r="C147" s="16">
        <v>2.0044689690644741</v>
      </c>
      <c r="M147" s="4" t="s">
        <v>406</v>
      </c>
      <c r="N147" s="4" t="s">
        <v>407</v>
      </c>
      <c r="O147" s="16">
        <v>1.7963113451683839</v>
      </c>
    </row>
    <row r="148" spans="1:15" x14ac:dyDescent="0.25">
      <c r="A148" s="4" t="s">
        <v>432</v>
      </c>
      <c r="B148" s="4" t="s">
        <v>433</v>
      </c>
      <c r="C148" s="16">
        <v>2.0022595025318677</v>
      </c>
      <c r="M148" s="4" t="s">
        <v>634</v>
      </c>
      <c r="N148" s="4" t="s">
        <v>635</v>
      </c>
      <c r="O148" s="16">
        <v>1.7905986953222162</v>
      </c>
    </row>
    <row r="149" spans="1:15" x14ac:dyDescent="0.25">
      <c r="A149" s="4" t="s">
        <v>636</v>
      </c>
      <c r="B149" s="4" t="s">
        <v>637</v>
      </c>
      <c r="C149" s="16">
        <v>1.9795924274433128</v>
      </c>
      <c r="M149" s="4" t="s">
        <v>388</v>
      </c>
      <c r="N149" s="4" t="s">
        <v>389</v>
      </c>
      <c r="O149" s="16">
        <v>1.7855698984143433</v>
      </c>
    </row>
    <row r="150" spans="1:15" x14ac:dyDescent="0.25">
      <c r="A150" s="4" t="s">
        <v>233</v>
      </c>
      <c r="B150" s="4" t="s">
        <v>234</v>
      </c>
      <c r="C150" s="16">
        <v>1.9788335816177589</v>
      </c>
      <c r="M150" s="4" t="s">
        <v>639</v>
      </c>
      <c r="N150" s="4" t="s">
        <v>640</v>
      </c>
      <c r="O150" s="16">
        <v>1.7797413623913945</v>
      </c>
    </row>
    <row r="151" spans="1:15" x14ac:dyDescent="0.25">
      <c r="A151" s="4" t="s">
        <v>643</v>
      </c>
      <c r="B151" s="4" t="s">
        <v>644</v>
      </c>
      <c r="C151" s="16">
        <v>1.971015292772107</v>
      </c>
      <c r="M151" s="4" t="s">
        <v>641</v>
      </c>
      <c r="N151" s="4" t="s">
        <v>642</v>
      </c>
      <c r="O151" s="16">
        <v>1.7651550784595</v>
      </c>
    </row>
    <row r="152" spans="1:15" x14ac:dyDescent="0.25">
      <c r="B152" s="4" t="s">
        <v>507</v>
      </c>
      <c r="C152" s="16">
        <v>1.9575680248837772</v>
      </c>
      <c r="M152" s="4" t="s">
        <v>548</v>
      </c>
      <c r="N152" s="4" t="s">
        <v>549</v>
      </c>
      <c r="O152" s="16">
        <v>1.759328233809377</v>
      </c>
    </row>
    <row r="153" spans="1:15" x14ac:dyDescent="0.25">
      <c r="A153" s="4" t="s">
        <v>647</v>
      </c>
      <c r="B153" s="4" t="s">
        <v>648</v>
      </c>
      <c r="C153" s="16">
        <v>1.9564440833168442</v>
      </c>
      <c r="M153" s="4" t="s">
        <v>645</v>
      </c>
      <c r="N153" s="4" t="s">
        <v>646</v>
      </c>
      <c r="O153" s="16">
        <v>1.7590466809453116</v>
      </c>
    </row>
    <row r="154" spans="1:15" x14ac:dyDescent="0.25">
      <c r="A154" s="4" t="s">
        <v>651</v>
      </c>
      <c r="B154" s="4" t="s">
        <v>652</v>
      </c>
      <c r="C154" s="16">
        <v>1.9528837660933853</v>
      </c>
      <c r="M154" s="4" t="s">
        <v>649</v>
      </c>
      <c r="N154" s="4" t="s">
        <v>650</v>
      </c>
      <c r="O154" s="16">
        <v>1.7584287753226677</v>
      </c>
    </row>
    <row r="155" spans="1:15" x14ac:dyDescent="0.25">
      <c r="A155" s="4" t="s">
        <v>654</v>
      </c>
      <c r="B155" s="4" t="s">
        <v>655</v>
      </c>
      <c r="C155" s="16">
        <v>1.9527209444243658</v>
      </c>
      <c r="N155" s="4" t="s">
        <v>653</v>
      </c>
      <c r="O155" s="16">
        <v>1.7518981463740984</v>
      </c>
    </row>
    <row r="156" spans="1:15" x14ac:dyDescent="0.25">
      <c r="A156" s="4" t="s">
        <v>532</v>
      </c>
      <c r="B156" s="4" t="s">
        <v>533</v>
      </c>
      <c r="C156" s="16">
        <v>1.9491835730284282</v>
      </c>
      <c r="M156" s="4" t="s">
        <v>190</v>
      </c>
      <c r="N156" s="4" t="s">
        <v>191</v>
      </c>
      <c r="O156" s="16">
        <v>1.7464551201974514</v>
      </c>
    </row>
    <row r="157" spans="1:15" x14ac:dyDescent="0.25">
      <c r="A157" s="4" t="s">
        <v>374</v>
      </c>
      <c r="B157" s="4" t="s">
        <v>375</v>
      </c>
      <c r="C157" s="16">
        <v>1.9384596866906778</v>
      </c>
      <c r="M157" s="4" t="s">
        <v>658</v>
      </c>
      <c r="N157" s="4" t="s">
        <v>659</v>
      </c>
      <c r="O157" s="16">
        <v>1.7462764128183004</v>
      </c>
    </row>
    <row r="158" spans="1:15" x14ac:dyDescent="0.25">
      <c r="A158" s="4" t="s">
        <v>660</v>
      </c>
      <c r="B158" s="4" t="s">
        <v>661</v>
      </c>
      <c r="C158" s="16">
        <v>1.9363517295332198</v>
      </c>
      <c r="M158" s="4" t="s">
        <v>160</v>
      </c>
      <c r="N158" s="4" t="s">
        <v>161</v>
      </c>
      <c r="O158" s="16">
        <v>1.7457136742126187</v>
      </c>
    </row>
    <row r="159" spans="1:15" x14ac:dyDescent="0.25">
      <c r="A159" s="4" t="s">
        <v>664</v>
      </c>
      <c r="B159" s="4" t="s">
        <v>665</v>
      </c>
      <c r="C159" s="16">
        <v>1.9032057794823045</v>
      </c>
      <c r="M159" s="4" t="s">
        <v>662</v>
      </c>
      <c r="N159" s="4" t="s">
        <v>663</v>
      </c>
      <c r="O159" s="16">
        <v>1.7390075039535491</v>
      </c>
    </row>
    <row r="160" spans="1:15" x14ac:dyDescent="0.25">
      <c r="A160" s="4" t="s">
        <v>668</v>
      </c>
      <c r="B160" s="4" t="s">
        <v>669</v>
      </c>
      <c r="C160" s="16">
        <v>1.9006579187903252</v>
      </c>
      <c r="N160" s="4" t="s">
        <v>667</v>
      </c>
      <c r="O160" s="16">
        <v>1.7375403209957487</v>
      </c>
    </row>
    <row r="161" spans="1:15" x14ac:dyDescent="0.25">
      <c r="A161" s="4" t="s">
        <v>658</v>
      </c>
      <c r="B161" s="4" t="s">
        <v>659</v>
      </c>
      <c r="C161" s="16">
        <v>1.8943097442397439</v>
      </c>
      <c r="N161" s="4" t="s">
        <v>280</v>
      </c>
      <c r="O161" s="16">
        <v>1.7367849260234529</v>
      </c>
    </row>
    <row r="162" spans="1:15" x14ac:dyDescent="0.25">
      <c r="A162" s="4" t="s">
        <v>670</v>
      </c>
      <c r="B162" s="4" t="s">
        <v>671</v>
      </c>
      <c r="C162" s="16">
        <v>1.885784506768188</v>
      </c>
      <c r="M162" s="4" t="s">
        <v>422</v>
      </c>
      <c r="N162" s="4" t="s">
        <v>423</v>
      </c>
      <c r="O162" s="16">
        <v>1.7351877459531559</v>
      </c>
    </row>
    <row r="163" spans="1:15" x14ac:dyDescent="0.25">
      <c r="A163" s="4" t="s">
        <v>673</v>
      </c>
      <c r="B163" s="4" t="s">
        <v>674</v>
      </c>
      <c r="C163" s="16">
        <v>1.8847830639563683</v>
      </c>
      <c r="N163" s="4" t="s">
        <v>672</v>
      </c>
      <c r="O163" s="16">
        <v>1.7336208861653712</v>
      </c>
    </row>
    <row r="164" spans="1:15" x14ac:dyDescent="0.25">
      <c r="A164" s="4" t="s">
        <v>675</v>
      </c>
      <c r="B164" s="4" t="s">
        <v>676</v>
      </c>
      <c r="C164" s="16">
        <v>1.8822799467581883</v>
      </c>
      <c r="M164" s="4" t="s">
        <v>478</v>
      </c>
      <c r="N164" s="4" t="s">
        <v>479</v>
      </c>
      <c r="O164" s="16">
        <v>1.7284764594637176</v>
      </c>
    </row>
    <row r="165" spans="1:15" x14ac:dyDescent="0.25">
      <c r="A165" s="4" t="s">
        <v>570</v>
      </c>
      <c r="B165" s="4" t="s">
        <v>571</v>
      </c>
      <c r="C165" s="16">
        <v>1.8765757876711553</v>
      </c>
      <c r="M165" s="4" t="s">
        <v>583</v>
      </c>
      <c r="N165" s="4" t="s">
        <v>584</v>
      </c>
      <c r="O165" s="16">
        <v>1.7253729673771312</v>
      </c>
    </row>
    <row r="166" spans="1:15" x14ac:dyDescent="0.25">
      <c r="A166" s="4" t="s">
        <v>679</v>
      </c>
      <c r="B166" s="4" t="s">
        <v>680</v>
      </c>
      <c r="C166" s="16">
        <v>1.8746543678623306</v>
      </c>
      <c r="M166" s="4" t="s">
        <v>677</v>
      </c>
      <c r="N166" s="4" t="s">
        <v>678</v>
      </c>
      <c r="O166" s="16">
        <v>1.7240719333798376</v>
      </c>
    </row>
    <row r="167" spans="1:15" x14ac:dyDescent="0.25">
      <c r="A167" s="4" t="s">
        <v>683</v>
      </c>
      <c r="B167" s="4" t="s">
        <v>684</v>
      </c>
      <c r="C167" s="16">
        <v>1.8644162154523216</v>
      </c>
      <c r="M167" s="4" t="s">
        <v>612</v>
      </c>
      <c r="N167" s="4" t="s">
        <v>613</v>
      </c>
      <c r="O167" s="16">
        <v>1.7195641815598721</v>
      </c>
    </row>
    <row r="168" spans="1:15" x14ac:dyDescent="0.25">
      <c r="A168" s="4" t="s">
        <v>380</v>
      </c>
      <c r="B168" s="4" t="s">
        <v>381</v>
      </c>
      <c r="C168" s="16">
        <v>1.8608105371196333</v>
      </c>
      <c r="M168" s="4" t="s">
        <v>685</v>
      </c>
      <c r="N168" s="4" t="s">
        <v>686</v>
      </c>
      <c r="O168" s="16">
        <v>1.7071335328490225</v>
      </c>
    </row>
    <row r="169" spans="1:15" x14ac:dyDescent="0.25">
      <c r="A169" s="4" t="s">
        <v>285</v>
      </c>
      <c r="B169" s="4" t="s">
        <v>286</v>
      </c>
      <c r="C169" s="16">
        <v>1.8547680610578245</v>
      </c>
      <c r="M169" s="4" t="s">
        <v>687</v>
      </c>
      <c r="N169" s="4" t="s">
        <v>688</v>
      </c>
      <c r="O169" s="16">
        <v>1.7053972310899701</v>
      </c>
    </row>
    <row r="170" spans="1:15" x14ac:dyDescent="0.25">
      <c r="A170" s="4" t="s">
        <v>690</v>
      </c>
      <c r="B170" s="4" t="s">
        <v>691</v>
      </c>
      <c r="C170" s="16">
        <v>1.8359872920345146</v>
      </c>
      <c r="N170" s="4" t="s">
        <v>689</v>
      </c>
      <c r="O170" s="16">
        <v>1.7053799709130522</v>
      </c>
    </row>
    <row r="171" spans="1:15" x14ac:dyDescent="0.25">
      <c r="A171" s="4" t="s">
        <v>317</v>
      </c>
      <c r="B171" s="4" t="s">
        <v>318</v>
      </c>
      <c r="C171" s="16">
        <v>1.834705423746394</v>
      </c>
      <c r="N171" s="4" t="s">
        <v>692</v>
      </c>
      <c r="O171" s="16">
        <v>-1.7040605606680399</v>
      </c>
    </row>
    <row r="172" spans="1:15" x14ac:dyDescent="0.25">
      <c r="A172" s="4" t="s">
        <v>473</v>
      </c>
      <c r="B172" s="4" t="s">
        <v>474</v>
      </c>
      <c r="C172" s="16">
        <v>1.8345769703160479</v>
      </c>
      <c r="N172" s="4" t="s">
        <v>693</v>
      </c>
      <c r="O172" s="16">
        <v>-1.7046197331915378</v>
      </c>
    </row>
    <row r="173" spans="1:15" x14ac:dyDescent="0.25">
      <c r="A173" s="4" t="s">
        <v>164</v>
      </c>
      <c r="B173" s="4" t="s">
        <v>165</v>
      </c>
      <c r="C173" s="16">
        <v>1.8320178297510272</v>
      </c>
      <c r="M173" s="4" t="s">
        <v>694</v>
      </c>
      <c r="N173" s="4" t="s">
        <v>695</v>
      </c>
      <c r="O173" s="16">
        <v>-1.7056954914347737</v>
      </c>
    </row>
    <row r="174" spans="1:15" x14ac:dyDescent="0.25">
      <c r="A174" s="4" t="s">
        <v>698</v>
      </c>
      <c r="B174" s="4" t="s">
        <v>699</v>
      </c>
      <c r="C174" s="16">
        <v>1.8248120637377314</v>
      </c>
      <c r="M174" s="4" t="s">
        <v>696</v>
      </c>
      <c r="N174" s="4" t="s">
        <v>697</v>
      </c>
      <c r="O174" s="16">
        <v>-1.7088196502198787</v>
      </c>
    </row>
    <row r="175" spans="1:15" x14ac:dyDescent="0.25">
      <c r="A175" s="4" t="s">
        <v>80</v>
      </c>
      <c r="B175" s="4" t="s">
        <v>81</v>
      </c>
      <c r="C175" s="16">
        <v>1.8200534949476401</v>
      </c>
      <c r="M175" s="4" t="s">
        <v>700</v>
      </c>
      <c r="N175" s="4" t="s">
        <v>701</v>
      </c>
      <c r="O175" s="16">
        <v>-1.7126377008770806</v>
      </c>
    </row>
    <row r="176" spans="1:15" x14ac:dyDescent="0.25">
      <c r="A176" s="4" t="s">
        <v>704</v>
      </c>
      <c r="B176" s="4" t="s">
        <v>705</v>
      </c>
      <c r="C176" s="16">
        <v>1.8197962751619481</v>
      </c>
      <c r="M176" s="4" t="s">
        <v>702</v>
      </c>
      <c r="N176" s="4" t="s">
        <v>703</v>
      </c>
      <c r="O176" s="16">
        <v>-1.713164777616055</v>
      </c>
    </row>
    <row r="177" spans="1:15" x14ac:dyDescent="0.25">
      <c r="A177" s="4" t="s">
        <v>450</v>
      </c>
      <c r="B177" s="4" t="s">
        <v>451</v>
      </c>
      <c r="C177" s="16">
        <v>1.8053601884857922</v>
      </c>
      <c r="M177" s="4" t="s">
        <v>230</v>
      </c>
      <c r="N177" s="4" t="s">
        <v>231</v>
      </c>
      <c r="O177" s="16">
        <v>-1.7146077193378479</v>
      </c>
    </row>
    <row r="178" spans="1:15" x14ac:dyDescent="0.25">
      <c r="A178" s="4" t="s">
        <v>592</v>
      </c>
      <c r="B178" s="4" t="s">
        <v>593</v>
      </c>
      <c r="C178" s="16">
        <v>1.794457767175738</v>
      </c>
      <c r="M178" s="4" t="s">
        <v>706</v>
      </c>
      <c r="N178" s="4" t="s">
        <v>707</v>
      </c>
      <c r="O178" s="16">
        <v>-1.7172851818398913</v>
      </c>
    </row>
    <row r="179" spans="1:15" x14ac:dyDescent="0.25">
      <c r="A179" s="4" t="s">
        <v>588</v>
      </c>
      <c r="B179" s="4" t="s">
        <v>589</v>
      </c>
      <c r="C179" s="16">
        <v>1.7934263052687938</v>
      </c>
      <c r="M179" s="4" t="s">
        <v>708</v>
      </c>
      <c r="N179" s="4" t="s">
        <v>709</v>
      </c>
      <c r="O179" s="16">
        <v>-1.7242938700637958</v>
      </c>
    </row>
    <row r="180" spans="1:15" x14ac:dyDescent="0.25">
      <c r="B180" s="4" t="s">
        <v>403</v>
      </c>
      <c r="C180" s="16">
        <v>1.7884145013564599</v>
      </c>
      <c r="M180" s="4" t="s">
        <v>710</v>
      </c>
      <c r="N180" s="4" t="s">
        <v>711</v>
      </c>
      <c r="O180" s="16">
        <v>-1.7377813230506551</v>
      </c>
    </row>
    <row r="181" spans="1:15" x14ac:dyDescent="0.25">
      <c r="A181" s="4" t="s">
        <v>714</v>
      </c>
      <c r="B181" s="4" t="s">
        <v>715</v>
      </c>
      <c r="C181" s="16">
        <v>1.7830979701291094</v>
      </c>
      <c r="M181" s="4" t="s">
        <v>712</v>
      </c>
      <c r="N181" s="4" t="s">
        <v>713</v>
      </c>
      <c r="O181" s="16">
        <v>-1.7452838764194656</v>
      </c>
    </row>
    <row r="182" spans="1:15" x14ac:dyDescent="0.25">
      <c r="A182" s="4" t="s">
        <v>716</v>
      </c>
      <c r="B182" s="4" t="s">
        <v>717</v>
      </c>
      <c r="C182" s="16">
        <v>1.7822428104330708</v>
      </c>
      <c r="M182" s="4" t="s">
        <v>176</v>
      </c>
      <c r="N182" s="4" t="s">
        <v>177</v>
      </c>
      <c r="O182" s="16">
        <v>-1.7487402139796369</v>
      </c>
    </row>
    <row r="183" spans="1:15" x14ac:dyDescent="0.25">
      <c r="A183" s="4" t="s">
        <v>720</v>
      </c>
      <c r="B183" s="4" t="s">
        <v>721</v>
      </c>
      <c r="C183" s="16">
        <v>1.7722677217273723</v>
      </c>
      <c r="M183" s="4" t="s">
        <v>718</v>
      </c>
      <c r="N183" s="4" t="s">
        <v>719</v>
      </c>
      <c r="O183" s="16">
        <v>-1.7563103571188674</v>
      </c>
    </row>
    <row r="184" spans="1:15" x14ac:dyDescent="0.25">
      <c r="A184" s="4" t="s">
        <v>724</v>
      </c>
      <c r="B184" s="4" t="s">
        <v>725</v>
      </c>
      <c r="C184" s="16">
        <v>1.770302831726958</v>
      </c>
      <c r="M184" s="4" t="s">
        <v>722</v>
      </c>
      <c r="N184" s="4" t="s">
        <v>723</v>
      </c>
      <c r="O184" s="16">
        <v>-1.7564904496805096</v>
      </c>
    </row>
    <row r="185" spans="1:15" x14ac:dyDescent="0.25">
      <c r="A185" s="4" t="s">
        <v>436</v>
      </c>
      <c r="B185" s="4" t="s">
        <v>437</v>
      </c>
      <c r="C185" s="16">
        <v>1.7560709792245079</v>
      </c>
      <c r="M185" s="4" t="s">
        <v>726</v>
      </c>
      <c r="N185" s="4" t="s">
        <v>727</v>
      </c>
      <c r="O185" s="16">
        <v>-1.7640365126781226</v>
      </c>
    </row>
    <row r="186" spans="1:15" x14ac:dyDescent="0.25">
      <c r="A186" s="4" t="s">
        <v>536</v>
      </c>
      <c r="B186" s="4" t="s">
        <v>537</v>
      </c>
      <c r="C186" s="16">
        <v>1.7559305544995538</v>
      </c>
      <c r="N186" s="4" t="s">
        <v>728</v>
      </c>
      <c r="O186" s="16">
        <v>-1.7732912599630997</v>
      </c>
    </row>
    <row r="187" spans="1:15" x14ac:dyDescent="0.25">
      <c r="B187" s="4" t="s">
        <v>729</v>
      </c>
      <c r="C187" s="16">
        <v>1.7498239226344732</v>
      </c>
      <c r="M187" s="4" t="s">
        <v>730</v>
      </c>
      <c r="N187" s="4" t="s">
        <v>731</v>
      </c>
      <c r="O187" s="16">
        <v>-1.7925851408241404</v>
      </c>
    </row>
    <row r="188" spans="1:15" x14ac:dyDescent="0.25">
      <c r="A188" s="4" t="s">
        <v>732</v>
      </c>
      <c r="B188" s="4" t="s">
        <v>733</v>
      </c>
      <c r="C188" s="16">
        <v>1.7404561410185804</v>
      </c>
      <c r="M188" s="4" t="s">
        <v>734</v>
      </c>
      <c r="N188" s="4" t="s">
        <v>735</v>
      </c>
      <c r="O188" s="16">
        <v>-1.7928922154152023</v>
      </c>
    </row>
    <row r="189" spans="1:15" x14ac:dyDescent="0.25">
      <c r="A189" s="4" t="s">
        <v>736</v>
      </c>
      <c r="B189" s="4" t="s">
        <v>737</v>
      </c>
      <c r="C189" s="16">
        <v>1.7399300722458939</v>
      </c>
      <c r="M189" s="4" t="s">
        <v>740</v>
      </c>
      <c r="N189" s="4" t="s">
        <v>741</v>
      </c>
      <c r="O189" s="16">
        <v>-1.7938551796361357</v>
      </c>
    </row>
    <row r="190" spans="1:15" x14ac:dyDescent="0.25">
      <c r="A190" s="4" t="s">
        <v>586</v>
      </c>
      <c r="B190" s="4" t="s">
        <v>587</v>
      </c>
      <c r="C190" s="16">
        <v>1.7387406579272122</v>
      </c>
      <c r="M190" s="4" t="s">
        <v>742</v>
      </c>
      <c r="N190" s="4" t="s">
        <v>743</v>
      </c>
      <c r="O190" s="16">
        <v>-1.8025809239406838</v>
      </c>
    </row>
    <row r="191" spans="1:15" x14ac:dyDescent="0.25">
      <c r="A191" s="4" t="s">
        <v>744</v>
      </c>
      <c r="B191" s="4" t="s">
        <v>745</v>
      </c>
      <c r="C191" s="16">
        <v>1.7313115439317837</v>
      </c>
      <c r="M191" s="4" t="s">
        <v>746</v>
      </c>
      <c r="N191" s="4" t="s">
        <v>747</v>
      </c>
      <c r="O191" s="16">
        <v>-1.8039189510261249</v>
      </c>
    </row>
    <row r="192" spans="1:15" x14ac:dyDescent="0.25">
      <c r="A192" s="4" t="s">
        <v>748</v>
      </c>
      <c r="B192" s="4" t="s">
        <v>749</v>
      </c>
      <c r="C192" s="16">
        <v>1.7269256053683535</v>
      </c>
      <c r="M192" s="4" t="s">
        <v>750</v>
      </c>
      <c r="N192" s="4" t="s">
        <v>751</v>
      </c>
      <c r="O192" s="16">
        <v>-1.805149048686993</v>
      </c>
    </row>
    <row r="193" spans="1:15" x14ac:dyDescent="0.25">
      <c r="A193" s="4" t="s">
        <v>752</v>
      </c>
      <c r="B193" s="4" t="s">
        <v>753</v>
      </c>
      <c r="C193" s="16">
        <v>1.709180593787653</v>
      </c>
      <c r="M193" s="4" t="s">
        <v>754</v>
      </c>
      <c r="N193" s="4" t="s">
        <v>755</v>
      </c>
      <c r="O193" s="16">
        <v>-1.8104132879983834</v>
      </c>
    </row>
    <row r="194" spans="1:15" x14ac:dyDescent="0.25">
      <c r="A194" s="4" t="s">
        <v>687</v>
      </c>
      <c r="B194" s="4" t="s">
        <v>688</v>
      </c>
      <c r="C194" s="16">
        <v>1.7009425424613276</v>
      </c>
      <c r="M194" s="4" t="s">
        <v>243</v>
      </c>
      <c r="N194" s="4" t="s">
        <v>244</v>
      </c>
      <c r="O194" s="16">
        <v>-1.8193177793412143</v>
      </c>
    </row>
    <row r="195" spans="1:15" x14ac:dyDescent="0.25">
      <c r="A195" s="4" t="s">
        <v>756</v>
      </c>
      <c r="B195" s="4" t="s">
        <v>757</v>
      </c>
      <c r="C195" s="16">
        <v>-1.7098835787813613</v>
      </c>
      <c r="M195" s="4" t="s">
        <v>758</v>
      </c>
      <c r="N195" s="4" t="s">
        <v>759</v>
      </c>
      <c r="O195" s="16">
        <v>-1.822171598784893</v>
      </c>
    </row>
    <row r="196" spans="1:15" x14ac:dyDescent="0.25">
      <c r="B196" s="4" t="s">
        <v>760</v>
      </c>
      <c r="C196" s="16">
        <v>-1.8112552877498997</v>
      </c>
      <c r="M196" s="4" t="s">
        <v>761</v>
      </c>
      <c r="N196" s="4" t="s">
        <v>762</v>
      </c>
      <c r="O196" s="16">
        <v>-1.8358864530596313</v>
      </c>
    </row>
    <row r="197" spans="1:15" x14ac:dyDescent="0.25">
      <c r="A197" s="4" t="s">
        <v>763</v>
      </c>
      <c r="B197" s="4" t="s">
        <v>764</v>
      </c>
      <c r="C197" s="16">
        <v>-1.8537927823519249</v>
      </c>
      <c r="M197" s="4" t="s">
        <v>765</v>
      </c>
      <c r="N197" s="4" t="s">
        <v>766</v>
      </c>
      <c r="O197" s="16">
        <v>-1.836448592266033</v>
      </c>
    </row>
    <row r="198" spans="1:15" x14ac:dyDescent="0.25">
      <c r="A198" s="4" t="s">
        <v>767</v>
      </c>
      <c r="B198" s="4" t="s">
        <v>768</v>
      </c>
      <c r="C198" s="16">
        <v>-1.9291829975507302</v>
      </c>
      <c r="M198" s="4" t="s">
        <v>297</v>
      </c>
      <c r="N198" s="4" t="s">
        <v>298</v>
      </c>
      <c r="O198" s="16">
        <v>-1.8395548166652878</v>
      </c>
    </row>
    <row r="199" spans="1:15" x14ac:dyDescent="0.25">
      <c r="A199" s="4" t="s">
        <v>769</v>
      </c>
      <c r="B199" s="4" t="s">
        <v>770</v>
      </c>
      <c r="C199" s="16">
        <v>-1.9318520568778501</v>
      </c>
      <c r="M199" s="4" t="s">
        <v>771</v>
      </c>
      <c r="N199" s="4" t="s">
        <v>772</v>
      </c>
      <c r="O199" s="16">
        <v>-1.8448699689208417</v>
      </c>
    </row>
    <row r="200" spans="1:15" x14ac:dyDescent="0.25">
      <c r="A200" s="4" t="s">
        <v>604</v>
      </c>
      <c r="B200" s="4" t="s">
        <v>605</v>
      </c>
      <c r="C200" s="16">
        <v>-1.9603590990043971</v>
      </c>
      <c r="M200" s="4" t="s">
        <v>773</v>
      </c>
      <c r="N200" s="4" t="s">
        <v>774</v>
      </c>
      <c r="O200" s="16">
        <v>-1.8479243087802917</v>
      </c>
    </row>
    <row r="201" spans="1:15" x14ac:dyDescent="0.25">
      <c r="A201" s="4" t="s">
        <v>775</v>
      </c>
      <c r="B201" s="4" t="s">
        <v>776</v>
      </c>
      <c r="C201" s="16">
        <v>-2.0262632302430532</v>
      </c>
      <c r="M201" s="4" t="s">
        <v>777</v>
      </c>
      <c r="N201" s="4" t="s">
        <v>778</v>
      </c>
      <c r="O201" s="16">
        <v>-1.8483603912596653</v>
      </c>
    </row>
    <row r="202" spans="1:15" x14ac:dyDescent="0.25">
      <c r="A202" s="4" t="s">
        <v>779</v>
      </c>
      <c r="B202" s="4" t="s">
        <v>780</v>
      </c>
      <c r="C202" s="16">
        <v>-2.0373682847375241</v>
      </c>
      <c r="M202" s="4" t="s">
        <v>781</v>
      </c>
      <c r="N202" s="4" t="s">
        <v>782</v>
      </c>
      <c r="O202" s="16">
        <v>-1.8532036858147518</v>
      </c>
    </row>
    <row r="203" spans="1:15" x14ac:dyDescent="0.25">
      <c r="A203" s="4" t="s">
        <v>783</v>
      </c>
      <c r="B203" s="4" t="s">
        <v>784</v>
      </c>
      <c r="C203" s="16">
        <v>-2.0595334432726342</v>
      </c>
      <c r="M203" s="4" t="s">
        <v>785</v>
      </c>
      <c r="N203" s="4" t="s">
        <v>786</v>
      </c>
      <c r="O203" s="16">
        <v>-1.8627587756843755</v>
      </c>
    </row>
    <row r="204" spans="1:15" x14ac:dyDescent="0.25">
      <c r="A204" s="4" t="s">
        <v>787</v>
      </c>
      <c r="B204" s="4" t="s">
        <v>788</v>
      </c>
      <c r="C204" s="16">
        <v>-2.0656446160118414</v>
      </c>
      <c r="M204" s="4" t="s">
        <v>789</v>
      </c>
      <c r="N204" s="4" t="s">
        <v>790</v>
      </c>
      <c r="O204" s="16">
        <v>-1.8657132824412028</v>
      </c>
    </row>
    <row r="205" spans="1:15" x14ac:dyDescent="0.25">
      <c r="A205" s="4" t="s">
        <v>791</v>
      </c>
      <c r="B205" s="4" t="s">
        <v>792</v>
      </c>
      <c r="C205" s="16">
        <v>-2.100189511785536</v>
      </c>
      <c r="M205" s="4" t="s">
        <v>793</v>
      </c>
      <c r="N205" s="4" t="s">
        <v>794</v>
      </c>
      <c r="O205" s="16">
        <v>-1.8683463165496714</v>
      </c>
    </row>
    <row r="206" spans="1:15" x14ac:dyDescent="0.25">
      <c r="A206" s="4" t="s">
        <v>795</v>
      </c>
      <c r="B206" s="4" t="s">
        <v>796</v>
      </c>
      <c r="C206" s="16">
        <v>-2.1235557907233371</v>
      </c>
      <c r="M206" s="4" t="s">
        <v>797</v>
      </c>
      <c r="N206" s="4" t="s">
        <v>798</v>
      </c>
      <c r="O206" s="16">
        <v>-1.8727760015268062</v>
      </c>
    </row>
    <row r="207" spans="1:15" x14ac:dyDescent="0.25">
      <c r="A207" s="4" t="s">
        <v>799</v>
      </c>
      <c r="B207" s="4" t="s">
        <v>800</v>
      </c>
      <c r="C207" s="16">
        <v>-2.182367328779927</v>
      </c>
      <c r="M207" s="4" t="s">
        <v>801</v>
      </c>
      <c r="N207" s="4" t="s">
        <v>802</v>
      </c>
      <c r="O207" s="16">
        <v>-1.8791969185592072</v>
      </c>
    </row>
    <row r="208" spans="1:15" x14ac:dyDescent="0.25">
      <c r="A208" s="4" t="s">
        <v>803</v>
      </c>
      <c r="B208" s="4" t="s">
        <v>804</v>
      </c>
      <c r="C208" s="16">
        <v>-2.2276992667263382</v>
      </c>
      <c r="M208" s="4" t="s">
        <v>70</v>
      </c>
      <c r="N208" s="4" t="s">
        <v>71</v>
      </c>
      <c r="O208" s="16">
        <v>-1.8808771914609239</v>
      </c>
    </row>
    <row r="209" spans="1:15" x14ac:dyDescent="0.25">
      <c r="A209" s="4" t="s">
        <v>807</v>
      </c>
      <c r="B209" s="4" t="s">
        <v>808</v>
      </c>
      <c r="C209" s="16">
        <v>-2.2293384806902119</v>
      </c>
      <c r="M209" s="4" t="s">
        <v>809</v>
      </c>
      <c r="N209" s="4" t="s">
        <v>810</v>
      </c>
      <c r="O209" s="16">
        <v>-1.8835423602430916</v>
      </c>
    </row>
    <row r="210" spans="1:15" x14ac:dyDescent="0.25">
      <c r="B210" s="4" t="s">
        <v>585</v>
      </c>
      <c r="C210" s="16">
        <v>-2.2733518951871998</v>
      </c>
      <c r="M210" s="4" t="s">
        <v>811</v>
      </c>
      <c r="N210" s="4" t="s">
        <v>812</v>
      </c>
      <c r="O210" s="16">
        <v>-1.88357141059934</v>
      </c>
    </row>
    <row r="211" spans="1:15" x14ac:dyDescent="0.25">
      <c r="A211" s="4" t="s">
        <v>813</v>
      </c>
      <c r="B211" s="4" t="s">
        <v>814</v>
      </c>
      <c r="C211" s="16">
        <v>-2.2979914596984763</v>
      </c>
      <c r="N211" s="4" t="s">
        <v>815</v>
      </c>
      <c r="O211" s="16">
        <v>-1.9001646410517423</v>
      </c>
    </row>
    <row r="212" spans="1:15" x14ac:dyDescent="0.25">
      <c r="A212" s="4" t="s">
        <v>816</v>
      </c>
      <c r="B212" s="4" t="s">
        <v>817</v>
      </c>
      <c r="C212" s="16">
        <v>-2.3891784631632005</v>
      </c>
      <c r="M212" s="4" t="s">
        <v>818</v>
      </c>
      <c r="N212" s="4" t="s">
        <v>819</v>
      </c>
      <c r="O212" s="16">
        <v>-1.9082461751252291</v>
      </c>
    </row>
    <row r="213" spans="1:15" x14ac:dyDescent="0.25">
      <c r="B213" s="4" t="s">
        <v>820</v>
      </c>
      <c r="C213" s="16">
        <v>-2.4811480736042735</v>
      </c>
      <c r="M213" s="4" t="s">
        <v>821</v>
      </c>
      <c r="N213" s="4" t="s">
        <v>822</v>
      </c>
      <c r="O213" s="16">
        <v>-1.912936882590816</v>
      </c>
    </row>
    <row r="214" spans="1:15" x14ac:dyDescent="0.25">
      <c r="A214" s="4" t="s">
        <v>823</v>
      </c>
      <c r="B214" s="4" t="s">
        <v>824</v>
      </c>
      <c r="C214" s="16">
        <v>-2.5651785650919154</v>
      </c>
      <c r="M214" s="4" t="s">
        <v>825</v>
      </c>
      <c r="N214" s="4" t="s">
        <v>826</v>
      </c>
      <c r="O214" s="16">
        <v>-1.9145965471522242</v>
      </c>
    </row>
    <row r="215" spans="1:15" x14ac:dyDescent="0.25">
      <c r="A215" s="4" t="s">
        <v>596</v>
      </c>
      <c r="B215" s="4" t="s">
        <v>597</v>
      </c>
      <c r="C215" s="16">
        <v>-2.5851523882536287</v>
      </c>
      <c r="M215" s="4" t="s">
        <v>827</v>
      </c>
      <c r="N215" s="4" t="s">
        <v>828</v>
      </c>
      <c r="O215" s="16">
        <v>-1.9192664948302516</v>
      </c>
    </row>
    <row r="216" spans="1:15" x14ac:dyDescent="0.25">
      <c r="A216" s="4" t="s">
        <v>829</v>
      </c>
      <c r="B216" s="4" t="s">
        <v>8</v>
      </c>
      <c r="C216" s="16">
        <v>-2.8826989195141564</v>
      </c>
      <c r="M216" s="4" t="s">
        <v>830</v>
      </c>
      <c r="N216" s="4" t="s">
        <v>831</v>
      </c>
      <c r="O216" s="16">
        <v>-1.9231231687245349</v>
      </c>
    </row>
    <row r="217" spans="1:15" x14ac:dyDescent="0.25">
      <c r="A217" s="4" t="s">
        <v>832</v>
      </c>
      <c r="B217" s="4" t="s">
        <v>833</v>
      </c>
      <c r="C217" s="16">
        <v>-2.9245087517592507</v>
      </c>
      <c r="M217" s="4" t="s">
        <v>834</v>
      </c>
      <c r="N217" s="4" t="s">
        <v>835</v>
      </c>
      <c r="O217" s="16">
        <v>-1.9255373507262457</v>
      </c>
    </row>
    <row r="218" spans="1:15" x14ac:dyDescent="0.25">
      <c r="A218" s="4" t="s">
        <v>836</v>
      </c>
      <c r="B218" s="4" t="s">
        <v>837</v>
      </c>
      <c r="C218" s="16">
        <v>-3.1968307489757062</v>
      </c>
      <c r="M218" s="4" t="s">
        <v>838</v>
      </c>
      <c r="N218" s="4" t="s">
        <v>839</v>
      </c>
      <c r="O218" s="16">
        <v>-1.9276102476635519</v>
      </c>
    </row>
    <row r="219" spans="1:15" x14ac:dyDescent="0.25">
      <c r="A219" s="4" t="s">
        <v>840</v>
      </c>
      <c r="B219" s="4" t="s">
        <v>841</v>
      </c>
      <c r="C219" s="16">
        <v>-3.3421097504848758</v>
      </c>
      <c r="M219" s="4" t="s">
        <v>93</v>
      </c>
      <c r="N219" s="4" t="s">
        <v>94</v>
      </c>
      <c r="O219" s="16">
        <v>-1.9426196023846021</v>
      </c>
    </row>
    <row r="220" spans="1:15" x14ac:dyDescent="0.25">
      <c r="A220" s="4" t="s">
        <v>842</v>
      </c>
      <c r="B220" s="4" t="s">
        <v>843</v>
      </c>
      <c r="C220" s="16">
        <v>-3.9166452903816626</v>
      </c>
      <c r="M220" s="4" t="s">
        <v>844</v>
      </c>
      <c r="N220" s="4" t="s">
        <v>845</v>
      </c>
      <c r="O220" s="16">
        <v>-1.9464540775068582</v>
      </c>
    </row>
    <row r="221" spans="1:15" x14ac:dyDescent="0.25">
      <c r="A221" s="4" t="s">
        <v>846</v>
      </c>
      <c r="B221" s="4" t="s">
        <v>847</v>
      </c>
      <c r="C221" s="16">
        <v>-4.349032791861565</v>
      </c>
      <c r="M221" s="4" t="s">
        <v>848</v>
      </c>
      <c r="N221" s="4" t="s">
        <v>849</v>
      </c>
      <c r="O221" s="16">
        <v>-1.9648881506508076</v>
      </c>
    </row>
    <row r="222" spans="1:15" x14ac:dyDescent="0.25">
      <c r="M222" s="4" t="s">
        <v>850</v>
      </c>
      <c r="N222" s="4" t="s">
        <v>851</v>
      </c>
      <c r="O222" s="16">
        <v>-1.9933041476846407</v>
      </c>
    </row>
    <row r="223" spans="1:15" x14ac:dyDescent="0.25">
      <c r="M223" s="4" t="s">
        <v>130</v>
      </c>
      <c r="N223" s="4" t="s">
        <v>131</v>
      </c>
      <c r="O223" s="16">
        <v>-2.0142323524753452</v>
      </c>
    </row>
    <row r="224" spans="1:15" x14ac:dyDescent="0.25">
      <c r="M224" s="4" t="s">
        <v>122</v>
      </c>
      <c r="N224" s="4" t="s">
        <v>123</v>
      </c>
      <c r="O224" s="16">
        <v>-2.0290380221028816</v>
      </c>
    </row>
    <row r="225" spans="13:15" x14ac:dyDescent="0.25">
      <c r="M225" s="4" t="s">
        <v>274</v>
      </c>
      <c r="N225" s="4" t="s">
        <v>275</v>
      </c>
      <c r="O225" s="16">
        <v>-2.0331335505906232</v>
      </c>
    </row>
    <row r="226" spans="13:15" x14ac:dyDescent="0.25">
      <c r="M226" s="4" t="s">
        <v>216</v>
      </c>
      <c r="N226" s="4" t="s">
        <v>217</v>
      </c>
      <c r="O226" s="16">
        <v>-2.0445747487051151</v>
      </c>
    </row>
    <row r="227" spans="13:15" x14ac:dyDescent="0.25">
      <c r="M227" s="4" t="s">
        <v>756</v>
      </c>
      <c r="N227" s="4" t="s">
        <v>757</v>
      </c>
      <c r="O227" s="16">
        <v>-2.0579311436153311</v>
      </c>
    </row>
    <row r="228" spans="13:15" x14ac:dyDescent="0.25">
      <c r="M228" s="4" t="s">
        <v>854</v>
      </c>
      <c r="N228" s="4" t="s">
        <v>855</v>
      </c>
      <c r="O228" s="16">
        <v>-2.0924019298392165</v>
      </c>
    </row>
    <row r="229" spans="13:15" x14ac:dyDescent="0.25">
      <c r="M229" s="4" t="s">
        <v>856</v>
      </c>
      <c r="N229" s="4" t="s">
        <v>857</v>
      </c>
      <c r="O229" s="16">
        <v>-2.1184234429486026</v>
      </c>
    </row>
    <row r="230" spans="13:15" x14ac:dyDescent="0.25">
      <c r="N230" s="4" t="s">
        <v>585</v>
      </c>
      <c r="O230" s="16">
        <v>-2.1457620713637349</v>
      </c>
    </row>
    <row r="231" spans="13:15" x14ac:dyDescent="0.25">
      <c r="M231" s="4" t="s">
        <v>256</v>
      </c>
      <c r="N231" s="4" t="s">
        <v>257</v>
      </c>
      <c r="O231" s="16">
        <v>-2.2379532170053777</v>
      </c>
    </row>
    <row r="232" spans="13:15" x14ac:dyDescent="0.25">
      <c r="M232" s="4" t="s">
        <v>823</v>
      </c>
      <c r="N232" s="4" t="s">
        <v>824</v>
      </c>
      <c r="O232" s="16">
        <v>-2.2480794521910665</v>
      </c>
    </row>
    <row r="233" spans="13:15" x14ac:dyDescent="0.25">
      <c r="M233" s="4" t="s">
        <v>315</v>
      </c>
      <c r="N233" s="4" t="s">
        <v>316</v>
      </c>
      <c r="O233" s="16">
        <v>-2.3225716867501336</v>
      </c>
    </row>
    <row r="234" spans="13:15" x14ac:dyDescent="0.25">
      <c r="M234" s="4" t="s">
        <v>590</v>
      </c>
      <c r="N234" s="4" t="s">
        <v>591</v>
      </c>
      <c r="O234" s="16">
        <v>-2.3493518328318364</v>
      </c>
    </row>
    <row r="235" spans="13:15" x14ac:dyDescent="0.25">
      <c r="M235" s="4" t="s">
        <v>248</v>
      </c>
      <c r="N235" s="4" t="s">
        <v>249</v>
      </c>
      <c r="O235" s="16">
        <v>-2.3908321584377883</v>
      </c>
    </row>
    <row r="236" spans="13:15" x14ac:dyDescent="0.25">
      <c r="M236" s="4" t="s">
        <v>860</v>
      </c>
      <c r="N236" s="4" t="s">
        <v>861</v>
      </c>
      <c r="O236" s="16">
        <v>-2.5067393741453499</v>
      </c>
    </row>
    <row r="237" spans="13:15" x14ac:dyDescent="0.25">
      <c r="M237" s="4" t="s">
        <v>188</v>
      </c>
      <c r="N237" s="4" t="s">
        <v>189</v>
      </c>
      <c r="O237" s="16">
        <v>-2.6263395793664968</v>
      </c>
    </row>
    <row r="238" spans="13:15" x14ac:dyDescent="0.25">
      <c r="M238" s="4" t="s">
        <v>329</v>
      </c>
      <c r="N238" s="4" t="s">
        <v>330</v>
      </c>
      <c r="O238" s="16">
        <v>-2.7434247197362684</v>
      </c>
    </row>
    <row r="239" spans="13:15" x14ac:dyDescent="0.25">
      <c r="M239" s="4" t="s">
        <v>342</v>
      </c>
      <c r="N239" s="4" t="s">
        <v>343</v>
      </c>
      <c r="O239" s="16">
        <v>-3.0524704681945103</v>
      </c>
    </row>
  </sheetData>
  <conditionalFormatting sqref="Q15:Q16">
    <cfRule type="colorScale" priority="2">
      <colorScale>
        <cfvo type="min"/>
        <cfvo type="percentile" val="80"/>
        <cfvo type="max"/>
        <color rgb="FFF8696B"/>
        <color rgb="FFFFEB84"/>
        <color rgb="FF63BE7B"/>
      </colorScale>
    </cfRule>
  </conditionalFormatting>
  <conditionalFormatting sqref="G1:G1048576 K1:K1048576 C223:C1048576 C1:C221 O242:O1048576 O1:O239">
    <cfRule type="colorScale" priority="11">
      <colorScale>
        <cfvo type="min"/>
        <cfvo type="percentile" val="8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4"/>
  <sheetViews>
    <sheetView zoomScale="90" zoomScaleNormal="90" workbookViewId="0">
      <selection activeCell="A2" sqref="A2"/>
    </sheetView>
  </sheetViews>
  <sheetFormatPr defaultRowHeight="15" x14ac:dyDescent="0.25"/>
  <cols>
    <col min="1" max="1" width="10.7109375" style="91" customWidth="1"/>
    <col min="2" max="2" width="12.7109375" style="91" customWidth="1"/>
    <col min="3" max="3" width="9.140625" style="91"/>
    <col min="4" max="4" width="30.7109375" style="91" customWidth="1"/>
    <col min="5" max="5" width="10.7109375" style="91" customWidth="1"/>
    <col min="6" max="6" width="12.7109375" style="91" customWidth="1"/>
    <col min="7" max="7" width="9.140625" style="91" customWidth="1"/>
    <col min="8" max="8" width="30.7109375" style="91" customWidth="1"/>
    <col min="9" max="9" width="10.7109375" style="91" customWidth="1"/>
    <col min="10" max="10" width="12.7109375" style="91" customWidth="1"/>
    <col min="11" max="11" width="9.140625" style="91"/>
    <col min="12" max="12" width="30.7109375" style="91" customWidth="1"/>
    <col min="13" max="13" width="10.7109375" style="91" customWidth="1"/>
    <col min="14" max="14" width="12.7109375" style="91" customWidth="1"/>
    <col min="15" max="15" width="9.140625" style="91"/>
    <col min="16" max="16" width="30.7109375" style="91" customWidth="1"/>
    <col min="17" max="17" width="10.7109375" style="91" customWidth="1"/>
    <col min="18" max="18" width="12.7109375" style="91" customWidth="1"/>
    <col min="19" max="19" width="9.140625" style="91"/>
    <col min="20" max="20" width="30.7109375" style="91" customWidth="1"/>
    <col min="21" max="21" width="10.7109375" style="91" customWidth="1"/>
    <col min="22" max="22" width="12.7109375" style="91" customWidth="1"/>
    <col min="23" max="23" width="9.140625" style="91"/>
    <col min="24" max="24" width="30.7109375" style="91" customWidth="1"/>
    <col min="25" max="25" width="10.7109375" style="91" customWidth="1"/>
    <col min="26" max="26" width="12.7109375" style="91" customWidth="1"/>
    <col min="27" max="27" width="9.140625" style="91"/>
    <col min="28" max="28" width="30.7109375" style="91" customWidth="1"/>
    <col min="29" max="29" width="10.7109375" style="91" customWidth="1"/>
    <col min="30" max="30" width="12.7109375" style="91" customWidth="1"/>
    <col min="31" max="31" width="9.140625" style="91"/>
    <col min="32" max="32" width="30.7109375" style="91" customWidth="1"/>
    <col min="33" max="16384" width="9.140625" style="91"/>
  </cols>
  <sheetData>
    <row r="1" spans="1:16" x14ac:dyDescent="0.25">
      <c r="A1" s="91" t="s">
        <v>1870</v>
      </c>
    </row>
    <row r="2" spans="1:16" x14ac:dyDescent="0.25">
      <c r="A2" s="3" t="s">
        <v>1871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61"/>
      <c r="O2" s="161"/>
      <c r="P2" s="161"/>
    </row>
    <row r="4" spans="1:16" ht="30" customHeight="1" x14ac:dyDescent="0.25">
      <c r="A4" s="107" t="s">
        <v>1810</v>
      </c>
      <c r="B4" s="99"/>
      <c r="C4" s="99"/>
      <c r="D4" s="99"/>
      <c r="E4" s="108" t="s">
        <v>1460</v>
      </c>
      <c r="F4" s="108" t="s">
        <v>1815</v>
      </c>
      <c r="G4" s="108" t="s">
        <v>1816</v>
      </c>
      <c r="H4" s="108" t="s">
        <v>1817</v>
      </c>
      <c r="I4" s="108" t="s">
        <v>1463</v>
      </c>
      <c r="J4" s="108" t="s">
        <v>1818</v>
      </c>
      <c r="K4" s="108" t="s">
        <v>1819</v>
      </c>
      <c r="L4" s="108" t="s">
        <v>1820</v>
      </c>
      <c r="M4" s="99"/>
    </row>
    <row r="5" spans="1:16" x14ac:dyDescent="0.25">
      <c r="A5" s="91" t="s">
        <v>1419</v>
      </c>
      <c r="E5" s="91">
        <f t="shared" ref="E5:E24" si="0">COUNTIF(B$28:B$501,$A5)</f>
        <v>9</v>
      </c>
      <c r="F5" s="91">
        <f t="shared" ref="F5:F24" si="1">COUNTIF(F$28:F$501,$A5)</f>
        <v>3</v>
      </c>
      <c r="G5" s="91">
        <f t="shared" ref="G5:G24" si="2">COUNTIF(J$28:J$501,$A5)</f>
        <v>9</v>
      </c>
      <c r="H5" s="91">
        <f t="shared" ref="H5:H24" si="3">COUNTIF(N$28:N$501,$A5)</f>
        <v>3</v>
      </c>
      <c r="I5" s="91">
        <f t="shared" ref="I5:I24" si="4">COUNTIF(R$28:R$501,$A5)</f>
        <v>1</v>
      </c>
      <c r="J5" s="91">
        <f t="shared" ref="J5:J24" si="5">COUNTIF(V$28:V$501,$A5)</f>
        <v>18</v>
      </c>
      <c r="K5" s="91">
        <f t="shared" ref="K5:K24" si="6">COUNTIF(Z$28:Z$501,$A5)</f>
        <v>15</v>
      </c>
      <c r="L5" s="91">
        <f t="shared" ref="L5:L24" si="7">COUNTIF(AD$28:AD$501,$A5)</f>
        <v>3</v>
      </c>
      <c r="M5" s="91" t="s">
        <v>1420</v>
      </c>
    </row>
    <row r="6" spans="1:16" x14ac:dyDescent="0.25">
      <c r="A6" s="91" t="s">
        <v>1421</v>
      </c>
      <c r="E6" s="91">
        <f t="shared" si="0"/>
        <v>0</v>
      </c>
      <c r="F6" s="91">
        <f t="shared" si="1"/>
        <v>1</v>
      </c>
      <c r="G6" s="91">
        <f t="shared" si="2"/>
        <v>1</v>
      </c>
      <c r="H6" s="91">
        <f t="shared" si="3"/>
        <v>0</v>
      </c>
      <c r="I6" s="91">
        <f t="shared" si="4"/>
        <v>0</v>
      </c>
      <c r="J6" s="91">
        <f t="shared" si="5"/>
        <v>0</v>
      </c>
      <c r="K6" s="91">
        <f t="shared" si="6"/>
        <v>0</v>
      </c>
      <c r="L6" s="91">
        <f t="shared" si="7"/>
        <v>0</v>
      </c>
      <c r="M6" s="91" t="s">
        <v>1422</v>
      </c>
    </row>
    <row r="7" spans="1:16" x14ac:dyDescent="0.25">
      <c r="A7" s="91" t="s">
        <v>1423</v>
      </c>
      <c r="E7" s="91">
        <f t="shared" si="0"/>
        <v>3</v>
      </c>
      <c r="F7" s="91">
        <f t="shared" si="1"/>
        <v>2</v>
      </c>
      <c r="G7" s="91">
        <f t="shared" si="2"/>
        <v>3</v>
      </c>
      <c r="H7" s="91">
        <f t="shared" si="3"/>
        <v>0</v>
      </c>
      <c r="I7" s="91">
        <f t="shared" si="4"/>
        <v>1</v>
      </c>
      <c r="J7" s="91">
        <f t="shared" si="5"/>
        <v>1</v>
      </c>
      <c r="K7" s="91">
        <f t="shared" si="6"/>
        <v>9</v>
      </c>
      <c r="L7" s="91">
        <f t="shared" si="7"/>
        <v>3</v>
      </c>
      <c r="M7" s="91" t="s">
        <v>1424</v>
      </c>
    </row>
    <row r="8" spans="1:16" x14ac:dyDescent="0.25">
      <c r="A8" s="91" t="s">
        <v>1425</v>
      </c>
      <c r="E8" s="91">
        <f t="shared" si="0"/>
        <v>1</v>
      </c>
      <c r="F8" s="91">
        <f t="shared" si="1"/>
        <v>1</v>
      </c>
      <c r="G8" s="91">
        <f t="shared" si="2"/>
        <v>1</v>
      </c>
      <c r="H8" s="91">
        <f t="shared" si="3"/>
        <v>0</v>
      </c>
      <c r="I8" s="91">
        <f t="shared" si="4"/>
        <v>1</v>
      </c>
      <c r="J8" s="91">
        <f t="shared" si="5"/>
        <v>5</v>
      </c>
      <c r="K8" s="91">
        <f t="shared" si="6"/>
        <v>1</v>
      </c>
      <c r="L8" s="91">
        <f t="shared" si="7"/>
        <v>1</v>
      </c>
      <c r="M8" s="91" t="s">
        <v>1426</v>
      </c>
    </row>
    <row r="9" spans="1:16" x14ac:dyDescent="0.25">
      <c r="A9" s="91" t="s">
        <v>1427</v>
      </c>
      <c r="E9" s="91">
        <f t="shared" si="0"/>
        <v>7</v>
      </c>
      <c r="F9" s="91">
        <f t="shared" si="1"/>
        <v>14</v>
      </c>
      <c r="G9" s="91">
        <f t="shared" si="2"/>
        <v>5</v>
      </c>
      <c r="H9" s="91">
        <f t="shared" si="3"/>
        <v>10</v>
      </c>
      <c r="I9" s="91">
        <f t="shared" si="4"/>
        <v>0</v>
      </c>
      <c r="J9" s="91">
        <f t="shared" si="5"/>
        <v>28</v>
      </c>
      <c r="K9" s="91">
        <f t="shared" si="6"/>
        <v>26</v>
      </c>
      <c r="L9" s="91">
        <f t="shared" si="7"/>
        <v>9</v>
      </c>
      <c r="M9" s="91" t="s">
        <v>1428</v>
      </c>
    </row>
    <row r="10" spans="1:16" x14ac:dyDescent="0.25">
      <c r="A10" s="91" t="s">
        <v>1429</v>
      </c>
      <c r="E10" s="91">
        <f t="shared" si="0"/>
        <v>1</v>
      </c>
      <c r="F10" s="91">
        <f t="shared" si="1"/>
        <v>0</v>
      </c>
      <c r="G10" s="91">
        <f t="shared" si="2"/>
        <v>3</v>
      </c>
      <c r="H10" s="91">
        <f t="shared" si="3"/>
        <v>0</v>
      </c>
      <c r="I10" s="91">
        <f t="shared" si="4"/>
        <v>0</v>
      </c>
      <c r="J10" s="91">
        <f t="shared" si="5"/>
        <v>1</v>
      </c>
      <c r="K10" s="91">
        <f t="shared" si="6"/>
        <v>1</v>
      </c>
      <c r="L10" s="91">
        <f t="shared" si="7"/>
        <v>1</v>
      </c>
      <c r="M10" s="91" t="s">
        <v>1430</v>
      </c>
    </row>
    <row r="11" spans="1:16" x14ac:dyDescent="0.25">
      <c r="A11" s="91" t="s">
        <v>1431</v>
      </c>
      <c r="E11" s="91">
        <f t="shared" si="0"/>
        <v>1</v>
      </c>
      <c r="F11" s="91">
        <f t="shared" si="1"/>
        <v>0</v>
      </c>
      <c r="G11" s="91">
        <f t="shared" si="2"/>
        <v>0</v>
      </c>
      <c r="H11" s="91">
        <f t="shared" si="3"/>
        <v>0</v>
      </c>
      <c r="I11" s="91">
        <f t="shared" si="4"/>
        <v>0</v>
      </c>
      <c r="J11" s="91">
        <f t="shared" si="5"/>
        <v>1</v>
      </c>
      <c r="K11" s="91">
        <f t="shared" si="6"/>
        <v>3</v>
      </c>
      <c r="L11" s="91">
        <f t="shared" si="7"/>
        <v>0</v>
      </c>
      <c r="M11" s="91" t="s">
        <v>1432</v>
      </c>
    </row>
    <row r="12" spans="1:16" x14ac:dyDescent="0.25">
      <c r="A12" s="91" t="s">
        <v>1433</v>
      </c>
      <c r="E12" s="91">
        <f t="shared" si="0"/>
        <v>1</v>
      </c>
      <c r="F12" s="91">
        <f t="shared" si="1"/>
        <v>0</v>
      </c>
      <c r="G12" s="91">
        <f t="shared" si="2"/>
        <v>5</v>
      </c>
      <c r="H12" s="91">
        <f t="shared" si="3"/>
        <v>0</v>
      </c>
      <c r="I12" s="91">
        <f t="shared" si="4"/>
        <v>0</v>
      </c>
      <c r="J12" s="91">
        <f t="shared" si="5"/>
        <v>1</v>
      </c>
      <c r="K12" s="91">
        <f t="shared" si="6"/>
        <v>1</v>
      </c>
      <c r="L12" s="91">
        <f t="shared" si="7"/>
        <v>1</v>
      </c>
      <c r="M12" s="91" t="s">
        <v>1434</v>
      </c>
    </row>
    <row r="13" spans="1:16" x14ac:dyDescent="0.25">
      <c r="A13" s="91" t="s">
        <v>1435</v>
      </c>
      <c r="E13" s="91">
        <f t="shared" si="0"/>
        <v>5</v>
      </c>
      <c r="F13" s="91">
        <f t="shared" si="1"/>
        <v>3</v>
      </c>
      <c r="G13" s="91">
        <f t="shared" si="2"/>
        <v>1</v>
      </c>
      <c r="H13" s="91">
        <f t="shared" si="3"/>
        <v>6</v>
      </c>
      <c r="I13" s="91">
        <f t="shared" si="4"/>
        <v>1</v>
      </c>
      <c r="J13" s="91">
        <f t="shared" si="5"/>
        <v>7</v>
      </c>
      <c r="K13" s="91">
        <f t="shared" si="6"/>
        <v>7</v>
      </c>
      <c r="L13" s="91">
        <f t="shared" si="7"/>
        <v>2</v>
      </c>
      <c r="M13" s="91" t="s">
        <v>1436</v>
      </c>
    </row>
    <row r="14" spans="1:16" x14ac:dyDescent="0.25">
      <c r="A14" s="91" t="s">
        <v>1437</v>
      </c>
      <c r="E14" s="91">
        <f t="shared" si="0"/>
        <v>0</v>
      </c>
      <c r="F14" s="91">
        <f t="shared" si="1"/>
        <v>0</v>
      </c>
      <c r="G14" s="91">
        <f t="shared" si="2"/>
        <v>0</v>
      </c>
      <c r="H14" s="91">
        <f t="shared" si="3"/>
        <v>0</v>
      </c>
      <c r="I14" s="91">
        <f t="shared" si="4"/>
        <v>0</v>
      </c>
      <c r="J14" s="91">
        <f t="shared" si="5"/>
        <v>0</v>
      </c>
      <c r="K14" s="91">
        <f t="shared" si="6"/>
        <v>0</v>
      </c>
      <c r="L14" s="91">
        <f t="shared" si="7"/>
        <v>0</v>
      </c>
      <c r="M14" s="91" t="s">
        <v>1438</v>
      </c>
    </row>
    <row r="15" spans="1:16" x14ac:dyDescent="0.25">
      <c r="A15" s="91" t="s">
        <v>1439</v>
      </c>
      <c r="E15" s="91">
        <f t="shared" si="0"/>
        <v>1</v>
      </c>
      <c r="F15" s="91">
        <f t="shared" si="1"/>
        <v>3</v>
      </c>
      <c r="G15" s="91">
        <f t="shared" si="2"/>
        <v>1</v>
      </c>
      <c r="H15" s="91">
        <f t="shared" si="3"/>
        <v>1</v>
      </c>
      <c r="I15" s="91">
        <f t="shared" si="4"/>
        <v>0</v>
      </c>
      <c r="J15" s="91">
        <f t="shared" si="5"/>
        <v>4</v>
      </c>
      <c r="K15" s="91">
        <f t="shared" si="6"/>
        <v>1</v>
      </c>
      <c r="L15" s="91">
        <f t="shared" si="7"/>
        <v>1</v>
      </c>
      <c r="M15" s="91" t="s">
        <v>1440</v>
      </c>
    </row>
    <row r="16" spans="1:16" x14ac:dyDescent="0.25">
      <c r="A16" s="91" t="s">
        <v>1441</v>
      </c>
      <c r="E16" s="91">
        <f t="shared" si="0"/>
        <v>2</v>
      </c>
      <c r="F16" s="91">
        <f t="shared" si="1"/>
        <v>0</v>
      </c>
      <c r="G16" s="91">
        <f t="shared" si="2"/>
        <v>0</v>
      </c>
      <c r="H16" s="91">
        <f t="shared" si="3"/>
        <v>0</v>
      </c>
      <c r="I16" s="91">
        <f t="shared" si="4"/>
        <v>0</v>
      </c>
      <c r="J16" s="91">
        <f t="shared" si="5"/>
        <v>2</v>
      </c>
      <c r="K16" s="91">
        <f t="shared" si="6"/>
        <v>0</v>
      </c>
      <c r="L16" s="91">
        <f t="shared" si="7"/>
        <v>0</v>
      </c>
      <c r="M16" s="91" t="s">
        <v>1442</v>
      </c>
    </row>
    <row r="17" spans="1:32" x14ac:dyDescent="0.25">
      <c r="A17" s="91" t="s">
        <v>1443</v>
      </c>
      <c r="E17" s="91">
        <f t="shared" si="0"/>
        <v>1</v>
      </c>
      <c r="F17" s="91">
        <f t="shared" si="1"/>
        <v>0</v>
      </c>
      <c r="G17" s="91">
        <f t="shared" si="2"/>
        <v>1</v>
      </c>
      <c r="H17" s="91">
        <f t="shared" si="3"/>
        <v>3</v>
      </c>
      <c r="I17" s="91">
        <f t="shared" si="4"/>
        <v>0</v>
      </c>
      <c r="J17" s="91">
        <f t="shared" si="5"/>
        <v>1</v>
      </c>
      <c r="K17" s="91">
        <f t="shared" si="6"/>
        <v>1</v>
      </c>
      <c r="L17" s="91">
        <f t="shared" si="7"/>
        <v>0</v>
      </c>
      <c r="M17" s="91" t="s">
        <v>1444</v>
      </c>
    </row>
    <row r="18" spans="1:32" x14ac:dyDescent="0.25">
      <c r="A18" s="91" t="s">
        <v>1445</v>
      </c>
      <c r="E18" s="91">
        <f t="shared" si="0"/>
        <v>3</v>
      </c>
      <c r="F18" s="91">
        <f t="shared" si="1"/>
        <v>0</v>
      </c>
      <c r="G18" s="91">
        <f t="shared" si="2"/>
        <v>1</v>
      </c>
      <c r="H18" s="91">
        <f t="shared" si="3"/>
        <v>0</v>
      </c>
      <c r="I18" s="91">
        <f t="shared" si="4"/>
        <v>1</v>
      </c>
      <c r="J18" s="91">
        <f t="shared" si="5"/>
        <v>1</v>
      </c>
      <c r="K18" s="91">
        <f t="shared" si="6"/>
        <v>2</v>
      </c>
      <c r="L18" s="91">
        <f t="shared" si="7"/>
        <v>1</v>
      </c>
      <c r="M18" s="91" t="s">
        <v>1446</v>
      </c>
    </row>
    <row r="19" spans="1:32" x14ac:dyDescent="0.25">
      <c r="A19" s="91" t="s">
        <v>1447</v>
      </c>
      <c r="E19" s="91">
        <f t="shared" si="0"/>
        <v>1</v>
      </c>
      <c r="F19" s="91">
        <f t="shared" si="1"/>
        <v>2</v>
      </c>
      <c r="G19" s="91">
        <f t="shared" si="2"/>
        <v>1</v>
      </c>
      <c r="H19" s="91">
        <f t="shared" si="3"/>
        <v>0</v>
      </c>
      <c r="I19" s="91">
        <f t="shared" si="4"/>
        <v>0</v>
      </c>
      <c r="J19" s="91">
        <f t="shared" si="5"/>
        <v>7</v>
      </c>
      <c r="K19" s="91">
        <f t="shared" si="6"/>
        <v>5</v>
      </c>
      <c r="L19" s="91">
        <f t="shared" si="7"/>
        <v>2</v>
      </c>
      <c r="M19" s="91" t="s">
        <v>1448</v>
      </c>
    </row>
    <row r="20" spans="1:32" x14ac:dyDescent="0.25">
      <c r="A20" s="91" t="s">
        <v>1449</v>
      </c>
      <c r="E20" s="91">
        <f t="shared" si="0"/>
        <v>2</v>
      </c>
      <c r="F20" s="91">
        <f t="shared" si="1"/>
        <v>1</v>
      </c>
      <c r="G20" s="91">
        <f t="shared" si="2"/>
        <v>0</v>
      </c>
      <c r="H20" s="91">
        <f t="shared" si="3"/>
        <v>0</v>
      </c>
      <c r="I20" s="91">
        <f t="shared" si="4"/>
        <v>1</v>
      </c>
      <c r="J20" s="91">
        <f t="shared" si="5"/>
        <v>2</v>
      </c>
      <c r="K20" s="91">
        <f t="shared" si="6"/>
        <v>5</v>
      </c>
      <c r="L20" s="91">
        <f t="shared" si="7"/>
        <v>3</v>
      </c>
      <c r="M20" s="91" t="s">
        <v>1450</v>
      </c>
    </row>
    <row r="21" spans="1:32" x14ac:dyDescent="0.25">
      <c r="A21" s="91" t="s">
        <v>1451</v>
      </c>
      <c r="E21" s="91">
        <f t="shared" si="0"/>
        <v>1</v>
      </c>
      <c r="F21" s="91">
        <f t="shared" si="1"/>
        <v>0</v>
      </c>
      <c r="G21" s="91">
        <f t="shared" si="2"/>
        <v>0</v>
      </c>
      <c r="H21" s="91">
        <f t="shared" si="3"/>
        <v>0</v>
      </c>
      <c r="I21" s="91">
        <f t="shared" si="4"/>
        <v>0</v>
      </c>
      <c r="J21" s="91">
        <f t="shared" si="5"/>
        <v>7</v>
      </c>
      <c r="K21" s="91">
        <f t="shared" si="6"/>
        <v>6</v>
      </c>
      <c r="L21" s="91">
        <f t="shared" si="7"/>
        <v>1</v>
      </c>
      <c r="M21" s="91" t="s">
        <v>1452</v>
      </c>
    </row>
    <row r="22" spans="1:32" x14ac:dyDescent="0.25">
      <c r="A22" s="91" t="s">
        <v>1453</v>
      </c>
      <c r="E22" s="91">
        <f t="shared" si="0"/>
        <v>0</v>
      </c>
      <c r="F22" s="91">
        <f t="shared" si="1"/>
        <v>0</v>
      </c>
      <c r="G22" s="91">
        <f t="shared" si="2"/>
        <v>0</v>
      </c>
      <c r="H22" s="91">
        <f t="shared" si="3"/>
        <v>0</v>
      </c>
      <c r="I22" s="91">
        <f t="shared" si="4"/>
        <v>0</v>
      </c>
      <c r="J22" s="91">
        <f t="shared" si="5"/>
        <v>0</v>
      </c>
      <c r="K22" s="91">
        <f t="shared" si="6"/>
        <v>0</v>
      </c>
      <c r="L22" s="91">
        <f t="shared" si="7"/>
        <v>0</v>
      </c>
      <c r="M22" s="91" t="s">
        <v>1454</v>
      </c>
    </row>
    <row r="23" spans="1:32" x14ac:dyDescent="0.25">
      <c r="A23" s="91" t="s">
        <v>1455</v>
      </c>
      <c r="E23" s="91">
        <f t="shared" si="0"/>
        <v>0</v>
      </c>
      <c r="F23" s="91">
        <f t="shared" si="1"/>
        <v>1</v>
      </c>
      <c r="G23" s="91">
        <f t="shared" si="2"/>
        <v>0</v>
      </c>
      <c r="H23" s="91">
        <f t="shared" si="3"/>
        <v>0</v>
      </c>
      <c r="I23" s="91">
        <f t="shared" si="4"/>
        <v>0</v>
      </c>
      <c r="J23" s="91">
        <f t="shared" si="5"/>
        <v>1</v>
      </c>
      <c r="K23" s="91">
        <f t="shared" si="6"/>
        <v>0</v>
      </c>
      <c r="L23" s="91">
        <f t="shared" si="7"/>
        <v>0</v>
      </c>
      <c r="M23" s="91" t="s">
        <v>1456</v>
      </c>
    </row>
    <row r="24" spans="1:32" x14ac:dyDescent="0.25">
      <c r="A24" s="91" t="s">
        <v>1457</v>
      </c>
      <c r="E24" s="91">
        <f t="shared" si="0"/>
        <v>0</v>
      </c>
      <c r="F24" s="91">
        <f t="shared" si="1"/>
        <v>0</v>
      </c>
      <c r="G24" s="91">
        <f t="shared" si="2"/>
        <v>0</v>
      </c>
      <c r="H24" s="91">
        <f t="shared" si="3"/>
        <v>0</v>
      </c>
      <c r="I24" s="91">
        <f t="shared" si="4"/>
        <v>0</v>
      </c>
      <c r="J24" s="91">
        <f t="shared" si="5"/>
        <v>0</v>
      </c>
      <c r="K24" s="91">
        <f t="shared" si="6"/>
        <v>0</v>
      </c>
      <c r="L24" s="91">
        <f t="shared" si="7"/>
        <v>0</v>
      </c>
      <c r="M24" s="91" t="s">
        <v>1458</v>
      </c>
    </row>
    <row r="25" spans="1:32" x14ac:dyDescent="0.25">
      <c r="D25" s="106" t="s">
        <v>1459</v>
      </c>
      <c r="E25" s="91">
        <f>SUM(E5:E24)</f>
        <v>39</v>
      </c>
      <c r="F25" s="91">
        <f t="shared" ref="F25:L25" si="8">SUM(F5:F24)</f>
        <v>31</v>
      </c>
      <c r="G25" s="91">
        <f t="shared" si="8"/>
        <v>32</v>
      </c>
      <c r="H25" s="91">
        <f t="shared" si="8"/>
        <v>23</v>
      </c>
      <c r="I25" s="91">
        <f t="shared" si="8"/>
        <v>6</v>
      </c>
      <c r="J25" s="91">
        <f t="shared" si="8"/>
        <v>87</v>
      </c>
      <c r="K25" s="91">
        <f t="shared" si="8"/>
        <v>83</v>
      </c>
      <c r="L25" s="91">
        <f t="shared" si="8"/>
        <v>28</v>
      </c>
    </row>
    <row r="26" spans="1:32" ht="15.75" thickBot="1" x14ac:dyDescent="0.3"/>
    <row r="27" spans="1:32" s="100" customFormat="1" ht="30" customHeight="1" x14ac:dyDescent="0.25">
      <c r="A27" s="102" t="s">
        <v>1460</v>
      </c>
      <c r="B27" s="103" t="s">
        <v>1809</v>
      </c>
      <c r="C27" s="103" t="s">
        <v>1466</v>
      </c>
      <c r="D27" s="104" t="s">
        <v>1467</v>
      </c>
      <c r="E27" s="102" t="s">
        <v>1461</v>
      </c>
      <c r="F27" s="103" t="s">
        <v>1809</v>
      </c>
      <c r="G27" s="103" t="s">
        <v>1466</v>
      </c>
      <c r="H27" s="104" t="s">
        <v>1467</v>
      </c>
      <c r="I27" s="102" t="s">
        <v>1462</v>
      </c>
      <c r="J27" s="103" t="s">
        <v>1809</v>
      </c>
      <c r="K27" s="103" t="s">
        <v>1466</v>
      </c>
      <c r="L27" s="104" t="s">
        <v>1467</v>
      </c>
      <c r="M27" s="102" t="s">
        <v>1813</v>
      </c>
      <c r="N27" s="103" t="s">
        <v>1809</v>
      </c>
      <c r="O27" s="105" t="s">
        <v>1466</v>
      </c>
      <c r="P27" s="104" t="s">
        <v>1467</v>
      </c>
      <c r="Q27" s="102" t="s">
        <v>1463</v>
      </c>
      <c r="R27" s="103" t="s">
        <v>1809</v>
      </c>
      <c r="S27" s="103" t="s">
        <v>1466</v>
      </c>
      <c r="T27" s="104" t="s">
        <v>1467</v>
      </c>
      <c r="U27" s="102" t="s">
        <v>1814</v>
      </c>
      <c r="V27" s="103" t="s">
        <v>1809</v>
      </c>
      <c r="W27" s="105" t="s">
        <v>1466</v>
      </c>
      <c r="X27" s="104" t="s">
        <v>1467</v>
      </c>
      <c r="Y27" s="102" t="s">
        <v>1464</v>
      </c>
      <c r="Z27" s="103" t="s">
        <v>1809</v>
      </c>
      <c r="AA27" s="103" t="s">
        <v>1466</v>
      </c>
      <c r="AB27" s="104" t="s">
        <v>1467</v>
      </c>
      <c r="AC27" s="102" t="s">
        <v>1811</v>
      </c>
      <c r="AD27" s="103" t="s">
        <v>1809</v>
      </c>
      <c r="AE27" s="103" t="s">
        <v>1466</v>
      </c>
      <c r="AF27" s="104" t="s">
        <v>1467</v>
      </c>
    </row>
    <row r="28" spans="1:32" x14ac:dyDescent="0.25">
      <c r="A28" s="101" t="s">
        <v>305</v>
      </c>
      <c r="B28" s="91" t="s">
        <v>1439</v>
      </c>
      <c r="C28" s="91" t="s">
        <v>306</v>
      </c>
      <c r="D28" s="91" t="s">
        <v>1468</v>
      </c>
      <c r="E28" s="101" t="s">
        <v>1276</v>
      </c>
      <c r="F28" s="91" t="s">
        <v>1423</v>
      </c>
      <c r="G28" s="91" t="s">
        <v>1277</v>
      </c>
      <c r="H28" s="91" t="s">
        <v>1478</v>
      </c>
      <c r="I28" s="101" t="s">
        <v>1218</v>
      </c>
      <c r="J28" s="91" t="s">
        <v>1429</v>
      </c>
      <c r="K28" s="91" t="s">
        <v>1219</v>
      </c>
      <c r="L28" s="91" t="s">
        <v>1534</v>
      </c>
      <c r="M28" s="101" t="s">
        <v>1228</v>
      </c>
      <c r="N28" s="91" t="s">
        <v>1439</v>
      </c>
      <c r="O28" s="91" t="s">
        <v>1229</v>
      </c>
      <c r="P28" s="91" t="s">
        <v>1559</v>
      </c>
      <c r="Q28" s="101" t="s">
        <v>307</v>
      </c>
      <c r="R28" s="91" t="s">
        <v>1419</v>
      </c>
      <c r="S28" s="91" t="s">
        <v>308</v>
      </c>
      <c r="T28" s="91" t="s">
        <v>1469</v>
      </c>
      <c r="U28" s="101" t="s">
        <v>903</v>
      </c>
      <c r="V28" s="91" t="s">
        <v>1433</v>
      </c>
      <c r="W28" s="91" t="s">
        <v>904</v>
      </c>
      <c r="X28" s="91" t="s">
        <v>1572</v>
      </c>
      <c r="Y28" s="101" t="s">
        <v>218</v>
      </c>
      <c r="Z28" s="91" t="s">
        <v>1419</v>
      </c>
      <c r="AA28" s="91" t="s">
        <v>219</v>
      </c>
      <c r="AB28" s="91" t="s">
        <v>1561</v>
      </c>
      <c r="AC28" s="101" t="s">
        <v>1379</v>
      </c>
      <c r="AD28" s="91" t="s">
        <v>1439</v>
      </c>
      <c r="AE28" s="93" t="s">
        <v>1380</v>
      </c>
      <c r="AF28" s="91" t="s">
        <v>1658</v>
      </c>
    </row>
    <row r="29" spans="1:32" x14ac:dyDescent="0.25">
      <c r="A29" s="101" t="s">
        <v>307</v>
      </c>
      <c r="B29" s="91" t="s">
        <v>1419</v>
      </c>
      <c r="C29" s="91" t="s">
        <v>308</v>
      </c>
      <c r="D29" s="91" t="s">
        <v>1469</v>
      </c>
      <c r="E29" s="101" t="s">
        <v>192</v>
      </c>
      <c r="F29" s="91" t="s">
        <v>1427</v>
      </c>
      <c r="G29" s="91" t="s">
        <v>193</v>
      </c>
      <c r="H29" s="91" t="s">
        <v>1507</v>
      </c>
      <c r="I29" s="101" t="s">
        <v>1205</v>
      </c>
      <c r="J29" s="91" t="s">
        <v>1433</v>
      </c>
      <c r="K29" s="91" t="s">
        <v>1206</v>
      </c>
      <c r="L29" s="91" t="s">
        <v>1535</v>
      </c>
      <c r="M29" s="101" t="s">
        <v>1245</v>
      </c>
      <c r="N29" s="91" t="s">
        <v>1443</v>
      </c>
      <c r="O29" s="91" t="s">
        <v>1246</v>
      </c>
      <c r="P29" s="91" t="s">
        <v>1478</v>
      </c>
      <c r="Q29" s="101" t="s">
        <v>880</v>
      </c>
      <c r="R29" s="91" t="s">
        <v>1425</v>
      </c>
      <c r="S29" s="91" t="s">
        <v>881</v>
      </c>
      <c r="T29" s="91" t="s">
        <v>1567</v>
      </c>
      <c r="U29" s="101" t="s">
        <v>218</v>
      </c>
      <c r="V29" s="91" t="s">
        <v>1419</v>
      </c>
      <c r="W29" s="91" t="s">
        <v>219</v>
      </c>
      <c r="X29" s="91" t="s">
        <v>1561</v>
      </c>
      <c r="Y29" s="101" t="s">
        <v>148</v>
      </c>
      <c r="Z29" s="91" t="s">
        <v>1427</v>
      </c>
      <c r="AA29" s="93" t="s">
        <v>149</v>
      </c>
      <c r="AB29" s="91" t="s">
        <v>1616</v>
      </c>
      <c r="AC29" s="101" t="s">
        <v>1346</v>
      </c>
      <c r="AD29" s="91" t="s">
        <v>1427</v>
      </c>
      <c r="AE29" s="91" t="s">
        <v>1347</v>
      </c>
      <c r="AF29" s="91" t="s">
        <v>1640</v>
      </c>
    </row>
    <row r="30" spans="1:32" x14ac:dyDescent="0.25">
      <c r="A30" s="101" t="s">
        <v>406</v>
      </c>
      <c r="B30" s="91" t="s">
        <v>1445</v>
      </c>
      <c r="C30" s="91" t="s">
        <v>407</v>
      </c>
      <c r="D30" s="91" t="s">
        <v>1470</v>
      </c>
      <c r="E30" s="101" t="s">
        <v>190</v>
      </c>
      <c r="F30" s="91" t="s">
        <v>1427</v>
      </c>
      <c r="G30" s="91" t="s">
        <v>191</v>
      </c>
      <c r="H30" s="91" t="s">
        <v>1508</v>
      </c>
      <c r="I30" s="101" t="s">
        <v>1203</v>
      </c>
      <c r="J30" s="91" t="s">
        <v>1433</v>
      </c>
      <c r="K30" s="91" t="s">
        <v>1204</v>
      </c>
      <c r="L30" s="91" t="s">
        <v>1536</v>
      </c>
      <c r="M30" s="101" t="s">
        <v>152</v>
      </c>
      <c r="N30" s="91" t="s">
        <v>1443</v>
      </c>
      <c r="O30" s="91" t="s">
        <v>153</v>
      </c>
      <c r="P30" s="91" t="s">
        <v>1560</v>
      </c>
      <c r="Q30" s="101" t="s">
        <v>1175</v>
      </c>
      <c r="R30" s="91" t="s">
        <v>1449</v>
      </c>
      <c r="S30" s="91" t="s">
        <v>1176</v>
      </c>
      <c r="T30" s="91" t="s">
        <v>1568</v>
      </c>
      <c r="U30" s="101" t="s">
        <v>724</v>
      </c>
      <c r="V30" s="91" t="s">
        <v>1435</v>
      </c>
      <c r="W30" s="91" t="s">
        <v>725</v>
      </c>
      <c r="X30" s="91" t="s">
        <v>1573</v>
      </c>
      <c r="Y30" s="101" t="s">
        <v>562</v>
      </c>
      <c r="Z30" s="91" t="s">
        <v>1427</v>
      </c>
      <c r="AA30" s="91" t="s">
        <v>563</v>
      </c>
      <c r="AB30" s="91" t="s">
        <v>1617</v>
      </c>
      <c r="AC30" s="101" t="s">
        <v>1383</v>
      </c>
      <c r="AD30" s="91" t="s">
        <v>1449</v>
      </c>
      <c r="AE30" s="91" t="s">
        <v>1384</v>
      </c>
      <c r="AF30" s="91" t="s">
        <v>1478</v>
      </c>
    </row>
    <row r="31" spans="1:32" x14ac:dyDescent="0.25">
      <c r="A31" s="101" t="s">
        <v>660</v>
      </c>
      <c r="B31" s="91" t="s">
        <v>1445</v>
      </c>
      <c r="C31" s="91" t="s">
        <v>661</v>
      </c>
      <c r="D31" s="91" t="s">
        <v>1471</v>
      </c>
      <c r="E31" s="101" t="s">
        <v>1252</v>
      </c>
      <c r="F31" s="91" t="s">
        <v>1449</v>
      </c>
      <c r="G31" s="91" t="s">
        <v>1253</v>
      </c>
      <c r="H31" s="91" t="s">
        <v>1478</v>
      </c>
      <c r="I31" s="101" t="s">
        <v>641</v>
      </c>
      <c r="J31" s="91" t="s">
        <v>1433</v>
      </c>
      <c r="K31" s="91" t="s">
        <v>642</v>
      </c>
      <c r="L31" s="91" t="s">
        <v>1537</v>
      </c>
      <c r="M31" s="101" t="s">
        <v>218</v>
      </c>
      <c r="N31" s="91" t="s">
        <v>1419</v>
      </c>
      <c r="O31" s="91" t="s">
        <v>219</v>
      </c>
      <c r="P31" s="91" t="s">
        <v>1561</v>
      </c>
      <c r="Q31" s="101" t="s">
        <v>1177</v>
      </c>
      <c r="R31" s="91" t="s">
        <v>1435</v>
      </c>
      <c r="S31" s="91" t="s">
        <v>1178</v>
      </c>
      <c r="T31" s="91" t="s">
        <v>1569</v>
      </c>
      <c r="U31" s="101" t="s">
        <v>136</v>
      </c>
      <c r="V31" s="91" t="s">
        <v>1447</v>
      </c>
      <c r="W31" s="91" t="s">
        <v>137</v>
      </c>
      <c r="X31" s="91" t="s">
        <v>1574</v>
      </c>
      <c r="Y31" s="101" t="s">
        <v>1273</v>
      </c>
      <c r="Z31" s="91" t="s">
        <v>1427</v>
      </c>
      <c r="AA31" s="91" t="s">
        <v>1274</v>
      </c>
      <c r="AB31" s="91" t="s">
        <v>1618</v>
      </c>
      <c r="AC31" s="101" t="s">
        <v>1367</v>
      </c>
      <c r="AD31" s="91" t="s">
        <v>1427</v>
      </c>
      <c r="AE31" s="91" t="s">
        <v>1368</v>
      </c>
      <c r="AF31" s="91" t="s">
        <v>1659</v>
      </c>
    </row>
    <row r="32" spans="1:32" x14ac:dyDescent="0.25">
      <c r="A32" s="101" t="s">
        <v>668</v>
      </c>
      <c r="B32" s="91" t="s">
        <v>1445</v>
      </c>
      <c r="C32" s="91" t="s">
        <v>669</v>
      </c>
      <c r="D32" s="91" t="s">
        <v>1472</v>
      </c>
      <c r="E32" s="101" t="s">
        <v>566</v>
      </c>
      <c r="F32" s="91" t="s">
        <v>1419</v>
      </c>
      <c r="G32" s="91" t="s">
        <v>567</v>
      </c>
      <c r="H32" s="91" t="s">
        <v>1509</v>
      </c>
      <c r="I32" s="101" t="s">
        <v>915</v>
      </c>
      <c r="J32" s="91" t="s">
        <v>1433</v>
      </c>
      <c r="K32" s="91" t="s">
        <v>916</v>
      </c>
      <c r="L32" s="91" t="s">
        <v>1538</v>
      </c>
      <c r="M32" s="101" t="s">
        <v>1243</v>
      </c>
      <c r="N32" s="91" t="s">
        <v>1435</v>
      </c>
      <c r="O32" s="91" t="s">
        <v>1244</v>
      </c>
      <c r="P32" s="91" t="s">
        <v>1562</v>
      </c>
      <c r="Q32" s="101" t="s">
        <v>842</v>
      </c>
      <c r="R32" s="91" t="s">
        <v>1423</v>
      </c>
      <c r="S32" s="91" t="s">
        <v>843</v>
      </c>
      <c r="T32" s="91" t="s">
        <v>1570</v>
      </c>
      <c r="U32" s="101" t="s">
        <v>46</v>
      </c>
      <c r="V32" s="91" t="s">
        <v>1419</v>
      </c>
      <c r="W32" s="91" t="s">
        <v>47</v>
      </c>
      <c r="X32" s="91" t="s">
        <v>1475</v>
      </c>
      <c r="Y32" s="101" t="s">
        <v>66</v>
      </c>
      <c r="Z32" s="91" t="s">
        <v>1427</v>
      </c>
      <c r="AA32" s="91" t="s">
        <v>67</v>
      </c>
      <c r="AB32" s="91" t="s">
        <v>1474</v>
      </c>
      <c r="AC32" s="101" t="s">
        <v>926</v>
      </c>
      <c r="AD32" s="91" t="s">
        <v>1447</v>
      </c>
      <c r="AE32" s="91" t="s">
        <v>927</v>
      </c>
      <c r="AF32" s="91" t="s">
        <v>1660</v>
      </c>
    </row>
    <row r="33" spans="1:32" x14ac:dyDescent="0.25">
      <c r="A33" s="101" t="s">
        <v>104</v>
      </c>
      <c r="B33" s="91" t="s">
        <v>1427</v>
      </c>
      <c r="C33" s="91" t="s">
        <v>105</v>
      </c>
      <c r="D33" s="91" t="s">
        <v>1473</v>
      </c>
      <c r="E33" s="101" t="s">
        <v>13</v>
      </c>
      <c r="F33" s="91" t="s">
        <v>1435</v>
      </c>
      <c r="G33" s="91" t="s">
        <v>14</v>
      </c>
      <c r="H33" s="91" t="s">
        <v>1510</v>
      </c>
      <c r="I33" s="101" t="s">
        <v>307</v>
      </c>
      <c r="J33" s="91" t="s">
        <v>1419</v>
      </c>
      <c r="K33" s="91" t="s">
        <v>308</v>
      </c>
      <c r="L33" s="91" t="s">
        <v>1469</v>
      </c>
      <c r="M33" s="101" t="s">
        <v>827</v>
      </c>
      <c r="N33" s="91" t="s">
        <v>1435</v>
      </c>
      <c r="O33" s="91" t="s">
        <v>828</v>
      </c>
      <c r="P33" s="91" t="s">
        <v>1563</v>
      </c>
      <c r="Q33" s="101" t="s">
        <v>885</v>
      </c>
      <c r="R33" s="91" t="s">
        <v>1465</v>
      </c>
      <c r="S33" s="91" t="s">
        <v>886</v>
      </c>
      <c r="T33" s="91" t="s">
        <v>1556</v>
      </c>
      <c r="U33" s="101" t="s">
        <v>162</v>
      </c>
      <c r="V33" s="91" t="s">
        <v>1451</v>
      </c>
      <c r="W33" s="91" t="s">
        <v>163</v>
      </c>
      <c r="X33" s="91" t="s">
        <v>1575</v>
      </c>
      <c r="Y33" s="101" t="s">
        <v>636</v>
      </c>
      <c r="Z33" s="91" t="s">
        <v>1419</v>
      </c>
      <c r="AA33" s="91" t="s">
        <v>637</v>
      </c>
      <c r="AB33" s="91" t="s">
        <v>1619</v>
      </c>
      <c r="AC33" s="101" t="s">
        <v>1385</v>
      </c>
      <c r="AD33" s="91" t="s">
        <v>1451</v>
      </c>
      <c r="AE33" s="91" t="s">
        <v>1386</v>
      </c>
      <c r="AF33" s="91" t="s">
        <v>1661</v>
      </c>
    </row>
    <row r="34" spans="1:32" x14ac:dyDescent="0.25">
      <c r="A34" s="101" t="s">
        <v>66</v>
      </c>
      <c r="B34" s="91" t="s">
        <v>1427</v>
      </c>
      <c r="C34" s="91" t="s">
        <v>67</v>
      </c>
      <c r="D34" s="91" t="s">
        <v>1474</v>
      </c>
      <c r="E34" s="101" t="s">
        <v>21</v>
      </c>
      <c r="F34" s="91" t="s">
        <v>1427</v>
      </c>
      <c r="G34" s="91" t="s">
        <v>22</v>
      </c>
      <c r="H34" s="91" t="s">
        <v>1511</v>
      </c>
      <c r="I34" s="101" t="s">
        <v>406</v>
      </c>
      <c r="J34" s="91" t="s">
        <v>1445</v>
      </c>
      <c r="K34" s="91" t="s">
        <v>407</v>
      </c>
      <c r="L34" s="91" t="s">
        <v>1470</v>
      </c>
      <c r="M34" s="101" t="s">
        <v>1232</v>
      </c>
      <c r="N34" s="91" t="s">
        <v>1435</v>
      </c>
      <c r="O34" s="91" t="s">
        <v>1233</v>
      </c>
      <c r="P34" s="91" t="s">
        <v>1564</v>
      </c>
      <c r="Q34" s="101" t="s">
        <v>832</v>
      </c>
      <c r="R34" s="91" t="s">
        <v>1445</v>
      </c>
      <c r="S34" s="91" t="s">
        <v>833</v>
      </c>
      <c r="T34" s="91" t="s">
        <v>1571</v>
      </c>
      <c r="U34" s="101" t="s">
        <v>228</v>
      </c>
      <c r="V34" s="91" t="s">
        <v>1451</v>
      </c>
      <c r="W34" s="91" t="s">
        <v>229</v>
      </c>
      <c r="X34" s="91" t="s">
        <v>1576</v>
      </c>
      <c r="Y34" s="101" t="s">
        <v>534</v>
      </c>
      <c r="Z34" s="91" t="s">
        <v>1435</v>
      </c>
      <c r="AA34" s="91" t="s">
        <v>535</v>
      </c>
      <c r="AB34" s="91" t="s">
        <v>1620</v>
      </c>
      <c r="AC34" s="101" t="s">
        <v>1360</v>
      </c>
      <c r="AD34" s="91" t="s">
        <v>1449</v>
      </c>
      <c r="AE34" s="91" t="s">
        <v>1361</v>
      </c>
      <c r="AF34" s="91" t="s">
        <v>1478</v>
      </c>
    </row>
    <row r="35" spans="1:32" x14ac:dyDescent="0.25">
      <c r="A35" s="101" t="s">
        <v>46</v>
      </c>
      <c r="B35" s="91" t="s">
        <v>1419</v>
      </c>
      <c r="C35" s="91" t="s">
        <v>47</v>
      </c>
      <c r="D35" s="91" t="s">
        <v>1475</v>
      </c>
      <c r="E35" s="101" t="s">
        <v>27</v>
      </c>
      <c r="F35" s="91" t="s">
        <v>1427</v>
      </c>
      <c r="G35" s="91" t="s">
        <v>28</v>
      </c>
      <c r="H35" s="91" t="s">
        <v>1512</v>
      </c>
      <c r="I35" s="101" t="s">
        <v>104</v>
      </c>
      <c r="J35" s="91" t="s">
        <v>1427</v>
      </c>
      <c r="K35" s="91" t="s">
        <v>105</v>
      </c>
      <c r="L35" s="91" t="s">
        <v>1473</v>
      </c>
      <c r="M35" s="101" t="s">
        <v>56</v>
      </c>
      <c r="N35" s="91" t="s">
        <v>1419</v>
      </c>
      <c r="O35" s="91" t="s">
        <v>57</v>
      </c>
      <c r="P35" s="91" t="s">
        <v>1565</v>
      </c>
      <c r="Q35" s="101"/>
      <c r="U35" s="101" t="s">
        <v>212</v>
      </c>
      <c r="V35" s="91" t="s">
        <v>1451</v>
      </c>
      <c r="W35" s="91" t="s">
        <v>213</v>
      </c>
      <c r="X35" s="91" t="s">
        <v>1577</v>
      </c>
      <c r="Y35" s="101" t="s">
        <v>1295</v>
      </c>
      <c r="Z35" s="91" t="s">
        <v>1427</v>
      </c>
      <c r="AA35" s="91" t="s">
        <v>1296</v>
      </c>
      <c r="AB35" s="91" t="s">
        <v>1621</v>
      </c>
      <c r="AC35" s="101" t="s">
        <v>85</v>
      </c>
      <c r="AD35" s="91" t="s">
        <v>1419</v>
      </c>
      <c r="AE35" s="91" t="s">
        <v>86</v>
      </c>
      <c r="AF35" s="91" t="s">
        <v>1662</v>
      </c>
    </row>
    <row r="36" spans="1:32" x14ac:dyDescent="0.25">
      <c r="A36" s="101" t="s">
        <v>1241</v>
      </c>
      <c r="B36" s="91" t="s">
        <v>1435</v>
      </c>
      <c r="C36" s="91" t="s">
        <v>1242</v>
      </c>
      <c r="D36" s="91" t="s">
        <v>1476</v>
      </c>
      <c r="E36" s="101" t="s">
        <v>1258</v>
      </c>
      <c r="F36" s="91" t="s">
        <v>1439</v>
      </c>
      <c r="G36" s="91" t="s">
        <v>1259</v>
      </c>
      <c r="H36" s="91" t="s">
        <v>1513</v>
      </c>
      <c r="I36" s="101" t="s">
        <v>11</v>
      </c>
      <c r="J36" s="91" t="s">
        <v>1425</v>
      </c>
      <c r="K36" s="91" t="s">
        <v>12</v>
      </c>
      <c r="L36" s="91" t="s">
        <v>1477</v>
      </c>
      <c r="M36" s="101" t="s">
        <v>566</v>
      </c>
      <c r="N36" s="91" t="s">
        <v>1419</v>
      </c>
      <c r="O36" s="91" t="s">
        <v>567</v>
      </c>
      <c r="P36" s="91" t="s">
        <v>1509</v>
      </c>
      <c r="Q36" s="101"/>
      <c r="U36" s="101" t="s">
        <v>11</v>
      </c>
      <c r="V36" s="91" t="s">
        <v>1425</v>
      </c>
      <c r="W36" s="91" t="s">
        <v>12</v>
      </c>
      <c r="X36" s="91" t="s">
        <v>1477</v>
      </c>
      <c r="Y36" s="101" t="s">
        <v>1319</v>
      </c>
      <c r="Z36" s="91" t="s">
        <v>1451</v>
      </c>
      <c r="AA36" s="91" t="s">
        <v>1320</v>
      </c>
      <c r="AB36" s="91" t="s">
        <v>1622</v>
      </c>
      <c r="AC36" s="101" t="s">
        <v>897</v>
      </c>
      <c r="AD36" s="91" t="s">
        <v>1427</v>
      </c>
      <c r="AE36" s="91" t="s">
        <v>898</v>
      </c>
      <c r="AF36" s="91" t="s">
        <v>1663</v>
      </c>
    </row>
    <row r="37" spans="1:32" x14ac:dyDescent="0.25">
      <c r="A37" s="101" t="s">
        <v>11</v>
      </c>
      <c r="B37" s="91" t="s">
        <v>1425</v>
      </c>
      <c r="C37" s="91" t="s">
        <v>12</v>
      </c>
      <c r="D37" s="91" t="s">
        <v>1477</v>
      </c>
      <c r="E37" s="101" t="s">
        <v>1220</v>
      </c>
      <c r="F37" s="91" t="s">
        <v>1425</v>
      </c>
      <c r="G37" s="91" t="s">
        <v>1221</v>
      </c>
      <c r="H37" s="91" t="s">
        <v>1514</v>
      </c>
      <c r="I37" s="101" t="s">
        <v>1187</v>
      </c>
      <c r="J37" s="91" t="s">
        <v>1439</v>
      </c>
      <c r="K37" s="91" t="s">
        <v>1188</v>
      </c>
      <c r="L37" s="91" t="s">
        <v>1539</v>
      </c>
      <c r="M37" s="101" t="s">
        <v>13</v>
      </c>
      <c r="N37" s="91" t="s">
        <v>1435</v>
      </c>
      <c r="O37" s="91" t="s">
        <v>14</v>
      </c>
      <c r="P37" s="91" t="s">
        <v>1510</v>
      </c>
      <c r="Q37" s="101"/>
      <c r="U37" s="101" t="s">
        <v>1268</v>
      </c>
      <c r="V37" s="91" t="s">
        <v>1427</v>
      </c>
      <c r="W37" s="91" t="s">
        <v>96</v>
      </c>
      <c r="X37" s="91" t="s">
        <v>1578</v>
      </c>
      <c r="Y37" s="101" t="s">
        <v>11</v>
      </c>
      <c r="Z37" s="91" t="s">
        <v>1425</v>
      </c>
      <c r="AA37" s="91" t="s">
        <v>12</v>
      </c>
      <c r="AB37" s="91" t="s">
        <v>1477</v>
      </c>
      <c r="AC37" s="101" t="s">
        <v>765</v>
      </c>
      <c r="AD37" s="91" t="s">
        <v>1447</v>
      </c>
      <c r="AE37" s="91" t="s">
        <v>766</v>
      </c>
      <c r="AF37" s="91" t="s">
        <v>1478</v>
      </c>
    </row>
    <row r="38" spans="1:32" x14ac:dyDescent="0.25">
      <c r="A38" s="101" t="s">
        <v>867</v>
      </c>
      <c r="B38" s="91" t="s">
        <v>1449</v>
      </c>
      <c r="C38" s="91" t="s">
        <v>868</v>
      </c>
      <c r="D38" s="91" t="s">
        <v>1478</v>
      </c>
      <c r="E38" s="101" t="s">
        <v>1260</v>
      </c>
      <c r="F38" s="91" t="s">
        <v>1455</v>
      </c>
      <c r="G38" s="91" t="s">
        <v>1261</v>
      </c>
      <c r="H38" s="91" t="s">
        <v>1515</v>
      </c>
      <c r="I38" s="101" t="s">
        <v>1170</v>
      </c>
      <c r="J38" s="91" t="s">
        <v>1447</v>
      </c>
      <c r="K38" s="91" t="s">
        <v>1171</v>
      </c>
      <c r="L38" s="91" t="s">
        <v>1540</v>
      </c>
      <c r="M38" s="101" t="s">
        <v>21</v>
      </c>
      <c r="N38" s="91" t="s">
        <v>1427</v>
      </c>
      <c r="O38" s="91" t="s">
        <v>22</v>
      </c>
      <c r="P38" s="91" t="s">
        <v>1511</v>
      </c>
      <c r="Q38" s="101"/>
      <c r="U38" s="101" t="s">
        <v>192</v>
      </c>
      <c r="V38" s="91" t="s">
        <v>1427</v>
      </c>
      <c r="W38" s="91" t="s">
        <v>193</v>
      </c>
      <c r="X38" s="91" t="s">
        <v>1507</v>
      </c>
      <c r="Y38" s="101" t="s">
        <v>1329</v>
      </c>
      <c r="Z38" s="91" t="s">
        <v>1449</v>
      </c>
      <c r="AA38" s="91" t="s">
        <v>1330</v>
      </c>
      <c r="AB38" s="91" t="s">
        <v>1478</v>
      </c>
      <c r="AC38" s="101" t="s">
        <v>1371</v>
      </c>
      <c r="AD38" s="91" t="s">
        <v>1423</v>
      </c>
      <c r="AE38" s="91" t="s">
        <v>1372</v>
      </c>
      <c r="AF38" s="91" t="s">
        <v>1664</v>
      </c>
    </row>
    <row r="39" spans="1:32" x14ac:dyDescent="0.25">
      <c r="A39" s="101" t="s">
        <v>887</v>
      </c>
      <c r="B39" s="91" t="s">
        <v>1429</v>
      </c>
      <c r="C39" s="91" t="s">
        <v>888</v>
      </c>
      <c r="D39" s="91" t="s">
        <v>1479</v>
      </c>
      <c r="E39" s="101" t="s">
        <v>1256</v>
      </c>
      <c r="F39" s="91" t="s">
        <v>1447</v>
      </c>
      <c r="G39" s="91" t="s">
        <v>1257</v>
      </c>
      <c r="H39" s="91" t="s">
        <v>1478</v>
      </c>
      <c r="I39" s="101" t="s">
        <v>893</v>
      </c>
      <c r="J39" s="91" t="s">
        <v>1443</v>
      </c>
      <c r="K39" s="91" t="s">
        <v>894</v>
      </c>
      <c r="L39" s="91" t="s">
        <v>1541</v>
      </c>
      <c r="M39" s="101" t="s">
        <v>27</v>
      </c>
      <c r="N39" s="91" t="s">
        <v>1427</v>
      </c>
      <c r="O39" s="91" t="s">
        <v>28</v>
      </c>
      <c r="P39" s="91" t="s">
        <v>1512</v>
      </c>
      <c r="Q39" s="101"/>
      <c r="U39" s="101" t="s">
        <v>190</v>
      </c>
      <c r="V39" s="91" t="s">
        <v>1427</v>
      </c>
      <c r="W39" s="91" t="s">
        <v>191</v>
      </c>
      <c r="X39" s="91" t="s">
        <v>1508</v>
      </c>
      <c r="Y39" s="101" t="s">
        <v>858</v>
      </c>
      <c r="Z39" s="91" t="s">
        <v>1451</v>
      </c>
      <c r="AA39" s="91" t="s">
        <v>859</v>
      </c>
      <c r="AB39" s="91" t="s">
        <v>1623</v>
      </c>
      <c r="AC39" s="101" t="s">
        <v>1354</v>
      </c>
      <c r="AD39" s="91" t="s">
        <v>1423</v>
      </c>
      <c r="AE39" s="91" t="s">
        <v>1355</v>
      </c>
      <c r="AF39" s="91" t="s">
        <v>1665</v>
      </c>
    </row>
    <row r="40" spans="1:32" x14ac:dyDescent="0.25">
      <c r="A40" s="101" t="s">
        <v>438</v>
      </c>
      <c r="B40" s="91" t="s">
        <v>1423</v>
      </c>
      <c r="C40" s="91" t="s">
        <v>439</v>
      </c>
      <c r="D40" s="91" t="s">
        <v>1480</v>
      </c>
      <c r="E40" s="101" t="s">
        <v>919</v>
      </c>
      <c r="F40" s="91" t="s">
        <v>1423</v>
      </c>
      <c r="G40" s="91" t="s">
        <v>920</v>
      </c>
      <c r="H40" s="91" t="s">
        <v>1516</v>
      </c>
      <c r="I40" s="101" t="s">
        <v>658</v>
      </c>
      <c r="J40" s="91" t="s">
        <v>1419</v>
      </c>
      <c r="K40" s="91" t="s">
        <v>659</v>
      </c>
      <c r="L40" s="91" t="s">
        <v>1542</v>
      </c>
      <c r="M40" s="101" t="s">
        <v>1266</v>
      </c>
      <c r="N40" s="91" t="s">
        <v>1443</v>
      </c>
      <c r="O40" s="91" t="s">
        <v>1267</v>
      </c>
      <c r="P40" s="91" t="s">
        <v>1566</v>
      </c>
      <c r="Q40" s="101"/>
      <c r="U40" s="101" t="s">
        <v>863</v>
      </c>
      <c r="V40" s="91" t="s">
        <v>1435</v>
      </c>
      <c r="W40" s="91" t="s">
        <v>864</v>
      </c>
      <c r="X40" s="91" t="s">
        <v>1579</v>
      </c>
      <c r="Y40" s="101" t="s">
        <v>673</v>
      </c>
      <c r="Z40" s="91" t="s">
        <v>1451</v>
      </c>
      <c r="AA40" s="91" t="s">
        <v>674</v>
      </c>
      <c r="AB40" s="91" t="s">
        <v>1624</v>
      </c>
      <c r="AC40" s="101" t="s">
        <v>13</v>
      </c>
      <c r="AD40" s="91" t="s">
        <v>1435</v>
      </c>
      <c r="AE40" s="91" t="s">
        <v>14</v>
      </c>
      <c r="AF40" s="91" t="s">
        <v>1510</v>
      </c>
    </row>
    <row r="41" spans="1:32" x14ac:dyDescent="0.25">
      <c r="A41" s="101" t="s">
        <v>43</v>
      </c>
      <c r="B41" s="91" t="s">
        <v>1435</v>
      </c>
      <c r="C41" s="91" t="s">
        <v>44</v>
      </c>
      <c r="D41" s="91" t="s">
        <v>1481</v>
      </c>
      <c r="E41" s="101" t="s">
        <v>1271</v>
      </c>
      <c r="F41" s="91" t="s">
        <v>1447</v>
      </c>
      <c r="G41" s="91" t="s">
        <v>1272</v>
      </c>
      <c r="H41" s="91" t="s">
        <v>1478</v>
      </c>
      <c r="I41" s="101" t="s">
        <v>1195</v>
      </c>
      <c r="J41" s="91" t="s">
        <v>1429</v>
      </c>
      <c r="K41" s="91" t="s">
        <v>1196</v>
      </c>
      <c r="L41" s="91" t="s">
        <v>1543</v>
      </c>
      <c r="M41" s="101" t="s">
        <v>930</v>
      </c>
      <c r="N41" s="91" t="s">
        <v>1435</v>
      </c>
      <c r="O41" s="91" t="s">
        <v>931</v>
      </c>
      <c r="P41" s="91" t="s">
        <v>1519</v>
      </c>
      <c r="Q41" s="101"/>
      <c r="U41" s="101" t="s">
        <v>1187</v>
      </c>
      <c r="V41" s="91" t="s">
        <v>1439</v>
      </c>
      <c r="W41" s="91" t="s">
        <v>1188</v>
      </c>
      <c r="X41" s="91" t="s">
        <v>1539</v>
      </c>
      <c r="Y41" s="101" t="s">
        <v>618</v>
      </c>
      <c r="Z41" s="91" t="s">
        <v>1427</v>
      </c>
      <c r="AA41" s="91" t="s">
        <v>619</v>
      </c>
      <c r="AB41" s="91" t="s">
        <v>1625</v>
      </c>
      <c r="AC41" s="101" t="s">
        <v>21</v>
      </c>
      <c r="AD41" s="91" t="s">
        <v>1427</v>
      </c>
      <c r="AE41" s="91" t="s">
        <v>22</v>
      </c>
      <c r="AF41" s="91" t="s">
        <v>1511</v>
      </c>
    </row>
    <row r="42" spans="1:32" x14ac:dyDescent="0.25">
      <c r="A42" s="101" t="s">
        <v>436</v>
      </c>
      <c r="B42" s="91" t="s">
        <v>1441</v>
      </c>
      <c r="C42" s="91" t="s">
        <v>437</v>
      </c>
      <c r="D42" s="91" t="s">
        <v>1482</v>
      </c>
      <c r="E42" s="101" t="s">
        <v>846</v>
      </c>
      <c r="F42" s="91" t="s">
        <v>1419</v>
      </c>
      <c r="G42" s="91" t="s">
        <v>847</v>
      </c>
      <c r="H42" s="91" t="s">
        <v>1517</v>
      </c>
      <c r="I42" s="101" t="s">
        <v>82</v>
      </c>
      <c r="J42" s="91" t="s">
        <v>1419</v>
      </c>
      <c r="K42" s="91" t="s">
        <v>83</v>
      </c>
      <c r="L42" s="91" t="s">
        <v>1544</v>
      </c>
      <c r="M42" s="101" t="s">
        <v>9</v>
      </c>
      <c r="N42" s="91" t="s">
        <v>1435</v>
      </c>
      <c r="O42" s="91" t="s">
        <v>10</v>
      </c>
      <c r="P42" s="91" t="s">
        <v>1496</v>
      </c>
      <c r="Q42" s="101"/>
      <c r="U42" s="101" t="s">
        <v>956</v>
      </c>
      <c r="V42" s="91" t="s">
        <v>1419</v>
      </c>
      <c r="W42" s="91" t="s">
        <v>957</v>
      </c>
      <c r="X42" s="91" t="s">
        <v>1580</v>
      </c>
      <c r="Y42" s="101" t="s">
        <v>947</v>
      </c>
      <c r="Z42" s="91" t="s">
        <v>1419</v>
      </c>
      <c r="AA42" s="91" t="s">
        <v>948</v>
      </c>
      <c r="AB42" s="91" t="s">
        <v>1626</v>
      </c>
      <c r="AC42" s="101" t="s">
        <v>27</v>
      </c>
      <c r="AD42" s="91" t="s">
        <v>1427</v>
      </c>
      <c r="AE42" s="91" t="s">
        <v>28</v>
      </c>
      <c r="AF42" s="91" t="s">
        <v>1512</v>
      </c>
    </row>
    <row r="43" spans="1:32" x14ac:dyDescent="0.25">
      <c r="A43" s="101" t="s">
        <v>1230</v>
      </c>
      <c r="B43" s="91" t="s">
        <v>1431</v>
      </c>
      <c r="C43" s="91" t="s">
        <v>1231</v>
      </c>
      <c r="D43" s="91" t="s">
        <v>1483</v>
      </c>
      <c r="E43" s="101" t="s">
        <v>829</v>
      </c>
      <c r="F43" s="91" t="s">
        <v>1435</v>
      </c>
      <c r="G43" s="91" t="s">
        <v>8</v>
      </c>
      <c r="H43" s="91" t="s">
        <v>1518</v>
      </c>
      <c r="I43" s="101" t="s">
        <v>1193</v>
      </c>
      <c r="J43" s="91" t="s">
        <v>1465</v>
      </c>
      <c r="K43" s="91" t="s">
        <v>1194</v>
      </c>
      <c r="L43" s="91" t="s">
        <v>1545</v>
      </c>
      <c r="M43" s="101" t="s">
        <v>89</v>
      </c>
      <c r="N43" s="91" t="s">
        <v>1427</v>
      </c>
      <c r="O43" s="91" t="s">
        <v>90</v>
      </c>
      <c r="P43" s="91" t="s">
        <v>1497</v>
      </c>
      <c r="Q43" s="101"/>
      <c r="U43" s="101" t="s">
        <v>114</v>
      </c>
      <c r="V43" s="91" t="s">
        <v>1435</v>
      </c>
      <c r="W43" s="91" t="s">
        <v>115</v>
      </c>
      <c r="X43" s="91" t="s">
        <v>1581</v>
      </c>
      <c r="Y43" s="101" t="s">
        <v>114</v>
      </c>
      <c r="Z43" s="91" t="s">
        <v>1435</v>
      </c>
      <c r="AA43" s="91" t="s">
        <v>115</v>
      </c>
      <c r="AB43" s="91" t="s">
        <v>1581</v>
      </c>
      <c r="AC43" s="101" t="s">
        <v>281</v>
      </c>
      <c r="AD43" s="91" t="s">
        <v>1427</v>
      </c>
      <c r="AE43" s="91" t="s">
        <v>282</v>
      </c>
      <c r="AF43" s="91" t="s">
        <v>1478</v>
      </c>
    </row>
    <row r="44" spans="1:32" x14ac:dyDescent="0.25">
      <c r="A44" s="101" t="s">
        <v>138</v>
      </c>
      <c r="B44" s="91" t="s">
        <v>1419</v>
      </c>
      <c r="C44" s="91" t="s">
        <v>139</v>
      </c>
      <c r="D44" s="91" t="s">
        <v>1484</v>
      </c>
      <c r="E44" s="101" t="s">
        <v>930</v>
      </c>
      <c r="F44" s="91" t="s">
        <v>1435</v>
      </c>
      <c r="G44" s="91" t="s">
        <v>931</v>
      </c>
      <c r="H44" s="91" t="s">
        <v>1519</v>
      </c>
      <c r="I44" s="101" t="s">
        <v>254</v>
      </c>
      <c r="J44" s="91" t="s">
        <v>1419</v>
      </c>
      <c r="K44" s="91" t="s">
        <v>255</v>
      </c>
      <c r="L44" s="91" t="s">
        <v>1487</v>
      </c>
      <c r="M44" s="101" t="s">
        <v>23</v>
      </c>
      <c r="N44" s="91" t="s">
        <v>1427</v>
      </c>
      <c r="O44" s="91" t="s">
        <v>24</v>
      </c>
      <c r="P44" s="91" t="s">
        <v>1498</v>
      </c>
      <c r="Q44" s="101"/>
      <c r="U44" s="101" t="s">
        <v>158</v>
      </c>
      <c r="V44" s="91" t="s">
        <v>1427</v>
      </c>
      <c r="W44" s="91" t="s">
        <v>159</v>
      </c>
      <c r="X44" s="91" t="s">
        <v>1582</v>
      </c>
      <c r="Y44" s="101" t="s">
        <v>1278</v>
      </c>
      <c r="Z44" s="91" t="s">
        <v>1427</v>
      </c>
      <c r="AA44" s="91" t="s">
        <v>1279</v>
      </c>
      <c r="AB44" s="91" t="s">
        <v>1478</v>
      </c>
      <c r="AC44" s="101" t="s">
        <v>1342</v>
      </c>
      <c r="AD44" s="91" t="s">
        <v>1435</v>
      </c>
      <c r="AE44" s="91" t="s">
        <v>1343</v>
      </c>
      <c r="AF44" s="91" t="s">
        <v>1666</v>
      </c>
    </row>
    <row r="45" spans="1:32" x14ac:dyDescent="0.25">
      <c r="A45" s="101" t="s">
        <v>877</v>
      </c>
      <c r="B45" s="91" t="s">
        <v>1449</v>
      </c>
      <c r="C45" s="91" t="s">
        <v>878</v>
      </c>
      <c r="D45" s="91" t="s">
        <v>1485</v>
      </c>
      <c r="E45" s="101" t="s">
        <v>875</v>
      </c>
      <c r="F45" s="91" t="s">
        <v>1427</v>
      </c>
      <c r="G45" s="91" t="s">
        <v>876</v>
      </c>
      <c r="H45" s="91" t="s">
        <v>1520</v>
      </c>
      <c r="I45" s="101" t="s">
        <v>891</v>
      </c>
      <c r="J45" s="91" t="s">
        <v>1433</v>
      </c>
      <c r="K45" s="91" t="s">
        <v>892</v>
      </c>
      <c r="L45" s="91" t="s">
        <v>1546</v>
      </c>
      <c r="M45" s="101" t="s">
        <v>29</v>
      </c>
      <c r="N45" s="91" t="s">
        <v>1427</v>
      </c>
      <c r="O45" s="91" t="s">
        <v>30</v>
      </c>
      <c r="P45" s="91" t="s">
        <v>1499</v>
      </c>
      <c r="Q45" s="101"/>
      <c r="U45" s="101" t="s">
        <v>56</v>
      </c>
      <c r="V45" s="91" t="s">
        <v>1419</v>
      </c>
      <c r="W45" s="91" t="s">
        <v>57</v>
      </c>
      <c r="X45" s="91" t="s">
        <v>1565</v>
      </c>
      <c r="Y45" s="101" t="s">
        <v>1321</v>
      </c>
      <c r="Z45" s="91" t="s">
        <v>1447</v>
      </c>
      <c r="AA45" s="91" t="s">
        <v>1322</v>
      </c>
      <c r="AB45" s="91" t="s">
        <v>1627</v>
      </c>
      <c r="AC45" s="101" t="s">
        <v>270</v>
      </c>
      <c r="AD45" s="91" t="s">
        <v>1419</v>
      </c>
      <c r="AE45" s="91" t="s">
        <v>271</v>
      </c>
      <c r="AF45" s="91" t="s">
        <v>1667</v>
      </c>
    </row>
    <row r="46" spans="1:32" x14ac:dyDescent="0.25">
      <c r="A46" s="101" t="s">
        <v>87</v>
      </c>
      <c r="B46" s="91" t="s">
        <v>1447</v>
      </c>
      <c r="C46" s="91" t="s">
        <v>88</v>
      </c>
      <c r="D46" s="91" t="s">
        <v>1486</v>
      </c>
      <c r="E46" s="101" t="s">
        <v>758</v>
      </c>
      <c r="F46" s="91" t="s">
        <v>1419</v>
      </c>
      <c r="G46" s="91" t="s">
        <v>759</v>
      </c>
      <c r="H46" s="91" t="s">
        <v>1521</v>
      </c>
      <c r="I46" s="101" t="s">
        <v>677</v>
      </c>
      <c r="J46" s="91" t="s">
        <v>1429</v>
      </c>
      <c r="K46" s="91" t="s">
        <v>678</v>
      </c>
      <c r="L46" s="91" t="s">
        <v>1547</v>
      </c>
      <c r="M46" s="101" t="s">
        <v>17</v>
      </c>
      <c r="N46" s="91" t="s">
        <v>1427</v>
      </c>
      <c r="O46" s="91" t="s">
        <v>18</v>
      </c>
      <c r="P46" s="91" t="s">
        <v>1501</v>
      </c>
      <c r="Q46" s="101"/>
      <c r="U46" s="101" t="s">
        <v>566</v>
      </c>
      <c r="V46" s="91" t="s">
        <v>1419</v>
      </c>
      <c r="W46" s="91" t="s">
        <v>567</v>
      </c>
      <c r="X46" s="91" t="s">
        <v>1509</v>
      </c>
      <c r="Y46" s="101" t="s">
        <v>1262</v>
      </c>
      <c r="Z46" s="91" t="s">
        <v>1431</v>
      </c>
      <c r="AA46" s="91" t="s">
        <v>1263</v>
      </c>
      <c r="AB46" s="91" t="s">
        <v>1628</v>
      </c>
      <c r="AC46" s="101" t="s">
        <v>1356</v>
      </c>
      <c r="AD46" s="91" t="s">
        <v>1449</v>
      </c>
      <c r="AE46" s="91" t="s">
        <v>1357</v>
      </c>
      <c r="AF46" s="91" t="s">
        <v>1478</v>
      </c>
    </row>
    <row r="47" spans="1:32" x14ac:dyDescent="0.25">
      <c r="A47" s="101" t="s">
        <v>254</v>
      </c>
      <c r="B47" s="91" t="s">
        <v>1419</v>
      </c>
      <c r="C47" s="91" t="s">
        <v>255</v>
      </c>
      <c r="D47" s="91" t="s">
        <v>1487</v>
      </c>
      <c r="E47" s="101" t="s">
        <v>1282</v>
      </c>
      <c r="F47" s="91" t="s">
        <v>1421</v>
      </c>
      <c r="G47" s="91" t="s">
        <v>1283</v>
      </c>
      <c r="H47" s="91" t="s">
        <v>1522</v>
      </c>
      <c r="I47" s="101" t="s">
        <v>285</v>
      </c>
      <c r="J47" s="91" t="s">
        <v>1419</v>
      </c>
      <c r="K47" s="91" t="s">
        <v>286</v>
      </c>
      <c r="L47" s="91" t="s">
        <v>1548</v>
      </c>
      <c r="M47" s="101" t="s">
        <v>752</v>
      </c>
      <c r="N47" s="91" t="s">
        <v>1427</v>
      </c>
      <c r="O47" s="91" t="s">
        <v>753</v>
      </c>
      <c r="P47" s="91" t="s">
        <v>1524</v>
      </c>
      <c r="Q47" s="101"/>
      <c r="U47" s="101" t="s">
        <v>168</v>
      </c>
      <c r="V47" s="91" t="s">
        <v>1451</v>
      </c>
      <c r="W47" s="91" t="s">
        <v>169</v>
      </c>
      <c r="X47" s="91" t="s">
        <v>1583</v>
      </c>
      <c r="Y47" s="101" t="s">
        <v>386</v>
      </c>
      <c r="Z47" s="91" t="s">
        <v>1423</v>
      </c>
      <c r="AA47" s="91" t="s">
        <v>387</v>
      </c>
      <c r="AB47" s="91" t="s">
        <v>1629</v>
      </c>
      <c r="AC47" s="101" t="s">
        <v>917</v>
      </c>
      <c r="AD47" s="91" t="s">
        <v>1423</v>
      </c>
      <c r="AE47" s="91" t="s">
        <v>918</v>
      </c>
      <c r="AF47" s="91" t="s">
        <v>1668</v>
      </c>
    </row>
    <row r="48" spans="1:32" x14ac:dyDescent="0.25">
      <c r="A48" s="101" t="s">
        <v>301</v>
      </c>
      <c r="B48" s="91" t="s">
        <v>1419</v>
      </c>
      <c r="C48" s="91" t="s">
        <v>302</v>
      </c>
      <c r="D48" s="91" t="s">
        <v>1488</v>
      </c>
      <c r="E48" s="101" t="s">
        <v>1254</v>
      </c>
      <c r="F48" s="91" t="s">
        <v>1439</v>
      </c>
      <c r="G48" s="91" t="s">
        <v>1255</v>
      </c>
      <c r="H48" s="91" t="s">
        <v>1523</v>
      </c>
      <c r="I48" s="101" t="s">
        <v>424</v>
      </c>
      <c r="J48" s="91" t="s">
        <v>1419</v>
      </c>
      <c r="K48" s="91" t="s">
        <v>425</v>
      </c>
      <c r="L48" s="91" t="s">
        <v>1549</v>
      </c>
      <c r="M48" s="101" t="s">
        <v>647</v>
      </c>
      <c r="N48" s="91" t="s">
        <v>1427</v>
      </c>
      <c r="O48" s="91" t="s">
        <v>648</v>
      </c>
      <c r="P48" s="91" t="s">
        <v>1525</v>
      </c>
      <c r="Q48" s="101"/>
      <c r="U48" s="101" t="s">
        <v>1170</v>
      </c>
      <c r="V48" s="91" t="s">
        <v>1447</v>
      </c>
      <c r="W48" s="91" t="s">
        <v>1171</v>
      </c>
      <c r="X48" s="91" t="s">
        <v>1540</v>
      </c>
      <c r="Y48" s="101" t="s">
        <v>1307</v>
      </c>
      <c r="Z48" s="91" t="s">
        <v>1445</v>
      </c>
      <c r="AA48" s="91" t="s">
        <v>1308</v>
      </c>
      <c r="AB48" s="91" t="s">
        <v>1478</v>
      </c>
      <c r="AC48" s="101" t="s">
        <v>1339</v>
      </c>
      <c r="AD48" s="91" t="s">
        <v>1433</v>
      </c>
      <c r="AE48" s="91" t="s">
        <v>1340</v>
      </c>
      <c r="AF48" s="91" t="s">
        <v>1669</v>
      </c>
    </row>
    <row r="49" spans="1:32" x14ac:dyDescent="0.25">
      <c r="A49" s="101" t="s">
        <v>497</v>
      </c>
      <c r="B49" s="91" t="s">
        <v>1419</v>
      </c>
      <c r="C49" s="91" t="s">
        <v>498</v>
      </c>
      <c r="D49" s="91" t="s">
        <v>1489</v>
      </c>
      <c r="E49" s="101" t="s">
        <v>752</v>
      </c>
      <c r="F49" s="91" t="s">
        <v>1427</v>
      </c>
      <c r="G49" s="91" t="s">
        <v>753</v>
      </c>
      <c r="H49" s="91" t="s">
        <v>1524</v>
      </c>
      <c r="I49" s="101" t="s">
        <v>62</v>
      </c>
      <c r="J49" s="91" t="s">
        <v>1419</v>
      </c>
      <c r="K49" s="91" t="s">
        <v>63</v>
      </c>
      <c r="L49" s="91" t="s">
        <v>1550</v>
      </c>
      <c r="M49" s="101" t="s">
        <v>480</v>
      </c>
      <c r="N49" s="91" t="s">
        <v>1427</v>
      </c>
      <c r="O49" s="91" t="s">
        <v>481</v>
      </c>
      <c r="P49" s="91" t="s">
        <v>1532</v>
      </c>
      <c r="Q49" s="101"/>
      <c r="U49" s="101" t="s">
        <v>27</v>
      </c>
      <c r="V49" s="91" t="s">
        <v>1427</v>
      </c>
      <c r="W49" s="91" t="s">
        <v>28</v>
      </c>
      <c r="X49" s="91" t="s">
        <v>1512</v>
      </c>
      <c r="Y49" s="101" t="s">
        <v>581</v>
      </c>
      <c r="Z49" s="91" t="s">
        <v>1447</v>
      </c>
      <c r="AA49" s="91" t="s">
        <v>582</v>
      </c>
      <c r="AB49" s="91" t="s">
        <v>1630</v>
      </c>
      <c r="AC49" s="101" t="s">
        <v>758</v>
      </c>
      <c r="AD49" s="91" t="s">
        <v>1419</v>
      </c>
      <c r="AE49" s="91" t="s">
        <v>759</v>
      </c>
      <c r="AF49" s="91" t="s">
        <v>1521</v>
      </c>
    </row>
    <row r="50" spans="1:32" x14ac:dyDescent="0.25">
      <c r="A50" s="101" t="s">
        <v>454</v>
      </c>
      <c r="B50" s="91" t="s">
        <v>1441</v>
      </c>
      <c r="C50" s="91" t="s">
        <v>455</v>
      </c>
      <c r="D50" s="91" t="s">
        <v>1490</v>
      </c>
      <c r="E50" s="101" t="s">
        <v>647</v>
      </c>
      <c r="F50" s="91" t="s">
        <v>1427</v>
      </c>
      <c r="G50" s="91" t="s">
        <v>648</v>
      </c>
      <c r="H50" s="91" t="s">
        <v>1525</v>
      </c>
      <c r="I50" s="101" t="s">
        <v>1199</v>
      </c>
      <c r="J50" s="91" t="s">
        <v>1427</v>
      </c>
      <c r="K50" s="91" t="s">
        <v>1200</v>
      </c>
      <c r="L50" s="91" t="s">
        <v>1551</v>
      </c>
      <c r="M50" s="101" t="s">
        <v>1226</v>
      </c>
      <c r="N50" s="91" t="s">
        <v>1427</v>
      </c>
      <c r="O50" s="91" t="s">
        <v>1227</v>
      </c>
      <c r="P50" s="91" t="s">
        <v>1533</v>
      </c>
      <c r="Q50" s="101"/>
      <c r="U50" s="101" t="s">
        <v>43</v>
      </c>
      <c r="V50" s="91" t="s">
        <v>1435</v>
      </c>
      <c r="W50" s="91" t="s">
        <v>44</v>
      </c>
      <c r="X50" s="91" t="s">
        <v>1481</v>
      </c>
      <c r="Y50" s="101" t="s">
        <v>873</v>
      </c>
      <c r="Z50" s="91" t="s">
        <v>1447</v>
      </c>
      <c r="AA50" s="91" t="s">
        <v>874</v>
      </c>
      <c r="AB50" s="91" t="s">
        <v>1631</v>
      </c>
      <c r="AC50" s="101" t="s">
        <v>1363</v>
      </c>
      <c r="AD50" s="91" t="s">
        <v>1425</v>
      </c>
      <c r="AE50" s="91" t="s">
        <v>1364</v>
      </c>
      <c r="AF50" s="91" t="s">
        <v>1640</v>
      </c>
    </row>
    <row r="51" spans="1:32" x14ac:dyDescent="0.25">
      <c r="A51" s="101" t="s">
        <v>126</v>
      </c>
      <c r="B51" s="91" t="s">
        <v>1443</v>
      </c>
      <c r="C51" s="91" t="s">
        <v>127</v>
      </c>
      <c r="D51" s="91" t="s">
        <v>1491</v>
      </c>
      <c r="E51" s="101" t="s">
        <v>1077</v>
      </c>
      <c r="F51" s="91" t="s">
        <v>1427</v>
      </c>
      <c r="G51" s="91" t="s">
        <v>1090</v>
      </c>
      <c r="H51" s="91" t="s">
        <v>1526</v>
      </c>
      <c r="I51" s="101" t="s">
        <v>905</v>
      </c>
      <c r="J51" s="91" t="s">
        <v>1427</v>
      </c>
      <c r="K51" s="91" t="s">
        <v>906</v>
      </c>
      <c r="L51" s="91" t="s">
        <v>1552</v>
      </c>
      <c r="M51" s="101"/>
      <c r="Q51" s="101"/>
      <c r="U51" s="101" t="s">
        <v>683</v>
      </c>
      <c r="V51" s="91" t="s">
        <v>1435</v>
      </c>
      <c r="W51" s="91" t="s">
        <v>684</v>
      </c>
      <c r="X51" s="91" t="s">
        <v>1569</v>
      </c>
      <c r="Y51" s="101" t="s">
        <v>1250</v>
      </c>
      <c r="Z51" s="91" t="s">
        <v>1449</v>
      </c>
      <c r="AA51" s="91" t="s">
        <v>1251</v>
      </c>
      <c r="AB51" s="91" t="s">
        <v>1632</v>
      </c>
      <c r="AC51" s="101" t="s">
        <v>832</v>
      </c>
      <c r="AD51" s="91" t="s">
        <v>1445</v>
      </c>
      <c r="AE51" s="91" t="s">
        <v>833</v>
      </c>
      <c r="AF51" s="91" t="s">
        <v>1571</v>
      </c>
    </row>
    <row r="52" spans="1:32" x14ac:dyDescent="0.25">
      <c r="A52" s="101" t="s">
        <v>172</v>
      </c>
      <c r="B52" s="91" t="s">
        <v>1419</v>
      </c>
      <c r="C52" s="91" t="s">
        <v>173</v>
      </c>
      <c r="D52" s="91" t="s">
        <v>1492</v>
      </c>
      <c r="E52" s="101" t="s">
        <v>1079</v>
      </c>
      <c r="F52" s="91" t="s">
        <v>1427</v>
      </c>
      <c r="G52" s="91" t="s">
        <v>1091</v>
      </c>
      <c r="H52" s="91" t="s">
        <v>1527</v>
      </c>
      <c r="I52" s="101" t="s">
        <v>913</v>
      </c>
      <c r="J52" s="91" t="s">
        <v>1427</v>
      </c>
      <c r="K52" s="91" t="s">
        <v>914</v>
      </c>
      <c r="L52" s="91" t="s">
        <v>1553</v>
      </c>
      <c r="M52" s="101"/>
      <c r="Q52" s="101"/>
      <c r="U52" s="101" t="s">
        <v>1220</v>
      </c>
      <c r="V52" s="91" t="s">
        <v>1425</v>
      </c>
      <c r="W52" s="91" t="s">
        <v>1221</v>
      </c>
      <c r="X52" s="91" t="s">
        <v>1514</v>
      </c>
      <c r="Y52" s="101" t="s">
        <v>43</v>
      </c>
      <c r="Z52" s="91" t="s">
        <v>1435</v>
      </c>
      <c r="AA52" s="91" t="s">
        <v>44</v>
      </c>
      <c r="AB52" s="91" t="s">
        <v>1481</v>
      </c>
      <c r="AC52" s="101" t="s">
        <v>901</v>
      </c>
      <c r="AD52" s="91" t="s">
        <v>1429</v>
      </c>
      <c r="AE52" s="91" t="s">
        <v>902</v>
      </c>
      <c r="AF52" s="91" t="s">
        <v>1670</v>
      </c>
    </row>
    <row r="53" spans="1:32" x14ac:dyDescent="0.25">
      <c r="A53" s="101" t="s">
        <v>132</v>
      </c>
      <c r="B53" s="91" t="s">
        <v>1435</v>
      </c>
      <c r="C53" s="91" t="s">
        <v>133</v>
      </c>
      <c r="D53" s="91" t="s">
        <v>1493</v>
      </c>
      <c r="E53" s="101" t="s">
        <v>799</v>
      </c>
      <c r="F53" s="91" t="s">
        <v>1439</v>
      </c>
      <c r="G53" s="91" t="s">
        <v>800</v>
      </c>
      <c r="H53" s="91" t="s">
        <v>1528</v>
      </c>
      <c r="I53" s="101" t="s">
        <v>895</v>
      </c>
      <c r="J53" s="91" t="s">
        <v>1427</v>
      </c>
      <c r="K53" s="91" t="s">
        <v>896</v>
      </c>
      <c r="L53" s="91" t="s">
        <v>1554</v>
      </c>
      <c r="M53" s="101"/>
      <c r="Q53" s="101"/>
      <c r="U53" s="101" t="s">
        <v>82</v>
      </c>
      <c r="V53" s="91" t="s">
        <v>1419</v>
      </c>
      <c r="W53" s="91" t="s">
        <v>83</v>
      </c>
      <c r="X53" s="91" t="s">
        <v>1544</v>
      </c>
      <c r="Y53" s="101" t="s">
        <v>683</v>
      </c>
      <c r="Z53" s="91" t="s">
        <v>1435</v>
      </c>
      <c r="AA53" s="91" t="s">
        <v>684</v>
      </c>
      <c r="AB53" s="91" t="s">
        <v>1569</v>
      </c>
      <c r="AC53" s="101" t="s">
        <v>1127</v>
      </c>
      <c r="AD53" s="91" t="s">
        <v>1427</v>
      </c>
      <c r="AE53" s="91" t="s">
        <v>1135</v>
      </c>
      <c r="AF53" s="91" t="s">
        <v>1615</v>
      </c>
    </row>
    <row r="54" spans="1:32" x14ac:dyDescent="0.25">
      <c r="A54" s="101" t="s">
        <v>907</v>
      </c>
      <c r="B54" s="91" t="s">
        <v>1435</v>
      </c>
      <c r="C54" s="91" t="s">
        <v>908</v>
      </c>
      <c r="D54" s="91" t="s">
        <v>1494</v>
      </c>
      <c r="E54" s="101" t="s">
        <v>410</v>
      </c>
      <c r="F54" s="91" t="s">
        <v>1427</v>
      </c>
      <c r="G54" s="91" t="s">
        <v>411</v>
      </c>
      <c r="H54" s="91" t="s">
        <v>1529</v>
      </c>
      <c r="I54" s="101" t="s">
        <v>907</v>
      </c>
      <c r="J54" s="91" t="s">
        <v>1435</v>
      </c>
      <c r="K54" s="91" t="s">
        <v>908</v>
      </c>
      <c r="L54" s="91" t="s">
        <v>1494</v>
      </c>
      <c r="M54" s="101"/>
      <c r="Q54" s="101"/>
      <c r="U54" s="101" t="s">
        <v>138</v>
      </c>
      <c r="V54" s="91" t="s">
        <v>1419</v>
      </c>
      <c r="W54" s="91" t="s">
        <v>139</v>
      </c>
      <c r="X54" s="91" t="s">
        <v>1484</v>
      </c>
      <c r="Y54" s="101" t="s">
        <v>484</v>
      </c>
      <c r="Z54" s="91" t="s">
        <v>1419</v>
      </c>
      <c r="AA54" s="91" t="s">
        <v>485</v>
      </c>
      <c r="AB54" s="91" t="s">
        <v>1633</v>
      </c>
      <c r="AC54" s="101" t="s">
        <v>480</v>
      </c>
      <c r="AD54" s="91" t="s">
        <v>1427</v>
      </c>
      <c r="AE54" s="91" t="s">
        <v>481</v>
      </c>
      <c r="AF54" s="91" t="s">
        <v>1532</v>
      </c>
    </row>
    <row r="55" spans="1:32" x14ac:dyDescent="0.25">
      <c r="A55" s="101" t="s">
        <v>128</v>
      </c>
      <c r="B55" s="91" t="s">
        <v>1433</v>
      </c>
      <c r="C55" s="91" t="s">
        <v>129</v>
      </c>
      <c r="D55" s="91" t="s">
        <v>1495</v>
      </c>
      <c r="E55" s="101" t="s">
        <v>530</v>
      </c>
      <c r="F55" s="91" t="s">
        <v>1427</v>
      </c>
      <c r="G55" s="91" t="s">
        <v>531</v>
      </c>
      <c r="H55" s="91" t="s">
        <v>1530</v>
      </c>
      <c r="I55" s="101" t="s">
        <v>899</v>
      </c>
      <c r="J55" s="91" t="s">
        <v>1419</v>
      </c>
      <c r="K55" s="91" t="s">
        <v>900</v>
      </c>
      <c r="L55" s="91" t="s">
        <v>1555</v>
      </c>
      <c r="M55" s="101"/>
      <c r="Q55" s="101"/>
      <c r="U55" s="101" t="s">
        <v>475</v>
      </c>
      <c r="V55" s="91" t="s">
        <v>1447</v>
      </c>
      <c r="W55" s="91" t="s">
        <v>476</v>
      </c>
      <c r="X55" s="91" t="s">
        <v>1478</v>
      </c>
      <c r="Y55" s="101" t="s">
        <v>675</v>
      </c>
      <c r="Z55" s="91" t="s">
        <v>1419</v>
      </c>
      <c r="AA55" s="91" t="s">
        <v>676</v>
      </c>
      <c r="AB55" s="91" t="s">
        <v>1634</v>
      </c>
      <c r="AC55" s="101" t="s">
        <v>1226</v>
      </c>
      <c r="AD55" s="91" t="s">
        <v>1427</v>
      </c>
      <c r="AE55" s="91" t="s">
        <v>1227</v>
      </c>
      <c r="AF55" s="91" t="s">
        <v>1533</v>
      </c>
    </row>
    <row r="56" spans="1:32" x14ac:dyDescent="0.25">
      <c r="A56" s="101" t="s">
        <v>9</v>
      </c>
      <c r="B56" s="91" t="s">
        <v>1435</v>
      </c>
      <c r="C56" s="91" t="s">
        <v>10</v>
      </c>
      <c r="D56" s="91" t="s">
        <v>1496</v>
      </c>
      <c r="E56" s="101" t="s">
        <v>224</v>
      </c>
      <c r="F56" s="91" t="s">
        <v>1427</v>
      </c>
      <c r="G56" s="91" t="s">
        <v>225</v>
      </c>
      <c r="H56" s="91" t="s">
        <v>1531</v>
      </c>
      <c r="I56" s="101" t="s">
        <v>882</v>
      </c>
      <c r="J56" s="91" t="s">
        <v>1465</v>
      </c>
      <c r="K56" s="91" t="s">
        <v>883</v>
      </c>
      <c r="L56" s="91" t="s">
        <v>1556</v>
      </c>
      <c r="M56" s="101"/>
      <c r="Q56" s="101"/>
      <c r="U56" s="101" t="s">
        <v>142</v>
      </c>
      <c r="V56" s="91" t="s">
        <v>1419</v>
      </c>
      <c r="W56" s="91" t="s">
        <v>143</v>
      </c>
      <c r="X56" s="91" t="s">
        <v>1584</v>
      </c>
      <c r="Y56" s="101" t="s">
        <v>138</v>
      </c>
      <c r="Z56" s="91" t="s">
        <v>1419</v>
      </c>
      <c r="AA56" s="91" t="s">
        <v>139</v>
      </c>
      <c r="AB56" s="91" t="s">
        <v>1484</v>
      </c>
      <c r="AC56" s="101"/>
    </row>
    <row r="57" spans="1:32" x14ac:dyDescent="0.25">
      <c r="A57" s="101" t="s">
        <v>89</v>
      </c>
      <c r="B57" s="91" t="s">
        <v>1427</v>
      </c>
      <c r="C57" s="91" t="s">
        <v>90</v>
      </c>
      <c r="D57" s="91" t="s">
        <v>1497</v>
      </c>
      <c r="E57" s="101" t="s">
        <v>480</v>
      </c>
      <c r="F57" s="91" t="s">
        <v>1427</v>
      </c>
      <c r="G57" s="91" t="s">
        <v>481</v>
      </c>
      <c r="H57" s="91" t="s">
        <v>1532</v>
      </c>
      <c r="I57" s="101" t="s">
        <v>1212</v>
      </c>
      <c r="J57" s="91" t="s">
        <v>1421</v>
      </c>
      <c r="K57" s="91" t="s">
        <v>1213</v>
      </c>
      <c r="L57" s="91" t="s">
        <v>1557</v>
      </c>
      <c r="M57" s="101"/>
      <c r="Q57" s="101"/>
      <c r="U57" s="101" t="s">
        <v>200</v>
      </c>
      <c r="V57" s="91" t="s">
        <v>1441</v>
      </c>
      <c r="W57" s="91" t="s">
        <v>201</v>
      </c>
      <c r="X57" s="91" t="s">
        <v>1585</v>
      </c>
      <c r="Y57" s="101" t="s">
        <v>87</v>
      </c>
      <c r="Z57" s="91" t="s">
        <v>1447</v>
      </c>
      <c r="AA57" s="91" t="s">
        <v>88</v>
      </c>
      <c r="AB57" s="91" t="s">
        <v>1486</v>
      </c>
      <c r="AC57" s="101"/>
    </row>
    <row r="58" spans="1:32" x14ac:dyDescent="0.25">
      <c r="A58" s="101" t="s">
        <v>23</v>
      </c>
      <c r="B58" s="91" t="s">
        <v>1427</v>
      </c>
      <c r="C58" s="91" t="s">
        <v>24</v>
      </c>
      <c r="D58" s="91" t="s">
        <v>1498</v>
      </c>
      <c r="E58" s="101" t="s">
        <v>1226</v>
      </c>
      <c r="F58" s="91" t="s">
        <v>1427</v>
      </c>
      <c r="G58" s="91" t="s">
        <v>1227</v>
      </c>
      <c r="H58" s="91" t="s">
        <v>1533</v>
      </c>
      <c r="I58" s="101" t="s">
        <v>37</v>
      </c>
      <c r="J58" s="91" t="s">
        <v>1419</v>
      </c>
      <c r="K58" s="91" t="s">
        <v>38</v>
      </c>
      <c r="L58" s="91" t="s">
        <v>1503</v>
      </c>
      <c r="M58" s="101"/>
      <c r="Q58" s="101"/>
      <c r="U58" s="101" t="s">
        <v>426</v>
      </c>
      <c r="V58" s="91" t="s">
        <v>1439</v>
      </c>
      <c r="W58" s="91" t="s">
        <v>427</v>
      </c>
      <c r="X58" s="91" t="s">
        <v>1586</v>
      </c>
      <c r="Y58" s="101" t="s">
        <v>202</v>
      </c>
      <c r="Z58" s="91" t="s">
        <v>1429</v>
      </c>
      <c r="AA58" s="91" t="s">
        <v>203</v>
      </c>
      <c r="AB58" s="91" t="s">
        <v>1635</v>
      </c>
      <c r="AC58" s="101"/>
    </row>
    <row r="59" spans="1:32" x14ac:dyDescent="0.25">
      <c r="A59" s="101" t="s">
        <v>29</v>
      </c>
      <c r="B59" s="91" t="s">
        <v>1427</v>
      </c>
      <c r="C59" s="91" t="s">
        <v>30</v>
      </c>
      <c r="D59" s="91" t="s">
        <v>1499</v>
      </c>
      <c r="E59" s="101"/>
      <c r="I59" s="101" t="s">
        <v>58</v>
      </c>
      <c r="J59" s="91" t="s">
        <v>1423</v>
      </c>
      <c r="K59" s="91" t="s">
        <v>59</v>
      </c>
      <c r="L59" s="91" t="s">
        <v>1504</v>
      </c>
      <c r="M59" s="101"/>
      <c r="Q59" s="101"/>
      <c r="U59" s="101" t="s">
        <v>612</v>
      </c>
      <c r="V59" s="91" t="s">
        <v>1441</v>
      </c>
      <c r="W59" s="91" t="s">
        <v>613</v>
      </c>
      <c r="X59" s="91" t="s">
        <v>1587</v>
      </c>
      <c r="Y59" s="101" t="s">
        <v>254</v>
      </c>
      <c r="Z59" s="91" t="s">
        <v>1419</v>
      </c>
      <c r="AA59" s="91" t="s">
        <v>255</v>
      </c>
      <c r="AB59" s="91" t="s">
        <v>1487</v>
      </c>
      <c r="AC59" s="101"/>
    </row>
    <row r="60" spans="1:32" x14ac:dyDescent="0.25">
      <c r="A60" s="101" t="s">
        <v>35</v>
      </c>
      <c r="B60" s="91" t="s">
        <v>1427</v>
      </c>
      <c r="C60" s="91" t="s">
        <v>36</v>
      </c>
      <c r="D60" s="91" t="s">
        <v>1500</v>
      </c>
      <c r="E60" s="101"/>
      <c r="I60" s="101" t="s">
        <v>110</v>
      </c>
      <c r="J60" s="91" t="s">
        <v>1423</v>
      </c>
      <c r="K60" s="91" t="s">
        <v>111</v>
      </c>
      <c r="L60" s="91" t="s">
        <v>1558</v>
      </c>
      <c r="M60" s="101"/>
      <c r="Q60" s="101"/>
      <c r="U60" s="101" t="s">
        <v>541</v>
      </c>
      <c r="V60" s="91" t="s">
        <v>1455</v>
      </c>
      <c r="W60" s="91" t="s">
        <v>542</v>
      </c>
      <c r="X60" s="91" t="s">
        <v>1588</v>
      </c>
      <c r="Y60" s="101" t="s">
        <v>301</v>
      </c>
      <c r="Z60" s="91" t="s">
        <v>1419</v>
      </c>
      <c r="AA60" s="91" t="s">
        <v>302</v>
      </c>
      <c r="AB60" s="91" t="s">
        <v>1488</v>
      </c>
      <c r="AC60" s="101"/>
    </row>
    <row r="61" spans="1:32" x14ac:dyDescent="0.25">
      <c r="A61" s="101" t="s">
        <v>17</v>
      </c>
      <c r="B61" s="91" t="s">
        <v>1427</v>
      </c>
      <c r="C61" s="91" t="s">
        <v>18</v>
      </c>
      <c r="D61" s="91" t="s">
        <v>1501</v>
      </c>
      <c r="E61" s="101"/>
      <c r="I61" s="101" t="s">
        <v>19</v>
      </c>
      <c r="J61" s="91" t="s">
        <v>1423</v>
      </c>
      <c r="K61" s="91" t="s">
        <v>20</v>
      </c>
      <c r="L61" s="91" t="s">
        <v>1506</v>
      </c>
      <c r="M61" s="101"/>
      <c r="Q61" s="101"/>
      <c r="U61" s="101" t="s">
        <v>52</v>
      </c>
      <c r="V61" s="91" t="s">
        <v>1425</v>
      </c>
      <c r="W61" s="91" t="s">
        <v>53</v>
      </c>
      <c r="X61" s="91" t="s">
        <v>1589</v>
      </c>
      <c r="Y61" s="101" t="s">
        <v>1002</v>
      </c>
      <c r="Z61" s="91" t="s">
        <v>1427</v>
      </c>
      <c r="AA61" s="91" t="s">
        <v>1034</v>
      </c>
      <c r="AB61" s="91" t="s">
        <v>1636</v>
      </c>
      <c r="AC61" s="101"/>
    </row>
    <row r="62" spans="1:32" x14ac:dyDescent="0.25">
      <c r="A62" s="101" t="s">
        <v>41</v>
      </c>
      <c r="B62" s="91" t="s">
        <v>1451</v>
      </c>
      <c r="C62" s="91" t="s">
        <v>42</v>
      </c>
      <c r="D62" s="91" t="s">
        <v>1502</v>
      </c>
      <c r="E62" s="101"/>
      <c r="Q62" s="101"/>
      <c r="U62" s="101" t="s">
        <v>418</v>
      </c>
      <c r="V62" s="91" t="s">
        <v>1419</v>
      </c>
      <c r="W62" s="91" t="s">
        <v>419</v>
      </c>
      <c r="X62" s="91" t="s">
        <v>1590</v>
      </c>
      <c r="Y62" s="101" t="s">
        <v>639</v>
      </c>
      <c r="Z62" s="91" t="s">
        <v>1427</v>
      </c>
      <c r="AA62" s="91" t="s">
        <v>640</v>
      </c>
      <c r="AB62" s="91" t="s">
        <v>1637</v>
      </c>
      <c r="AC62" s="101"/>
    </row>
    <row r="63" spans="1:32" x14ac:dyDescent="0.25">
      <c r="A63" s="101" t="s">
        <v>37</v>
      </c>
      <c r="B63" s="91" t="s">
        <v>1419</v>
      </c>
      <c r="C63" s="91" t="s">
        <v>38</v>
      </c>
      <c r="D63" s="91" t="s">
        <v>1503</v>
      </c>
      <c r="E63" s="101"/>
      <c r="Q63" s="101"/>
      <c r="U63" s="101" t="s">
        <v>204</v>
      </c>
      <c r="V63" s="91" t="s">
        <v>1419</v>
      </c>
      <c r="W63" s="91" t="s">
        <v>205</v>
      </c>
      <c r="X63" s="91" t="s">
        <v>1591</v>
      </c>
      <c r="Y63" s="101" t="s">
        <v>239</v>
      </c>
      <c r="Z63" s="91" t="s">
        <v>1419</v>
      </c>
      <c r="AA63" s="91" t="s">
        <v>240</v>
      </c>
      <c r="AB63" s="91" t="s">
        <v>1638</v>
      </c>
      <c r="AC63" s="101"/>
    </row>
    <row r="64" spans="1:32" x14ac:dyDescent="0.25">
      <c r="A64" s="101" t="s">
        <v>58</v>
      </c>
      <c r="B64" s="91" t="s">
        <v>1423</v>
      </c>
      <c r="C64" s="91" t="s">
        <v>59</v>
      </c>
      <c r="D64" s="91" t="s">
        <v>1504</v>
      </c>
      <c r="E64" s="101"/>
      <c r="Q64" s="101"/>
      <c r="U64" s="101" t="s">
        <v>919</v>
      </c>
      <c r="V64" s="91" t="s">
        <v>1423</v>
      </c>
      <c r="W64" s="91" t="s">
        <v>920</v>
      </c>
      <c r="X64" s="91" t="s">
        <v>1516</v>
      </c>
      <c r="Y64" s="101" t="s">
        <v>166</v>
      </c>
      <c r="Z64" s="91" t="s">
        <v>1419</v>
      </c>
      <c r="AA64" s="91" t="s">
        <v>167</v>
      </c>
      <c r="AB64" s="91" t="s">
        <v>1639</v>
      </c>
      <c r="AC64" s="101"/>
    </row>
    <row r="65" spans="1:29" x14ac:dyDescent="0.25">
      <c r="A65" s="101" t="s">
        <v>491</v>
      </c>
      <c r="B65" s="91" t="s">
        <v>1419</v>
      </c>
      <c r="C65" s="91" t="s">
        <v>492</v>
      </c>
      <c r="D65" s="91" t="s">
        <v>1505</v>
      </c>
      <c r="E65" s="101"/>
      <c r="Q65" s="101"/>
      <c r="U65" s="101" t="s">
        <v>1239</v>
      </c>
      <c r="V65" s="91" t="s">
        <v>1447</v>
      </c>
      <c r="W65" s="91" t="s">
        <v>1240</v>
      </c>
      <c r="X65" s="91" t="s">
        <v>1478</v>
      </c>
      <c r="Y65" s="101" t="s">
        <v>497</v>
      </c>
      <c r="Z65" s="91" t="s">
        <v>1419</v>
      </c>
      <c r="AA65" s="91" t="s">
        <v>498</v>
      </c>
      <c r="AB65" s="91" t="s">
        <v>1489</v>
      </c>
      <c r="AC65" s="101"/>
    </row>
    <row r="66" spans="1:29" x14ac:dyDescent="0.25">
      <c r="A66" s="101" t="s">
        <v>19</v>
      </c>
      <c r="B66" s="91" t="s">
        <v>1423</v>
      </c>
      <c r="C66" s="91" t="s">
        <v>20</v>
      </c>
      <c r="D66" s="91" t="s">
        <v>1506</v>
      </c>
      <c r="E66" s="101"/>
      <c r="Q66" s="101"/>
      <c r="U66" s="101" t="s">
        <v>172</v>
      </c>
      <c r="V66" s="91" t="s">
        <v>1419</v>
      </c>
      <c r="W66" s="91" t="s">
        <v>173</v>
      </c>
      <c r="X66" s="91" t="s">
        <v>1492</v>
      </c>
      <c r="Y66" s="101" t="s">
        <v>172</v>
      </c>
      <c r="Z66" s="91" t="s">
        <v>1419</v>
      </c>
      <c r="AA66" s="91" t="s">
        <v>173</v>
      </c>
      <c r="AB66" s="91" t="s">
        <v>1492</v>
      </c>
      <c r="AC66" s="101"/>
    </row>
    <row r="67" spans="1:29" x14ac:dyDescent="0.25">
      <c r="Q67" s="101"/>
      <c r="U67" s="101" t="s">
        <v>31</v>
      </c>
      <c r="V67" s="91" t="s">
        <v>1447</v>
      </c>
      <c r="W67" s="91" t="s">
        <v>32</v>
      </c>
      <c r="X67" s="91" t="s">
        <v>1592</v>
      </c>
      <c r="Y67" s="101" t="s">
        <v>1248</v>
      </c>
      <c r="Z67" s="91" t="s">
        <v>1423</v>
      </c>
      <c r="AA67" s="91" t="s">
        <v>1249</v>
      </c>
      <c r="AB67" s="91" t="s">
        <v>1478</v>
      </c>
      <c r="AC67" s="101"/>
    </row>
    <row r="68" spans="1:29" x14ac:dyDescent="0.25">
      <c r="Q68" s="101"/>
      <c r="U68" s="101" t="s">
        <v>210</v>
      </c>
      <c r="V68" s="91" t="s">
        <v>1419</v>
      </c>
      <c r="W68" s="91" t="s">
        <v>211</v>
      </c>
      <c r="X68" s="91" t="s">
        <v>1593</v>
      </c>
      <c r="Y68" s="101" t="s">
        <v>524</v>
      </c>
      <c r="Z68" s="91" t="s">
        <v>1419</v>
      </c>
      <c r="AA68" s="91" t="s">
        <v>525</v>
      </c>
      <c r="AB68" s="91" t="s">
        <v>1640</v>
      </c>
      <c r="AC68" s="101"/>
    </row>
    <row r="69" spans="1:29" x14ac:dyDescent="0.25">
      <c r="Q69" s="101"/>
      <c r="U69" s="101" t="s">
        <v>134</v>
      </c>
      <c r="V69" s="91" t="s">
        <v>1419</v>
      </c>
      <c r="W69" s="91" t="s">
        <v>135</v>
      </c>
      <c r="X69" s="91" t="s">
        <v>1594</v>
      </c>
      <c r="Y69" s="101" t="s">
        <v>1333</v>
      </c>
      <c r="Z69" s="91" t="s">
        <v>1423</v>
      </c>
      <c r="AA69" s="91" t="s">
        <v>1334</v>
      </c>
      <c r="AB69" s="91" t="s">
        <v>1568</v>
      </c>
      <c r="AC69" s="101"/>
    </row>
    <row r="70" spans="1:29" x14ac:dyDescent="0.25">
      <c r="Q70" s="101"/>
      <c r="U70" s="101" t="s">
        <v>450</v>
      </c>
      <c r="V70" s="91" t="s">
        <v>1419</v>
      </c>
      <c r="W70" s="91" t="s">
        <v>451</v>
      </c>
      <c r="X70" s="91" t="s">
        <v>1595</v>
      </c>
      <c r="Y70" s="101" t="s">
        <v>404</v>
      </c>
      <c r="Z70" s="91" t="s">
        <v>1443</v>
      </c>
      <c r="AA70" s="91" t="s">
        <v>405</v>
      </c>
      <c r="AB70" s="91" t="s">
        <v>1641</v>
      </c>
      <c r="AC70" s="101"/>
    </row>
    <row r="71" spans="1:29" x14ac:dyDescent="0.25">
      <c r="Q71" s="101"/>
      <c r="U71" s="101" t="s">
        <v>370</v>
      </c>
      <c r="V71" s="91" t="s">
        <v>1419</v>
      </c>
      <c r="W71" s="91" t="s">
        <v>371</v>
      </c>
      <c r="X71" s="91" t="s">
        <v>1596</v>
      </c>
      <c r="Y71" s="101" t="s">
        <v>31</v>
      </c>
      <c r="Z71" s="91" t="s">
        <v>1447</v>
      </c>
      <c r="AA71" s="91" t="s">
        <v>32</v>
      </c>
      <c r="AB71" s="91" t="s">
        <v>1592</v>
      </c>
      <c r="AC71" s="101"/>
    </row>
    <row r="72" spans="1:29" x14ac:dyDescent="0.25">
      <c r="Q72" s="101"/>
      <c r="U72" s="101" t="s">
        <v>1041</v>
      </c>
      <c r="V72" s="91" t="s">
        <v>1427</v>
      </c>
      <c r="W72" s="91" t="s">
        <v>1066</v>
      </c>
      <c r="X72" s="91" t="s">
        <v>1597</v>
      </c>
      <c r="Y72" s="101" t="s">
        <v>939</v>
      </c>
      <c r="Z72" s="91" t="s">
        <v>1427</v>
      </c>
      <c r="AA72" s="91" t="s">
        <v>1151</v>
      </c>
      <c r="AB72" s="91" t="s">
        <v>1642</v>
      </c>
      <c r="AC72" s="101"/>
    </row>
    <row r="73" spans="1:29" x14ac:dyDescent="0.25">
      <c r="Q73" s="101"/>
      <c r="U73" s="101" t="s">
        <v>1290</v>
      </c>
      <c r="V73" s="91" t="s">
        <v>1439</v>
      </c>
      <c r="W73" s="91" t="s">
        <v>1291</v>
      </c>
      <c r="X73" s="91" t="s">
        <v>1598</v>
      </c>
      <c r="Y73" s="101" t="s">
        <v>380</v>
      </c>
      <c r="Z73" s="91" t="s">
        <v>1431</v>
      </c>
      <c r="AA73" s="91" t="s">
        <v>381</v>
      </c>
      <c r="AB73" s="91" t="s">
        <v>1643</v>
      </c>
      <c r="AC73" s="101"/>
    </row>
    <row r="74" spans="1:29" x14ac:dyDescent="0.25">
      <c r="Q74" s="101"/>
      <c r="U74" s="101" t="s">
        <v>25</v>
      </c>
      <c r="V74" s="91" t="s">
        <v>1447</v>
      </c>
      <c r="W74" s="91" t="s">
        <v>26</v>
      </c>
      <c r="X74" s="91" t="s">
        <v>1599</v>
      </c>
      <c r="Y74" s="101" t="s">
        <v>489</v>
      </c>
      <c r="Z74" s="91" t="s">
        <v>1451</v>
      </c>
      <c r="AA74" s="91" t="s">
        <v>490</v>
      </c>
      <c r="AB74" s="91" t="s">
        <v>1644</v>
      </c>
      <c r="AC74" s="101"/>
    </row>
    <row r="75" spans="1:29" x14ac:dyDescent="0.25">
      <c r="Q75" s="101"/>
      <c r="U75" s="101" t="s">
        <v>62</v>
      </c>
      <c r="V75" s="91" t="s">
        <v>1419</v>
      </c>
      <c r="W75" s="91" t="s">
        <v>63</v>
      </c>
      <c r="X75" s="91" t="s">
        <v>1550</v>
      </c>
      <c r="Y75" s="101" t="s">
        <v>654</v>
      </c>
      <c r="Z75" s="91" t="s">
        <v>1427</v>
      </c>
      <c r="AA75" s="91" t="s">
        <v>655</v>
      </c>
      <c r="AB75" s="91" t="s">
        <v>1642</v>
      </c>
      <c r="AC75" s="101"/>
    </row>
    <row r="76" spans="1:29" x14ac:dyDescent="0.25">
      <c r="Q76" s="101"/>
      <c r="U76" s="101" t="s">
        <v>333</v>
      </c>
      <c r="V76" s="91" t="s">
        <v>1451</v>
      </c>
      <c r="W76" s="91" t="s">
        <v>334</v>
      </c>
      <c r="X76" s="91" t="s">
        <v>1600</v>
      </c>
      <c r="Y76" s="101" t="s">
        <v>1041</v>
      </c>
      <c r="Z76" s="91" t="s">
        <v>1427</v>
      </c>
      <c r="AA76" s="91" t="s">
        <v>1066</v>
      </c>
      <c r="AB76" s="91" t="s">
        <v>1597</v>
      </c>
      <c r="AC76" s="101"/>
    </row>
    <row r="77" spans="1:29" x14ac:dyDescent="0.25">
      <c r="Q77" s="101"/>
      <c r="U77" s="101" t="s">
        <v>323</v>
      </c>
      <c r="V77" s="91" t="s">
        <v>1445</v>
      </c>
      <c r="W77" s="91" t="s">
        <v>324</v>
      </c>
      <c r="X77" s="91" t="s">
        <v>1601</v>
      </c>
      <c r="Y77" s="101" t="s">
        <v>1042</v>
      </c>
      <c r="Z77" s="91" t="s">
        <v>1427</v>
      </c>
      <c r="AA77" s="91" t="s">
        <v>1067</v>
      </c>
      <c r="AB77" s="91" t="s">
        <v>1645</v>
      </c>
      <c r="AC77" s="101"/>
    </row>
    <row r="78" spans="1:29" x14ac:dyDescent="0.25">
      <c r="Q78" s="101"/>
      <c r="U78" s="101" t="s">
        <v>930</v>
      </c>
      <c r="V78" s="91" t="s">
        <v>1435</v>
      </c>
      <c r="W78" s="91" t="s">
        <v>931</v>
      </c>
      <c r="X78" s="91" t="s">
        <v>1519</v>
      </c>
      <c r="Y78" s="101" t="s">
        <v>1043</v>
      </c>
      <c r="Z78" s="91" t="s">
        <v>1419</v>
      </c>
      <c r="AA78" s="91" t="s">
        <v>1068</v>
      </c>
      <c r="AB78" s="91" t="s">
        <v>1646</v>
      </c>
      <c r="AC78" s="101"/>
    </row>
    <row r="79" spans="1:29" x14ac:dyDescent="0.25">
      <c r="Q79" s="101"/>
      <c r="U79" s="101" t="s">
        <v>1148</v>
      </c>
      <c r="V79" s="91" t="s">
        <v>1427</v>
      </c>
      <c r="W79" s="91" t="s">
        <v>1152</v>
      </c>
      <c r="X79" s="91" t="s">
        <v>1602</v>
      </c>
      <c r="Y79" s="101" t="s">
        <v>132</v>
      </c>
      <c r="Z79" s="91" t="s">
        <v>1435</v>
      </c>
      <c r="AA79" s="91" t="s">
        <v>133</v>
      </c>
      <c r="AB79" s="91" t="s">
        <v>1493</v>
      </c>
      <c r="AC79" s="101"/>
    </row>
    <row r="80" spans="1:29" x14ac:dyDescent="0.25">
      <c r="Q80" s="101"/>
      <c r="U80" s="101" t="s">
        <v>758</v>
      </c>
      <c r="V80" s="91" t="s">
        <v>1419</v>
      </c>
      <c r="W80" s="91" t="s">
        <v>759</v>
      </c>
      <c r="X80" s="91" t="s">
        <v>1521</v>
      </c>
      <c r="Y80" s="101" t="s">
        <v>1301</v>
      </c>
      <c r="Z80" s="91" t="s">
        <v>1435</v>
      </c>
      <c r="AA80" s="91" t="s">
        <v>1302</v>
      </c>
      <c r="AB80" s="91" t="s">
        <v>1569</v>
      </c>
      <c r="AC80" s="101"/>
    </row>
    <row r="81" spans="17:29" x14ac:dyDescent="0.25">
      <c r="Q81" s="101"/>
      <c r="U81" s="101" t="s">
        <v>1312</v>
      </c>
      <c r="V81" s="91" t="s">
        <v>1443</v>
      </c>
      <c r="W81" s="91" t="s">
        <v>1313</v>
      </c>
      <c r="X81" s="91" t="s">
        <v>1568</v>
      </c>
      <c r="Y81" s="101" t="s">
        <v>528</v>
      </c>
      <c r="Z81" s="91" t="s">
        <v>1431</v>
      </c>
      <c r="AA81" s="91" t="s">
        <v>529</v>
      </c>
      <c r="AB81" s="91" t="s">
        <v>1647</v>
      </c>
      <c r="AC81" s="101"/>
    </row>
    <row r="82" spans="17:29" x14ac:dyDescent="0.25">
      <c r="Q82" s="101"/>
      <c r="U82" s="101" t="s">
        <v>408</v>
      </c>
      <c r="V82" s="91" t="s">
        <v>1449</v>
      </c>
      <c r="W82" s="91" t="s">
        <v>409</v>
      </c>
      <c r="X82" s="91" t="s">
        <v>1603</v>
      </c>
      <c r="Y82" s="101" t="s">
        <v>333</v>
      </c>
      <c r="Z82" s="91" t="s">
        <v>1451</v>
      </c>
      <c r="AA82" s="91" t="s">
        <v>334</v>
      </c>
      <c r="AB82" s="91" t="s">
        <v>1600</v>
      </c>
      <c r="AC82" s="101"/>
    </row>
    <row r="83" spans="17:29" x14ac:dyDescent="0.25">
      <c r="Q83" s="101"/>
      <c r="U83" s="101" t="s">
        <v>9</v>
      </c>
      <c r="V83" s="91" t="s">
        <v>1435</v>
      </c>
      <c r="W83" s="91" t="s">
        <v>10</v>
      </c>
      <c r="X83" s="91" t="s">
        <v>1496</v>
      </c>
      <c r="Y83" s="101" t="s">
        <v>323</v>
      </c>
      <c r="Z83" s="91" t="s">
        <v>1445</v>
      </c>
      <c r="AA83" s="91" t="s">
        <v>324</v>
      </c>
      <c r="AB83" s="91" t="s">
        <v>1601</v>
      </c>
      <c r="AC83" s="101"/>
    </row>
    <row r="84" spans="17:29" x14ac:dyDescent="0.25">
      <c r="Q84" s="101"/>
      <c r="U84" s="101" t="s">
        <v>89</v>
      </c>
      <c r="V84" s="91" t="s">
        <v>1427</v>
      </c>
      <c r="W84" s="91" t="s">
        <v>90</v>
      </c>
      <c r="X84" s="91" t="s">
        <v>1497</v>
      </c>
      <c r="Y84" s="101" t="s">
        <v>1327</v>
      </c>
      <c r="Z84" s="91" t="s">
        <v>1427</v>
      </c>
      <c r="AA84" s="91" t="s">
        <v>1328</v>
      </c>
      <c r="AB84" s="91" t="s">
        <v>1566</v>
      </c>
      <c r="AC84" s="101"/>
    </row>
    <row r="85" spans="17:29" x14ac:dyDescent="0.25">
      <c r="Q85" s="101"/>
      <c r="U85" s="101" t="s">
        <v>23</v>
      </c>
      <c r="V85" s="91" t="s">
        <v>1427</v>
      </c>
      <c r="W85" s="91" t="s">
        <v>24</v>
      </c>
      <c r="X85" s="91" t="s">
        <v>1498</v>
      </c>
      <c r="Y85" s="101" t="s">
        <v>473</v>
      </c>
      <c r="Z85" s="91" t="s">
        <v>1449</v>
      </c>
      <c r="AA85" s="91" t="s">
        <v>474</v>
      </c>
      <c r="AB85" s="91" t="s">
        <v>1648</v>
      </c>
      <c r="AC85" s="101"/>
    </row>
    <row r="86" spans="17:29" x14ac:dyDescent="0.25">
      <c r="Q86" s="101"/>
      <c r="U86" s="101" t="s">
        <v>29</v>
      </c>
      <c r="V86" s="91" t="s">
        <v>1427</v>
      </c>
      <c r="W86" s="91" t="s">
        <v>30</v>
      </c>
      <c r="X86" s="91" t="s">
        <v>1499</v>
      </c>
      <c r="Y86" s="101" t="s">
        <v>1315</v>
      </c>
      <c r="Z86" s="91" t="s">
        <v>1449</v>
      </c>
      <c r="AA86" s="91" t="s">
        <v>1316</v>
      </c>
      <c r="AB86" s="91" t="s">
        <v>1478</v>
      </c>
      <c r="AC86" s="101"/>
    </row>
    <row r="87" spans="17:29" x14ac:dyDescent="0.25">
      <c r="Q87" s="101"/>
      <c r="U87" s="101" t="s">
        <v>35</v>
      </c>
      <c r="V87" s="91" t="s">
        <v>1427</v>
      </c>
      <c r="W87" s="91" t="s">
        <v>36</v>
      </c>
      <c r="X87" s="91" t="s">
        <v>1500</v>
      </c>
      <c r="Y87" s="101" t="s">
        <v>1185</v>
      </c>
      <c r="Z87" s="91" t="s">
        <v>1427</v>
      </c>
      <c r="AA87" s="91" t="s">
        <v>1186</v>
      </c>
      <c r="AB87" s="91" t="s">
        <v>1649</v>
      </c>
      <c r="AC87" s="101"/>
    </row>
    <row r="88" spans="17:29" x14ac:dyDescent="0.25">
      <c r="Q88" s="101"/>
      <c r="U88" s="101" t="s">
        <v>17</v>
      </c>
      <c r="V88" s="91" t="s">
        <v>1427</v>
      </c>
      <c r="W88" s="91" t="s">
        <v>18</v>
      </c>
      <c r="X88" s="91" t="s">
        <v>1501</v>
      </c>
      <c r="Y88" s="101" t="s">
        <v>1309</v>
      </c>
      <c r="Z88" s="91" t="s">
        <v>1449</v>
      </c>
      <c r="AA88" s="91" t="s">
        <v>1310</v>
      </c>
      <c r="AB88" s="91" t="s">
        <v>1650</v>
      </c>
      <c r="AC88" s="101"/>
    </row>
    <row r="89" spans="17:29" x14ac:dyDescent="0.25">
      <c r="Q89" s="101"/>
      <c r="U89" s="101" t="s">
        <v>41</v>
      </c>
      <c r="V89" s="91" t="s">
        <v>1451</v>
      </c>
      <c r="W89" s="91" t="s">
        <v>42</v>
      </c>
      <c r="X89" s="91" t="s">
        <v>1502</v>
      </c>
      <c r="Y89" s="101" t="s">
        <v>9</v>
      </c>
      <c r="Z89" s="91" t="s">
        <v>1435</v>
      </c>
      <c r="AA89" s="91" t="s">
        <v>10</v>
      </c>
      <c r="AB89" s="91" t="s">
        <v>1496</v>
      </c>
      <c r="AC89" s="101"/>
    </row>
    <row r="90" spans="17:29" x14ac:dyDescent="0.25">
      <c r="Q90" s="101"/>
      <c r="U90" s="101" t="s">
        <v>865</v>
      </c>
      <c r="V90" s="91" t="s">
        <v>1429</v>
      </c>
      <c r="W90" s="91" t="s">
        <v>866</v>
      </c>
      <c r="X90" s="91" t="s">
        <v>1478</v>
      </c>
      <c r="Y90" s="101" t="s">
        <v>23</v>
      </c>
      <c r="Z90" s="91" t="s">
        <v>1427</v>
      </c>
      <c r="AA90" s="91" t="s">
        <v>24</v>
      </c>
      <c r="AB90" s="91" t="s">
        <v>1498</v>
      </c>
      <c r="AC90" s="101"/>
    </row>
    <row r="91" spans="17:29" x14ac:dyDescent="0.25">
      <c r="Q91" s="101"/>
      <c r="U91" s="101" t="s">
        <v>397</v>
      </c>
      <c r="V91" s="91" t="s">
        <v>1431</v>
      </c>
      <c r="W91" s="91" t="s">
        <v>398</v>
      </c>
      <c r="X91" s="91" t="s">
        <v>1604</v>
      </c>
      <c r="Y91" s="101" t="s">
        <v>29</v>
      </c>
      <c r="Z91" s="91" t="s">
        <v>1427</v>
      </c>
      <c r="AA91" s="91" t="s">
        <v>30</v>
      </c>
      <c r="AB91" s="91" t="s">
        <v>1499</v>
      </c>
      <c r="AC91" s="101"/>
    </row>
    <row r="92" spans="17:29" x14ac:dyDescent="0.25">
      <c r="Q92" s="101"/>
      <c r="U92" s="101" t="s">
        <v>37</v>
      </c>
      <c r="V92" s="91" t="s">
        <v>1419</v>
      </c>
      <c r="W92" s="91" t="s">
        <v>38</v>
      </c>
      <c r="X92" s="91" t="s">
        <v>1503</v>
      </c>
      <c r="Y92" s="101" t="s">
        <v>35</v>
      </c>
      <c r="Z92" s="91" t="s">
        <v>1427</v>
      </c>
      <c r="AA92" s="91" t="s">
        <v>36</v>
      </c>
      <c r="AB92" s="91" t="s">
        <v>1500</v>
      </c>
      <c r="AC92" s="101"/>
    </row>
    <row r="93" spans="17:29" x14ac:dyDescent="0.25">
      <c r="Q93" s="101"/>
      <c r="U93" s="101" t="s">
        <v>15</v>
      </c>
      <c r="V93" s="91" t="s">
        <v>1427</v>
      </c>
      <c r="W93" s="91" t="s">
        <v>16</v>
      </c>
      <c r="X93" s="91" t="s">
        <v>1605</v>
      </c>
      <c r="Y93" s="101" t="s">
        <v>17</v>
      </c>
      <c r="Z93" s="91" t="s">
        <v>1427</v>
      </c>
      <c r="AA93" s="91" t="s">
        <v>18</v>
      </c>
      <c r="AB93" s="91" t="s">
        <v>1501</v>
      </c>
      <c r="AC93" s="101"/>
    </row>
    <row r="94" spans="17:29" x14ac:dyDescent="0.25">
      <c r="Q94" s="101"/>
      <c r="U94" s="101" t="s">
        <v>116</v>
      </c>
      <c r="V94" s="91" t="s">
        <v>1427</v>
      </c>
      <c r="W94" s="91" t="s">
        <v>117</v>
      </c>
      <c r="X94" s="91" t="s">
        <v>1606</v>
      </c>
      <c r="Y94" s="101" t="s">
        <v>41</v>
      </c>
      <c r="Z94" s="91" t="s">
        <v>1451</v>
      </c>
      <c r="AA94" s="91" t="s">
        <v>42</v>
      </c>
      <c r="AB94" s="91" t="s">
        <v>1502</v>
      </c>
      <c r="AC94" s="101"/>
    </row>
    <row r="95" spans="17:29" x14ac:dyDescent="0.25">
      <c r="Q95" s="101"/>
      <c r="U95" s="101" t="s">
        <v>272</v>
      </c>
      <c r="V95" s="91" t="s">
        <v>1427</v>
      </c>
      <c r="W95" s="91" t="s">
        <v>273</v>
      </c>
      <c r="X95" s="91" t="s">
        <v>1607</v>
      </c>
      <c r="Y95" s="101" t="s">
        <v>620</v>
      </c>
      <c r="Z95" s="91" t="s">
        <v>1423</v>
      </c>
      <c r="AA95" s="91" t="s">
        <v>621</v>
      </c>
      <c r="AB95" s="91" t="s">
        <v>1651</v>
      </c>
      <c r="AC95" s="101"/>
    </row>
    <row r="96" spans="17:29" x14ac:dyDescent="0.25">
      <c r="Q96" s="101"/>
      <c r="U96" s="101" t="s">
        <v>68</v>
      </c>
      <c r="V96" s="91" t="s">
        <v>1439</v>
      </c>
      <c r="W96" s="91" t="s">
        <v>69</v>
      </c>
      <c r="X96" s="91" t="s">
        <v>1608</v>
      </c>
      <c r="Y96" s="101" t="s">
        <v>144</v>
      </c>
      <c r="Z96" s="91" t="s">
        <v>1423</v>
      </c>
      <c r="AA96" s="91" t="s">
        <v>145</v>
      </c>
      <c r="AB96" s="91" t="s">
        <v>1652</v>
      </c>
      <c r="AC96" s="101"/>
    </row>
    <row r="97" spans="17:29" x14ac:dyDescent="0.25">
      <c r="Q97" s="101"/>
      <c r="U97" s="101" t="s">
        <v>752</v>
      </c>
      <c r="V97" s="91" t="s">
        <v>1427</v>
      </c>
      <c r="W97" s="91" t="s">
        <v>753</v>
      </c>
      <c r="X97" s="91" t="s">
        <v>1524</v>
      </c>
      <c r="Y97" s="101" t="s">
        <v>37</v>
      </c>
      <c r="Z97" s="91" t="s">
        <v>1419</v>
      </c>
      <c r="AA97" s="91" t="s">
        <v>38</v>
      </c>
      <c r="AB97" s="91" t="s">
        <v>1503</v>
      </c>
      <c r="AC97" s="101"/>
    </row>
    <row r="98" spans="17:29" x14ac:dyDescent="0.25">
      <c r="Q98" s="101"/>
      <c r="U98" s="101" t="s">
        <v>647</v>
      </c>
      <c r="V98" s="91" t="s">
        <v>1427</v>
      </c>
      <c r="W98" s="91" t="s">
        <v>648</v>
      </c>
      <c r="X98" s="91" t="s">
        <v>1525</v>
      </c>
      <c r="Y98" s="101" t="s">
        <v>58</v>
      </c>
      <c r="Z98" s="91" t="s">
        <v>1423</v>
      </c>
      <c r="AA98" s="91" t="s">
        <v>59</v>
      </c>
      <c r="AB98" s="91" t="s">
        <v>1504</v>
      </c>
      <c r="AC98" s="101"/>
    </row>
    <row r="99" spans="17:29" x14ac:dyDescent="0.25">
      <c r="Q99" s="101"/>
      <c r="U99" s="101" t="s">
        <v>1077</v>
      </c>
      <c r="V99" s="91" t="s">
        <v>1427</v>
      </c>
      <c r="W99" s="91" t="s">
        <v>1090</v>
      </c>
      <c r="X99" s="91" t="s">
        <v>1526</v>
      </c>
      <c r="Y99" s="101" t="s">
        <v>15</v>
      </c>
      <c r="Z99" s="91" t="s">
        <v>1427</v>
      </c>
      <c r="AA99" s="91" t="s">
        <v>16</v>
      </c>
      <c r="AB99" s="91" t="s">
        <v>1605</v>
      </c>
      <c r="AC99" s="101"/>
    </row>
    <row r="100" spans="17:29" x14ac:dyDescent="0.25">
      <c r="Q100" s="101"/>
      <c r="U100" s="101" t="s">
        <v>1079</v>
      </c>
      <c r="V100" s="91" t="s">
        <v>1427</v>
      </c>
      <c r="W100" s="91" t="s">
        <v>1091</v>
      </c>
      <c r="X100" s="91" t="s">
        <v>1527</v>
      </c>
      <c r="Y100" s="101" t="s">
        <v>116</v>
      </c>
      <c r="Z100" s="91" t="s">
        <v>1427</v>
      </c>
      <c r="AA100" s="91" t="s">
        <v>117</v>
      </c>
      <c r="AB100" s="91" t="s">
        <v>1606</v>
      </c>
      <c r="AC100" s="101"/>
    </row>
    <row r="101" spans="17:29" x14ac:dyDescent="0.25">
      <c r="Q101" s="101"/>
      <c r="U101" s="101" t="s">
        <v>250</v>
      </c>
      <c r="V101" s="91" t="s">
        <v>1427</v>
      </c>
      <c r="W101" s="91" t="s">
        <v>251</v>
      </c>
      <c r="X101" s="91" t="s">
        <v>1609</v>
      </c>
      <c r="Y101" s="101" t="s">
        <v>1216</v>
      </c>
      <c r="Z101" s="91" t="s">
        <v>1433</v>
      </c>
      <c r="AA101" s="91" t="s">
        <v>1217</v>
      </c>
      <c r="AB101" s="91" t="s">
        <v>1653</v>
      </c>
      <c r="AC101" s="101"/>
    </row>
    <row r="102" spans="17:29" x14ac:dyDescent="0.25">
      <c r="Q102" s="101"/>
      <c r="U102" s="101" t="s">
        <v>391</v>
      </c>
      <c r="V102" s="91" t="s">
        <v>1451</v>
      </c>
      <c r="W102" s="91" t="s">
        <v>392</v>
      </c>
      <c r="X102" s="91" t="s">
        <v>1610</v>
      </c>
      <c r="Y102" s="101" t="s">
        <v>250</v>
      </c>
      <c r="Z102" s="91" t="s">
        <v>1427</v>
      </c>
      <c r="AA102" s="91" t="s">
        <v>251</v>
      </c>
      <c r="AB102" s="91" t="s">
        <v>1609</v>
      </c>
      <c r="AC102" s="101"/>
    </row>
    <row r="103" spans="17:29" x14ac:dyDescent="0.25">
      <c r="Q103" s="101"/>
      <c r="U103" s="101" t="s">
        <v>410</v>
      </c>
      <c r="V103" s="91" t="s">
        <v>1427</v>
      </c>
      <c r="W103" s="91" t="s">
        <v>411</v>
      </c>
      <c r="X103" s="91" t="s">
        <v>1529</v>
      </c>
      <c r="Y103" s="101" t="s">
        <v>1088</v>
      </c>
      <c r="Z103" s="91" t="s">
        <v>1427</v>
      </c>
      <c r="AA103" s="91" t="s">
        <v>1104</v>
      </c>
      <c r="AB103" s="91" t="s">
        <v>1640</v>
      </c>
      <c r="AC103" s="101"/>
    </row>
    <row r="104" spans="17:29" x14ac:dyDescent="0.25">
      <c r="Q104" s="101"/>
      <c r="U104" s="101" t="s">
        <v>530</v>
      </c>
      <c r="V104" s="91" t="s">
        <v>1427</v>
      </c>
      <c r="W104" s="91" t="s">
        <v>531</v>
      </c>
      <c r="X104" s="91" t="s">
        <v>1530</v>
      </c>
      <c r="Y104" s="101" t="s">
        <v>1095</v>
      </c>
      <c r="Z104" s="91" t="s">
        <v>1423</v>
      </c>
      <c r="AA104" s="91" t="s">
        <v>1110</v>
      </c>
      <c r="AB104" s="91" t="s">
        <v>1654</v>
      </c>
      <c r="AC104" s="101"/>
    </row>
    <row r="105" spans="17:29" x14ac:dyDescent="0.25">
      <c r="Q105" s="101"/>
      <c r="U105" s="101" t="s">
        <v>588</v>
      </c>
      <c r="V105" s="91" t="s">
        <v>1425</v>
      </c>
      <c r="W105" s="91" t="s">
        <v>589</v>
      </c>
      <c r="X105" s="91" t="s">
        <v>1611</v>
      </c>
      <c r="Y105" s="101" t="s">
        <v>1264</v>
      </c>
      <c r="Z105" s="91" t="s">
        <v>1439</v>
      </c>
      <c r="AA105" s="91" t="s">
        <v>1265</v>
      </c>
      <c r="AB105" s="91" t="s">
        <v>1478</v>
      </c>
      <c r="AC105" s="101"/>
    </row>
    <row r="106" spans="17:29" x14ac:dyDescent="0.25">
      <c r="Q106" s="101"/>
      <c r="U106" s="101" t="s">
        <v>487</v>
      </c>
      <c r="V106" s="91" t="s">
        <v>1425</v>
      </c>
      <c r="W106" s="91" t="s">
        <v>488</v>
      </c>
      <c r="X106" s="91" t="s">
        <v>1612</v>
      </c>
      <c r="Y106" s="101" t="s">
        <v>1109</v>
      </c>
      <c r="Z106" s="91" t="s">
        <v>1427</v>
      </c>
      <c r="AA106" s="91" t="s">
        <v>1124</v>
      </c>
      <c r="AB106" s="91" t="s">
        <v>1655</v>
      </c>
      <c r="AC106" s="101"/>
    </row>
    <row r="107" spans="17:29" x14ac:dyDescent="0.25">
      <c r="Q107" s="101"/>
      <c r="U107" s="101" t="s">
        <v>1201</v>
      </c>
      <c r="V107" s="91" t="s">
        <v>1427</v>
      </c>
      <c r="W107" s="91" t="s">
        <v>1202</v>
      </c>
      <c r="X107" s="91" t="s">
        <v>1613</v>
      </c>
      <c r="Y107" s="101" t="s">
        <v>1111</v>
      </c>
      <c r="Z107" s="91" t="s">
        <v>1427</v>
      </c>
      <c r="AA107" s="91" t="s">
        <v>1125</v>
      </c>
      <c r="AB107" s="91" t="s">
        <v>1656</v>
      </c>
      <c r="AC107" s="101"/>
    </row>
    <row r="108" spans="17:29" x14ac:dyDescent="0.25">
      <c r="Q108" s="101"/>
      <c r="U108" s="101" t="s">
        <v>1207</v>
      </c>
      <c r="V108" s="91" t="s">
        <v>1449</v>
      </c>
      <c r="W108" s="91" t="s">
        <v>1208</v>
      </c>
      <c r="X108" s="91" t="s">
        <v>1478</v>
      </c>
      <c r="Y108" s="101" t="s">
        <v>434</v>
      </c>
      <c r="Z108" s="91" t="s">
        <v>1427</v>
      </c>
      <c r="AA108" s="91" t="s">
        <v>435</v>
      </c>
      <c r="AB108" s="91" t="s">
        <v>1657</v>
      </c>
      <c r="AC108" s="101"/>
    </row>
    <row r="109" spans="17:29" x14ac:dyDescent="0.25">
      <c r="Q109" s="101"/>
      <c r="U109" s="101" t="s">
        <v>1224</v>
      </c>
      <c r="V109" s="91" t="s">
        <v>1447</v>
      </c>
      <c r="W109" s="91" t="s">
        <v>1225</v>
      </c>
      <c r="X109" s="91" t="s">
        <v>1592</v>
      </c>
      <c r="Y109" s="101" t="s">
        <v>110</v>
      </c>
      <c r="Z109" s="91" t="s">
        <v>1423</v>
      </c>
      <c r="AA109" s="91" t="s">
        <v>111</v>
      </c>
      <c r="AB109" s="91" t="s">
        <v>1558</v>
      </c>
      <c r="AC109" s="101"/>
    </row>
    <row r="110" spans="17:29" x14ac:dyDescent="0.25">
      <c r="Q110" s="101"/>
      <c r="U110" s="101" t="s">
        <v>224</v>
      </c>
      <c r="V110" s="91" t="s">
        <v>1427</v>
      </c>
      <c r="W110" s="91" t="s">
        <v>225</v>
      </c>
      <c r="X110" s="91" t="s">
        <v>1531</v>
      </c>
      <c r="Y110" s="101" t="s">
        <v>19</v>
      </c>
      <c r="Z110" s="91" t="s">
        <v>1423</v>
      </c>
      <c r="AA110" s="91" t="s">
        <v>20</v>
      </c>
      <c r="AB110" s="91" t="s">
        <v>1506</v>
      </c>
      <c r="AC110" s="101"/>
    </row>
    <row r="111" spans="17:29" x14ac:dyDescent="0.25">
      <c r="Q111" s="101"/>
      <c r="U111" s="101" t="s">
        <v>586</v>
      </c>
      <c r="V111" s="91" t="s">
        <v>1427</v>
      </c>
      <c r="W111" s="91" t="s">
        <v>587</v>
      </c>
      <c r="X111" s="91" t="s">
        <v>1614</v>
      </c>
    </row>
    <row r="112" spans="17:29" x14ac:dyDescent="0.25">
      <c r="Q112" s="101"/>
      <c r="U112" s="101" t="s">
        <v>1127</v>
      </c>
      <c r="V112" s="91" t="s">
        <v>1427</v>
      </c>
      <c r="W112" s="91" t="s">
        <v>1135</v>
      </c>
      <c r="X112" s="91" t="s">
        <v>1615</v>
      </c>
    </row>
    <row r="113" spans="17:24" x14ac:dyDescent="0.25">
      <c r="Q113" s="101"/>
      <c r="U113" s="101" t="s">
        <v>480</v>
      </c>
      <c r="V113" s="91" t="s">
        <v>1427</v>
      </c>
      <c r="W113" s="91" t="s">
        <v>481</v>
      </c>
      <c r="X113" s="91" t="s">
        <v>1532</v>
      </c>
    </row>
    <row r="114" spans="17:24" x14ac:dyDescent="0.25">
      <c r="Q114" s="101"/>
      <c r="U114" s="101" t="s">
        <v>1226</v>
      </c>
      <c r="V114" s="91" t="s">
        <v>1427</v>
      </c>
      <c r="W114" s="91" t="s">
        <v>1227</v>
      </c>
      <c r="X114" s="91" t="s">
        <v>1533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1"/>
  <sheetViews>
    <sheetView workbookViewId="0">
      <selection activeCell="M5" sqref="M5"/>
    </sheetView>
  </sheetViews>
  <sheetFormatPr defaultRowHeight="15" x14ac:dyDescent="0.25"/>
  <cols>
    <col min="3" max="3" width="12.7109375" bestFit="1" customWidth="1"/>
    <col min="7" max="7" width="10" customWidth="1"/>
    <col min="9" max="9" width="9.140625" customWidth="1"/>
    <col min="31" max="31" width="10.85546875" customWidth="1"/>
  </cols>
  <sheetData>
    <row r="1" spans="1:34" x14ac:dyDescent="0.25">
      <c r="A1" s="3" t="s">
        <v>1840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AC1" s="70"/>
      <c r="AD1" s="70"/>
    </row>
    <row r="2" spans="1:34" x14ac:dyDescent="0.25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P2" t="s">
        <v>1852</v>
      </c>
    </row>
    <row r="3" spans="1:34" x14ac:dyDescent="0.25">
      <c r="A3" s="5" t="s">
        <v>1</v>
      </c>
    </row>
    <row r="4" spans="1:34" x14ac:dyDescent="0.25">
      <c r="A4" s="5" t="s">
        <v>1837</v>
      </c>
      <c r="G4" s="5"/>
      <c r="H4" s="5"/>
      <c r="I4" s="5"/>
      <c r="J4" s="5"/>
      <c r="O4" s="125" t="s">
        <v>1839</v>
      </c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C4" s="125" t="s">
        <v>1844</v>
      </c>
      <c r="AD4" s="125"/>
      <c r="AE4" s="125"/>
      <c r="AF4" s="125"/>
    </row>
    <row r="5" spans="1:34" x14ac:dyDescent="0.25"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C5" s="125"/>
      <c r="AD5" s="125"/>
      <c r="AE5" s="125"/>
      <c r="AF5" s="125"/>
    </row>
    <row r="6" spans="1:34" x14ac:dyDescent="0.25">
      <c r="C6" s="125" t="s">
        <v>1835</v>
      </c>
      <c r="D6" s="125"/>
      <c r="E6" s="125"/>
      <c r="F6" s="125"/>
      <c r="J6" s="125" t="s">
        <v>1836</v>
      </c>
      <c r="K6" s="125"/>
      <c r="L6" s="125"/>
      <c r="M6" s="125"/>
      <c r="Q6" s="125" t="s">
        <v>1835</v>
      </c>
      <c r="R6" s="125"/>
      <c r="S6" s="125"/>
      <c r="T6" s="125"/>
      <c r="X6" s="125" t="s">
        <v>1836</v>
      </c>
      <c r="Y6" s="125"/>
      <c r="Z6" s="125"/>
      <c r="AA6" s="125"/>
      <c r="AE6" s="134" t="s">
        <v>1835</v>
      </c>
      <c r="AF6" s="125" t="s">
        <v>1836</v>
      </c>
    </row>
    <row r="7" spans="1:34" x14ac:dyDescent="0.25">
      <c r="C7" s="5" t="s">
        <v>2</v>
      </c>
      <c r="D7" s="5" t="s">
        <v>3</v>
      </c>
      <c r="E7" s="5" t="s">
        <v>4</v>
      </c>
      <c r="F7" s="5" t="s">
        <v>5</v>
      </c>
      <c r="J7" t="s">
        <v>2</v>
      </c>
      <c r="K7" t="s">
        <v>3</v>
      </c>
      <c r="L7" t="s">
        <v>4</v>
      </c>
      <c r="M7" s="4" t="s">
        <v>5</v>
      </c>
      <c r="Q7" s="5" t="s">
        <v>2</v>
      </c>
      <c r="R7" s="5" t="s">
        <v>3</v>
      </c>
      <c r="S7" s="5" t="s">
        <v>4</v>
      </c>
      <c r="T7" s="5" t="s">
        <v>5</v>
      </c>
      <c r="X7" t="s">
        <v>2</v>
      </c>
      <c r="Y7" t="s">
        <v>3</v>
      </c>
      <c r="Z7" t="s">
        <v>4</v>
      </c>
      <c r="AA7" s="4" t="s">
        <v>5</v>
      </c>
      <c r="AE7" s="5" t="s">
        <v>2</v>
      </c>
      <c r="AF7" t="s">
        <v>2</v>
      </c>
      <c r="AG7" t="s">
        <v>1845</v>
      </c>
      <c r="AH7" t="s">
        <v>1467</v>
      </c>
    </row>
    <row r="8" spans="1:34" x14ac:dyDescent="0.25">
      <c r="C8" s="125">
        <v>61</v>
      </c>
      <c r="D8" s="125">
        <v>27</v>
      </c>
      <c r="E8" s="125">
        <v>3</v>
      </c>
      <c r="F8" s="125">
        <v>63</v>
      </c>
      <c r="G8" s="125" t="s">
        <v>1838</v>
      </c>
      <c r="H8" s="125"/>
      <c r="I8" s="125"/>
      <c r="J8" s="125">
        <v>31</v>
      </c>
      <c r="K8" s="125">
        <v>19</v>
      </c>
      <c r="L8" s="125">
        <v>55</v>
      </c>
      <c r="M8" s="125">
        <v>59</v>
      </c>
      <c r="Q8" s="125">
        <v>61</v>
      </c>
      <c r="R8" s="125">
        <v>27</v>
      </c>
      <c r="S8" s="125">
        <v>3</v>
      </c>
      <c r="T8" s="125">
        <v>63</v>
      </c>
      <c r="U8" s="125" t="s">
        <v>1838</v>
      </c>
      <c r="V8" s="125"/>
      <c r="W8" s="125"/>
      <c r="X8" s="125">
        <v>31</v>
      </c>
      <c r="Y8" s="125">
        <v>19</v>
      </c>
      <c r="Z8" s="125">
        <v>55</v>
      </c>
      <c r="AA8" s="125">
        <v>59</v>
      </c>
      <c r="AC8" t="s">
        <v>846</v>
      </c>
      <c r="AD8" s="6" t="s">
        <v>847</v>
      </c>
      <c r="AE8" s="7">
        <v>-4.349032792</v>
      </c>
      <c r="AF8" s="7">
        <v>-2.6008157829999998</v>
      </c>
      <c r="AG8" t="s">
        <v>1410</v>
      </c>
      <c r="AH8" t="s">
        <v>1517</v>
      </c>
    </row>
    <row r="9" spans="1:34" x14ac:dyDescent="0.25">
      <c r="A9" t="s">
        <v>706</v>
      </c>
      <c r="B9" s="6" t="s">
        <v>707</v>
      </c>
      <c r="C9" s="7"/>
      <c r="D9" s="7"/>
      <c r="E9" s="7"/>
      <c r="F9" s="7">
        <v>-1.7172851819999999</v>
      </c>
      <c r="H9" t="s">
        <v>706</v>
      </c>
      <c r="I9" t="s">
        <v>707</v>
      </c>
      <c r="J9" s="7"/>
      <c r="K9" s="7"/>
      <c r="L9" s="7"/>
      <c r="M9" s="16"/>
      <c r="O9" t="s">
        <v>706</v>
      </c>
      <c r="P9" s="6" t="s">
        <v>707</v>
      </c>
      <c r="Q9" s="7"/>
      <c r="R9" s="7"/>
      <c r="S9" s="7"/>
      <c r="T9" s="7">
        <v>-1.7172851819999999</v>
      </c>
      <c r="V9" t="s">
        <v>706</v>
      </c>
      <c r="W9" t="s">
        <v>707</v>
      </c>
      <c r="X9" s="7"/>
      <c r="Y9" s="7"/>
      <c r="Z9" s="7"/>
      <c r="AA9" s="16"/>
      <c r="AC9" t="s">
        <v>138</v>
      </c>
      <c r="AD9" s="6" t="s">
        <v>139</v>
      </c>
      <c r="AE9" s="7">
        <v>2.889345407</v>
      </c>
      <c r="AF9" s="7">
        <v>2.1814651679999999</v>
      </c>
      <c r="AG9" t="s">
        <v>1410</v>
      </c>
      <c r="AH9" t="s">
        <v>1484</v>
      </c>
    </row>
    <row r="10" spans="1:34" x14ac:dyDescent="0.25">
      <c r="A10" t="s">
        <v>779</v>
      </c>
      <c r="B10" s="6" t="s">
        <v>780</v>
      </c>
      <c r="C10" s="7">
        <v>-2.0373682849999999</v>
      </c>
      <c r="D10" s="7"/>
      <c r="E10" s="7"/>
      <c r="F10" s="7"/>
      <c r="H10" t="s">
        <v>779</v>
      </c>
      <c r="I10" t="s">
        <v>780</v>
      </c>
      <c r="J10" s="7"/>
      <c r="K10" s="7"/>
      <c r="L10" s="7"/>
      <c r="M10" s="16"/>
      <c r="O10" t="s">
        <v>779</v>
      </c>
      <c r="P10" s="6" t="s">
        <v>780</v>
      </c>
      <c r="Q10" s="7">
        <v>-2.0373682849999999</v>
      </c>
      <c r="R10" s="7"/>
      <c r="S10" s="7"/>
      <c r="T10" s="7"/>
      <c r="V10" t="s">
        <v>779</v>
      </c>
      <c r="W10" t="s">
        <v>780</v>
      </c>
      <c r="X10" s="7"/>
      <c r="Y10" s="7"/>
      <c r="Z10" s="7"/>
      <c r="AA10" s="16"/>
      <c r="AC10" t="s">
        <v>172</v>
      </c>
      <c r="AD10" s="6" t="s">
        <v>173</v>
      </c>
      <c r="AE10" s="7">
        <v>5.1938755849999998</v>
      </c>
      <c r="AF10" s="7">
        <v>2.0758289470000002</v>
      </c>
      <c r="AG10" t="s">
        <v>1410</v>
      </c>
      <c r="AH10" t="s">
        <v>1492</v>
      </c>
    </row>
    <row r="11" spans="1:34" x14ac:dyDescent="0.25">
      <c r="A11" t="s">
        <v>917</v>
      </c>
      <c r="B11" s="6" t="s">
        <v>918</v>
      </c>
      <c r="C11" s="7"/>
      <c r="D11" s="7"/>
      <c r="E11" s="7"/>
      <c r="F11" s="7"/>
      <c r="H11" t="s">
        <v>917</v>
      </c>
      <c r="I11" t="s">
        <v>918</v>
      </c>
      <c r="J11" s="7"/>
      <c r="K11" s="7"/>
      <c r="L11" s="7"/>
      <c r="M11" s="16">
        <v>-1.7791264739999999</v>
      </c>
      <c r="O11" t="s">
        <v>917</v>
      </c>
      <c r="P11" s="6" t="s">
        <v>918</v>
      </c>
      <c r="Q11" s="7"/>
      <c r="R11" s="7"/>
      <c r="S11" s="7"/>
      <c r="T11" s="7"/>
      <c r="V11" t="s">
        <v>917</v>
      </c>
      <c r="W11" t="s">
        <v>918</v>
      </c>
      <c r="X11" s="7"/>
      <c r="Y11" s="7"/>
      <c r="Z11" s="7"/>
      <c r="AA11" s="16">
        <v>-1.7791264739999999</v>
      </c>
      <c r="AC11" t="s">
        <v>132</v>
      </c>
      <c r="AD11" s="6" t="s">
        <v>133</v>
      </c>
      <c r="AE11" s="7">
        <v>3.2243892949999999</v>
      </c>
      <c r="AF11" s="7">
        <v>2.6110087659999999</v>
      </c>
      <c r="AG11" t="s">
        <v>1848</v>
      </c>
      <c r="AH11" t="s">
        <v>1493</v>
      </c>
    </row>
    <row r="12" spans="1:34" x14ac:dyDescent="0.25">
      <c r="A12" t="s">
        <v>889</v>
      </c>
      <c r="B12" s="6" t="s">
        <v>890</v>
      </c>
      <c r="C12" s="7"/>
      <c r="D12" s="7"/>
      <c r="E12" s="7"/>
      <c r="F12" s="7"/>
      <c r="H12" t="s">
        <v>889</v>
      </c>
      <c r="I12" t="s">
        <v>890</v>
      </c>
      <c r="J12" s="7"/>
      <c r="K12" s="7"/>
      <c r="L12" s="7"/>
      <c r="M12" s="16"/>
      <c r="O12" t="s">
        <v>836</v>
      </c>
      <c r="P12" s="6" t="s">
        <v>837</v>
      </c>
      <c r="Q12" s="7">
        <v>-3.1968307490000001</v>
      </c>
      <c r="R12" s="7"/>
      <c r="S12" s="7"/>
      <c r="T12" s="7"/>
      <c r="V12" t="s">
        <v>836</v>
      </c>
      <c r="W12" t="s">
        <v>837</v>
      </c>
      <c r="X12" s="7"/>
      <c r="Y12" s="7"/>
      <c r="Z12" s="7"/>
      <c r="AA12" s="16"/>
      <c r="AC12" t="s">
        <v>254</v>
      </c>
      <c r="AD12" s="6" t="s">
        <v>255</v>
      </c>
      <c r="AE12" s="7">
        <v>2.0534396070000001</v>
      </c>
      <c r="AF12" s="7">
        <v>3.2554770190000002</v>
      </c>
      <c r="AG12" t="s">
        <v>1410</v>
      </c>
      <c r="AH12" t="s">
        <v>1487</v>
      </c>
    </row>
    <row r="13" spans="1:34" x14ac:dyDescent="0.25">
      <c r="A13" t="s">
        <v>836</v>
      </c>
      <c r="B13" s="6" t="s">
        <v>837</v>
      </c>
      <c r="C13" s="7">
        <v>-3.1968307490000001</v>
      </c>
      <c r="D13" s="7"/>
      <c r="E13" s="7"/>
      <c r="F13" s="7"/>
      <c r="H13" t="s">
        <v>836</v>
      </c>
      <c r="I13" t="s">
        <v>837</v>
      </c>
      <c r="J13" s="7"/>
      <c r="K13" s="7"/>
      <c r="L13" s="7"/>
      <c r="M13" s="16"/>
      <c r="O13" t="s">
        <v>842</v>
      </c>
      <c r="P13" s="6" t="s">
        <v>843</v>
      </c>
      <c r="Q13" s="7">
        <v>-3.9166452899999999</v>
      </c>
      <c r="R13" s="7"/>
      <c r="S13" s="7"/>
      <c r="T13" s="7"/>
      <c r="V13" t="s">
        <v>842</v>
      </c>
      <c r="W13" t="s">
        <v>843</v>
      </c>
      <c r="X13" s="7"/>
      <c r="Y13" s="7"/>
      <c r="Z13" s="7">
        <v>2.672467841</v>
      </c>
      <c r="AA13" s="16"/>
      <c r="AC13" t="s">
        <v>9</v>
      </c>
      <c r="AD13" s="6" t="s">
        <v>10</v>
      </c>
      <c r="AE13" s="7">
        <v>50.760103049999998</v>
      </c>
      <c r="AF13" s="7">
        <v>2.3090669080000001</v>
      </c>
      <c r="AG13" t="s">
        <v>1848</v>
      </c>
      <c r="AH13" t="s">
        <v>1496</v>
      </c>
    </row>
    <row r="14" spans="1:34" x14ac:dyDescent="0.25">
      <c r="A14" t="s">
        <v>842</v>
      </c>
      <c r="B14" s="6" t="s">
        <v>843</v>
      </c>
      <c r="C14" s="7">
        <v>-3.9166452899999999</v>
      </c>
      <c r="D14" s="7"/>
      <c r="E14" s="7"/>
      <c r="F14" s="7"/>
      <c r="H14" t="s">
        <v>842</v>
      </c>
      <c r="I14" t="s">
        <v>843</v>
      </c>
      <c r="J14" s="7"/>
      <c r="K14" s="7"/>
      <c r="L14" s="7">
        <v>2.672467841</v>
      </c>
      <c r="M14" s="16"/>
      <c r="O14" t="s">
        <v>846</v>
      </c>
      <c r="P14" s="6" t="s">
        <v>847</v>
      </c>
      <c r="Q14" s="7">
        <v>-4.349032792</v>
      </c>
      <c r="R14" s="7"/>
      <c r="S14" s="7"/>
      <c r="T14" s="7"/>
      <c r="V14" t="s">
        <v>846</v>
      </c>
      <c r="W14" t="s">
        <v>847</v>
      </c>
      <c r="X14" s="7">
        <v>-2.6008157829999998</v>
      </c>
      <c r="Y14" s="7"/>
      <c r="Z14" s="7"/>
      <c r="AA14" s="16"/>
      <c r="AC14" t="s">
        <v>89</v>
      </c>
      <c r="AD14" s="6" t="s">
        <v>90</v>
      </c>
      <c r="AE14" s="7">
        <v>8.5182373400000007</v>
      </c>
      <c r="AF14" s="7">
        <v>2.051087629</v>
      </c>
      <c r="AG14" t="s">
        <v>1409</v>
      </c>
      <c r="AH14" t="s">
        <v>1497</v>
      </c>
    </row>
    <row r="15" spans="1:34" x14ac:dyDescent="0.25">
      <c r="A15" t="s">
        <v>921</v>
      </c>
      <c r="B15" s="6" t="s">
        <v>922</v>
      </c>
      <c r="C15" s="7"/>
      <c r="D15" s="7"/>
      <c r="E15" s="7"/>
      <c r="F15" s="7"/>
      <c r="H15" t="s">
        <v>921</v>
      </c>
      <c r="I15" t="s">
        <v>922</v>
      </c>
      <c r="J15" s="7"/>
      <c r="K15" s="7"/>
      <c r="L15" s="7"/>
      <c r="M15" s="16"/>
      <c r="O15" t="s">
        <v>926</v>
      </c>
      <c r="P15" s="6" t="s">
        <v>927</v>
      </c>
      <c r="Q15" s="7"/>
      <c r="R15" s="7"/>
      <c r="S15" s="7"/>
      <c r="T15" s="7"/>
      <c r="V15" t="s">
        <v>926</v>
      </c>
      <c r="W15" t="s">
        <v>927</v>
      </c>
      <c r="X15" s="7"/>
      <c r="Y15" s="7"/>
      <c r="Z15" s="7"/>
      <c r="AA15" s="16">
        <v>-1.76186792</v>
      </c>
      <c r="AC15" t="s">
        <v>23</v>
      </c>
      <c r="AD15" s="6" t="s">
        <v>24</v>
      </c>
      <c r="AE15" s="7">
        <v>41.227588820000001</v>
      </c>
      <c r="AF15" s="7">
        <v>3.4816198329999999</v>
      </c>
      <c r="AG15" t="s">
        <v>1409</v>
      </c>
      <c r="AH15" t="s">
        <v>1498</v>
      </c>
    </row>
    <row r="16" spans="1:34" x14ac:dyDescent="0.25">
      <c r="A16" t="s">
        <v>846</v>
      </c>
      <c r="B16" s="6" t="s">
        <v>847</v>
      </c>
      <c r="C16" s="7">
        <v>-4.349032792</v>
      </c>
      <c r="D16" s="7"/>
      <c r="E16" s="7"/>
      <c r="F16" s="7"/>
      <c r="H16" t="s">
        <v>846</v>
      </c>
      <c r="I16" t="s">
        <v>847</v>
      </c>
      <c r="J16" s="7">
        <v>-2.6008157829999998</v>
      </c>
      <c r="K16" s="7"/>
      <c r="L16" s="7"/>
      <c r="M16" s="16"/>
      <c r="O16" t="s">
        <v>560</v>
      </c>
      <c r="P16" s="6" t="s">
        <v>561</v>
      </c>
      <c r="Q16" s="7">
        <v>2.1296483949999998</v>
      </c>
      <c r="R16" s="7"/>
      <c r="S16" s="7"/>
      <c r="T16" s="7"/>
      <c r="V16" t="s">
        <v>560</v>
      </c>
      <c r="W16" t="s">
        <v>561</v>
      </c>
      <c r="X16" s="7"/>
      <c r="Y16" s="7"/>
      <c r="Z16" s="7"/>
      <c r="AA16" s="16"/>
      <c r="AC16" t="s">
        <v>29</v>
      </c>
      <c r="AD16" s="6" t="s">
        <v>30</v>
      </c>
      <c r="AE16" s="7">
        <v>40.248938289999998</v>
      </c>
      <c r="AF16" s="7">
        <v>2.8322429360000001</v>
      </c>
      <c r="AG16" t="s">
        <v>1409</v>
      </c>
      <c r="AH16" t="s">
        <v>1499</v>
      </c>
    </row>
    <row r="17" spans="1:34" x14ac:dyDescent="0.25">
      <c r="A17" t="s">
        <v>932</v>
      </c>
      <c r="B17" s="6" t="s">
        <v>820</v>
      </c>
      <c r="C17" s="7"/>
      <c r="D17" s="7"/>
      <c r="E17" s="7"/>
      <c r="F17" s="7"/>
      <c r="H17" t="s">
        <v>932</v>
      </c>
      <c r="I17" t="s">
        <v>820</v>
      </c>
      <c r="J17" s="7"/>
      <c r="K17" s="7"/>
      <c r="L17" s="7"/>
      <c r="M17" s="16"/>
      <c r="O17" t="s">
        <v>218</v>
      </c>
      <c r="P17" s="6" t="s">
        <v>219</v>
      </c>
      <c r="Q17" s="7">
        <v>3.6123252849999998</v>
      </c>
      <c r="R17" s="7"/>
      <c r="S17" s="7"/>
      <c r="T17" s="7">
        <v>1.911038534</v>
      </c>
      <c r="V17" t="s">
        <v>218</v>
      </c>
      <c r="W17" t="s">
        <v>219</v>
      </c>
      <c r="X17" s="7"/>
      <c r="Y17" s="7">
        <v>-2.323856031</v>
      </c>
      <c r="Z17" s="7">
        <v>-4.5506412850000002</v>
      </c>
      <c r="AA17" s="16">
        <v>3.1498728819999999</v>
      </c>
      <c r="AC17" t="s">
        <v>35</v>
      </c>
      <c r="AD17" s="6" t="s">
        <v>36</v>
      </c>
      <c r="AE17" s="7">
        <v>24.69865162</v>
      </c>
      <c r="AF17" s="7">
        <v>2.9563187599999998</v>
      </c>
      <c r="AG17" t="s">
        <v>1409</v>
      </c>
      <c r="AH17" t="s">
        <v>1500</v>
      </c>
    </row>
    <row r="18" spans="1:34" x14ac:dyDescent="0.25">
      <c r="A18" t="s">
        <v>933</v>
      </c>
      <c r="B18" s="6" t="s">
        <v>973</v>
      </c>
      <c r="C18" s="7"/>
      <c r="D18" s="7"/>
      <c r="E18" s="7"/>
      <c r="F18" s="7"/>
      <c r="H18" t="s">
        <v>933</v>
      </c>
      <c r="I18" t="s">
        <v>973</v>
      </c>
      <c r="J18" s="7"/>
      <c r="K18" s="7"/>
      <c r="L18" s="7"/>
      <c r="M18" s="16"/>
      <c r="O18" t="s">
        <v>148</v>
      </c>
      <c r="P18" s="6" t="s">
        <v>149</v>
      </c>
      <c r="Q18" s="7">
        <v>4.6309898819999997</v>
      </c>
      <c r="R18" s="7"/>
      <c r="S18" s="7"/>
      <c r="T18" s="7">
        <v>4.4876387500000003</v>
      </c>
      <c r="V18" t="s">
        <v>148</v>
      </c>
      <c r="W18" t="s">
        <v>149</v>
      </c>
      <c r="X18" s="7"/>
      <c r="Y18" s="7"/>
      <c r="Z18" s="7"/>
      <c r="AA18" s="16">
        <v>8.9245798559999994</v>
      </c>
      <c r="AC18" t="s">
        <v>17</v>
      </c>
      <c r="AD18" s="6" t="s">
        <v>18</v>
      </c>
      <c r="AE18" s="7">
        <v>48.204310939999999</v>
      </c>
      <c r="AF18" s="7">
        <v>2.7296463499999999</v>
      </c>
      <c r="AG18" t="s">
        <v>1409</v>
      </c>
      <c r="AH18" t="s">
        <v>1501</v>
      </c>
    </row>
    <row r="19" spans="1:34" x14ac:dyDescent="0.25">
      <c r="A19" t="s">
        <v>926</v>
      </c>
      <c r="B19" s="6" t="s">
        <v>927</v>
      </c>
      <c r="C19" s="7"/>
      <c r="D19" s="7"/>
      <c r="E19" s="7"/>
      <c r="F19" s="7"/>
      <c r="H19" t="s">
        <v>926</v>
      </c>
      <c r="I19" t="s">
        <v>927</v>
      </c>
      <c r="J19" s="7"/>
      <c r="K19" s="7"/>
      <c r="L19" s="7"/>
      <c r="M19" s="16">
        <v>-1.76186792</v>
      </c>
      <c r="O19" t="s">
        <v>562</v>
      </c>
      <c r="P19" s="6" t="s">
        <v>563</v>
      </c>
      <c r="Q19" s="7"/>
      <c r="R19" s="7"/>
      <c r="S19" s="7"/>
      <c r="T19" s="7">
        <v>1.971834598</v>
      </c>
      <c r="V19" t="s">
        <v>562</v>
      </c>
      <c r="W19" t="s">
        <v>563</v>
      </c>
      <c r="X19" s="7"/>
      <c r="Y19" s="7"/>
      <c r="Z19" s="7"/>
      <c r="AA19" s="16">
        <v>2.0192562079999998</v>
      </c>
      <c r="AC19" t="s">
        <v>58</v>
      </c>
      <c r="AD19" s="6" t="s">
        <v>59</v>
      </c>
      <c r="AE19" s="7">
        <v>10.63049597</v>
      </c>
      <c r="AF19" s="7">
        <v>4.5965196859999997</v>
      </c>
      <c r="AG19" t="s">
        <v>1849</v>
      </c>
      <c r="AH19" t="s">
        <v>1504</v>
      </c>
    </row>
    <row r="20" spans="1:34" x14ac:dyDescent="0.25">
      <c r="A20" t="s">
        <v>560</v>
      </c>
      <c r="B20" s="6" t="s">
        <v>561</v>
      </c>
      <c r="C20" s="7">
        <v>2.1296483949999998</v>
      </c>
      <c r="D20" s="7"/>
      <c r="E20" s="7"/>
      <c r="F20" s="7"/>
      <c r="H20" t="s">
        <v>560</v>
      </c>
      <c r="I20" t="s">
        <v>561</v>
      </c>
      <c r="J20" s="7"/>
      <c r="K20" s="7"/>
      <c r="L20" s="7"/>
      <c r="M20" s="16"/>
      <c r="O20" t="s">
        <v>934</v>
      </c>
      <c r="P20" s="6" t="s">
        <v>976</v>
      </c>
      <c r="Q20" s="7"/>
      <c r="R20" s="7"/>
      <c r="S20" s="7"/>
      <c r="T20" s="7"/>
      <c r="V20" t="s">
        <v>934</v>
      </c>
      <c r="W20" t="s">
        <v>976</v>
      </c>
      <c r="X20" s="7"/>
      <c r="Y20" s="7"/>
      <c r="Z20" s="7"/>
      <c r="AA20" s="16">
        <v>1.860719904</v>
      </c>
      <c r="AC20" t="s">
        <v>752</v>
      </c>
      <c r="AD20" s="6" t="s">
        <v>753</v>
      </c>
      <c r="AE20" s="7">
        <v>1.709180594</v>
      </c>
      <c r="AF20" s="7">
        <v>-3.456630799</v>
      </c>
      <c r="AG20" t="s">
        <v>1409</v>
      </c>
      <c r="AH20" t="s">
        <v>1524</v>
      </c>
    </row>
    <row r="21" spans="1:34" x14ac:dyDescent="0.25">
      <c r="A21" t="s">
        <v>218</v>
      </c>
      <c r="B21" s="6" t="s">
        <v>219</v>
      </c>
      <c r="C21" s="7">
        <v>3.6123252849999998</v>
      </c>
      <c r="D21" s="7"/>
      <c r="E21" s="7"/>
      <c r="F21" s="7">
        <v>1.911038534</v>
      </c>
      <c r="H21" t="s">
        <v>218</v>
      </c>
      <c r="I21" t="s">
        <v>219</v>
      </c>
      <c r="J21" s="7"/>
      <c r="K21" s="7">
        <v>-2.323856031</v>
      </c>
      <c r="L21" s="7">
        <v>-4.5506412850000002</v>
      </c>
      <c r="M21" s="16">
        <v>3.1498728819999999</v>
      </c>
      <c r="O21" t="s">
        <v>46</v>
      </c>
      <c r="P21" s="6" t="s">
        <v>47</v>
      </c>
      <c r="Q21" s="7"/>
      <c r="R21" s="7"/>
      <c r="S21" s="7"/>
      <c r="T21" s="7">
        <v>3.545893693</v>
      </c>
      <c r="V21" t="s">
        <v>46</v>
      </c>
      <c r="W21" t="s">
        <v>47</v>
      </c>
      <c r="X21" s="7">
        <v>2.2045866369999998</v>
      </c>
      <c r="Y21" s="7"/>
      <c r="Z21" s="7">
        <v>-2.7840335500000002</v>
      </c>
      <c r="AA21" s="16">
        <v>1.8929943840000001</v>
      </c>
      <c r="AC21" t="s">
        <v>647</v>
      </c>
      <c r="AD21" s="6" t="s">
        <v>648</v>
      </c>
      <c r="AE21" s="7">
        <v>1.9564440830000001</v>
      </c>
      <c r="AF21" s="7">
        <v>-3.2496949919999998</v>
      </c>
      <c r="AG21" t="s">
        <v>1409</v>
      </c>
      <c r="AH21" t="s">
        <v>1525</v>
      </c>
    </row>
    <row r="22" spans="1:34" x14ac:dyDescent="0.25">
      <c r="A22" t="s">
        <v>148</v>
      </c>
      <c r="B22" s="6" t="s">
        <v>149</v>
      </c>
      <c r="C22" s="7">
        <v>4.6309898819999997</v>
      </c>
      <c r="D22" s="7"/>
      <c r="E22" s="7"/>
      <c r="F22" s="7">
        <v>4.4876387500000003</v>
      </c>
      <c r="H22" t="s">
        <v>148</v>
      </c>
      <c r="I22" t="s">
        <v>149</v>
      </c>
      <c r="J22" s="7"/>
      <c r="K22" s="7"/>
      <c r="L22" s="7"/>
      <c r="M22" s="16">
        <v>8.9245798559999994</v>
      </c>
      <c r="O22" t="s">
        <v>162</v>
      </c>
      <c r="P22" s="6" t="s">
        <v>163</v>
      </c>
      <c r="Q22" s="7"/>
      <c r="R22" s="7">
        <v>3.1102343370000001</v>
      </c>
      <c r="S22" s="7"/>
      <c r="T22" s="7">
        <v>3.2385157269999998</v>
      </c>
      <c r="V22" t="s">
        <v>162</v>
      </c>
      <c r="W22" t="s">
        <v>163</v>
      </c>
      <c r="X22" s="7"/>
      <c r="Y22" s="7"/>
      <c r="Z22" s="7">
        <v>-3.604625494</v>
      </c>
      <c r="AA22" s="16"/>
      <c r="AC22" t="s">
        <v>410</v>
      </c>
      <c r="AD22" s="6" t="s">
        <v>411</v>
      </c>
      <c r="AE22" s="7">
        <v>2.5430023789999998</v>
      </c>
      <c r="AF22" s="7">
        <v>-2.4250853010000002</v>
      </c>
      <c r="AG22" t="s">
        <v>1409</v>
      </c>
      <c r="AH22" t="s">
        <v>1529</v>
      </c>
    </row>
    <row r="23" spans="1:34" x14ac:dyDescent="0.25">
      <c r="A23" t="s">
        <v>562</v>
      </c>
      <c r="B23" s="6" t="s">
        <v>563</v>
      </c>
      <c r="C23" s="7"/>
      <c r="D23" s="7"/>
      <c r="E23" s="7"/>
      <c r="F23" s="7">
        <v>1.971834598</v>
      </c>
      <c r="H23" t="s">
        <v>562</v>
      </c>
      <c r="I23" t="s">
        <v>563</v>
      </c>
      <c r="J23" s="7"/>
      <c r="K23" s="7"/>
      <c r="L23" s="7"/>
      <c r="M23" s="16">
        <v>2.0192562079999998</v>
      </c>
      <c r="O23" t="s">
        <v>228</v>
      </c>
      <c r="P23" s="6" t="s">
        <v>229</v>
      </c>
      <c r="Q23" s="7"/>
      <c r="R23" s="7">
        <v>2.5399980229999999</v>
      </c>
      <c r="S23" s="7"/>
      <c r="T23" s="7">
        <v>2.1748880380000002</v>
      </c>
      <c r="V23" t="s">
        <v>228</v>
      </c>
      <c r="W23" t="s">
        <v>229</v>
      </c>
      <c r="X23" s="7"/>
      <c r="Y23" s="7"/>
      <c r="Z23" s="7">
        <v>-2.6602020230000001</v>
      </c>
      <c r="AA23" s="16"/>
      <c r="AC23" t="s">
        <v>530</v>
      </c>
      <c r="AD23" s="6" t="s">
        <v>531</v>
      </c>
      <c r="AE23" s="7">
        <v>2.3011667600000001</v>
      </c>
      <c r="AF23" s="7">
        <v>-2.7035418</v>
      </c>
      <c r="AG23" t="s">
        <v>1409</v>
      </c>
      <c r="AH23" t="s">
        <v>1530</v>
      </c>
    </row>
    <row r="24" spans="1:34" x14ac:dyDescent="0.25">
      <c r="A24" t="s">
        <v>934</v>
      </c>
      <c r="B24" s="6" t="s">
        <v>976</v>
      </c>
      <c r="C24" s="7"/>
      <c r="D24" s="7"/>
      <c r="E24" s="7"/>
      <c r="F24" s="7"/>
      <c r="H24" t="s">
        <v>934</v>
      </c>
      <c r="I24" t="s">
        <v>976</v>
      </c>
      <c r="J24" s="7"/>
      <c r="K24" s="7"/>
      <c r="L24" s="7"/>
      <c r="M24" s="16">
        <v>1.860719904</v>
      </c>
      <c r="O24" t="s">
        <v>226</v>
      </c>
      <c r="P24" s="6" t="s">
        <v>227</v>
      </c>
      <c r="Q24" s="7">
        <v>4.0274320589999997</v>
      </c>
      <c r="R24" s="7"/>
      <c r="S24" s="7"/>
      <c r="T24" s="7">
        <v>2.451384037</v>
      </c>
      <c r="V24" t="s">
        <v>226</v>
      </c>
      <c r="W24" t="s">
        <v>227</v>
      </c>
      <c r="X24" s="7"/>
      <c r="Y24" s="7"/>
      <c r="Z24" s="7"/>
      <c r="AA24" s="16">
        <v>-1.736859623</v>
      </c>
      <c r="AC24" t="s">
        <v>594</v>
      </c>
      <c r="AD24" s="6" t="s">
        <v>595</v>
      </c>
      <c r="AE24" s="7">
        <v>2.082807088</v>
      </c>
      <c r="AF24" s="7">
        <v>2.1922532389999998</v>
      </c>
      <c r="AG24" t="s">
        <v>1846</v>
      </c>
      <c r="AH24" t="s">
        <v>1847</v>
      </c>
    </row>
    <row r="25" spans="1:34" x14ac:dyDescent="0.25">
      <c r="A25" t="s">
        <v>46</v>
      </c>
      <c r="B25" s="6" t="s">
        <v>47</v>
      </c>
      <c r="C25" s="7"/>
      <c r="D25" s="7"/>
      <c r="E25" s="7"/>
      <c r="F25" s="7">
        <v>3.545893693</v>
      </c>
      <c r="H25" t="s">
        <v>46</v>
      </c>
      <c r="I25" t="s">
        <v>47</v>
      </c>
      <c r="J25" s="7">
        <v>2.2045866369999998</v>
      </c>
      <c r="K25" s="7"/>
      <c r="L25" s="7">
        <v>-2.7840335500000002</v>
      </c>
      <c r="M25" s="16">
        <v>1.8929943840000001</v>
      </c>
      <c r="O25" t="s">
        <v>212</v>
      </c>
      <c r="P25" s="6" t="s">
        <v>213</v>
      </c>
      <c r="Q25" s="7"/>
      <c r="R25" s="7">
        <v>2.5889794990000001</v>
      </c>
      <c r="S25" s="7"/>
      <c r="T25" s="7">
        <v>1.821453269</v>
      </c>
      <c r="V25" t="s">
        <v>212</v>
      </c>
      <c r="W25" t="s">
        <v>213</v>
      </c>
      <c r="X25" s="7"/>
      <c r="Y25" s="7"/>
      <c r="Z25" s="7">
        <v>-2.600054074</v>
      </c>
      <c r="AA25" s="16"/>
      <c r="AC25" t="s">
        <v>224</v>
      </c>
      <c r="AD25" s="6" t="s">
        <v>225</v>
      </c>
      <c r="AE25" s="7">
        <v>3.786113512</v>
      </c>
      <c r="AF25" s="7">
        <v>-3.0079448649999998</v>
      </c>
      <c r="AG25" t="s">
        <v>1409</v>
      </c>
      <c r="AH25" t="s">
        <v>1531</v>
      </c>
    </row>
    <row r="26" spans="1:34" x14ac:dyDescent="0.25">
      <c r="A26" t="s">
        <v>162</v>
      </c>
      <c r="B26" s="6" t="s">
        <v>163</v>
      </c>
      <c r="C26" s="7"/>
      <c r="D26" s="7">
        <v>3.1102343370000001</v>
      </c>
      <c r="E26" s="7"/>
      <c r="F26" s="7">
        <v>3.2385157269999998</v>
      </c>
      <c r="H26" t="s">
        <v>162</v>
      </c>
      <c r="I26" t="s">
        <v>163</v>
      </c>
      <c r="J26" s="7"/>
      <c r="K26" s="7"/>
      <c r="L26" s="7">
        <v>-3.604625494</v>
      </c>
      <c r="M26" s="16"/>
      <c r="O26" t="s">
        <v>858</v>
      </c>
      <c r="P26" s="6" t="s">
        <v>859</v>
      </c>
      <c r="Q26" s="7"/>
      <c r="R26" s="7"/>
      <c r="S26" s="7"/>
      <c r="T26" s="7"/>
      <c r="V26" t="s">
        <v>858</v>
      </c>
      <c r="W26" t="s">
        <v>859</v>
      </c>
      <c r="X26" s="7"/>
      <c r="Y26" s="7"/>
      <c r="Z26" s="7"/>
      <c r="AA26" s="16">
        <v>2.5868058660000002</v>
      </c>
    </row>
    <row r="27" spans="1:34" x14ac:dyDescent="0.25">
      <c r="A27" t="s">
        <v>228</v>
      </c>
      <c r="B27" s="6" t="s">
        <v>229</v>
      </c>
      <c r="C27" s="7"/>
      <c r="D27" s="7">
        <v>2.5399980229999999</v>
      </c>
      <c r="E27" s="7"/>
      <c r="F27" s="7">
        <v>2.1748880380000002</v>
      </c>
      <c r="H27" t="s">
        <v>228</v>
      </c>
      <c r="I27" t="s">
        <v>229</v>
      </c>
      <c r="J27" s="7"/>
      <c r="K27" s="7"/>
      <c r="L27" s="7">
        <v>-2.6602020230000001</v>
      </c>
      <c r="M27" s="16"/>
      <c r="O27" t="s">
        <v>618</v>
      </c>
      <c r="P27" s="6" t="s">
        <v>619</v>
      </c>
      <c r="Q27" s="7">
        <v>2.0456641270000002</v>
      </c>
      <c r="R27" s="7"/>
      <c r="S27" s="7"/>
      <c r="T27" s="7"/>
      <c r="V27" t="s">
        <v>618</v>
      </c>
      <c r="W27" t="s">
        <v>619</v>
      </c>
      <c r="X27" s="7"/>
      <c r="Y27" s="7"/>
      <c r="Z27" s="7"/>
      <c r="AA27" s="16">
        <v>1.865639549</v>
      </c>
    </row>
    <row r="28" spans="1:34" x14ac:dyDescent="0.25">
      <c r="A28" t="s">
        <v>226</v>
      </c>
      <c r="B28" s="6" t="s">
        <v>227</v>
      </c>
      <c r="C28" s="7">
        <v>4.0274320589999997</v>
      </c>
      <c r="D28" s="7"/>
      <c r="E28" s="7"/>
      <c r="F28" s="7">
        <v>2.451384037</v>
      </c>
      <c r="H28" t="s">
        <v>226</v>
      </c>
      <c r="I28" t="s">
        <v>227</v>
      </c>
      <c r="J28" s="7"/>
      <c r="K28" s="7"/>
      <c r="L28" s="7"/>
      <c r="M28" s="16">
        <v>-1.736859623</v>
      </c>
      <c r="O28" t="s">
        <v>947</v>
      </c>
      <c r="P28" s="6" t="s">
        <v>948</v>
      </c>
      <c r="Q28" s="7"/>
      <c r="R28" s="7"/>
      <c r="S28" s="7"/>
      <c r="T28" s="7"/>
      <c r="V28" t="s">
        <v>947</v>
      </c>
      <c r="W28" t="s">
        <v>948</v>
      </c>
      <c r="X28" s="7"/>
      <c r="Y28" s="7"/>
      <c r="Z28" s="7"/>
      <c r="AA28" s="16">
        <v>1.910250392</v>
      </c>
    </row>
    <row r="29" spans="1:34" x14ac:dyDescent="0.25">
      <c r="A29" t="s">
        <v>212</v>
      </c>
      <c r="B29" s="6" t="s">
        <v>213</v>
      </c>
      <c r="C29" s="7"/>
      <c r="D29" s="7">
        <v>2.5889794990000001</v>
      </c>
      <c r="E29" s="7"/>
      <c r="F29" s="7">
        <v>1.821453269</v>
      </c>
      <c r="H29" t="s">
        <v>212</v>
      </c>
      <c r="I29" t="s">
        <v>213</v>
      </c>
      <c r="J29" s="7"/>
      <c r="K29" s="7"/>
      <c r="L29" s="7">
        <v>-2.600054074</v>
      </c>
      <c r="M29" s="16"/>
      <c r="O29" t="s">
        <v>192</v>
      </c>
      <c r="P29" s="6" t="s">
        <v>193</v>
      </c>
      <c r="Q29" s="7"/>
      <c r="R29" s="7">
        <v>2.7860881929999999</v>
      </c>
      <c r="S29" s="7"/>
      <c r="T29" s="7"/>
      <c r="V29" t="s">
        <v>192</v>
      </c>
      <c r="W29" t="s">
        <v>193</v>
      </c>
      <c r="X29" s="7">
        <v>-2.5364994740000002</v>
      </c>
      <c r="Y29" s="7"/>
      <c r="Z29" s="7">
        <v>-6.2519066490000004</v>
      </c>
      <c r="AA29" s="16"/>
    </row>
    <row r="30" spans="1:34" x14ac:dyDescent="0.25">
      <c r="A30" t="s">
        <v>935</v>
      </c>
      <c r="B30" s="6" t="s">
        <v>936</v>
      </c>
      <c r="C30" s="7"/>
      <c r="D30" s="7"/>
      <c r="E30" s="7"/>
      <c r="F30" s="7"/>
      <c r="H30" t="s">
        <v>935</v>
      </c>
      <c r="I30" t="s">
        <v>936</v>
      </c>
      <c r="J30" s="7"/>
      <c r="K30" s="7"/>
      <c r="L30" s="7"/>
      <c r="M30" s="16"/>
      <c r="O30" t="s">
        <v>190</v>
      </c>
      <c r="P30" s="6" t="s">
        <v>191</v>
      </c>
      <c r="Q30" s="7"/>
      <c r="R30" s="7">
        <v>2.5980363560000002</v>
      </c>
      <c r="S30" s="7"/>
      <c r="T30" s="7">
        <v>1.74645512</v>
      </c>
      <c r="V30" t="s">
        <v>190</v>
      </c>
      <c r="W30" t="s">
        <v>191</v>
      </c>
      <c r="X30" s="7">
        <v>-2.9479600499999998</v>
      </c>
      <c r="Y30" s="7"/>
      <c r="Z30" s="7">
        <v>-5.3115346170000004</v>
      </c>
      <c r="AA30" s="16"/>
    </row>
    <row r="31" spans="1:34" x14ac:dyDescent="0.25">
      <c r="A31" t="s">
        <v>941</v>
      </c>
      <c r="B31" s="6" t="s">
        <v>981</v>
      </c>
      <c r="C31" s="7"/>
      <c r="D31" s="7"/>
      <c r="E31" s="7"/>
      <c r="F31" s="7"/>
      <c r="H31" t="s">
        <v>941</v>
      </c>
      <c r="I31" t="s">
        <v>981</v>
      </c>
      <c r="J31" s="7"/>
      <c r="K31" s="7"/>
      <c r="L31" s="7"/>
      <c r="M31" s="16"/>
      <c r="O31" t="s">
        <v>863</v>
      </c>
      <c r="P31" s="6" t="s">
        <v>864</v>
      </c>
      <c r="Q31" s="7"/>
      <c r="R31" s="7"/>
      <c r="S31" s="7"/>
      <c r="T31" s="7"/>
      <c r="V31" t="s">
        <v>863</v>
      </c>
      <c r="W31" t="s">
        <v>864</v>
      </c>
      <c r="X31" s="7"/>
      <c r="Y31" s="7"/>
      <c r="Z31" s="7">
        <v>-2.499993913</v>
      </c>
      <c r="AA31" s="16"/>
    </row>
    <row r="32" spans="1:34" x14ac:dyDescent="0.25">
      <c r="A32" t="s">
        <v>942</v>
      </c>
      <c r="B32" s="6" t="s">
        <v>983</v>
      </c>
      <c r="C32" s="7"/>
      <c r="D32" s="7"/>
      <c r="E32" s="7"/>
      <c r="F32" s="7"/>
      <c r="H32" t="s">
        <v>942</v>
      </c>
      <c r="I32" t="s">
        <v>983</v>
      </c>
      <c r="J32" s="7"/>
      <c r="K32" s="7"/>
      <c r="L32" s="7"/>
      <c r="M32" s="16"/>
      <c r="O32" t="s">
        <v>956</v>
      </c>
      <c r="P32" s="6" t="s">
        <v>957</v>
      </c>
      <c r="Q32" s="7"/>
      <c r="R32" s="7"/>
      <c r="S32" s="7"/>
      <c r="T32" s="7"/>
      <c r="V32" t="s">
        <v>956</v>
      </c>
      <c r="W32" t="s">
        <v>957</v>
      </c>
      <c r="X32" s="7"/>
      <c r="Y32" s="7"/>
      <c r="Z32" s="7">
        <v>-3.1727591030000002</v>
      </c>
      <c r="AA32" s="16">
        <v>2.3842710079999998</v>
      </c>
      <c r="AD32" s="6"/>
      <c r="AE32" s="7"/>
      <c r="AF32" s="7"/>
    </row>
    <row r="33" spans="1:32" x14ac:dyDescent="0.25">
      <c r="A33" t="s">
        <v>943</v>
      </c>
      <c r="B33" s="6" t="s">
        <v>985</v>
      </c>
      <c r="C33" s="7"/>
      <c r="D33" s="7"/>
      <c r="E33" s="7"/>
      <c r="F33" s="7"/>
      <c r="H33" t="s">
        <v>943</v>
      </c>
      <c r="I33" t="s">
        <v>985</v>
      </c>
      <c r="J33" s="7"/>
      <c r="K33" s="7"/>
      <c r="L33" s="7"/>
      <c r="M33" s="16"/>
      <c r="O33" t="s">
        <v>114</v>
      </c>
      <c r="P33" s="6" t="s">
        <v>115</v>
      </c>
      <c r="Q33" s="7">
        <v>3.5218244649999999</v>
      </c>
      <c r="R33" s="7"/>
      <c r="S33" s="7"/>
      <c r="T33" s="7">
        <v>2.2760443889999999</v>
      </c>
      <c r="V33" t="s">
        <v>114</v>
      </c>
      <c r="W33" t="s">
        <v>115</v>
      </c>
      <c r="X33" s="7"/>
      <c r="Y33" s="7"/>
      <c r="Z33" s="7">
        <v>-1.9958407629999999</v>
      </c>
      <c r="AA33" s="16">
        <v>3.7486277970000002</v>
      </c>
      <c r="AD33" s="6"/>
      <c r="AE33" s="7"/>
      <c r="AF33" s="7"/>
    </row>
    <row r="34" spans="1:32" x14ac:dyDescent="0.25">
      <c r="A34" t="s">
        <v>944</v>
      </c>
      <c r="B34" s="6" t="s">
        <v>986</v>
      </c>
      <c r="C34" s="7"/>
      <c r="D34" s="7"/>
      <c r="E34" s="7"/>
      <c r="F34" s="7"/>
      <c r="H34" t="s">
        <v>944</v>
      </c>
      <c r="I34" t="s">
        <v>986</v>
      </c>
      <c r="J34" s="7"/>
      <c r="K34" s="7"/>
      <c r="L34" s="7"/>
      <c r="M34" s="16"/>
      <c r="O34" t="s">
        <v>160</v>
      </c>
      <c r="P34" s="6" t="s">
        <v>161</v>
      </c>
      <c r="Q34" s="7">
        <v>5.3515592749999996</v>
      </c>
      <c r="R34" s="7"/>
      <c r="S34" s="7"/>
      <c r="T34" s="7">
        <v>1.7457136740000001</v>
      </c>
      <c r="V34" t="s">
        <v>160</v>
      </c>
      <c r="W34" t="s">
        <v>161</v>
      </c>
      <c r="X34" s="7"/>
      <c r="Y34" s="7"/>
      <c r="Z34" s="7">
        <v>-2.1734309199999999</v>
      </c>
      <c r="AA34" s="16">
        <v>4.9437898489999998</v>
      </c>
      <c r="AD34" s="6"/>
      <c r="AE34" s="7"/>
      <c r="AF34" s="7"/>
    </row>
    <row r="35" spans="1:32" x14ac:dyDescent="0.25">
      <c r="A35" t="s">
        <v>945</v>
      </c>
      <c r="B35" s="6" t="s">
        <v>987</v>
      </c>
      <c r="C35" s="7"/>
      <c r="D35" s="7"/>
      <c r="E35" s="7"/>
      <c r="F35" s="7"/>
      <c r="H35" t="s">
        <v>945</v>
      </c>
      <c r="I35" t="s">
        <v>987</v>
      </c>
      <c r="J35" s="7"/>
      <c r="K35" s="7"/>
      <c r="L35" s="7"/>
      <c r="M35" s="16"/>
      <c r="O35" t="s">
        <v>158</v>
      </c>
      <c r="P35" s="6" t="s">
        <v>159</v>
      </c>
      <c r="Q35" s="7">
        <v>3.8099592109999998</v>
      </c>
      <c r="R35" s="7"/>
      <c r="S35" s="7"/>
      <c r="T35" s="7">
        <v>4.0003407329999998</v>
      </c>
      <c r="V35" t="s">
        <v>158</v>
      </c>
      <c r="W35" t="s">
        <v>159</v>
      </c>
      <c r="X35" s="7"/>
      <c r="Y35" s="7"/>
      <c r="Z35" s="7">
        <v>-3.1627945469999998</v>
      </c>
      <c r="AA35" s="16"/>
      <c r="AD35" s="6"/>
      <c r="AE35" s="7"/>
      <c r="AF35" s="7"/>
    </row>
    <row r="36" spans="1:32" x14ac:dyDescent="0.25">
      <c r="A36" t="s">
        <v>946</v>
      </c>
      <c r="B36" s="6" t="s">
        <v>988</v>
      </c>
      <c r="C36" s="7"/>
      <c r="D36" s="7"/>
      <c r="E36" s="7"/>
      <c r="F36" s="7"/>
      <c r="H36" t="s">
        <v>946</v>
      </c>
      <c r="I36" t="s">
        <v>988</v>
      </c>
      <c r="J36" s="7"/>
      <c r="K36" s="7"/>
      <c r="L36" s="7"/>
      <c r="M36" s="16"/>
      <c r="O36" t="s">
        <v>56</v>
      </c>
      <c r="P36" s="6" t="s">
        <v>57</v>
      </c>
      <c r="Q36" s="7">
        <v>10.52956696</v>
      </c>
      <c r="R36" s="7"/>
      <c r="S36" s="7"/>
      <c r="T36" s="7">
        <v>5.1302264160000002</v>
      </c>
      <c r="V36" t="s">
        <v>56</v>
      </c>
      <c r="W36" t="s">
        <v>57</v>
      </c>
      <c r="X36" s="7"/>
      <c r="Y36" s="7">
        <v>-2.9947017699999998</v>
      </c>
      <c r="Z36" s="7">
        <v>-6.6422630119999999</v>
      </c>
      <c r="AA36" s="16"/>
      <c r="AD36" s="6"/>
      <c r="AE36" s="7"/>
      <c r="AF36" s="7"/>
    </row>
    <row r="37" spans="1:32" x14ac:dyDescent="0.25">
      <c r="A37" t="s">
        <v>949</v>
      </c>
      <c r="B37" s="6" t="s">
        <v>989</v>
      </c>
      <c r="C37" s="7"/>
      <c r="D37" s="7"/>
      <c r="E37" s="7"/>
      <c r="F37" s="7"/>
      <c r="H37" t="s">
        <v>949</v>
      </c>
      <c r="I37" t="s">
        <v>989</v>
      </c>
      <c r="J37" s="7"/>
      <c r="K37" s="7"/>
      <c r="L37" s="7"/>
      <c r="M37" s="16"/>
      <c r="O37" t="s">
        <v>566</v>
      </c>
      <c r="P37" s="6" t="s">
        <v>567</v>
      </c>
      <c r="Q37" s="7"/>
      <c r="R37" s="7">
        <v>-1.792633159</v>
      </c>
      <c r="S37" s="7"/>
      <c r="T37" s="7"/>
      <c r="V37" t="s">
        <v>566</v>
      </c>
      <c r="W37" t="s">
        <v>567</v>
      </c>
      <c r="X37" s="7">
        <v>-5.0230652520000003</v>
      </c>
      <c r="Y37" s="7">
        <v>-2.485454211</v>
      </c>
      <c r="Z37" s="7">
        <v>-6.9465886320000001</v>
      </c>
      <c r="AA37" s="16"/>
      <c r="AD37" s="6"/>
      <c r="AE37" s="7"/>
      <c r="AF37" s="7"/>
    </row>
    <row r="38" spans="1:32" x14ac:dyDescent="0.25">
      <c r="A38" t="s">
        <v>858</v>
      </c>
      <c r="B38" s="6" t="s">
        <v>859</v>
      </c>
      <c r="C38" s="7"/>
      <c r="D38" s="7"/>
      <c r="E38" s="7"/>
      <c r="F38" s="7"/>
      <c r="H38" t="s">
        <v>858</v>
      </c>
      <c r="I38" t="s">
        <v>859</v>
      </c>
      <c r="J38" s="7"/>
      <c r="K38" s="7"/>
      <c r="L38" s="7"/>
      <c r="M38" s="16">
        <v>2.5868058660000002</v>
      </c>
      <c r="O38" t="s">
        <v>170</v>
      </c>
      <c r="P38" s="6" t="s">
        <v>171</v>
      </c>
      <c r="Q38" s="7"/>
      <c r="R38" s="7"/>
      <c r="S38" s="7">
        <v>-1.789091582</v>
      </c>
      <c r="T38" s="7"/>
      <c r="V38" t="s">
        <v>170</v>
      </c>
      <c r="W38" t="s">
        <v>171</v>
      </c>
      <c r="X38" s="7"/>
      <c r="Y38" s="7"/>
      <c r="Z38" s="7"/>
      <c r="AA38" s="16"/>
      <c r="AD38" s="6"/>
      <c r="AE38" s="7"/>
      <c r="AF38" s="7"/>
    </row>
    <row r="39" spans="1:32" x14ac:dyDescent="0.25">
      <c r="A39" t="s">
        <v>618</v>
      </c>
      <c r="B39" s="6" t="s">
        <v>619</v>
      </c>
      <c r="C39" s="7">
        <v>2.0456641270000002</v>
      </c>
      <c r="D39" s="7"/>
      <c r="E39" s="7"/>
      <c r="F39" s="7"/>
      <c r="H39" t="s">
        <v>618</v>
      </c>
      <c r="I39" t="s">
        <v>619</v>
      </c>
      <c r="J39" s="7"/>
      <c r="K39" s="7"/>
      <c r="L39" s="7"/>
      <c r="M39" s="16">
        <v>1.865639549</v>
      </c>
      <c r="O39" t="s">
        <v>978</v>
      </c>
      <c r="P39" s="6" t="s">
        <v>1011</v>
      </c>
      <c r="Q39" s="7"/>
      <c r="R39" s="7"/>
      <c r="S39" s="7"/>
      <c r="T39" s="7"/>
      <c r="V39" t="s">
        <v>978</v>
      </c>
      <c r="W39" t="s">
        <v>1011</v>
      </c>
      <c r="X39" s="7"/>
      <c r="Y39" s="7"/>
      <c r="Z39" s="7"/>
      <c r="AA39" s="16">
        <v>2.4225870359999999</v>
      </c>
      <c r="AD39" s="6"/>
      <c r="AE39" s="7"/>
      <c r="AF39" s="7"/>
    </row>
    <row r="40" spans="1:32" x14ac:dyDescent="0.25">
      <c r="A40" t="s">
        <v>947</v>
      </c>
      <c r="B40" s="6" t="s">
        <v>948</v>
      </c>
      <c r="C40" s="7"/>
      <c r="D40" s="7"/>
      <c r="E40" s="7"/>
      <c r="F40" s="7"/>
      <c r="H40" t="s">
        <v>947</v>
      </c>
      <c r="I40" t="s">
        <v>948</v>
      </c>
      <c r="J40" s="7"/>
      <c r="K40" s="7"/>
      <c r="L40" s="7"/>
      <c r="M40" s="16">
        <v>1.910250392</v>
      </c>
      <c r="O40" t="s">
        <v>214</v>
      </c>
      <c r="P40" s="6" t="s">
        <v>215</v>
      </c>
      <c r="Q40" s="7">
        <v>2.5864892720000001</v>
      </c>
      <c r="R40" s="7">
        <v>2.559547931</v>
      </c>
      <c r="S40" s="7"/>
      <c r="T40" s="7">
        <v>3.0337277359999999</v>
      </c>
      <c r="V40" t="s">
        <v>214</v>
      </c>
      <c r="W40" t="s">
        <v>215</v>
      </c>
      <c r="X40" s="7"/>
      <c r="Y40" s="7"/>
      <c r="Z40" s="7">
        <v>-2.608437806</v>
      </c>
      <c r="AA40" s="16">
        <v>3.3887313109999999</v>
      </c>
      <c r="AD40" s="6"/>
      <c r="AE40" s="7"/>
      <c r="AF40" s="7"/>
    </row>
    <row r="41" spans="1:32" x14ac:dyDescent="0.25">
      <c r="A41" t="s">
        <v>495</v>
      </c>
      <c r="B41" s="6" t="s">
        <v>496</v>
      </c>
      <c r="C41" s="7"/>
      <c r="D41" s="7"/>
      <c r="E41" s="7"/>
      <c r="F41" s="7"/>
      <c r="H41" t="s">
        <v>495</v>
      </c>
      <c r="I41" t="s">
        <v>496</v>
      </c>
      <c r="J41" s="7"/>
      <c r="K41" s="7"/>
      <c r="L41" s="7"/>
      <c r="M41" s="16"/>
      <c r="O41" t="s">
        <v>683</v>
      </c>
      <c r="P41" s="6" t="s">
        <v>684</v>
      </c>
      <c r="Q41" s="7">
        <v>1.8644162150000001</v>
      </c>
      <c r="R41" s="7"/>
      <c r="S41" s="7"/>
      <c r="T41" s="7"/>
      <c r="V41" t="s">
        <v>683</v>
      </c>
      <c r="W41" t="s">
        <v>684</v>
      </c>
      <c r="X41" s="7"/>
      <c r="Y41" s="7"/>
      <c r="Z41" s="7">
        <v>-2.3585910370000001</v>
      </c>
      <c r="AA41" s="16">
        <v>1.73134133</v>
      </c>
      <c r="AD41" s="6"/>
      <c r="AE41" s="7"/>
      <c r="AF41" s="7"/>
    </row>
    <row r="42" spans="1:32" x14ac:dyDescent="0.25">
      <c r="A42" t="s">
        <v>192</v>
      </c>
      <c r="B42" s="6" t="s">
        <v>193</v>
      </c>
      <c r="C42" s="7"/>
      <c r="D42" s="7">
        <v>2.7860881929999999</v>
      </c>
      <c r="E42" s="7"/>
      <c r="F42" s="7"/>
      <c r="H42" t="s">
        <v>192</v>
      </c>
      <c r="I42" t="s">
        <v>193</v>
      </c>
      <c r="J42" s="7">
        <v>-2.5364994740000002</v>
      </c>
      <c r="K42" s="7"/>
      <c r="L42" s="7">
        <v>-6.2519066490000004</v>
      </c>
      <c r="M42" s="16"/>
      <c r="O42" t="s">
        <v>543</v>
      </c>
      <c r="P42" s="6" t="s">
        <v>544</v>
      </c>
      <c r="Q42" s="7">
        <v>2.2504132449999998</v>
      </c>
      <c r="R42" s="7"/>
      <c r="S42" s="7"/>
      <c r="T42" s="7"/>
      <c r="V42" t="s">
        <v>543</v>
      </c>
      <c r="W42" t="s">
        <v>544</v>
      </c>
      <c r="X42" s="7"/>
      <c r="Y42" s="7"/>
      <c r="Z42" s="7"/>
      <c r="AA42" s="16"/>
      <c r="AD42" s="6"/>
      <c r="AE42" s="7"/>
      <c r="AF42" s="7"/>
    </row>
    <row r="43" spans="1:32" x14ac:dyDescent="0.25">
      <c r="A43" t="s">
        <v>190</v>
      </c>
      <c r="B43" s="6" t="s">
        <v>191</v>
      </c>
      <c r="C43" s="7"/>
      <c r="D43" s="7">
        <v>2.5980363560000002</v>
      </c>
      <c r="E43" s="7"/>
      <c r="F43" s="7">
        <v>1.74645512</v>
      </c>
      <c r="H43" t="s">
        <v>190</v>
      </c>
      <c r="I43" t="s">
        <v>191</v>
      </c>
      <c r="J43" s="7">
        <v>-2.9479600499999998</v>
      </c>
      <c r="K43" s="7"/>
      <c r="L43" s="7">
        <v>-5.3115346170000004</v>
      </c>
      <c r="M43" s="16"/>
      <c r="O43" t="s">
        <v>196</v>
      </c>
      <c r="P43" s="6" t="s">
        <v>197</v>
      </c>
      <c r="Q43" s="7"/>
      <c r="R43" s="7">
        <v>2.7598740429999999</v>
      </c>
      <c r="S43" s="7"/>
      <c r="T43" s="7">
        <v>1.8873936490000001</v>
      </c>
      <c r="V43" t="s">
        <v>196</v>
      </c>
      <c r="W43" t="s">
        <v>197</v>
      </c>
      <c r="X43" s="7">
        <v>2.0297837649999999</v>
      </c>
      <c r="Y43" s="7"/>
      <c r="Z43" s="7"/>
      <c r="AA43" s="16">
        <v>2.1506881170000001</v>
      </c>
      <c r="AD43" s="6"/>
      <c r="AE43" s="7"/>
      <c r="AF43" s="7"/>
    </row>
    <row r="44" spans="1:32" x14ac:dyDescent="0.25">
      <c r="A44" t="s">
        <v>863</v>
      </c>
      <c r="B44" s="6" t="s">
        <v>864</v>
      </c>
      <c r="C44" s="7"/>
      <c r="D44" s="7"/>
      <c r="E44" s="7"/>
      <c r="F44" s="7"/>
      <c r="H44" t="s">
        <v>863</v>
      </c>
      <c r="I44" t="s">
        <v>864</v>
      </c>
      <c r="J44" s="7"/>
      <c r="K44" s="7"/>
      <c r="L44" s="7">
        <v>-2.499993913</v>
      </c>
      <c r="M44" s="16"/>
      <c r="O44" t="s">
        <v>82</v>
      </c>
      <c r="P44" s="6" t="s">
        <v>83</v>
      </c>
      <c r="Q44" s="7">
        <v>3.6626298839999998</v>
      </c>
      <c r="R44" s="7">
        <v>3.6522406799999998</v>
      </c>
      <c r="S44" s="7"/>
      <c r="T44" s="7">
        <v>5.2844474520000002</v>
      </c>
      <c r="V44" t="s">
        <v>82</v>
      </c>
      <c r="W44" t="s">
        <v>83</v>
      </c>
      <c r="X44" s="7"/>
      <c r="Y44" s="7">
        <v>2.3239967909999999</v>
      </c>
      <c r="Z44" s="7">
        <v>-1.8540040229999999</v>
      </c>
      <c r="AA44" s="16"/>
      <c r="AD44" s="6"/>
      <c r="AE44" s="7"/>
      <c r="AF44" s="7"/>
    </row>
    <row r="45" spans="1:32" x14ac:dyDescent="0.25">
      <c r="A45" t="s">
        <v>955</v>
      </c>
      <c r="B45" s="6" t="s">
        <v>992</v>
      </c>
      <c r="C45" s="7"/>
      <c r="D45" s="7"/>
      <c r="E45" s="7"/>
      <c r="F45" s="7"/>
      <c r="H45" t="s">
        <v>955</v>
      </c>
      <c r="I45" t="s">
        <v>992</v>
      </c>
      <c r="J45" s="7"/>
      <c r="K45" s="7"/>
      <c r="L45" s="7"/>
      <c r="M45" s="16"/>
      <c r="O45" t="s">
        <v>138</v>
      </c>
      <c r="P45" s="6" t="s">
        <v>139</v>
      </c>
      <c r="Q45" s="7">
        <v>2.889345407</v>
      </c>
      <c r="R45" s="7">
        <v>2.7562192400000001</v>
      </c>
      <c r="S45" s="7">
        <v>-1.7454498039999999</v>
      </c>
      <c r="T45" s="7">
        <v>2.0254492480000001</v>
      </c>
      <c r="V45" t="s">
        <v>138</v>
      </c>
      <c r="W45" t="s">
        <v>139</v>
      </c>
      <c r="X45" s="7">
        <v>2.1814651679999999</v>
      </c>
      <c r="Y45" s="7"/>
      <c r="Z45" s="7">
        <v>-1.986424094</v>
      </c>
      <c r="AA45" s="16">
        <v>1.7481852980000001</v>
      </c>
    </row>
    <row r="46" spans="1:32" x14ac:dyDescent="0.25">
      <c r="A46" t="s">
        <v>956</v>
      </c>
      <c r="B46" s="6" t="s">
        <v>957</v>
      </c>
      <c r="C46" s="7"/>
      <c r="D46" s="7"/>
      <c r="E46" s="7"/>
      <c r="F46" s="7"/>
      <c r="H46" t="s">
        <v>956</v>
      </c>
      <c r="I46" t="s">
        <v>957</v>
      </c>
      <c r="J46" s="7"/>
      <c r="K46" s="7"/>
      <c r="L46" s="7">
        <v>-3.1727591030000002</v>
      </c>
      <c r="M46" s="16">
        <v>2.3842710079999998</v>
      </c>
      <c r="O46" t="s">
        <v>416</v>
      </c>
      <c r="P46" s="6" t="s">
        <v>417</v>
      </c>
      <c r="Q46" s="7">
        <v>2.3102868449999998</v>
      </c>
      <c r="R46" s="7"/>
      <c r="S46" s="7"/>
      <c r="T46" s="7">
        <v>2.2430899339999999</v>
      </c>
      <c r="V46" t="s">
        <v>416</v>
      </c>
      <c r="W46" t="s">
        <v>417</v>
      </c>
      <c r="X46" s="7"/>
      <c r="Y46" s="7"/>
      <c r="Z46" s="7"/>
      <c r="AA46" s="16"/>
    </row>
    <row r="47" spans="1:32" x14ac:dyDescent="0.25">
      <c r="A47" t="s">
        <v>960</v>
      </c>
      <c r="B47" s="6" t="s">
        <v>994</v>
      </c>
      <c r="C47" s="7"/>
      <c r="D47" s="7"/>
      <c r="E47" s="7"/>
      <c r="F47" s="7"/>
      <c r="H47" t="s">
        <v>960</v>
      </c>
      <c r="I47" t="s">
        <v>994</v>
      </c>
      <c r="J47" s="7"/>
      <c r="K47" s="7"/>
      <c r="L47" s="7"/>
      <c r="M47" s="16"/>
      <c r="O47" t="s">
        <v>993</v>
      </c>
      <c r="P47" s="6" t="s">
        <v>1025</v>
      </c>
      <c r="Q47" s="7"/>
      <c r="R47" s="7"/>
      <c r="S47" s="7"/>
      <c r="T47" s="7"/>
      <c r="V47" t="s">
        <v>993</v>
      </c>
      <c r="W47" t="s">
        <v>1025</v>
      </c>
      <c r="X47" s="7"/>
      <c r="Y47" s="7"/>
      <c r="Z47" s="7"/>
      <c r="AA47" s="16">
        <v>-1.9851531490000001</v>
      </c>
    </row>
    <row r="48" spans="1:32" x14ac:dyDescent="0.25">
      <c r="A48" t="s">
        <v>961</v>
      </c>
      <c r="B48" s="6" t="s">
        <v>996</v>
      </c>
      <c r="C48" s="7"/>
      <c r="D48" s="7"/>
      <c r="E48" s="7"/>
      <c r="F48" s="7"/>
      <c r="H48" t="s">
        <v>961</v>
      </c>
      <c r="I48" t="s">
        <v>996</v>
      </c>
      <c r="J48" s="7"/>
      <c r="K48" s="7"/>
      <c r="L48" s="7"/>
      <c r="M48" s="16"/>
      <c r="O48" t="s">
        <v>142</v>
      </c>
      <c r="P48" s="6" t="s">
        <v>143</v>
      </c>
      <c r="Q48" s="7">
        <v>4.2546440749999999</v>
      </c>
      <c r="R48" s="7">
        <v>2.6219617620000002</v>
      </c>
      <c r="S48" s="7"/>
      <c r="T48" s="7">
        <v>4.5050116280000001</v>
      </c>
      <c r="V48" t="s">
        <v>142</v>
      </c>
      <c r="W48" t="s">
        <v>143</v>
      </c>
      <c r="X48" s="7"/>
      <c r="Y48" s="7"/>
      <c r="Z48" s="7">
        <v>-2.5688577559999999</v>
      </c>
      <c r="AA48" s="16"/>
    </row>
    <row r="49" spans="1:32" x14ac:dyDescent="0.25">
      <c r="A49" t="s">
        <v>963</v>
      </c>
      <c r="B49" s="6" t="s">
        <v>997</v>
      </c>
      <c r="C49" s="7"/>
      <c r="D49" s="7"/>
      <c r="E49" s="7"/>
      <c r="F49" s="7"/>
      <c r="H49" t="s">
        <v>963</v>
      </c>
      <c r="I49" t="s">
        <v>997</v>
      </c>
      <c r="J49" s="7"/>
      <c r="K49" s="7"/>
      <c r="L49" s="7"/>
      <c r="M49" s="16"/>
      <c r="O49" t="s">
        <v>623</v>
      </c>
      <c r="P49" s="6" t="s">
        <v>624</v>
      </c>
      <c r="Q49" s="7"/>
      <c r="R49" s="7"/>
      <c r="S49" s="7"/>
      <c r="T49" s="7">
        <v>1.8462189389999999</v>
      </c>
      <c r="V49" t="s">
        <v>623</v>
      </c>
      <c r="W49" t="s">
        <v>624</v>
      </c>
      <c r="X49" s="7"/>
      <c r="Y49" s="7"/>
      <c r="Z49" s="7"/>
      <c r="AA49" s="16">
        <v>2.0004163629999998</v>
      </c>
    </row>
    <row r="50" spans="1:32" x14ac:dyDescent="0.25">
      <c r="A50" t="s">
        <v>114</v>
      </c>
      <c r="B50" s="6" t="s">
        <v>115</v>
      </c>
      <c r="C50" s="7">
        <v>3.5218244649999999</v>
      </c>
      <c r="D50" s="7"/>
      <c r="E50" s="7"/>
      <c r="F50" s="7">
        <v>2.2760443889999999</v>
      </c>
      <c r="H50" t="s">
        <v>114</v>
      </c>
      <c r="I50" t="s">
        <v>115</v>
      </c>
      <c r="J50" s="7"/>
      <c r="K50" s="7"/>
      <c r="L50" s="7">
        <v>-1.9958407629999999</v>
      </c>
      <c r="M50" s="16">
        <v>3.7486277970000002</v>
      </c>
      <c r="O50" t="s">
        <v>1002</v>
      </c>
      <c r="P50" s="6" t="s">
        <v>1034</v>
      </c>
      <c r="Q50" s="7"/>
      <c r="R50" s="7"/>
      <c r="S50" s="7"/>
      <c r="T50" s="7"/>
      <c r="V50" t="s">
        <v>1002</v>
      </c>
      <c r="W50" t="s">
        <v>1034</v>
      </c>
      <c r="X50" s="7"/>
      <c r="Y50" s="7"/>
      <c r="Z50" s="7"/>
      <c r="AA50" s="16">
        <v>3.2125477610000002</v>
      </c>
    </row>
    <row r="51" spans="1:32" x14ac:dyDescent="0.25">
      <c r="A51" t="s">
        <v>160</v>
      </c>
      <c r="B51" s="6" t="s">
        <v>161</v>
      </c>
      <c r="C51" s="7">
        <v>5.3515592749999996</v>
      </c>
      <c r="D51" s="7"/>
      <c r="E51" s="7"/>
      <c r="F51" s="7">
        <v>1.7457136740000001</v>
      </c>
      <c r="H51" t="s">
        <v>160</v>
      </c>
      <c r="I51" t="s">
        <v>161</v>
      </c>
      <c r="J51" s="7"/>
      <c r="K51" s="7"/>
      <c r="L51" s="7">
        <v>-2.1734309199999999</v>
      </c>
      <c r="M51" s="16">
        <v>4.9437898489999998</v>
      </c>
      <c r="O51" t="s">
        <v>639</v>
      </c>
      <c r="P51" s="6" t="s">
        <v>640</v>
      </c>
      <c r="Q51" s="7"/>
      <c r="R51" s="7"/>
      <c r="S51" s="7"/>
      <c r="T51" s="7">
        <v>1.779741362</v>
      </c>
      <c r="V51" t="s">
        <v>639</v>
      </c>
      <c r="W51" t="s">
        <v>640</v>
      </c>
      <c r="X51" s="7"/>
      <c r="Y51" s="7"/>
      <c r="Z51" s="7"/>
      <c r="AA51" s="16">
        <v>1.911384347</v>
      </c>
    </row>
    <row r="52" spans="1:32" x14ac:dyDescent="0.25">
      <c r="A52" t="s">
        <v>937</v>
      </c>
      <c r="B52" s="6" t="s">
        <v>938</v>
      </c>
      <c r="C52" s="7"/>
      <c r="D52" s="7"/>
      <c r="E52" s="7"/>
      <c r="F52" s="7"/>
      <c r="H52" t="s">
        <v>937</v>
      </c>
      <c r="I52" t="s">
        <v>938</v>
      </c>
      <c r="J52" s="7"/>
      <c r="K52" s="7"/>
      <c r="L52" s="7"/>
      <c r="M52" s="16"/>
      <c r="O52" t="s">
        <v>497</v>
      </c>
      <c r="P52" s="6" t="s">
        <v>498</v>
      </c>
      <c r="Q52" s="7"/>
      <c r="R52" s="7"/>
      <c r="S52" s="7"/>
      <c r="T52" s="7">
        <v>2.098733937</v>
      </c>
      <c r="V52" t="s">
        <v>497</v>
      </c>
      <c r="W52" t="s">
        <v>498</v>
      </c>
      <c r="X52" s="7">
        <v>2.3007252820000001</v>
      </c>
      <c r="Y52" s="7"/>
      <c r="Z52" s="7"/>
      <c r="AA52" s="16">
        <v>2.1038492290000002</v>
      </c>
    </row>
    <row r="53" spans="1:32" x14ac:dyDescent="0.25">
      <c r="A53" t="s">
        <v>969</v>
      </c>
      <c r="B53" s="6" t="s">
        <v>1000</v>
      </c>
      <c r="C53" s="7"/>
      <c r="D53" s="7"/>
      <c r="E53" s="7"/>
      <c r="F53" s="7"/>
      <c r="H53" t="s">
        <v>969</v>
      </c>
      <c r="I53" t="s">
        <v>1000</v>
      </c>
      <c r="J53" s="7"/>
      <c r="K53" s="7"/>
      <c r="L53" s="7"/>
      <c r="M53" s="16"/>
      <c r="O53" t="s">
        <v>1009</v>
      </c>
      <c r="P53" s="6" t="s">
        <v>1039</v>
      </c>
      <c r="Q53" s="7"/>
      <c r="R53" s="7"/>
      <c r="S53" s="7"/>
      <c r="T53" s="7"/>
      <c r="V53" t="s">
        <v>1009</v>
      </c>
      <c r="W53" t="s">
        <v>1039</v>
      </c>
      <c r="X53" s="7"/>
      <c r="Y53" s="7"/>
      <c r="Z53" s="7"/>
      <c r="AA53" s="16">
        <v>1.7603018770000001</v>
      </c>
    </row>
    <row r="54" spans="1:32" x14ac:dyDescent="0.25">
      <c r="A54" t="s">
        <v>970</v>
      </c>
      <c r="B54" s="6" t="s">
        <v>1001</v>
      </c>
      <c r="C54" s="7"/>
      <c r="D54" s="7"/>
      <c r="E54" s="7"/>
      <c r="F54" s="7"/>
      <c r="H54" t="s">
        <v>970</v>
      </c>
      <c r="I54" t="s">
        <v>1001</v>
      </c>
      <c r="J54" s="7"/>
      <c r="K54" s="7"/>
      <c r="L54" s="7"/>
      <c r="M54" s="16"/>
      <c r="O54" t="s">
        <v>266</v>
      </c>
      <c r="P54" s="6" t="s">
        <v>267</v>
      </c>
      <c r="Q54" s="7"/>
      <c r="R54" s="7"/>
      <c r="S54" s="7"/>
      <c r="T54" s="7">
        <v>2.8212450609999999</v>
      </c>
      <c r="V54" t="s">
        <v>266</v>
      </c>
      <c r="W54" t="s">
        <v>267</v>
      </c>
      <c r="X54" s="7"/>
      <c r="Y54" s="7"/>
      <c r="Z54" s="7"/>
      <c r="AA54" s="16"/>
    </row>
    <row r="55" spans="1:32" x14ac:dyDescent="0.25">
      <c r="A55" t="s">
        <v>158</v>
      </c>
      <c r="B55" s="6" t="s">
        <v>159</v>
      </c>
      <c r="C55" s="7">
        <v>3.8099592109999998</v>
      </c>
      <c r="D55" s="7"/>
      <c r="E55" s="7"/>
      <c r="F55" s="7">
        <v>4.0003407329999998</v>
      </c>
      <c r="H55" t="s">
        <v>158</v>
      </c>
      <c r="I55" t="s">
        <v>159</v>
      </c>
      <c r="J55" s="7"/>
      <c r="K55" s="7"/>
      <c r="L55" s="7">
        <v>-3.1627945469999998</v>
      </c>
      <c r="M55" s="16"/>
      <c r="O55" t="s">
        <v>325</v>
      </c>
      <c r="P55" s="6" t="s">
        <v>326</v>
      </c>
      <c r="Q55" s="7"/>
      <c r="R55" s="7"/>
      <c r="S55" s="7"/>
      <c r="T55" s="7">
        <v>2.5696613799999999</v>
      </c>
      <c r="V55" t="s">
        <v>325</v>
      </c>
      <c r="W55" t="s">
        <v>326</v>
      </c>
      <c r="X55" s="7"/>
      <c r="Y55" s="7"/>
      <c r="Z55" s="7"/>
      <c r="AA55" s="16"/>
    </row>
    <row r="56" spans="1:32" x14ac:dyDescent="0.25">
      <c r="A56" t="s">
        <v>56</v>
      </c>
      <c r="B56" s="6" t="s">
        <v>57</v>
      </c>
      <c r="C56" s="7">
        <v>10.52956696</v>
      </c>
      <c r="D56" s="7"/>
      <c r="E56" s="7"/>
      <c r="F56" s="7">
        <v>5.1302264160000002</v>
      </c>
      <c r="H56" t="s">
        <v>56</v>
      </c>
      <c r="I56" t="s">
        <v>57</v>
      </c>
      <c r="J56" s="7"/>
      <c r="K56" s="7">
        <v>-2.9947017699999998</v>
      </c>
      <c r="L56" s="7">
        <v>-6.6422630119999999</v>
      </c>
      <c r="M56" s="16"/>
      <c r="O56" t="s">
        <v>458</v>
      </c>
      <c r="P56" s="6" t="s">
        <v>459</v>
      </c>
      <c r="Q56" s="7"/>
      <c r="R56" s="7"/>
      <c r="S56" s="7"/>
      <c r="T56" s="7">
        <v>2.1640144430000001</v>
      </c>
      <c r="V56" t="s">
        <v>458</v>
      </c>
      <c r="W56" t="s">
        <v>459</v>
      </c>
      <c r="X56" s="7"/>
      <c r="Y56" s="7"/>
      <c r="Z56" s="7"/>
      <c r="AA56" s="16"/>
    </row>
    <row r="57" spans="1:32" x14ac:dyDescent="0.25">
      <c r="A57" t="s">
        <v>566</v>
      </c>
      <c r="B57" s="6" t="s">
        <v>567</v>
      </c>
      <c r="C57" s="7"/>
      <c r="D57" s="7">
        <v>-1.792633159</v>
      </c>
      <c r="E57" s="7"/>
      <c r="F57" s="7"/>
      <c r="H57" t="s">
        <v>566</v>
      </c>
      <c r="I57" t="s">
        <v>567</v>
      </c>
      <c r="J57" s="7">
        <v>-5.0230652520000003</v>
      </c>
      <c r="K57" s="7">
        <v>-2.485454211</v>
      </c>
      <c r="L57" s="7">
        <v>-6.9465886320000001</v>
      </c>
      <c r="M57" s="16"/>
      <c r="O57" t="s">
        <v>428</v>
      </c>
      <c r="P57" s="6" t="s">
        <v>429</v>
      </c>
      <c r="Q57" s="7"/>
      <c r="R57" s="7"/>
      <c r="S57" s="7"/>
      <c r="T57" s="7">
        <v>2.2195481130000001</v>
      </c>
      <c r="V57" t="s">
        <v>428</v>
      </c>
      <c r="W57" t="s">
        <v>429</v>
      </c>
      <c r="X57" s="7"/>
      <c r="Y57" s="7"/>
      <c r="Z57" s="7"/>
      <c r="AA57" s="16"/>
    </row>
    <row r="58" spans="1:32" x14ac:dyDescent="0.25">
      <c r="A58" t="s">
        <v>971</v>
      </c>
      <c r="B58" s="6" t="s">
        <v>1003</v>
      </c>
      <c r="C58" s="7"/>
      <c r="D58" s="7"/>
      <c r="E58" s="7"/>
      <c r="F58" s="7"/>
      <c r="H58" t="s">
        <v>971</v>
      </c>
      <c r="I58" t="s">
        <v>1003</v>
      </c>
      <c r="J58" s="7"/>
      <c r="K58" s="7"/>
      <c r="L58" s="7"/>
      <c r="M58" s="16"/>
      <c r="O58" t="s">
        <v>454</v>
      </c>
      <c r="P58" s="6" t="s">
        <v>455</v>
      </c>
      <c r="Q58" s="7"/>
      <c r="R58" s="7"/>
      <c r="S58" s="7"/>
      <c r="T58" s="7">
        <v>2.168003229</v>
      </c>
      <c r="V58" t="s">
        <v>454</v>
      </c>
      <c r="W58" t="s">
        <v>455</v>
      </c>
      <c r="X58" s="7">
        <v>3.0118370040000002</v>
      </c>
      <c r="Y58" s="7"/>
      <c r="Z58" s="7"/>
      <c r="AA58" s="16"/>
    </row>
    <row r="59" spans="1:32" x14ac:dyDescent="0.25">
      <c r="A59" t="s">
        <v>958</v>
      </c>
      <c r="B59" s="6" t="s">
        <v>959</v>
      </c>
      <c r="C59" s="7"/>
      <c r="D59" s="7"/>
      <c r="E59" s="7"/>
      <c r="F59" s="7"/>
      <c r="H59" t="s">
        <v>958</v>
      </c>
      <c r="I59" t="s">
        <v>959</v>
      </c>
      <c r="J59" s="7"/>
      <c r="K59" s="7"/>
      <c r="L59" s="7"/>
      <c r="M59" s="16"/>
      <c r="O59" t="s">
        <v>172</v>
      </c>
      <c r="P59" s="6" t="s">
        <v>173</v>
      </c>
      <c r="Q59" s="7">
        <v>5.1938755849999998</v>
      </c>
      <c r="R59" s="7">
        <v>2.0745780859999998</v>
      </c>
      <c r="S59" s="7"/>
      <c r="T59" s="7">
        <v>2.012990641</v>
      </c>
      <c r="V59" t="s">
        <v>172</v>
      </c>
      <c r="W59" t="s">
        <v>173</v>
      </c>
      <c r="X59" s="7">
        <v>2.0758289470000002</v>
      </c>
      <c r="Y59" s="7"/>
      <c r="Z59" s="7">
        <v>-1.9799092709999999</v>
      </c>
      <c r="AA59" s="16">
        <v>3.1548055590000001</v>
      </c>
    </row>
    <row r="60" spans="1:32" x14ac:dyDescent="0.25">
      <c r="A60" t="s">
        <v>972</v>
      </c>
      <c r="B60" s="6" t="s">
        <v>1004</v>
      </c>
      <c r="C60" s="7"/>
      <c r="D60" s="7"/>
      <c r="E60" s="7"/>
      <c r="F60" s="7"/>
      <c r="H60" t="s">
        <v>972</v>
      </c>
      <c r="I60" t="s">
        <v>1004</v>
      </c>
      <c r="J60" s="7"/>
      <c r="K60" s="7"/>
      <c r="L60" s="7"/>
      <c r="M60" s="16"/>
      <c r="O60" t="s">
        <v>380</v>
      </c>
      <c r="P60" s="6" t="s">
        <v>381</v>
      </c>
      <c r="Q60" s="7">
        <v>1.8608105370000001</v>
      </c>
      <c r="R60" s="7"/>
      <c r="S60" s="7"/>
      <c r="T60" s="7">
        <v>2.3450280270000001</v>
      </c>
      <c r="V60" t="s">
        <v>380</v>
      </c>
      <c r="W60" t="s">
        <v>381</v>
      </c>
      <c r="X60" s="7"/>
      <c r="Y60" s="7"/>
      <c r="Z60" s="7"/>
      <c r="AA60" s="16">
        <v>2.1202531800000002</v>
      </c>
    </row>
    <row r="61" spans="1:32" x14ac:dyDescent="0.25">
      <c r="A61" t="s">
        <v>974</v>
      </c>
      <c r="B61" s="6" t="s">
        <v>1006</v>
      </c>
      <c r="C61" s="7"/>
      <c r="D61" s="7"/>
      <c r="E61" s="7"/>
      <c r="F61" s="7"/>
      <c r="H61" t="s">
        <v>974</v>
      </c>
      <c r="I61" t="s">
        <v>1006</v>
      </c>
      <c r="J61" s="7"/>
      <c r="K61" s="7"/>
      <c r="L61" s="7"/>
      <c r="M61" s="16"/>
      <c r="O61" t="s">
        <v>489</v>
      </c>
      <c r="P61" s="6" t="s">
        <v>490</v>
      </c>
      <c r="Q61" s="7">
        <v>2.4059743560000002</v>
      </c>
      <c r="R61" s="7"/>
      <c r="S61" s="7"/>
      <c r="T61" s="7"/>
      <c r="V61" t="s">
        <v>489</v>
      </c>
      <c r="W61" t="s">
        <v>490</v>
      </c>
      <c r="X61" s="7"/>
      <c r="Y61" s="7"/>
      <c r="Z61" s="7"/>
      <c r="AA61" s="16">
        <v>1.8439893110000001</v>
      </c>
    </row>
    <row r="62" spans="1:32" x14ac:dyDescent="0.25">
      <c r="A62" t="s">
        <v>964</v>
      </c>
      <c r="B62" s="6" t="s">
        <v>965</v>
      </c>
      <c r="C62" s="7"/>
      <c r="D62" s="7"/>
      <c r="E62" s="7"/>
      <c r="F62" s="7"/>
      <c r="H62" t="s">
        <v>964</v>
      </c>
      <c r="I62" t="s">
        <v>965</v>
      </c>
      <c r="J62" s="7"/>
      <c r="K62" s="7"/>
      <c r="L62" s="7"/>
      <c r="M62" s="16"/>
      <c r="O62" t="s">
        <v>654</v>
      </c>
      <c r="P62" s="6" t="s">
        <v>655</v>
      </c>
      <c r="Q62" s="7">
        <v>1.952720944</v>
      </c>
      <c r="R62" s="7"/>
      <c r="S62" s="7"/>
      <c r="T62" s="7"/>
      <c r="V62" t="s">
        <v>654</v>
      </c>
      <c r="W62" t="s">
        <v>655</v>
      </c>
      <c r="X62" s="7"/>
      <c r="Y62" s="7"/>
      <c r="Z62" s="7"/>
      <c r="AA62" s="16">
        <v>2.319167583</v>
      </c>
      <c r="AD62" s="6"/>
      <c r="AE62" s="7"/>
      <c r="AF62" s="7"/>
    </row>
    <row r="63" spans="1:32" x14ac:dyDescent="0.25">
      <c r="A63" t="s">
        <v>975</v>
      </c>
      <c r="B63" s="6" t="s">
        <v>1008</v>
      </c>
      <c r="C63" s="7"/>
      <c r="D63" s="7"/>
      <c r="E63" s="7"/>
      <c r="F63" s="7"/>
      <c r="H63" t="s">
        <v>975</v>
      </c>
      <c r="I63" t="s">
        <v>1008</v>
      </c>
      <c r="J63" s="7"/>
      <c r="K63" s="7"/>
      <c r="L63" s="7"/>
      <c r="M63" s="16"/>
      <c r="O63" t="s">
        <v>262</v>
      </c>
      <c r="P63" s="6" t="s">
        <v>263</v>
      </c>
      <c r="Q63" s="7">
        <v>3.692259119</v>
      </c>
      <c r="R63" s="7"/>
      <c r="S63" s="7"/>
      <c r="T63" s="7">
        <v>2.0164917259999999</v>
      </c>
      <c r="V63" t="s">
        <v>262</v>
      </c>
      <c r="W63" t="s">
        <v>263</v>
      </c>
      <c r="X63" s="7"/>
      <c r="Y63" s="7"/>
      <c r="Z63" s="7"/>
      <c r="AA63" s="16"/>
      <c r="AD63" s="6"/>
      <c r="AE63" s="7"/>
      <c r="AF63" s="7"/>
    </row>
    <row r="64" spans="1:32" x14ac:dyDescent="0.25">
      <c r="A64" t="s">
        <v>170</v>
      </c>
      <c r="B64" s="6" t="s">
        <v>171</v>
      </c>
      <c r="C64" s="7"/>
      <c r="D64" s="7"/>
      <c r="E64" s="7">
        <v>-1.789091582</v>
      </c>
      <c r="F64" s="7"/>
      <c r="H64" t="s">
        <v>170</v>
      </c>
      <c r="I64" t="s">
        <v>171</v>
      </c>
      <c r="J64" s="7"/>
      <c r="K64" s="7"/>
      <c r="L64" s="7"/>
      <c r="M64" s="16"/>
      <c r="O64" t="s">
        <v>1041</v>
      </c>
      <c r="P64" s="6" t="s">
        <v>1066</v>
      </c>
      <c r="Q64" s="7"/>
      <c r="R64" s="7"/>
      <c r="S64" s="7"/>
      <c r="T64" s="7"/>
      <c r="V64" t="s">
        <v>1041</v>
      </c>
      <c r="W64" t="s">
        <v>1066</v>
      </c>
      <c r="X64" s="7"/>
      <c r="Y64" s="7"/>
      <c r="Z64" s="7">
        <v>-2.3870354439999999</v>
      </c>
      <c r="AA64" s="16">
        <v>2.1632807020000002</v>
      </c>
      <c r="AD64" s="6"/>
      <c r="AE64" s="7"/>
      <c r="AF64" s="7"/>
    </row>
    <row r="65" spans="1:32" x14ac:dyDescent="0.25">
      <c r="A65" t="s">
        <v>977</v>
      </c>
      <c r="B65" s="6" t="s">
        <v>1010</v>
      </c>
      <c r="C65" s="7"/>
      <c r="D65" s="7"/>
      <c r="E65" s="7"/>
      <c r="F65" s="7"/>
      <c r="H65" t="s">
        <v>977</v>
      </c>
      <c r="I65" t="s">
        <v>1010</v>
      </c>
      <c r="J65" s="7"/>
      <c r="K65" s="7"/>
      <c r="L65" s="7"/>
      <c r="M65" s="16"/>
      <c r="O65" t="s">
        <v>1042</v>
      </c>
      <c r="P65" s="6" t="s">
        <v>1067</v>
      </c>
      <c r="Q65" s="7"/>
      <c r="R65" s="7"/>
      <c r="S65" s="7"/>
      <c r="T65" s="7"/>
      <c r="V65" t="s">
        <v>1042</v>
      </c>
      <c r="W65" t="s">
        <v>1067</v>
      </c>
      <c r="X65" s="7"/>
      <c r="Y65" s="7"/>
      <c r="Z65" s="7"/>
      <c r="AA65" s="16">
        <v>1.909745896</v>
      </c>
      <c r="AD65" s="6"/>
      <c r="AE65" s="7"/>
      <c r="AF65" s="7"/>
    </row>
    <row r="66" spans="1:32" x14ac:dyDescent="0.25">
      <c r="A66" t="s">
        <v>978</v>
      </c>
      <c r="B66" s="6" t="s">
        <v>1011</v>
      </c>
      <c r="C66" s="7"/>
      <c r="D66" s="7"/>
      <c r="E66" s="7"/>
      <c r="F66" s="7"/>
      <c r="H66" t="s">
        <v>978</v>
      </c>
      <c r="I66" t="s">
        <v>1011</v>
      </c>
      <c r="J66" s="7"/>
      <c r="K66" s="7"/>
      <c r="L66" s="7"/>
      <c r="M66" s="16">
        <v>2.4225870359999999</v>
      </c>
      <c r="O66" t="s">
        <v>1043</v>
      </c>
      <c r="P66" s="6" t="s">
        <v>1068</v>
      </c>
      <c r="Q66" s="7"/>
      <c r="R66" s="7"/>
      <c r="S66" s="7"/>
      <c r="T66" s="7"/>
      <c r="V66" t="s">
        <v>1043</v>
      </c>
      <c r="W66" t="s">
        <v>1068</v>
      </c>
      <c r="X66" s="7"/>
      <c r="Y66" s="7"/>
      <c r="Z66" s="7"/>
      <c r="AA66" s="16">
        <v>1.72585878</v>
      </c>
      <c r="AD66" s="6"/>
      <c r="AE66" s="7"/>
      <c r="AF66" s="7"/>
    </row>
    <row r="67" spans="1:32" x14ac:dyDescent="0.25">
      <c r="A67" t="s">
        <v>979</v>
      </c>
      <c r="B67" s="6" t="s">
        <v>1012</v>
      </c>
      <c r="C67" s="7"/>
      <c r="D67" s="7"/>
      <c r="E67" s="7"/>
      <c r="F67" s="7"/>
      <c r="H67" t="s">
        <v>979</v>
      </c>
      <c r="I67" t="s">
        <v>1012</v>
      </c>
      <c r="J67" s="7"/>
      <c r="K67" s="7"/>
      <c r="L67" s="7"/>
      <c r="M67" s="16"/>
      <c r="O67" t="s">
        <v>440</v>
      </c>
      <c r="P67" s="6" t="s">
        <v>441</v>
      </c>
      <c r="Q67" s="7">
        <v>2.5628268780000001</v>
      </c>
      <c r="R67" s="7"/>
      <c r="S67" s="7"/>
      <c r="T67" s="7"/>
      <c r="V67" t="s">
        <v>440</v>
      </c>
      <c r="W67" t="s">
        <v>441</v>
      </c>
      <c r="X67" s="7"/>
      <c r="Y67" s="7"/>
      <c r="Z67" s="7"/>
      <c r="AA67" s="16"/>
      <c r="AD67" s="6"/>
      <c r="AE67" s="7"/>
      <c r="AF67" s="7"/>
    </row>
    <row r="68" spans="1:32" x14ac:dyDescent="0.25">
      <c r="A68" t="s">
        <v>980</v>
      </c>
      <c r="B68" s="6" t="s">
        <v>1013</v>
      </c>
      <c r="C68" s="7"/>
      <c r="D68" s="7"/>
      <c r="E68" s="7"/>
      <c r="F68" s="7"/>
      <c r="H68" t="s">
        <v>980</v>
      </c>
      <c r="I68" t="s">
        <v>1013</v>
      </c>
      <c r="J68" s="7"/>
      <c r="K68" s="7"/>
      <c r="L68" s="7"/>
      <c r="M68" s="16"/>
      <c r="O68" t="s">
        <v>132</v>
      </c>
      <c r="P68" s="6" t="s">
        <v>133</v>
      </c>
      <c r="Q68" s="7">
        <v>3.2243892949999999</v>
      </c>
      <c r="R68" s="7"/>
      <c r="S68" s="7"/>
      <c r="T68" s="7">
        <v>2.3372094040000002</v>
      </c>
      <c r="V68" t="s">
        <v>132</v>
      </c>
      <c r="W68" t="s">
        <v>133</v>
      </c>
      <c r="X68" s="7">
        <v>2.6110087659999999</v>
      </c>
      <c r="Y68" s="7"/>
      <c r="Z68" s="7"/>
      <c r="AA68" s="16">
        <v>2.294085677</v>
      </c>
    </row>
    <row r="69" spans="1:32" x14ac:dyDescent="0.25">
      <c r="A69" t="s">
        <v>982</v>
      </c>
      <c r="B69" s="6" t="s">
        <v>1014</v>
      </c>
      <c r="C69" s="7"/>
      <c r="D69" s="7"/>
      <c r="E69" s="7"/>
      <c r="F69" s="7"/>
      <c r="H69" t="s">
        <v>982</v>
      </c>
      <c r="I69" t="s">
        <v>1014</v>
      </c>
      <c r="J69" s="7"/>
      <c r="K69" s="7"/>
      <c r="L69" s="7"/>
      <c r="M69" s="16"/>
      <c r="O69" t="s">
        <v>285</v>
      </c>
      <c r="P69" s="6" t="s">
        <v>286</v>
      </c>
      <c r="Q69" s="7">
        <v>1.8547680609999999</v>
      </c>
      <c r="R69" s="7">
        <v>2.2268551579999998</v>
      </c>
      <c r="S69" s="7"/>
      <c r="T69" s="7">
        <v>1.9662535000000001</v>
      </c>
      <c r="V69" t="s">
        <v>285</v>
      </c>
      <c r="W69" t="s">
        <v>286</v>
      </c>
      <c r="X69" s="7"/>
      <c r="Y69" s="7">
        <v>2.85595629</v>
      </c>
      <c r="Z69" s="7"/>
      <c r="AA69" s="16"/>
      <c r="AD69" s="6"/>
      <c r="AE69" s="7"/>
      <c r="AF69" s="7"/>
    </row>
    <row r="70" spans="1:32" x14ac:dyDescent="0.25">
      <c r="A70" t="s">
        <v>984</v>
      </c>
      <c r="B70" s="6" t="s">
        <v>1016</v>
      </c>
      <c r="C70" s="7"/>
      <c r="D70" s="7"/>
      <c r="E70" s="7"/>
      <c r="F70" s="7"/>
      <c r="H70" t="s">
        <v>984</v>
      </c>
      <c r="I70" t="s">
        <v>1016</v>
      </c>
      <c r="J70" s="7"/>
      <c r="K70" s="7"/>
      <c r="L70" s="7"/>
      <c r="M70" s="16"/>
      <c r="O70" t="s">
        <v>424</v>
      </c>
      <c r="P70" s="6" t="s">
        <v>425</v>
      </c>
      <c r="Q70" s="7"/>
      <c r="R70" s="7">
        <v>1.874431425</v>
      </c>
      <c r="S70" s="7"/>
      <c r="T70" s="7"/>
      <c r="V70" t="s">
        <v>424</v>
      </c>
      <c r="W70" t="s">
        <v>425</v>
      </c>
      <c r="X70" s="7"/>
      <c r="Y70" s="7">
        <v>2.2290861999999998</v>
      </c>
      <c r="Z70" s="7"/>
      <c r="AA70" s="16"/>
      <c r="AD70" s="6"/>
      <c r="AE70" s="7"/>
      <c r="AF70" s="7"/>
    </row>
    <row r="71" spans="1:32" x14ac:dyDescent="0.25">
      <c r="A71" t="s">
        <v>214</v>
      </c>
      <c r="B71" s="6" t="s">
        <v>215</v>
      </c>
      <c r="C71" s="7">
        <v>2.5864892720000001</v>
      </c>
      <c r="D71" s="7">
        <v>2.559547931</v>
      </c>
      <c r="E71" s="7"/>
      <c r="F71" s="7">
        <v>3.0337277359999999</v>
      </c>
      <c r="H71" t="s">
        <v>214</v>
      </c>
      <c r="I71" t="s">
        <v>215</v>
      </c>
      <c r="J71" s="7"/>
      <c r="K71" s="7"/>
      <c r="L71" s="7">
        <v>-2.608437806</v>
      </c>
      <c r="M71" s="16">
        <v>3.3887313109999999</v>
      </c>
      <c r="O71" t="s">
        <v>254</v>
      </c>
      <c r="P71" s="6" t="s">
        <v>255</v>
      </c>
      <c r="Q71" s="7">
        <v>2.0534396070000001</v>
      </c>
      <c r="R71" s="7">
        <v>2.429451056</v>
      </c>
      <c r="S71" s="7"/>
      <c r="T71" s="7">
        <v>2.2264762309999999</v>
      </c>
      <c r="V71" t="s">
        <v>254</v>
      </c>
      <c r="W71" t="s">
        <v>255</v>
      </c>
      <c r="X71" s="7">
        <v>3.2554770190000002</v>
      </c>
      <c r="Y71" s="7">
        <v>2.267256857</v>
      </c>
      <c r="Z71" s="7"/>
      <c r="AA71" s="16">
        <v>2.838164957</v>
      </c>
    </row>
    <row r="72" spans="1:32" x14ac:dyDescent="0.25">
      <c r="A72" t="s">
        <v>683</v>
      </c>
      <c r="B72" s="6" t="s">
        <v>684</v>
      </c>
      <c r="C72" s="7">
        <v>1.8644162150000001</v>
      </c>
      <c r="D72" s="7"/>
      <c r="E72" s="7"/>
      <c r="F72" s="7"/>
      <c r="H72" t="s">
        <v>683</v>
      </c>
      <c r="I72" t="s">
        <v>684</v>
      </c>
      <c r="J72" s="7"/>
      <c r="K72" s="7"/>
      <c r="L72" s="7">
        <v>-2.3585910370000001</v>
      </c>
      <c r="M72" s="16">
        <v>1.73134133</v>
      </c>
      <c r="O72" t="s">
        <v>62</v>
      </c>
      <c r="P72" s="6" t="s">
        <v>63</v>
      </c>
      <c r="Q72" s="7">
        <v>3.45693283</v>
      </c>
      <c r="R72" s="7">
        <v>4.4375235279999998</v>
      </c>
      <c r="S72" s="7"/>
      <c r="T72" s="7">
        <v>5.3742705219999998</v>
      </c>
      <c r="V72" t="s">
        <v>62</v>
      </c>
      <c r="W72" t="s">
        <v>63</v>
      </c>
      <c r="X72" s="7"/>
      <c r="Y72" s="7">
        <v>4.790948695</v>
      </c>
      <c r="Z72" s="7">
        <v>-2.3359434289999998</v>
      </c>
      <c r="AA72" s="16"/>
      <c r="AD72" s="6"/>
      <c r="AE72" s="7"/>
      <c r="AF72" s="7"/>
    </row>
    <row r="73" spans="1:32" x14ac:dyDescent="0.25">
      <c r="A73" t="s">
        <v>543</v>
      </c>
      <c r="B73" s="6" t="s">
        <v>544</v>
      </c>
      <c r="C73" s="7">
        <v>2.2504132449999998</v>
      </c>
      <c r="D73" s="7"/>
      <c r="E73" s="7"/>
      <c r="F73" s="7"/>
      <c r="H73" t="s">
        <v>543</v>
      </c>
      <c r="I73" t="s">
        <v>544</v>
      </c>
      <c r="J73" s="7"/>
      <c r="K73" s="7"/>
      <c r="L73" s="7"/>
      <c r="M73" s="16"/>
      <c r="O73" t="s">
        <v>528</v>
      </c>
      <c r="P73" s="6" t="s">
        <v>529</v>
      </c>
      <c r="Q73" s="7">
        <v>2.1391076259999999</v>
      </c>
      <c r="R73" s="7"/>
      <c r="S73" s="7"/>
      <c r="T73" s="7">
        <v>2.0377451199999999</v>
      </c>
      <c r="V73" t="s">
        <v>528</v>
      </c>
      <c r="W73" t="s">
        <v>529</v>
      </c>
      <c r="X73" s="7"/>
      <c r="Y73" s="7"/>
      <c r="Z73" s="7"/>
      <c r="AA73" s="16">
        <v>2.8861011109999999</v>
      </c>
      <c r="AD73" s="6"/>
      <c r="AE73" s="7"/>
      <c r="AF73" s="7"/>
    </row>
    <row r="74" spans="1:32" x14ac:dyDescent="0.25">
      <c r="A74" t="s">
        <v>196</v>
      </c>
      <c r="B74" s="6" t="s">
        <v>197</v>
      </c>
      <c r="C74" s="7"/>
      <c r="D74" s="7">
        <v>2.7598740429999999</v>
      </c>
      <c r="E74" s="7"/>
      <c r="F74" s="7">
        <v>1.8873936490000001</v>
      </c>
      <c r="H74" t="s">
        <v>196</v>
      </c>
      <c r="I74" t="s">
        <v>197</v>
      </c>
      <c r="J74" s="7">
        <v>2.0297837649999999</v>
      </c>
      <c r="K74" s="7"/>
      <c r="L74" s="7"/>
      <c r="M74" s="16">
        <v>2.1506881170000001</v>
      </c>
      <c r="O74" t="s">
        <v>519</v>
      </c>
      <c r="P74" s="6" t="s">
        <v>520</v>
      </c>
      <c r="Q74" s="7"/>
      <c r="R74" s="7"/>
      <c r="S74" s="7"/>
      <c r="T74" s="7">
        <v>2.0467013719999998</v>
      </c>
      <c r="V74" t="s">
        <v>519</v>
      </c>
      <c r="W74" t="s">
        <v>520</v>
      </c>
      <c r="X74" s="7"/>
      <c r="Y74" s="7"/>
      <c r="Z74" s="7">
        <v>-1.913784022</v>
      </c>
      <c r="AA74" s="16">
        <v>2.1018349710000002</v>
      </c>
      <c r="AD74" s="6"/>
      <c r="AE74" s="7"/>
      <c r="AF74" s="7"/>
    </row>
    <row r="75" spans="1:32" x14ac:dyDescent="0.25">
      <c r="A75" t="s">
        <v>82</v>
      </c>
      <c r="B75" s="6" t="s">
        <v>83</v>
      </c>
      <c r="C75" s="7">
        <v>3.6626298839999998</v>
      </c>
      <c r="D75" s="7">
        <v>3.6522406799999998</v>
      </c>
      <c r="E75" s="7"/>
      <c r="F75" s="7">
        <v>5.2844474520000002</v>
      </c>
      <c r="H75" t="s">
        <v>82</v>
      </c>
      <c r="I75" t="s">
        <v>83</v>
      </c>
      <c r="J75" s="7"/>
      <c r="K75" s="7">
        <v>2.3239967909999999</v>
      </c>
      <c r="L75" s="7">
        <v>-1.8540040229999999</v>
      </c>
      <c r="M75" s="16"/>
      <c r="O75" t="s">
        <v>333</v>
      </c>
      <c r="P75" s="6" t="s">
        <v>334</v>
      </c>
      <c r="Q75" s="7">
        <v>2.0329190339999998</v>
      </c>
      <c r="R75" s="7">
        <v>1.707947723</v>
      </c>
      <c r="S75" s="7"/>
      <c r="T75" s="7">
        <v>2.5666090750000001</v>
      </c>
      <c r="V75" t="s">
        <v>333</v>
      </c>
      <c r="W75" t="s">
        <v>334</v>
      </c>
      <c r="X75" s="7"/>
      <c r="Y75" s="7"/>
      <c r="Z75" s="7">
        <v>-1.734513937</v>
      </c>
      <c r="AA75" s="16">
        <v>2.5218992920000001</v>
      </c>
      <c r="AD75" s="6"/>
      <c r="AE75" s="7"/>
      <c r="AF75" s="7"/>
    </row>
    <row r="76" spans="1:32" x14ac:dyDescent="0.25">
      <c r="A76" t="s">
        <v>138</v>
      </c>
      <c r="B76" s="6" t="s">
        <v>139</v>
      </c>
      <c r="C76" s="7">
        <v>2.889345407</v>
      </c>
      <c r="D76" s="7">
        <v>2.7562192400000001</v>
      </c>
      <c r="E76" s="7">
        <v>-1.7454498039999999</v>
      </c>
      <c r="F76" s="7">
        <v>2.0254492480000001</v>
      </c>
      <c r="H76" t="s">
        <v>138</v>
      </c>
      <c r="I76" t="s">
        <v>139</v>
      </c>
      <c r="J76" s="7">
        <v>2.1814651679999999</v>
      </c>
      <c r="K76" s="7"/>
      <c r="L76" s="7">
        <v>-1.986424094</v>
      </c>
      <c r="M76" s="16">
        <v>1.7481852980000001</v>
      </c>
      <c r="O76" t="s">
        <v>323</v>
      </c>
      <c r="P76" s="6" t="s">
        <v>324</v>
      </c>
      <c r="Q76" s="7">
        <v>3.3957137849999999</v>
      </c>
      <c r="R76" s="7">
        <v>2.0492624209999999</v>
      </c>
      <c r="S76" s="7"/>
      <c r="T76" s="7">
        <v>2.3282751140000002</v>
      </c>
      <c r="V76" t="s">
        <v>323</v>
      </c>
      <c r="W76" t="s">
        <v>324</v>
      </c>
      <c r="X76" s="7"/>
      <c r="Y76" s="7"/>
      <c r="Z76" s="7">
        <v>-1.7611526150000001</v>
      </c>
      <c r="AA76" s="16">
        <v>2.1273550920000002</v>
      </c>
      <c r="AD76" s="6"/>
      <c r="AE76" s="7"/>
      <c r="AF76" s="7"/>
    </row>
    <row r="77" spans="1:32" x14ac:dyDescent="0.25">
      <c r="A77" t="s">
        <v>953</v>
      </c>
      <c r="B77" s="6" t="s">
        <v>954</v>
      </c>
      <c r="C77" s="7"/>
      <c r="D77" s="7"/>
      <c r="E77" s="7"/>
      <c r="F77" s="7"/>
      <c r="H77" t="s">
        <v>953</v>
      </c>
      <c r="I77" t="s">
        <v>954</v>
      </c>
      <c r="J77" s="7"/>
      <c r="K77" s="7"/>
      <c r="L77" s="7"/>
      <c r="M77" s="16"/>
      <c r="O77" t="s">
        <v>9</v>
      </c>
      <c r="P77" s="6" t="s">
        <v>10</v>
      </c>
      <c r="Q77" s="7">
        <v>50.760103049999998</v>
      </c>
      <c r="R77" s="7"/>
      <c r="S77" s="7"/>
      <c r="T77" s="7">
        <v>13.948867890000001</v>
      </c>
      <c r="V77" t="s">
        <v>9</v>
      </c>
      <c r="W77" t="s">
        <v>10</v>
      </c>
      <c r="X77" s="7">
        <v>2.3090669080000001</v>
      </c>
      <c r="Y77" s="7">
        <v>-3.1891049969999998</v>
      </c>
      <c r="Z77" s="7">
        <v>-9.2109734250000006</v>
      </c>
      <c r="AA77" s="16">
        <v>2.8241289589999998</v>
      </c>
    </row>
    <row r="78" spans="1:32" x14ac:dyDescent="0.25">
      <c r="A78" t="s">
        <v>990</v>
      </c>
      <c r="B78" s="6" t="s">
        <v>1023</v>
      </c>
      <c r="C78" s="7"/>
      <c r="D78" s="7"/>
      <c r="E78" s="7"/>
      <c r="F78" s="7"/>
      <c r="H78" t="s">
        <v>990</v>
      </c>
      <c r="I78" t="s">
        <v>1023</v>
      </c>
      <c r="J78" s="7"/>
      <c r="K78" s="7"/>
      <c r="L78" s="7"/>
      <c r="M78" s="16"/>
      <c r="O78" t="s">
        <v>89</v>
      </c>
      <c r="P78" s="6" t="s">
        <v>90</v>
      </c>
      <c r="Q78" s="7">
        <v>8.5182373400000007</v>
      </c>
      <c r="R78" s="7"/>
      <c r="S78" s="7"/>
      <c r="T78" s="7">
        <v>5.1366748930000004</v>
      </c>
      <c r="V78" t="s">
        <v>89</v>
      </c>
      <c r="W78" t="s">
        <v>90</v>
      </c>
      <c r="X78" s="7">
        <v>2.051087629</v>
      </c>
      <c r="Y78" s="7">
        <v>-1.947954338</v>
      </c>
      <c r="Z78" s="7">
        <v>-2.8029647149999999</v>
      </c>
      <c r="AA78" s="16"/>
    </row>
    <row r="79" spans="1:32" x14ac:dyDescent="0.25">
      <c r="A79" t="s">
        <v>416</v>
      </c>
      <c r="B79" s="6" t="s">
        <v>417</v>
      </c>
      <c r="C79" s="7">
        <v>2.3102868449999998</v>
      </c>
      <c r="D79" s="7"/>
      <c r="E79" s="7"/>
      <c r="F79" s="7">
        <v>2.2430899339999999</v>
      </c>
      <c r="H79" t="s">
        <v>416</v>
      </c>
      <c r="I79" t="s">
        <v>417</v>
      </c>
      <c r="J79" s="7"/>
      <c r="K79" s="7"/>
      <c r="L79" s="7"/>
      <c r="M79" s="16"/>
      <c r="O79" t="s">
        <v>23</v>
      </c>
      <c r="P79" s="6" t="s">
        <v>24</v>
      </c>
      <c r="Q79" s="7">
        <v>41.227588820000001</v>
      </c>
      <c r="R79" s="7"/>
      <c r="S79" s="7"/>
      <c r="T79" s="7">
        <v>9.775153886</v>
      </c>
      <c r="V79" t="s">
        <v>23</v>
      </c>
      <c r="W79" t="s">
        <v>24</v>
      </c>
      <c r="X79" s="7">
        <v>3.4816198329999999</v>
      </c>
      <c r="Y79" s="7">
        <v>-3.4231799349999998</v>
      </c>
      <c r="Z79" s="7">
        <v>-10.776315739999999</v>
      </c>
      <c r="AA79" s="16">
        <v>3.3092285430000001</v>
      </c>
    </row>
    <row r="80" spans="1:32" x14ac:dyDescent="0.25">
      <c r="A80" t="s">
        <v>991</v>
      </c>
      <c r="B80" s="6" t="s">
        <v>1024</v>
      </c>
      <c r="C80" s="7"/>
      <c r="D80" s="7"/>
      <c r="E80" s="7"/>
      <c r="F80" s="7"/>
      <c r="H80" t="s">
        <v>991</v>
      </c>
      <c r="I80" t="s">
        <v>1024</v>
      </c>
      <c r="J80" s="7"/>
      <c r="K80" s="7"/>
      <c r="L80" s="7"/>
      <c r="M80" s="16"/>
      <c r="O80" t="s">
        <v>29</v>
      </c>
      <c r="P80" s="6" t="s">
        <v>30</v>
      </c>
      <c r="Q80" s="7">
        <v>40.248938289999998</v>
      </c>
      <c r="R80" s="7"/>
      <c r="S80" s="7"/>
      <c r="T80" s="7">
        <v>9.8423332200000004</v>
      </c>
      <c r="V80" t="s">
        <v>29</v>
      </c>
      <c r="W80" t="s">
        <v>30</v>
      </c>
      <c r="X80" s="7">
        <v>2.8322429360000001</v>
      </c>
      <c r="Y80" s="7">
        <v>-3.8451747799999998</v>
      </c>
      <c r="Z80" s="7">
        <v>-6.9326258709999999</v>
      </c>
      <c r="AA80" s="16">
        <v>3.9087999089999999</v>
      </c>
    </row>
    <row r="81" spans="1:32" x14ac:dyDescent="0.25">
      <c r="A81" t="s">
        <v>993</v>
      </c>
      <c r="B81" s="6" t="s">
        <v>1025</v>
      </c>
      <c r="C81" s="7"/>
      <c r="D81" s="7"/>
      <c r="E81" s="7"/>
      <c r="F81" s="7"/>
      <c r="H81" t="s">
        <v>993</v>
      </c>
      <c r="I81" t="s">
        <v>1025</v>
      </c>
      <c r="J81" s="7"/>
      <c r="K81" s="7"/>
      <c r="L81" s="7"/>
      <c r="M81" s="16">
        <v>-1.9851531490000001</v>
      </c>
      <c r="O81" t="s">
        <v>35</v>
      </c>
      <c r="P81" s="6" t="s">
        <v>36</v>
      </c>
      <c r="Q81" s="7">
        <v>24.69865162</v>
      </c>
      <c r="R81" s="7"/>
      <c r="S81" s="7"/>
      <c r="T81" s="7">
        <v>4.7253590880000003</v>
      </c>
      <c r="V81" t="s">
        <v>35</v>
      </c>
      <c r="W81" t="s">
        <v>36</v>
      </c>
      <c r="X81" s="7">
        <v>2.9563187599999998</v>
      </c>
      <c r="Y81" s="7"/>
      <c r="Z81" s="7">
        <v>-4.9821944609999997</v>
      </c>
      <c r="AA81" s="16">
        <v>4.0937538020000002</v>
      </c>
    </row>
    <row r="82" spans="1:32" x14ac:dyDescent="0.25">
      <c r="A82" t="s">
        <v>995</v>
      </c>
      <c r="B82" s="6" t="s">
        <v>1027</v>
      </c>
      <c r="C82" s="7"/>
      <c r="D82" s="7"/>
      <c r="E82" s="7"/>
      <c r="F82" s="7"/>
      <c r="H82" t="s">
        <v>995</v>
      </c>
      <c r="I82" t="s">
        <v>1027</v>
      </c>
      <c r="J82" s="7"/>
      <c r="K82" s="7"/>
      <c r="L82" s="7"/>
      <c r="M82" s="16"/>
      <c r="O82" t="s">
        <v>17</v>
      </c>
      <c r="P82" s="6" t="s">
        <v>18</v>
      </c>
      <c r="Q82" s="7">
        <v>48.204310939999999</v>
      </c>
      <c r="R82" s="7"/>
      <c r="S82" s="7"/>
      <c r="T82" s="7">
        <v>15.248562310000001</v>
      </c>
      <c r="V82" t="s">
        <v>17</v>
      </c>
      <c r="W82" t="s">
        <v>18</v>
      </c>
      <c r="X82" s="7">
        <v>2.7296463499999999</v>
      </c>
      <c r="Y82" s="7">
        <v>-3.9680515550000002</v>
      </c>
      <c r="Z82" s="7">
        <v>-12.414792329999999</v>
      </c>
      <c r="AA82" s="16">
        <v>4.390098933</v>
      </c>
    </row>
    <row r="83" spans="1:32" x14ac:dyDescent="0.25">
      <c r="A83" t="s">
        <v>142</v>
      </c>
      <c r="B83" s="6" t="s">
        <v>143</v>
      </c>
      <c r="C83" s="7">
        <v>4.2546440749999999</v>
      </c>
      <c r="D83" s="7">
        <v>2.6219617620000002</v>
      </c>
      <c r="E83" s="7"/>
      <c r="F83" s="7">
        <v>4.5050116280000001</v>
      </c>
      <c r="H83" t="s">
        <v>142</v>
      </c>
      <c r="I83" t="s">
        <v>143</v>
      </c>
      <c r="J83" s="7"/>
      <c r="K83" s="7"/>
      <c r="L83" s="7">
        <v>-2.5688577559999999</v>
      </c>
      <c r="M83" s="16"/>
      <c r="O83" t="s">
        <v>58</v>
      </c>
      <c r="P83" s="6" t="s">
        <v>59</v>
      </c>
      <c r="Q83" s="7">
        <v>10.63049597</v>
      </c>
      <c r="R83" s="7">
        <v>3.8535941980000001</v>
      </c>
      <c r="S83" s="7"/>
      <c r="T83" s="7">
        <v>8.8490014390000002</v>
      </c>
      <c r="V83" t="s">
        <v>58</v>
      </c>
      <c r="W83" t="s">
        <v>59</v>
      </c>
      <c r="X83" s="7">
        <v>4.5965196859999997</v>
      </c>
      <c r="Y83" s="7">
        <v>9.1362149160000001</v>
      </c>
      <c r="Z83" s="7"/>
      <c r="AA83" s="16">
        <v>8.1032682709999992</v>
      </c>
    </row>
    <row r="84" spans="1:32" x14ac:dyDescent="0.25">
      <c r="A84" t="s">
        <v>998</v>
      </c>
      <c r="B84" s="6" t="s">
        <v>99</v>
      </c>
      <c r="C84" s="7"/>
      <c r="D84" s="7"/>
      <c r="E84" s="7"/>
      <c r="F84" s="7"/>
      <c r="H84" t="s">
        <v>998</v>
      </c>
      <c r="I84" t="s">
        <v>99</v>
      </c>
      <c r="J84" s="7"/>
      <c r="K84" s="7"/>
      <c r="L84" s="7"/>
      <c r="M84" s="16"/>
      <c r="O84" t="s">
        <v>72</v>
      </c>
      <c r="P84" s="6" t="s">
        <v>73</v>
      </c>
      <c r="Q84" s="7">
        <v>11.06637143</v>
      </c>
      <c r="R84" s="7"/>
      <c r="S84" s="7"/>
      <c r="T84" s="7">
        <v>5.6943452910000003</v>
      </c>
      <c r="V84" t="s">
        <v>72</v>
      </c>
      <c r="W84" t="s">
        <v>73</v>
      </c>
      <c r="X84" s="7"/>
      <c r="Y84" s="7">
        <v>-1.8848986780000001</v>
      </c>
      <c r="Z84" s="7">
        <v>-9.9606232699999993</v>
      </c>
      <c r="AA84" s="16">
        <v>2.5343233490000001</v>
      </c>
      <c r="AD84" s="6"/>
      <c r="AE84" s="7"/>
      <c r="AF84" s="7"/>
    </row>
    <row r="85" spans="1:32" x14ac:dyDescent="0.25">
      <c r="A85" t="s">
        <v>999</v>
      </c>
      <c r="B85" s="6" t="s">
        <v>1031</v>
      </c>
      <c r="C85" s="7"/>
      <c r="D85" s="7"/>
      <c r="E85" s="7"/>
      <c r="F85" s="7"/>
      <c r="H85" t="s">
        <v>999</v>
      </c>
      <c r="I85" t="s">
        <v>1031</v>
      </c>
      <c r="J85" s="7"/>
      <c r="K85" s="7"/>
      <c r="L85" s="7"/>
      <c r="M85" s="16"/>
      <c r="O85" t="s">
        <v>15</v>
      </c>
      <c r="P85" s="6" t="s">
        <v>16</v>
      </c>
      <c r="Q85" s="7">
        <v>14.6984447</v>
      </c>
      <c r="R85" s="7"/>
      <c r="S85" s="7"/>
      <c r="T85" s="7">
        <v>18.09889716</v>
      </c>
      <c r="V85" t="s">
        <v>15</v>
      </c>
      <c r="W85" t="s">
        <v>16</v>
      </c>
      <c r="X85" s="7"/>
      <c r="Y85" s="7"/>
      <c r="Z85" s="7">
        <v>-8.6187228939999994</v>
      </c>
      <c r="AA85" s="16">
        <v>2.4463518299999998</v>
      </c>
      <c r="AD85" s="6"/>
      <c r="AE85" s="7"/>
      <c r="AF85" s="7"/>
    </row>
    <row r="86" spans="1:32" x14ac:dyDescent="0.25">
      <c r="A86" t="s">
        <v>871</v>
      </c>
      <c r="B86" s="6" t="s">
        <v>872</v>
      </c>
      <c r="C86" s="7"/>
      <c r="D86" s="7"/>
      <c r="E86" s="7"/>
      <c r="F86" s="7"/>
      <c r="H86" t="s">
        <v>871</v>
      </c>
      <c r="I86" t="s">
        <v>872</v>
      </c>
      <c r="J86" s="7"/>
      <c r="K86" s="7"/>
      <c r="L86" s="7"/>
      <c r="M86" s="16"/>
      <c r="O86" t="s">
        <v>116</v>
      </c>
      <c r="P86" s="6" t="s">
        <v>117</v>
      </c>
      <c r="Q86" s="7">
        <v>4.0746297570000003</v>
      </c>
      <c r="R86" s="7"/>
      <c r="S86" s="7"/>
      <c r="T86" s="7">
        <v>4.9376360610000001</v>
      </c>
      <c r="V86" t="s">
        <v>116</v>
      </c>
      <c r="W86" t="s">
        <v>117</v>
      </c>
      <c r="X86" s="7"/>
      <c r="Y86" s="7"/>
      <c r="Z86" s="7">
        <v>-2.2032364649999998</v>
      </c>
      <c r="AA86" s="16">
        <v>2.4093720360000002</v>
      </c>
      <c r="AD86" s="6"/>
      <c r="AE86" s="7"/>
      <c r="AF86" s="7"/>
    </row>
    <row r="87" spans="1:32" x14ac:dyDescent="0.25">
      <c r="A87" t="s">
        <v>623</v>
      </c>
      <c r="B87" s="6" t="s">
        <v>624</v>
      </c>
      <c r="C87" s="7"/>
      <c r="D87" s="7"/>
      <c r="E87" s="7"/>
      <c r="F87" s="7">
        <v>1.8462189389999999</v>
      </c>
      <c r="H87" t="s">
        <v>623</v>
      </c>
      <c r="I87" t="s">
        <v>624</v>
      </c>
      <c r="J87" s="7"/>
      <c r="K87" s="7"/>
      <c r="L87" s="7"/>
      <c r="M87" s="16">
        <v>2.0004163629999998</v>
      </c>
      <c r="O87" t="s">
        <v>272</v>
      </c>
      <c r="P87" s="6" t="s">
        <v>273</v>
      </c>
      <c r="Q87" s="7">
        <v>2.9582734249999998</v>
      </c>
      <c r="R87" s="7">
        <v>2.382144668</v>
      </c>
      <c r="S87" s="7"/>
      <c r="T87" s="7">
        <v>2.138700654</v>
      </c>
      <c r="V87" t="s">
        <v>272</v>
      </c>
      <c r="W87" t="s">
        <v>273</v>
      </c>
      <c r="X87" s="7"/>
      <c r="Y87" s="7"/>
      <c r="Z87" s="7">
        <v>-2.5540458500000001</v>
      </c>
      <c r="AA87" s="16"/>
      <c r="AD87" s="6"/>
      <c r="AE87" s="7"/>
      <c r="AF87" s="7"/>
    </row>
    <row r="88" spans="1:32" x14ac:dyDescent="0.25">
      <c r="A88" t="s">
        <v>1002</v>
      </c>
      <c r="B88" s="6" t="s">
        <v>1034</v>
      </c>
      <c r="C88" s="7"/>
      <c r="D88" s="7"/>
      <c r="E88" s="7"/>
      <c r="F88" s="7"/>
      <c r="H88" t="s">
        <v>1002</v>
      </c>
      <c r="I88" t="s">
        <v>1034</v>
      </c>
      <c r="J88" s="7"/>
      <c r="K88" s="7"/>
      <c r="L88" s="7"/>
      <c r="M88" s="16">
        <v>3.2125477610000002</v>
      </c>
      <c r="O88" t="s">
        <v>752</v>
      </c>
      <c r="P88" s="6" t="s">
        <v>753</v>
      </c>
      <c r="Q88" s="7">
        <v>1.709180594</v>
      </c>
      <c r="R88" s="7"/>
      <c r="S88" s="7"/>
      <c r="T88" s="7"/>
      <c r="V88" t="s">
        <v>752</v>
      </c>
      <c r="W88" t="s">
        <v>753</v>
      </c>
      <c r="X88" s="7">
        <v>-3.456630799</v>
      </c>
      <c r="Y88" s="7">
        <v>-3.6641850640000002</v>
      </c>
      <c r="Z88" s="7">
        <v>-3.0281416540000001</v>
      </c>
      <c r="AA88" s="16"/>
    </row>
    <row r="89" spans="1:32" x14ac:dyDescent="0.25">
      <c r="A89" t="s">
        <v>639</v>
      </c>
      <c r="B89" s="6" t="s">
        <v>640</v>
      </c>
      <c r="C89" s="7"/>
      <c r="D89" s="7"/>
      <c r="E89" s="7"/>
      <c r="F89" s="7">
        <v>1.779741362</v>
      </c>
      <c r="H89" t="s">
        <v>639</v>
      </c>
      <c r="I89" t="s">
        <v>640</v>
      </c>
      <c r="J89" s="7"/>
      <c r="K89" s="7"/>
      <c r="L89" s="7"/>
      <c r="M89" s="16">
        <v>1.911384347</v>
      </c>
      <c r="O89" t="s">
        <v>647</v>
      </c>
      <c r="P89" s="6" t="s">
        <v>648</v>
      </c>
      <c r="Q89" s="7">
        <v>1.9564440830000001</v>
      </c>
      <c r="R89" s="7"/>
      <c r="S89" s="7"/>
      <c r="T89" s="7"/>
      <c r="V89" t="s">
        <v>647</v>
      </c>
      <c r="W89" t="s">
        <v>648</v>
      </c>
      <c r="X89" s="7">
        <v>-3.2496949919999998</v>
      </c>
      <c r="Y89" s="7">
        <v>-2.5937269789999999</v>
      </c>
      <c r="Z89" s="7">
        <v>-3.9736173259999998</v>
      </c>
      <c r="AA89" s="16"/>
    </row>
    <row r="90" spans="1:32" x14ac:dyDescent="0.25">
      <c r="A90" t="s">
        <v>681</v>
      </c>
      <c r="B90" s="6" t="s">
        <v>682</v>
      </c>
      <c r="C90" s="7"/>
      <c r="D90" s="7"/>
      <c r="E90" s="7"/>
      <c r="F90" s="7"/>
      <c r="H90" t="s">
        <v>681</v>
      </c>
      <c r="I90" t="s">
        <v>682</v>
      </c>
      <c r="J90" s="7"/>
      <c r="K90" s="7"/>
      <c r="L90" s="7"/>
      <c r="M90" s="16"/>
      <c r="O90" t="s">
        <v>1077</v>
      </c>
      <c r="P90" s="6" t="s">
        <v>1090</v>
      </c>
      <c r="Q90" s="7"/>
      <c r="R90" s="7"/>
      <c r="S90" s="7"/>
      <c r="T90" s="7"/>
      <c r="V90" t="s">
        <v>1077</v>
      </c>
      <c r="W90" t="s">
        <v>1090</v>
      </c>
      <c r="X90" s="7">
        <v>-3.3720557860000002</v>
      </c>
      <c r="Y90" s="7"/>
      <c r="Z90" s="7">
        <v>-2.945530588</v>
      </c>
      <c r="AA90" s="16"/>
      <c r="AD90" s="6"/>
      <c r="AE90" s="7"/>
      <c r="AF90" s="7"/>
    </row>
    <row r="91" spans="1:32" x14ac:dyDescent="0.25">
      <c r="A91" t="s">
        <v>1005</v>
      </c>
      <c r="B91" s="6" t="s">
        <v>1035</v>
      </c>
      <c r="C91" s="7"/>
      <c r="D91" s="7"/>
      <c r="E91" s="7"/>
      <c r="F91" s="7"/>
      <c r="H91" t="s">
        <v>1005</v>
      </c>
      <c r="I91" t="s">
        <v>1035</v>
      </c>
      <c r="J91" s="7"/>
      <c r="K91" s="7"/>
      <c r="L91" s="7"/>
      <c r="M91" s="16"/>
      <c r="O91" t="s">
        <v>1079</v>
      </c>
      <c r="P91" s="6" t="s">
        <v>1091</v>
      </c>
      <c r="Q91" s="7"/>
      <c r="R91" s="7"/>
      <c r="S91" s="7"/>
      <c r="T91" s="7"/>
      <c r="V91" t="s">
        <v>1079</v>
      </c>
      <c r="W91" t="s">
        <v>1091</v>
      </c>
      <c r="X91" s="7">
        <v>-2.370806784</v>
      </c>
      <c r="Y91" s="7"/>
      <c r="Z91" s="7">
        <v>-3.4409914079999999</v>
      </c>
      <c r="AA91" s="16"/>
      <c r="AD91" s="6"/>
      <c r="AE91" s="7"/>
      <c r="AF91" s="7"/>
    </row>
    <row r="92" spans="1:32" x14ac:dyDescent="0.25">
      <c r="A92" t="s">
        <v>1007</v>
      </c>
      <c r="B92" s="6" t="s">
        <v>1036</v>
      </c>
      <c r="C92" s="7"/>
      <c r="D92" s="7"/>
      <c r="E92" s="7"/>
      <c r="F92" s="7"/>
      <c r="H92" t="s">
        <v>1007</v>
      </c>
      <c r="I92" t="s">
        <v>1036</v>
      </c>
      <c r="J92" s="7"/>
      <c r="K92" s="7"/>
      <c r="L92" s="7"/>
      <c r="M92" s="16"/>
      <c r="O92" t="s">
        <v>289</v>
      </c>
      <c r="P92" s="6" t="s">
        <v>290</v>
      </c>
      <c r="Q92" s="7"/>
      <c r="R92" s="7">
        <v>2.2151825949999999</v>
      </c>
      <c r="S92" s="7"/>
      <c r="T92" s="7"/>
      <c r="V92" t="s">
        <v>289</v>
      </c>
      <c r="W92" t="s">
        <v>290</v>
      </c>
      <c r="X92" s="7"/>
      <c r="Y92" s="7"/>
      <c r="Z92" s="7"/>
      <c r="AA92" s="16"/>
      <c r="AD92" s="6"/>
      <c r="AE92" s="7"/>
      <c r="AF92" s="7"/>
    </row>
    <row r="93" spans="1:32" x14ac:dyDescent="0.25">
      <c r="A93" t="s">
        <v>497</v>
      </c>
      <c r="B93" s="6" t="s">
        <v>498</v>
      </c>
      <c r="C93" s="7"/>
      <c r="D93" s="7"/>
      <c r="E93" s="7"/>
      <c r="F93" s="7">
        <v>2.098733937</v>
      </c>
      <c r="H93" t="s">
        <v>497</v>
      </c>
      <c r="I93" t="s">
        <v>498</v>
      </c>
      <c r="J93" s="7">
        <v>2.3007252820000001</v>
      </c>
      <c r="K93" s="7"/>
      <c r="L93" s="7"/>
      <c r="M93" s="16">
        <v>2.1038492290000002</v>
      </c>
      <c r="O93" t="s">
        <v>340</v>
      </c>
      <c r="P93" s="6" t="s">
        <v>341</v>
      </c>
      <c r="Q93" s="7"/>
      <c r="R93" s="7">
        <v>2.0968174359999998</v>
      </c>
      <c r="S93" s="7"/>
      <c r="T93" s="7"/>
      <c r="V93" t="s">
        <v>340</v>
      </c>
      <c r="W93" t="s">
        <v>341</v>
      </c>
      <c r="X93" s="7"/>
      <c r="Y93" s="7"/>
      <c r="Z93" s="7"/>
      <c r="AA93" s="16"/>
      <c r="AD93" s="6"/>
      <c r="AE93" s="7"/>
      <c r="AF93" s="7"/>
    </row>
    <row r="94" spans="1:32" x14ac:dyDescent="0.25">
      <c r="A94" t="s">
        <v>1009</v>
      </c>
      <c r="B94" s="6" t="s">
        <v>1039</v>
      </c>
      <c r="C94" s="7"/>
      <c r="D94" s="7"/>
      <c r="E94" s="7"/>
      <c r="F94" s="7"/>
      <c r="H94" t="s">
        <v>1009</v>
      </c>
      <c r="I94" t="s">
        <v>1039</v>
      </c>
      <c r="J94" s="7"/>
      <c r="K94" s="7"/>
      <c r="L94" s="7"/>
      <c r="M94" s="16">
        <v>1.7603018770000001</v>
      </c>
      <c r="O94" t="s">
        <v>491</v>
      </c>
      <c r="P94" s="6" t="s">
        <v>492</v>
      </c>
      <c r="Q94" s="7"/>
      <c r="R94" s="7">
        <v>1.78878286</v>
      </c>
      <c r="S94" s="7"/>
      <c r="T94" s="7"/>
      <c r="V94" t="s">
        <v>491</v>
      </c>
      <c r="W94" t="s">
        <v>492</v>
      </c>
      <c r="X94" s="7">
        <v>2.9366613400000001</v>
      </c>
      <c r="Y94" s="7"/>
      <c r="Z94" s="7"/>
      <c r="AA94" s="16"/>
      <c r="AD94" s="6"/>
      <c r="AE94" s="7"/>
      <c r="AF94" s="7"/>
    </row>
    <row r="95" spans="1:32" x14ac:dyDescent="0.25">
      <c r="A95" t="s">
        <v>266</v>
      </c>
      <c r="B95" s="6" t="s">
        <v>267</v>
      </c>
      <c r="C95" s="7"/>
      <c r="D95" s="7"/>
      <c r="E95" s="7"/>
      <c r="F95" s="7">
        <v>2.8212450609999999</v>
      </c>
      <c r="H95" t="s">
        <v>266</v>
      </c>
      <c r="I95" t="s">
        <v>267</v>
      </c>
      <c r="J95" s="7"/>
      <c r="K95" s="7"/>
      <c r="L95" s="7"/>
      <c r="M95" s="16"/>
      <c r="O95" t="s">
        <v>250</v>
      </c>
      <c r="P95" s="6" t="s">
        <v>251</v>
      </c>
      <c r="Q95" s="7">
        <v>2.6743010049999998</v>
      </c>
      <c r="R95" s="7"/>
      <c r="S95" s="7"/>
      <c r="T95" s="7">
        <v>2.6778517860000002</v>
      </c>
      <c r="V95" t="s">
        <v>250</v>
      </c>
      <c r="W95" t="s">
        <v>251</v>
      </c>
      <c r="X95" s="7"/>
      <c r="Y95" s="7"/>
      <c r="Z95" s="7">
        <v>-4.0006447830000003</v>
      </c>
      <c r="AA95" s="16">
        <v>1.8668891869999999</v>
      </c>
      <c r="AD95" s="6"/>
      <c r="AE95" s="7"/>
      <c r="AF95" s="7"/>
    </row>
    <row r="96" spans="1:32" x14ac:dyDescent="0.25">
      <c r="A96" t="s">
        <v>325</v>
      </c>
      <c r="B96" s="6" t="s">
        <v>326</v>
      </c>
      <c r="C96" s="7"/>
      <c r="D96" s="7"/>
      <c r="E96" s="7"/>
      <c r="F96" s="7">
        <v>2.5696613799999999</v>
      </c>
      <c r="H96" t="s">
        <v>325</v>
      </c>
      <c r="I96" t="s">
        <v>326</v>
      </c>
      <c r="J96" s="7"/>
      <c r="K96" s="7"/>
      <c r="L96" s="7"/>
      <c r="M96" s="16"/>
      <c r="O96" t="s">
        <v>1088</v>
      </c>
      <c r="P96" s="6" t="s">
        <v>1104</v>
      </c>
      <c r="Q96" s="7"/>
      <c r="R96" s="7"/>
      <c r="S96" s="7"/>
      <c r="T96" s="7"/>
      <c r="V96" t="s">
        <v>1088</v>
      </c>
      <c r="W96" t="s">
        <v>1104</v>
      </c>
      <c r="X96" s="7"/>
      <c r="Y96" s="7"/>
      <c r="Z96" s="7"/>
      <c r="AA96" s="16">
        <v>2.5850728250000001</v>
      </c>
      <c r="AD96" s="6"/>
      <c r="AE96" s="7"/>
      <c r="AF96" s="7"/>
    </row>
    <row r="97" spans="1:32" x14ac:dyDescent="0.25">
      <c r="A97" t="s">
        <v>458</v>
      </c>
      <c r="B97" s="6" t="s">
        <v>459</v>
      </c>
      <c r="C97" s="7"/>
      <c r="D97" s="7"/>
      <c r="E97" s="7"/>
      <c r="F97" s="7">
        <v>2.1640144430000001</v>
      </c>
      <c r="H97" t="s">
        <v>458</v>
      </c>
      <c r="I97" t="s">
        <v>459</v>
      </c>
      <c r="J97" s="7"/>
      <c r="K97" s="7"/>
      <c r="L97" s="7"/>
      <c r="M97" s="16"/>
      <c r="O97" t="s">
        <v>391</v>
      </c>
      <c r="P97" s="6" t="s">
        <v>392</v>
      </c>
      <c r="Q97" s="7">
        <v>2.5335465070000001</v>
      </c>
      <c r="R97" s="7">
        <v>1.932845769</v>
      </c>
      <c r="S97" s="7"/>
      <c r="T97" s="7"/>
      <c r="V97" t="s">
        <v>391</v>
      </c>
      <c r="W97" t="s">
        <v>392</v>
      </c>
      <c r="X97" s="7"/>
      <c r="Y97" s="7"/>
      <c r="Z97" s="7">
        <v>-6.1136166090000001</v>
      </c>
      <c r="AA97" s="16"/>
      <c r="AD97" s="6"/>
      <c r="AE97" s="7"/>
      <c r="AF97" s="7"/>
    </row>
    <row r="98" spans="1:32" x14ac:dyDescent="0.25">
      <c r="A98" t="s">
        <v>428</v>
      </c>
      <c r="B98" s="6" t="s">
        <v>429</v>
      </c>
      <c r="C98" s="7"/>
      <c r="D98" s="7"/>
      <c r="E98" s="7"/>
      <c r="F98" s="7">
        <v>2.2195481130000001</v>
      </c>
      <c r="H98" t="s">
        <v>428</v>
      </c>
      <c r="I98" t="s">
        <v>429</v>
      </c>
      <c r="J98" s="7"/>
      <c r="K98" s="7"/>
      <c r="L98" s="7"/>
      <c r="M98" s="16"/>
      <c r="O98" t="s">
        <v>410</v>
      </c>
      <c r="P98" s="6" t="s">
        <v>411</v>
      </c>
      <c r="Q98" s="7">
        <v>2.5430023789999998</v>
      </c>
      <c r="R98" s="7"/>
      <c r="S98" s="7"/>
      <c r="T98" s="7"/>
      <c r="V98" t="s">
        <v>410</v>
      </c>
      <c r="W98" t="s">
        <v>411</v>
      </c>
      <c r="X98" s="7">
        <v>-2.4250853010000002</v>
      </c>
      <c r="Y98" s="7"/>
      <c r="Z98" s="7">
        <v>-7.8859103780000002</v>
      </c>
      <c r="AA98" s="16"/>
    </row>
    <row r="99" spans="1:32" x14ac:dyDescent="0.25">
      <c r="A99" t="s">
        <v>454</v>
      </c>
      <c r="B99" s="6" t="s">
        <v>455</v>
      </c>
      <c r="C99" s="7"/>
      <c r="D99" s="7"/>
      <c r="E99" s="7"/>
      <c r="F99" s="7">
        <v>2.168003229</v>
      </c>
      <c r="H99" t="s">
        <v>454</v>
      </c>
      <c r="I99" t="s">
        <v>455</v>
      </c>
      <c r="J99" s="7">
        <v>3.0118370040000002</v>
      </c>
      <c r="K99" s="7"/>
      <c r="L99" s="7"/>
      <c r="M99" s="16"/>
      <c r="O99" t="s">
        <v>530</v>
      </c>
      <c r="P99" s="6" t="s">
        <v>531</v>
      </c>
      <c r="Q99" s="7">
        <v>2.3011667600000001</v>
      </c>
      <c r="R99" s="7"/>
      <c r="S99" s="7"/>
      <c r="T99" s="7"/>
      <c r="V99" t="s">
        <v>530</v>
      </c>
      <c r="W99" t="s">
        <v>531</v>
      </c>
      <c r="X99" s="7">
        <v>-2.7035418</v>
      </c>
      <c r="Y99" s="7"/>
      <c r="Z99" s="7">
        <v>-4.3938881040000002</v>
      </c>
      <c r="AA99" s="16"/>
    </row>
    <row r="100" spans="1:32" x14ac:dyDescent="0.25">
      <c r="A100" t="s">
        <v>1017</v>
      </c>
      <c r="B100" s="6" t="s">
        <v>1044</v>
      </c>
      <c r="C100" s="7"/>
      <c r="D100" s="7"/>
      <c r="E100" s="7"/>
      <c r="F100" s="7"/>
      <c r="H100" t="s">
        <v>1017</v>
      </c>
      <c r="I100" t="s">
        <v>1044</v>
      </c>
      <c r="J100" s="7"/>
      <c r="K100" s="7"/>
      <c r="L100" s="7"/>
      <c r="M100" s="16"/>
      <c r="O100" t="s">
        <v>594</v>
      </c>
      <c r="P100" s="6" t="s">
        <v>595</v>
      </c>
      <c r="Q100" s="7">
        <v>2.082807088</v>
      </c>
      <c r="R100" s="7"/>
      <c r="S100" s="7"/>
      <c r="T100" s="7"/>
      <c r="V100" t="s">
        <v>594</v>
      </c>
      <c r="W100" t="s">
        <v>595</v>
      </c>
      <c r="X100" s="7">
        <v>2.1922532389999998</v>
      </c>
      <c r="Y100" s="7"/>
      <c r="Z100" s="7"/>
      <c r="AA100" s="16"/>
    </row>
    <row r="101" spans="1:32" x14ac:dyDescent="0.25">
      <c r="A101" t="s">
        <v>1018</v>
      </c>
      <c r="B101" s="6" t="s">
        <v>1046</v>
      </c>
      <c r="C101" s="7"/>
      <c r="D101" s="7"/>
      <c r="E101" s="7"/>
      <c r="F101" s="7"/>
      <c r="H101" t="s">
        <v>1018</v>
      </c>
      <c r="I101" t="s">
        <v>1046</v>
      </c>
      <c r="J101" s="7"/>
      <c r="K101" s="7"/>
      <c r="L101" s="7"/>
      <c r="M101" s="16"/>
      <c r="O101" t="s">
        <v>1095</v>
      </c>
      <c r="P101" s="6" t="s">
        <v>1110</v>
      </c>
      <c r="Q101" s="7"/>
      <c r="R101" s="7"/>
      <c r="S101" s="7"/>
      <c r="T101" s="7"/>
      <c r="V101" t="s">
        <v>1095</v>
      </c>
      <c r="W101" t="s">
        <v>1110</v>
      </c>
      <c r="X101" s="7"/>
      <c r="Y101" s="7"/>
      <c r="Z101" s="7"/>
      <c r="AA101" s="16">
        <v>2.012915746</v>
      </c>
      <c r="AD101" s="6"/>
      <c r="AE101" s="7"/>
      <c r="AF101" s="7"/>
    </row>
    <row r="102" spans="1:32" x14ac:dyDescent="0.25">
      <c r="A102" t="s">
        <v>1019</v>
      </c>
      <c r="B102" s="6" t="s">
        <v>1047</v>
      </c>
      <c r="C102" s="7"/>
      <c r="D102" s="7"/>
      <c r="E102" s="7"/>
      <c r="F102" s="7"/>
      <c r="H102" t="s">
        <v>1019</v>
      </c>
      <c r="I102" t="s">
        <v>1047</v>
      </c>
      <c r="J102" s="7"/>
      <c r="K102" s="7"/>
      <c r="L102" s="7"/>
      <c r="M102" s="16"/>
      <c r="O102" t="s">
        <v>588</v>
      </c>
      <c r="P102" s="6" t="s">
        <v>589</v>
      </c>
      <c r="Q102" s="7">
        <v>1.7934263050000001</v>
      </c>
      <c r="R102" s="7"/>
      <c r="S102" s="7"/>
      <c r="T102" s="7">
        <v>1.926707712</v>
      </c>
      <c r="V102" t="s">
        <v>588</v>
      </c>
      <c r="W102" t="s">
        <v>589</v>
      </c>
      <c r="X102" s="7"/>
      <c r="Y102" s="7"/>
      <c r="Z102" s="7">
        <v>-3.9796129470000001</v>
      </c>
      <c r="AA102" s="16"/>
      <c r="AD102" s="6"/>
      <c r="AE102" s="7"/>
      <c r="AF102" s="7"/>
    </row>
    <row r="103" spans="1:32" x14ac:dyDescent="0.25">
      <c r="A103" t="s">
        <v>1020</v>
      </c>
      <c r="B103" s="6" t="s">
        <v>1048</v>
      </c>
      <c r="C103" s="7"/>
      <c r="D103" s="7"/>
      <c r="E103" s="7"/>
      <c r="F103" s="7"/>
      <c r="H103" t="s">
        <v>1020</v>
      </c>
      <c r="I103" t="s">
        <v>1048</v>
      </c>
      <c r="J103" s="7"/>
      <c r="K103" s="7"/>
      <c r="L103" s="7"/>
      <c r="M103" s="16"/>
      <c r="O103" t="s">
        <v>487</v>
      </c>
      <c r="P103" s="6" t="s">
        <v>488</v>
      </c>
      <c r="Q103" s="7"/>
      <c r="R103" s="7"/>
      <c r="S103" s="7"/>
      <c r="T103" s="7">
        <v>2.1268465569999999</v>
      </c>
      <c r="V103" t="s">
        <v>487</v>
      </c>
      <c r="W103" t="s">
        <v>488</v>
      </c>
      <c r="X103" s="7"/>
      <c r="Y103" s="7"/>
      <c r="Z103" s="7">
        <v>-2.8905993720000001</v>
      </c>
      <c r="AA103" s="16"/>
      <c r="AD103" s="6"/>
      <c r="AE103" s="7"/>
      <c r="AF103" s="7"/>
    </row>
    <row r="104" spans="1:32" x14ac:dyDescent="0.25">
      <c r="A104" t="s">
        <v>1021</v>
      </c>
      <c r="B104" s="6" t="s">
        <v>1049</v>
      </c>
      <c r="C104" s="7"/>
      <c r="D104" s="7"/>
      <c r="E104" s="7"/>
      <c r="F104" s="7"/>
      <c r="H104" t="s">
        <v>1021</v>
      </c>
      <c r="I104" t="s">
        <v>1049</v>
      </c>
      <c r="J104" s="7"/>
      <c r="K104" s="7"/>
      <c r="L104" s="7"/>
      <c r="M104" s="16"/>
      <c r="O104" t="s">
        <v>1109</v>
      </c>
      <c r="P104" s="6" t="s">
        <v>1124</v>
      </c>
      <c r="Q104" s="7"/>
      <c r="R104" s="7"/>
      <c r="S104" s="7"/>
      <c r="T104" s="7"/>
      <c r="V104" t="s">
        <v>1109</v>
      </c>
      <c r="W104" t="s">
        <v>1124</v>
      </c>
      <c r="X104" s="7"/>
      <c r="Y104" s="7"/>
      <c r="Z104" s="7"/>
      <c r="AA104" s="16">
        <v>1.7259245780000001</v>
      </c>
      <c r="AD104" s="6"/>
      <c r="AE104" s="7"/>
      <c r="AF104" s="7"/>
    </row>
    <row r="105" spans="1:32" x14ac:dyDescent="0.25">
      <c r="A105" t="s">
        <v>1022</v>
      </c>
      <c r="B105" s="6" t="s">
        <v>1050</v>
      </c>
      <c r="C105" s="7"/>
      <c r="D105" s="7"/>
      <c r="E105" s="7"/>
      <c r="F105" s="7"/>
      <c r="H105" t="s">
        <v>1022</v>
      </c>
      <c r="I105" t="s">
        <v>1050</v>
      </c>
      <c r="J105" s="7"/>
      <c r="K105" s="7"/>
      <c r="L105" s="7"/>
      <c r="M105" s="16"/>
      <c r="O105" t="s">
        <v>1111</v>
      </c>
      <c r="P105" s="6" t="s">
        <v>1125</v>
      </c>
      <c r="Q105" s="7"/>
      <c r="R105" s="7"/>
      <c r="S105" s="7"/>
      <c r="T105" s="7"/>
      <c r="V105" t="s">
        <v>1111</v>
      </c>
      <c r="W105" t="s">
        <v>1125</v>
      </c>
      <c r="X105" s="7"/>
      <c r="Y105" s="7"/>
      <c r="Z105" s="7"/>
      <c r="AA105" s="16">
        <v>1.755681343</v>
      </c>
      <c r="AD105" s="6"/>
      <c r="AE105" s="7"/>
      <c r="AF105" s="7"/>
    </row>
    <row r="106" spans="1:32" x14ac:dyDescent="0.25">
      <c r="A106" t="s">
        <v>172</v>
      </c>
      <c r="B106" s="6" t="s">
        <v>173</v>
      </c>
      <c r="C106" s="7">
        <v>5.1938755849999998</v>
      </c>
      <c r="D106" s="7">
        <v>2.0745780859999998</v>
      </c>
      <c r="E106" s="7"/>
      <c r="F106" s="7">
        <v>2.012990641</v>
      </c>
      <c r="H106" t="s">
        <v>172</v>
      </c>
      <c r="I106" t="s">
        <v>173</v>
      </c>
      <c r="J106" s="7">
        <v>2.0758289470000002</v>
      </c>
      <c r="K106" s="7"/>
      <c r="L106" s="7">
        <v>-1.9799092709999999</v>
      </c>
      <c r="M106" s="16">
        <v>3.1548055590000001</v>
      </c>
      <c r="O106" t="s">
        <v>434</v>
      </c>
      <c r="P106" s="6" t="s">
        <v>435</v>
      </c>
      <c r="Q106" s="7">
        <v>2.3248487519999999</v>
      </c>
      <c r="R106" s="7"/>
      <c r="S106" s="7"/>
      <c r="T106" s="7">
        <v>2.1907576940000002</v>
      </c>
      <c r="V106" t="s">
        <v>434</v>
      </c>
      <c r="W106" t="s">
        <v>435</v>
      </c>
      <c r="X106" s="7"/>
      <c r="Y106" s="7"/>
      <c r="Z106" s="7"/>
      <c r="AA106" s="16">
        <v>1.825835664</v>
      </c>
      <c r="AD106" s="6"/>
      <c r="AE106" s="7"/>
      <c r="AF106" s="7"/>
    </row>
    <row r="107" spans="1:32" x14ac:dyDescent="0.25">
      <c r="A107" t="s">
        <v>852</v>
      </c>
      <c r="B107" s="6" t="s">
        <v>853</v>
      </c>
      <c r="C107" s="7"/>
      <c r="D107" s="7"/>
      <c r="E107" s="7"/>
      <c r="F107" s="7"/>
      <c r="H107" t="s">
        <v>852</v>
      </c>
      <c r="I107" t="s">
        <v>853</v>
      </c>
      <c r="J107" s="7"/>
      <c r="K107" s="7"/>
      <c r="L107" s="7"/>
      <c r="M107" s="16"/>
      <c r="O107" t="s">
        <v>645</v>
      </c>
      <c r="P107" s="6" t="s">
        <v>962</v>
      </c>
      <c r="Q107" s="7"/>
      <c r="R107" s="7"/>
      <c r="S107" s="7"/>
      <c r="T107" s="7">
        <v>1.7590466810000001</v>
      </c>
      <c r="V107" t="s">
        <v>645</v>
      </c>
      <c r="W107" t="s">
        <v>962</v>
      </c>
      <c r="X107" s="7"/>
      <c r="Y107" s="7"/>
      <c r="Z107" s="7"/>
      <c r="AA107" s="16"/>
      <c r="AD107" s="6"/>
      <c r="AE107" s="7"/>
      <c r="AF107" s="7"/>
    </row>
    <row r="108" spans="1:32" x14ac:dyDescent="0.25">
      <c r="A108" t="s">
        <v>1026</v>
      </c>
      <c r="B108" s="6" t="s">
        <v>1051</v>
      </c>
      <c r="C108" s="7"/>
      <c r="D108" s="7"/>
      <c r="E108" s="7"/>
      <c r="F108" s="7"/>
      <c r="H108" t="s">
        <v>1026</v>
      </c>
      <c r="I108" t="s">
        <v>1051</v>
      </c>
      <c r="J108" s="7"/>
      <c r="K108" s="7"/>
      <c r="L108" s="7"/>
      <c r="M108" s="16"/>
      <c r="O108" t="s">
        <v>224</v>
      </c>
      <c r="P108" s="6" t="s">
        <v>225</v>
      </c>
      <c r="Q108" s="7">
        <v>3.786113512</v>
      </c>
      <c r="R108" s="7">
        <v>2.0961130840000002</v>
      </c>
      <c r="S108" s="7"/>
      <c r="T108" s="7">
        <v>3.090343566</v>
      </c>
      <c r="V108" t="s">
        <v>224</v>
      </c>
      <c r="W108" t="s">
        <v>225</v>
      </c>
      <c r="X108" s="7">
        <v>-3.0079448649999998</v>
      </c>
      <c r="Y108" s="7"/>
      <c r="Z108" s="7">
        <v>-3.3343647239999998</v>
      </c>
      <c r="AA108" s="16"/>
    </row>
    <row r="109" spans="1:32" x14ac:dyDescent="0.25">
      <c r="A109" t="s">
        <v>1028</v>
      </c>
      <c r="B109" s="6" t="s">
        <v>1053</v>
      </c>
      <c r="C109" s="7"/>
      <c r="D109" s="7"/>
      <c r="E109" s="7"/>
      <c r="F109" s="7"/>
      <c r="H109" t="s">
        <v>1028</v>
      </c>
      <c r="I109" t="s">
        <v>1053</v>
      </c>
      <c r="J109" s="7"/>
      <c r="K109" s="7"/>
      <c r="L109" s="7"/>
      <c r="M109" s="16"/>
      <c r="O109" t="s">
        <v>586</v>
      </c>
      <c r="P109" s="6" t="s">
        <v>587</v>
      </c>
      <c r="Q109" s="7">
        <v>1.738740658</v>
      </c>
      <c r="R109" s="7"/>
      <c r="S109" s="7"/>
      <c r="T109" s="7">
        <v>1.9273256080000001</v>
      </c>
      <c r="V109" t="s">
        <v>586</v>
      </c>
      <c r="W109" t="s">
        <v>587</v>
      </c>
      <c r="X109" s="7"/>
      <c r="Y109" s="7"/>
      <c r="Z109" s="7">
        <v>-2.2296960779999999</v>
      </c>
      <c r="AA109" s="16"/>
      <c r="AD109" s="6"/>
      <c r="AE109" s="7"/>
      <c r="AF109" s="7"/>
    </row>
    <row r="110" spans="1:32" x14ac:dyDescent="0.25">
      <c r="A110" t="s">
        <v>1029</v>
      </c>
      <c r="B110" s="6" t="s">
        <v>1054</v>
      </c>
      <c r="C110" s="7"/>
      <c r="D110" s="7"/>
      <c r="E110" s="7"/>
      <c r="F110" s="7"/>
      <c r="H110" t="s">
        <v>1029</v>
      </c>
      <c r="I110" t="s">
        <v>1054</v>
      </c>
      <c r="J110" s="7"/>
      <c r="K110" s="7"/>
      <c r="L110" s="7"/>
      <c r="M110" s="16"/>
      <c r="O110" t="s">
        <v>1127</v>
      </c>
      <c r="P110" s="6" t="s">
        <v>1135</v>
      </c>
      <c r="Q110" s="7"/>
      <c r="R110" s="7"/>
      <c r="S110" s="7"/>
      <c r="T110" s="7"/>
      <c r="V110" t="s">
        <v>1127</v>
      </c>
      <c r="W110" t="s">
        <v>1135</v>
      </c>
      <c r="X110" s="7"/>
      <c r="Y110" s="7"/>
      <c r="Z110" s="7">
        <v>-2.2497367330000002</v>
      </c>
      <c r="AA110" s="16">
        <v>-1.7348636589999999</v>
      </c>
      <c r="AD110" s="6"/>
      <c r="AE110" s="7"/>
      <c r="AF110" s="7"/>
    </row>
    <row r="111" spans="1:32" x14ac:dyDescent="0.25">
      <c r="A111" t="s">
        <v>1030</v>
      </c>
      <c r="B111" s="6" t="s">
        <v>1055</v>
      </c>
      <c r="C111" s="7"/>
      <c r="D111" s="7"/>
      <c r="E111" s="7"/>
      <c r="F111" s="7"/>
      <c r="H111" t="s">
        <v>1030</v>
      </c>
      <c r="I111" t="s">
        <v>1055</v>
      </c>
      <c r="J111" s="7"/>
      <c r="K111" s="7"/>
      <c r="L111" s="7"/>
      <c r="M111" s="16"/>
      <c r="O111" t="s">
        <v>450</v>
      </c>
      <c r="P111" s="6" t="s">
        <v>451</v>
      </c>
      <c r="Q111" s="7">
        <v>1.8053601880000001</v>
      </c>
      <c r="R111" s="7"/>
      <c r="S111" s="7"/>
      <c r="T111" s="7">
        <v>2.1710197579999999</v>
      </c>
      <c r="V111" t="s">
        <v>450</v>
      </c>
      <c r="W111" t="s">
        <v>451</v>
      </c>
      <c r="X111" s="7"/>
      <c r="Y111" s="7"/>
      <c r="Z111" s="7">
        <v>-1.9825179850000001</v>
      </c>
      <c r="AA111" s="16"/>
      <c r="AD111" s="6"/>
      <c r="AE111" s="7"/>
      <c r="AF111" s="7"/>
    </row>
    <row r="112" spans="1:32" x14ac:dyDescent="0.25">
      <c r="A112" t="s">
        <v>1032</v>
      </c>
      <c r="B112" s="6" t="s">
        <v>1056</v>
      </c>
      <c r="C112" s="7"/>
      <c r="D112" s="7"/>
      <c r="E112" s="7"/>
      <c r="F112" s="7"/>
      <c r="H112" t="s">
        <v>1032</v>
      </c>
      <c r="I112" t="s">
        <v>1056</v>
      </c>
      <c r="J112" s="7"/>
      <c r="K112" s="7"/>
      <c r="L112" s="7"/>
      <c r="M112" s="16"/>
      <c r="O112" t="s">
        <v>370</v>
      </c>
      <c r="P112" s="6" t="s">
        <v>371</v>
      </c>
      <c r="Q112" s="7"/>
      <c r="R112" s="7"/>
      <c r="S112" s="7"/>
      <c r="T112" s="7">
        <v>2.3474322249999999</v>
      </c>
      <c r="V112" t="s">
        <v>370</v>
      </c>
      <c r="W112" t="s">
        <v>371</v>
      </c>
      <c r="X112" s="7"/>
      <c r="Y112" s="7"/>
      <c r="Z112" s="7">
        <v>-1.9535404409999999</v>
      </c>
      <c r="AA112" s="16"/>
      <c r="AD112" s="6"/>
      <c r="AE112" s="7"/>
      <c r="AF112" s="7"/>
    </row>
    <row r="113" spans="1:32" x14ac:dyDescent="0.25">
      <c r="A113" t="s">
        <v>928</v>
      </c>
      <c r="B113" s="6" t="s">
        <v>929</v>
      </c>
      <c r="C113" s="7"/>
      <c r="D113" s="7"/>
      <c r="E113" s="7"/>
      <c r="F113" s="7"/>
      <c r="H113" t="s">
        <v>928</v>
      </c>
      <c r="I113" t="s">
        <v>929</v>
      </c>
      <c r="J113" s="7"/>
      <c r="K113" s="7"/>
      <c r="L113" s="7"/>
      <c r="M113" s="16"/>
      <c r="O113" t="s">
        <v>554</v>
      </c>
      <c r="P113" s="6" t="s">
        <v>555</v>
      </c>
      <c r="Q113" s="7"/>
      <c r="R113" s="7"/>
      <c r="S113" s="7"/>
      <c r="T113" s="7">
        <v>1.9856389830000001</v>
      </c>
      <c r="V113" t="s">
        <v>554</v>
      </c>
      <c r="W113" t="s">
        <v>555</v>
      </c>
      <c r="X113" s="7"/>
      <c r="Y113" s="7"/>
      <c r="Z113" s="7"/>
      <c r="AA113" s="16"/>
      <c r="AD113" s="6"/>
      <c r="AE113" s="7"/>
      <c r="AF113" s="7"/>
    </row>
    <row r="114" spans="1:32" x14ac:dyDescent="0.25">
      <c r="A114" t="s">
        <v>1033</v>
      </c>
      <c r="B114" s="6" t="s">
        <v>1057</v>
      </c>
      <c r="C114" s="7"/>
      <c r="D114" s="7"/>
      <c r="E114" s="7"/>
      <c r="F114" s="7"/>
      <c r="H114" t="s">
        <v>1033</v>
      </c>
      <c r="I114" t="s">
        <v>1057</v>
      </c>
      <c r="J114" s="7"/>
      <c r="K114" s="7"/>
      <c r="L114" s="7"/>
      <c r="M114" s="16"/>
      <c r="O114" t="s">
        <v>404</v>
      </c>
      <c r="P114" s="6" t="s">
        <v>405</v>
      </c>
      <c r="Q114" s="7">
        <v>2.2164790249999999</v>
      </c>
      <c r="R114" s="7"/>
      <c r="S114" s="7"/>
      <c r="T114" s="7">
        <v>2.2736623790000001</v>
      </c>
      <c r="V114" t="s">
        <v>404</v>
      </c>
      <c r="W114" t="s">
        <v>405</v>
      </c>
      <c r="X114" s="7"/>
      <c r="Y114" s="7"/>
      <c r="Z114" s="7"/>
      <c r="AA114" s="16">
        <v>3.18943771</v>
      </c>
      <c r="AD114" s="6"/>
      <c r="AE114" s="7"/>
      <c r="AF114" s="7"/>
    </row>
    <row r="115" spans="1:32" x14ac:dyDescent="0.25">
      <c r="A115" t="s">
        <v>380</v>
      </c>
      <c r="B115" s="6" t="s">
        <v>381</v>
      </c>
      <c r="C115" s="7">
        <v>1.8608105370000001</v>
      </c>
      <c r="D115" s="7"/>
      <c r="E115" s="7"/>
      <c r="F115" s="7">
        <v>2.3450280270000001</v>
      </c>
      <c r="H115" t="s">
        <v>380</v>
      </c>
      <c r="I115" t="s">
        <v>381</v>
      </c>
      <c r="J115" s="7"/>
      <c r="K115" s="7"/>
      <c r="L115" s="7"/>
      <c r="M115" s="16">
        <v>2.1202531800000002</v>
      </c>
      <c r="O115" t="s">
        <v>13</v>
      </c>
      <c r="P115" s="6" t="s">
        <v>14</v>
      </c>
      <c r="Q115" s="7"/>
      <c r="R115" s="7"/>
      <c r="S115" s="7">
        <v>7.8808952249999997</v>
      </c>
      <c r="T115" s="7"/>
      <c r="V115" t="s">
        <v>13</v>
      </c>
      <c r="W115" t="s">
        <v>14</v>
      </c>
      <c r="X115" s="7">
        <v>-5.4589275900000001</v>
      </c>
      <c r="Y115" s="7">
        <v>-7.6056326060000004</v>
      </c>
      <c r="Z115" s="7"/>
      <c r="AA115" s="16">
        <v>-4.5446274710000001</v>
      </c>
      <c r="AD115" s="6"/>
      <c r="AE115" s="7"/>
      <c r="AF115" s="7"/>
    </row>
    <row r="116" spans="1:32" x14ac:dyDescent="0.25">
      <c r="A116" t="s">
        <v>489</v>
      </c>
      <c r="B116" s="6" t="s">
        <v>490</v>
      </c>
      <c r="C116" s="7">
        <v>2.4059743560000002</v>
      </c>
      <c r="D116" s="7"/>
      <c r="E116" s="7"/>
      <c r="F116" s="7"/>
      <c r="H116" t="s">
        <v>489</v>
      </c>
      <c r="I116" t="s">
        <v>490</v>
      </c>
      <c r="J116" s="7"/>
      <c r="K116" s="7"/>
      <c r="L116" s="7"/>
      <c r="M116" s="16">
        <v>1.8439893110000001</v>
      </c>
      <c r="O116" t="s">
        <v>418</v>
      </c>
      <c r="P116" s="6" t="s">
        <v>419</v>
      </c>
      <c r="Q116" s="7">
        <v>2.7516004079999998</v>
      </c>
      <c r="R116" s="7">
        <v>1.765760875</v>
      </c>
      <c r="S116" s="7"/>
      <c r="T116" s="7">
        <v>2.1885304250000002</v>
      </c>
      <c r="V116" t="s">
        <v>418</v>
      </c>
      <c r="W116" t="s">
        <v>419</v>
      </c>
      <c r="X116" s="7"/>
      <c r="Y116" s="7"/>
      <c r="Z116" s="7">
        <v>-1.920470884</v>
      </c>
      <c r="AA116" s="16"/>
      <c r="AD116" s="6"/>
      <c r="AE116" s="7"/>
      <c r="AF116" s="7"/>
    </row>
    <row r="117" spans="1:32" x14ac:dyDescent="0.25">
      <c r="A117" t="s">
        <v>654</v>
      </c>
      <c r="B117" s="6" t="s">
        <v>655</v>
      </c>
      <c r="C117" s="7">
        <v>1.952720944</v>
      </c>
      <c r="D117" s="7"/>
      <c r="E117" s="7"/>
      <c r="F117" s="7"/>
      <c r="H117" t="s">
        <v>654</v>
      </c>
      <c r="I117" t="s">
        <v>655</v>
      </c>
      <c r="J117" s="7"/>
      <c r="K117" s="7"/>
      <c r="L117" s="7"/>
      <c r="M117" s="16">
        <v>2.319167583</v>
      </c>
      <c r="O117" t="s">
        <v>204</v>
      </c>
      <c r="P117" s="6" t="s">
        <v>205</v>
      </c>
      <c r="Q117" s="7">
        <v>2.3498149330000002</v>
      </c>
      <c r="R117" s="7">
        <v>1.8702240670000001</v>
      </c>
      <c r="S117" s="7"/>
      <c r="T117" s="7">
        <v>3.2920550730000002</v>
      </c>
      <c r="V117" t="s">
        <v>204</v>
      </c>
      <c r="W117" t="s">
        <v>205</v>
      </c>
      <c r="X117" s="7"/>
      <c r="Y117" s="7"/>
      <c r="Z117" s="7">
        <v>-2.0638513779999998</v>
      </c>
      <c r="AA117" s="16"/>
      <c r="AD117" s="6"/>
      <c r="AE117" s="7"/>
      <c r="AF117" s="7"/>
    </row>
    <row r="118" spans="1:32" x14ac:dyDescent="0.25">
      <c r="A118" t="s">
        <v>1037</v>
      </c>
      <c r="B118" s="6" t="s">
        <v>1059</v>
      </c>
      <c r="C118" s="7"/>
      <c r="D118" s="7"/>
      <c r="E118" s="7"/>
      <c r="F118" s="7"/>
      <c r="H118" t="s">
        <v>1037</v>
      </c>
      <c r="I118" t="s">
        <v>1059</v>
      </c>
      <c r="J118" s="7"/>
      <c r="K118" s="7"/>
      <c r="L118" s="7"/>
      <c r="M118" s="16"/>
      <c r="O118" t="s">
        <v>930</v>
      </c>
      <c r="P118" s="6" t="s">
        <v>931</v>
      </c>
      <c r="Q118" s="7"/>
      <c r="R118" s="7"/>
      <c r="S118" s="7"/>
      <c r="T118" s="7"/>
      <c r="V118" t="s">
        <v>930</v>
      </c>
      <c r="W118" t="s">
        <v>931</v>
      </c>
      <c r="X118" s="7">
        <v>-1.9030951599999999</v>
      </c>
      <c r="Y118" s="7">
        <v>-1.873806667</v>
      </c>
      <c r="Z118" s="7">
        <v>-3.8188316819999999</v>
      </c>
      <c r="AA118" s="16"/>
      <c r="AD118" s="6"/>
      <c r="AE118" s="7"/>
      <c r="AF118" s="7"/>
    </row>
    <row r="119" spans="1:32" x14ac:dyDescent="0.25">
      <c r="A119" t="s">
        <v>1038</v>
      </c>
      <c r="B119" s="6" t="s">
        <v>1061</v>
      </c>
      <c r="C119" s="7"/>
      <c r="D119" s="7"/>
      <c r="E119" s="7"/>
      <c r="F119" s="7"/>
      <c r="H119" t="s">
        <v>1038</v>
      </c>
      <c r="I119" t="s">
        <v>1061</v>
      </c>
      <c r="J119" s="7"/>
      <c r="K119" s="7"/>
      <c r="L119" s="7"/>
      <c r="M119" s="16"/>
      <c r="O119" t="s">
        <v>875</v>
      </c>
      <c r="P119" s="6" t="s">
        <v>876</v>
      </c>
      <c r="Q119" s="7"/>
      <c r="R119" s="7"/>
      <c r="S119" s="7"/>
      <c r="T119" s="7"/>
      <c r="V119" t="s">
        <v>875</v>
      </c>
      <c r="W119" t="s">
        <v>876</v>
      </c>
      <c r="X119" s="7">
        <v>-1.9674742970000001</v>
      </c>
      <c r="Y119" s="7"/>
      <c r="Z119" s="7"/>
      <c r="AA119" s="16">
        <v>2.0286288780000001</v>
      </c>
      <c r="AD119" s="6"/>
      <c r="AE119" s="7"/>
      <c r="AF119" s="7"/>
    </row>
    <row r="120" spans="1:32" x14ac:dyDescent="0.25">
      <c r="A120" t="s">
        <v>262</v>
      </c>
      <c r="B120" s="6" t="s">
        <v>263</v>
      </c>
      <c r="C120" s="7">
        <v>3.692259119</v>
      </c>
      <c r="D120" s="7"/>
      <c r="E120" s="7"/>
      <c r="F120" s="7">
        <v>2.0164917259999999</v>
      </c>
      <c r="H120" t="s">
        <v>262</v>
      </c>
      <c r="I120" t="s">
        <v>263</v>
      </c>
      <c r="J120" s="7"/>
      <c r="K120" s="7"/>
      <c r="L120" s="7"/>
      <c r="M120" s="16"/>
      <c r="O120" t="s">
        <v>1148</v>
      </c>
      <c r="P120" s="6" t="s">
        <v>1152</v>
      </c>
      <c r="Q120" s="7"/>
      <c r="R120" s="7"/>
      <c r="S120" s="7"/>
      <c r="T120" s="7"/>
      <c r="V120" t="s">
        <v>1148</v>
      </c>
      <c r="W120" t="s">
        <v>1152</v>
      </c>
      <c r="X120" s="7"/>
      <c r="Y120" s="7"/>
      <c r="Z120" s="7">
        <v>-2.1178508900000002</v>
      </c>
      <c r="AA120" s="16"/>
      <c r="AD120" s="6"/>
      <c r="AE120" s="7"/>
      <c r="AF120" s="7"/>
    </row>
    <row r="121" spans="1:32" x14ac:dyDescent="0.25">
      <c r="A121" t="s">
        <v>1040</v>
      </c>
      <c r="B121" s="6" t="s">
        <v>1064</v>
      </c>
      <c r="C121" s="7"/>
      <c r="D121" s="7"/>
      <c r="E121" s="7"/>
      <c r="F121" s="7"/>
      <c r="H121" t="s">
        <v>1040</v>
      </c>
      <c r="I121" t="s">
        <v>1064</v>
      </c>
      <c r="J121" s="7"/>
      <c r="K121" s="7"/>
      <c r="L121" s="7"/>
      <c r="M121" s="16"/>
      <c r="O121" t="s">
        <v>534</v>
      </c>
      <c r="P121" s="6" t="s">
        <v>535</v>
      </c>
      <c r="Q121" s="7">
        <v>2.2947352099999998</v>
      </c>
      <c r="R121" s="7"/>
      <c r="S121" s="7"/>
      <c r="T121" s="7"/>
      <c r="V121" t="s">
        <v>534</v>
      </c>
      <c r="W121" t="s">
        <v>535</v>
      </c>
      <c r="X121" s="7"/>
      <c r="Y121" s="7"/>
      <c r="Z121" s="7"/>
      <c r="AA121" s="16">
        <v>1.8592973310000001</v>
      </c>
      <c r="AD121" s="6"/>
      <c r="AE121" s="7"/>
      <c r="AF121" s="7"/>
    </row>
    <row r="122" spans="1:32" x14ac:dyDescent="0.25">
      <c r="A122" t="s">
        <v>1041</v>
      </c>
      <c r="B122" s="6" t="s">
        <v>1066</v>
      </c>
      <c r="C122" s="7"/>
      <c r="D122" s="7"/>
      <c r="E122" s="7"/>
      <c r="F122" s="7"/>
      <c r="H122" t="s">
        <v>1041</v>
      </c>
      <c r="I122" t="s">
        <v>1066</v>
      </c>
      <c r="J122" s="7"/>
      <c r="K122" s="7"/>
      <c r="L122" s="7">
        <v>-2.3870354439999999</v>
      </c>
      <c r="M122" s="16">
        <v>2.1632807020000002</v>
      </c>
      <c r="O122" t="s">
        <v>939</v>
      </c>
      <c r="P122" s="6" t="s">
        <v>940</v>
      </c>
      <c r="Q122" s="7"/>
      <c r="R122" s="7"/>
      <c r="S122" s="7"/>
      <c r="T122" s="7"/>
      <c r="V122" t="s">
        <v>939</v>
      </c>
      <c r="W122" t="s">
        <v>940</v>
      </c>
      <c r="X122" s="7"/>
      <c r="Y122" s="7"/>
      <c r="Z122" s="7"/>
      <c r="AA122" s="16">
        <v>2.1135989309999998</v>
      </c>
      <c r="AD122" s="6"/>
      <c r="AE122" s="7"/>
      <c r="AF122" s="7"/>
    </row>
    <row r="123" spans="1:32" x14ac:dyDescent="0.25">
      <c r="A123" t="s">
        <v>1042</v>
      </c>
      <c r="B123" s="6" t="s">
        <v>1067</v>
      </c>
      <c r="C123" s="7"/>
      <c r="D123" s="7"/>
      <c r="E123" s="7"/>
      <c r="F123" s="7"/>
      <c r="H123" t="s">
        <v>1042</v>
      </c>
      <c r="I123" t="s">
        <v>1067</v>
      </c>
      <c r="J123" s="7"/>
      <c r="K123" s="7"/>
      <c r="L123" s="7"/>
      <c r="M123" s="16">
        <v>1.909745896</v>
      </c>
      <c r="O123" t="s">
        <v>432</v>
      </c>
      <c r="P123" s="6" t="s">
        <v>433</v>
      </c>
      <c r="Q123" s="7">
        <v>2.0022595029999999</v>
      </c>
      <c r="R123" s="7"/>
      <c r="S123" s="7"/>
      <c r="T123" s="7"/>
      <c r="V123" t="s">
        <v>432</v>
      </c>
      <c r="W123" t="s">
        <v>433</v>
      </c>
      <c r="X123" s="7"/>
      <c r="Y123" s="7"/>
      <c r="Z123" s="7"/>
      <c r="AA123" s="16"/>
      <c r="AD123" s="6"/>
      <c r="AE123" s="7"/>
      <c r="AF123" s="7"/>
    </row>
    <row r="124" spans="1:32" x14ac:dyDescent="0.25">
      <c r="A124" t="s">
        <v>1043</v>
      </c>
      <c r="B124" s="6" t="s">
        <v>1068</v>
      </c>
      <c r="C124" s="7"/>
      <c r="D124" s="7"/>
      <c r="E124" s="7"/>
      <c r="F124" s="7"/>
      <c r="H124" t="s">
        <v>1043</v>
      </c>
      <c r="I124" t="s">
        <v>1068</v>
      </c>
      <c r="J124" s="7"/>
      <c r="K124" s="7"/>
      <c r="L124" s="7"/>
      <c r="M124" s="16">
        <v>1.72585878</v>
      </c>
    </row>
    <row r="125" spans="1:32" x14ac:dyDescent="0.25">
      <c r="A125" t="s">
        <v>1045</v>
      </c>
      <c r="B125" s="6" t="s">
        <v>1069</v>
      </c>
      <c r="C125" s="7"/>
      <c r="D125" s="7"/>
      <c r="E125" s="7"/>
      <c r="F125" s="7"/>
      <c r="H125" t="s">
        <v>1045</v>
      </c>
      <c r="I125" t="s">
        <v>1069</v>
      </c>
      <c r="J125" s="7"/>
      <c r="K125" s="7"/>
      <c r="L125" s="7"/>
      <c r="M125" s="16"/>
    </row>
    <row r="126" spans="1:32" x14ac:dyDescent="0.25">
      <c r="A126" t="s">
        <v>440</v>
      </c>
      <c r="B126" s="6" t="s">
        <v>441</v>
      </c>
      <c r="C126" s="7">
        <v>2.5628268780000001</v>
      </c>
      <c r="D126" s="7"/>
      <c r="E126" s="7"/>
      <c r="F126" s="7"/>
      <c r="H126" t="s">
        <v>440</v>
      </c>
      <c r="I126" t="s">
        <v>441</v>
      </c>
      <c r="J126" s="7"/>
      <c r="K126" s="7"/>
      <c r="L126" s="7"/>
      <c r="M126" s="16"/>
    </row>
    <row r="127" spans="1:32" x14ac:dyDescent="0.25">
      <c r="A127" t="s">
        <v>132</v>
      </c>
      <c r="B127" s="6" t="s">
        <v>133</v>
      </c>
      <c r="C127" s="7">
        <v>3.2243892949999999</v>
      </c>
      <c r="D127" s="7"/>
      <c r="E127" s="7"/>
      <c r="F127" s="7">
        <v>2.3372094040000002</v>
      </c>
      <c r="H127" t="s">
        <v>132</v>
      </c>
      <c r="I127" t="s">
        <v>133</v>
      </c>
      <c r="J127" s="7">
        <v>2.6110087659999999</v>
      </c>
      <c r="K127" s="7"/>
      <c r="L127" s="7"/>
      <c r="M127" s="16">
        <v>2.294085677</v>
      </c>
    </row>
    <row r="128" spans="1:32" x14ac:dyDescent="0.25">
      <c r="A128" t="s">
        <v>285</v>
      </c>
      <c r="B128" s="6" t="s">
        <v>286</v>
      </c>
      <c r="C128" s="7">
        <v>1.8547680609999999</v>
      </c>
      <c r="D128" s="7">
        <v>2.2268551579999998</v>
      </c>
      <c r="E128" s="7"/>
      <c r="F128" s="7">
        <v>1.9662535000000001</v>
      </c>
      <c r="H128" t="s">
        <v>285</v>
      </c>
      <c r="I128" t="s">
        <v>286</v>
      </c>
      <c r="J128" s="7"/>
      <c r="K128" s="7">
        <v>2.85595629</v>
      </c>
      <c r="L128" s="7"/>
      <c r="M128" s="16"/>
    </row>
    <row r="129" spans="1:13" x14ac:dyDescent="0.25">
      <c r="A129" t="s">
        <v>424</v>
      </c>
      <c r="B129" s="6" t="s">
        <v>425</v>
      </c>
      <c r="C129" s="7"/>
      <c r="D129" s="7">
        <v>1.874431425</v>
      </c>
      <c r="E129" s="7"/>
      <c r="F129" s="7"/>
      <c r="H129" t="s">
        <v>424</v>
      </c>
      <c r="I129" t="s">
        <v>425</v>
      </c>
      <c r="J129" s="7"/>
      <c r="K129" s="7">
        <v>2.2290861999999998</v>
      </c>
      <c r="L129" s="7"/>
      <c r="M129" s="16"/>
    </row>
    <row r="130" spans="1:13" x14ac:dyDescent="0.25">
      <c r="A130" t="s">
        <v>254</v>
      </c>
      <c r="B130" s="6" t="s">
        <v>255</v>
      </c>
      <c r="C130" s="7">
        <v>2.0534396070000001</v>
      </c>
      <c r="D130" s="7">
        <v>2.429451056</v>
      </c>
      <c r="E130" s="7"/>
      <c r="F130" s="7">
        <v>2.2264762309999999</v>
      </c>
      <c r="H130" t="s">
        <v>254</v>
      </c>
      <c r="I130" t="s">
        <v>255</v>
      </c>
      <c r="J130" s="7">
        <v>3.2554770190000002</v>
      </c>
      <c r="K130" s="7">
        <v>2.267256857</v>
      </c>
      <c r="L130" s="7"/>
      <c r="M130" s="16">
        <v>2.838164957</v>
      </c>
    </row>
    <row r="131" spans="1:13" x14ac:dyDescent="0.25">
      <c r="A131" t="s">
        <v>62</v>
      </c>
      <c r="B131" s="6" t="s">
        <v>63</v>
      </c>
      <c r="C131" s="7">
        <v>3.45693283</v>
      </c>
      <c r="D131" s="7">
        <v>4.4375235279999998</v>
      </c>
      <c r="E131" s="7"/>
      <c r="F131" s="7">
        <v>5.3742705219999998</v>
      </c>
      <c r="H131" t="s">
        <v>62</v>
      </c>
      <c r="I131" t="s">
        <v>63</v>
      </c>
      <c r="J131" s="7"/>
      <c r="K131" s="7">
        <v>4.790948695</v>
      </c>
      <c r="L131" s="7">
        <v>-2.3359434289999998</v>
      </c>
      <c r="M131" s="16"/>
    </row>
    <row r="132" spans="1:13" x14ac:dyDescent="0.25">
      <c r="A132" t="s">
        <v>1052</v>
      </c>
      <c r="B132" s="6" t="s">
        <v>1071</v>
      </c>
      <c r="C132" s="7"/>
      <c r="D132" s="7"/>
      <c r="E132" s="7"/>
      <c r="F132" s="7"/>
      <c r="H132" t="s">
        <v>1052</v>
      </c>
      <c r="I132" t="s">
        <v>1071</v>
      </c>
      <c r="J132" s="7"/>
      <c r="K132" s="7"/>
      <c r="L132" s="7"/>
      <c r="M132" s="16"/>
    </row>
    <row r="133" spans="1:13" x14ac:dyDescent="0.25">
      <c r="A133" t="s">
        <v>528</v>
      </c>
      <c r="B133" s="6" t="s">
        <v>529</v>
      </c>
      <c r="C133" s="7">
        <v>2.1391076259999999</v>
      </c>
      <c r="D133" s="7"/>
      <c r="E133" s="7"/>
      <c r="F133" s="7">
        <v>2.0377451199999999</v>
      </c>
      <c r="H133" t="s">
        <v>528</v>
      </c>
      <c r="I133" t="s">
        <v>529</v>
      </c>
      <c r="J133" s="7"/>
      <c r="K133" s="7"/>
      <c r="L133" s="7"/>
      <c r="M133" s="16">
        <v>2.8861011109999999</v>
      </c>
    </row>
    <row r="134" spans="1:13" x14ac:dyDescent="0.25">
      <c r="A134" t="s">
        <v>519</v>
      </c>
      <c r="B134" s="6" t="s">
        <v>520</v>
      </c>
      <c r="C134" s="7"/>
      <c r="D134" s="7"/>
      <c r="E134" s="7"/>
      <c r="F134" s="7">
        <v>2.0467013719999998</v>
      </c>
      <c r="H134" t="s">
        <v>519</v>
      </c>
      <c r="I134" t="s">
        <v>520</v>
      </c>
      <c r="J134" s="7"/>
      <c r="K134" s="7"/>
      <c r="L134" s="7">
        <v>-1.913784022</v>
      </c>
      <c r="M134" s="16">
        <v>2.1018349710000002</v>
      </c>
    </row>
    <row r="135" spans="1:13" x14ac:dyDescent="0.25">
      <c r="A135" t="s">
        <v>333</v>
      </c>
      <c r="B135" s="6" t="s">
        <v>334</v>
      </c>
      <c r="C135" s="7">
        <v>2.0329190339999998</v>
      </c>
      <c r="D135" s="7">
        <v>1.707947723</v>
      </c>
      <c r="E135" s="7"/>
      <c r="F135" s="7">
        <v>2.5666090750000001</v>
      </c>
      <c r="H135" t="s">
        <v>333</v>
      </c>
      <c r="I135" t="s">
        <v>334</v>
      </c>
      <c r="J135" s="7"/>
      <c r="K135" s="7"/>
      <c r="L135" s="7">
        <v>-1.734513937</v>
      </c>
      <c r="M135" s="16">
        <v>2.5218992920000001</v>
      </c>
    </row>
    <row r="136" spans="1:13" x14ac:dyDescent="0.25">
      <c r="A136" t="s">
        <v>323</v>
      </c>
      <c r="B136" s="6" t="s">
        <v>324</v>
      </c>
      <c r="C136" s="7">
        <v>3.3957137849999999</v>
      </c>
      <c r="D136" s="7">
        <v>2.0492624209999999</v>
      </c>
      <c r="E136" s="7"/>
      <c r="F136" s="7">
        <v>2.3282751140000002</v>
      </c>
      <c r="H136" t="s">
        <v>323</v>
      </c>
      <c r="I136" t="s">
        <v>324</v>
      </c>
      <c r="J136" s="7"/>
      <c r="K136" s="7"/>
      <c r="L136" s="7">
        <v>-1.7611526150000001</v>
      </c>
      <c r="M136" s="16">
        <v>2.1273550920000002</v>
      </c>
    </row>
    <row r="137" spans="1:13" x14ac:dyDescent="0.25">
      <c r="A137" t="s">
        <v>1058</v>
      </c>
      <c r="B137" s="6" t="s">
        <v>1072</v>
      </c>
      <c r="C137" s="7"/>
      <c r="D137" s="7"/>
      <c r="E137" s="7"/>
      <c r="F137" s="7"/>
      <c r="H137" t="s">
        <v>1058</v>
      </c>
      <c r="I137" t="s">
        <v>1072</v>
      </c>
      <c r="J137" s="7"/>
      <c r="K137" s="7"/>
      <c r="L137" s="7"/>
      <c r="M137" s="16"/>
    </row>
    <row r="138" spans="1:13" x14ac:dyDescent="0.25">
      <c r="A138" t="s">
        <v>967</v>
      </c>
      <c r="B138" s="6" t="s">
        <v>968</v>
      </c>
      <c r="C138" s="7"/>
      <c r="D138" s="7"/>
      <c r="E138" s="7"/>
      <c r="F138" s="7"/>
      <c r="H138" t="s">
        <v>967</v>
      </c>
      <c r="I138" t="s">
        <v>968</v>
      </c>
      <c r="J138" s="7"/>
      <c r="K138" s="7"/>
      <c r="L138" s="7"/>
      <c r="M138" s="16"/>
    </row>
    <row r="139" spans="1:13" x14ac:dyDescent="0.25">
      <c r="A139" t="s">
        <v>1060</v>
      </c>
      <c r="B139" s="6" t="s">
        <v>1074</v>
      </c>
      <c r="C139" s="7"/>
      <c r="D139" s="7"/>
      <c r="E139" s="7"/>
      <c r="F139" s="7"/>
      <c r="H139" t="s">
        <v>1060</v>
      </c>
      <c r="I139" t="s">
        <v>1074</v>
      </c>
      <c r="J139" s="7"/>
      <c r="K139" s="7"/>
      <c r="L139" s="7"/>
      <c r="M139" s="16"/>
    </row>
    <row r="140" spans="1:13" x14ac:dyDescent="0.25">
      <c r="A140" t="s">
        <v>1062</v>
      </c>
      <c r="B140" s="6" t="s">
        <v>1075</v>
      </c>
      <c r="C140" s="7"/>
      <c r="D140" s="7"/>
      <c r="E140" s="7"/>
      <c r="F140" s="7"/>
      <c r="H140" t="s">
        <v>1062</v>
      </c>
      <c r="I140" t="s">
        <v>1075</v>
      </c>
      <c r="J140" s="7"/>
      <c r="K140" s="7"/>
      <c r="L140" s="7"/>
      <c r="M140" s="16"/>
    </row>
    <row r="141" spans="1:13" x14ac:dyDescent="0.25">
      <c r="A141" t="s">
        <v>1063</v>
      </c>
      <c r="B141" s="6" t="s">
        <v>1076</v>
      </c>
      <c r="C141" s="7"/>
      <c r="D141" s="7"/>
      <c r="E141" s="7"/>
      <c r="F141" s="7"/>
      <c r="H141" t="s">
        <v>1063</v>
      </c>
      <c r="I141" t="s">
        <v>1076</v>
      </c>
      <c r="J141" s="7"/>
      <c r="K141" s="7"/>
      <c r="L141" s="7"/>
      <c r="M141" s="16"/>
    </row>
    <row r="142" spans="1:13" x14ac:dyDescent="0.25">
      <c r="A142" t="s">
        <v>1065</v>
      </c>
      <c r="B142" s="6" t="s">
        <v>1078</v>
      </c>
      <c r="C142" s="7"/>
      <c r="D142" s="7"/>
      <c r="E142" s="7"/>
      <c r="F142" s="7"/>
      <c r="H142" t="s">
        <v>1065</v>
      </c>
      <c r="I142" t="s">
        <v>1078</v>
      </c>
      <c r="J142" s="7"/>
      <c r="K142" s="7"/>
      <c r="L142" s="7"/>
      <c r="M142" s="16"/>
    </row>
    <row r="143" spans="1:13" x14ac:dyDescent="0.25">
      <c r="A143" t="s">
        <v>9</v>
      </c>
      <c r="B143" s="6" t="s">
        <v>10</v>
      </c>
      <c r="C143" s="7">
        <v>50.760103049999998</v>
      </c>
      <c r="D143" s="7"/>
      <c r="E143" s="7"/>
      <c r="F143" s="7">
        <v>13.948867890000001</v>
      </c>
      <c r="H143" t="s">
        <v>9</v>
      </c>
      <c r="I143" t="s">
        <v>10</v>
      </c>
      <c r="J143" s="7">
        <v>2.3090669080000001</v>
      </c>
      <c r="K143" s="7">
        <v>-3.1891049969999998</v>
      </c>
      <c r="L143" s="7">
        <v>-9.2109734250000006</v>
      </c>
      <c r="M143" s="16">
        <v>2.8241289589999998</v>
      </c>
    </row>
    <row r="144" spans="1:13" x14ac:dyDescent="0.25">
      <c r="A144" t="s">
        <v>89</v>
      </c>
      <c r="B144" s="6" t="s">
        <v>90</v>
      </c>
      <c r="C144" s="7">
        <v>8.5182373400000007</v>
      </c>
      <c r="D144" s="7"/>
      <c r="E144" s="7"/>
      <c r="F144" s="7">
        <v>5.1366748930000004</v>
      </c>
      <c r="H144" t="s">
        <v>89</v>
      </c>
      <c r="I144" t="s">
        <v>90</v>
      </c>
      <c r="J144" s="7">
        <v>2.051087629</v>
      </c>
      <c r="K144" s="7">
        <v>-1.947954338</v>
      </c>
      <c r="L144" s="7">
        <v>-2.8029647149999999</v>
      </c>
      <c r="M144" s="16"/>
    </row>
    <row r="145" spans="1:13" x14ac:dyDescent="0.25">
      <c r="A145" t="s">
        <v>23</v>
      </c>
      <c r="B145" s="6" t="s">
        <v>24</v>
      </c>
      <c r="C145" s="7">
        <v>41.227588820000001</v>
      </c>
      <c r="D145" s="7"/>
      <c r="E145" s="7"/>
      <c r="F145" s="7">
        <v>9.775153886</v>
      </c>
      <c r="H145" t="s">
        <v>23</v>
      </c>
      <c r="I145" t="s">
        <v>24</v>
      </c>
      <c r="J145" s="7">
        <v>3.4816198329999999</v>
      </c>
      <c r="K145" s="7">
        <v>-3.4231799349999998</v>
      </c>
      <c r="L145" s="7">
        <v>-10.776315739999999</v>
      </c>
      <c r="M145" s="16">
        <v>3.3092285430000001</v>
      </c>
    </row>
    <row r="146" spans="1:13" x14ac:dyDescent="0.25">
      <c r="A146" t="s">
        <v>29</v>
      </c>
      <c r="B146" s="6" t="s">
        <v>30</v>
      </c>
      <c r="C146" s="7">
        <v>40.248938289999998</v>
      </c>
      <c r="D146" s="7"/>
      <c r="E146" s="7"/>
      <c r="F146" s="7">
        <v>9.8423332200000004</v>
      </c>
      <c r="H146" t="s">
        <v>29</v>
      </c>
      <c r="I146" t="s">
        <v>30</v>
      </c>
      <c r="J146" s="7">
        <v>2.8322429360000001</v>
      </c>
      <c r="K146" s="7">
        <v>-3.8451747799999998</v>
      </c>
      <c r="L146" s="7">
        <v>-6.9326258709999999</v>
      </c>
      <c r="M146" s="16">
        <v>3.9087999089999999</v>
      </c>
    </row>
    <row r="147" spans="1:13" x14ac:dyDescent="0.25">
      <c r="A147" t="s">
        <v>35</v>
      </c>
      <c r="B147" s="6" t="s">
        <v>36</v>
      </c>
      <c r="C147" s="7">
        <v>24.69865162</v>
      </c>
      <c r="D147" s="7"/>
      <c r="E147" s="7"/>
      <c r="F147" s="7">
        <v>4.7253590880000003</v>
      </c>
      <c r="H147" t="s">
        <v>35</v>
      </c>
      <c r="I147" t="s">
        <v>36</v>
      </c>
      <c r="J147" s="7">
        <v>2.9563187599999998</v>
      </c>
      <c r="K147" s="7"/>
      <c r="L147" s="7">
        <v>-4.9821944609999997</v>
      </c>
      <c r="M147" s="16">
        <v>4.0937538020000002</v>
      </c>
    </row>
    <row r="148" spans="1:13" x14ac:dyDescent="0.25">
      <c r="A148" t="s">
        <v>17</v>
      </c>
      <c r="B148" s="6" t="s">
        <v>18</v>
      </c>
      <c r="C148" s="7">
        <v>48.204310939999999</v>
      </c>
      <c r="D148" s="7"/>
      <c r="E148" s="7"/>
      <c r="F148" s="7">
        <v>15.248562310000001</v>
      </c>
      <c r="H148" t="s">
        <v>17</v>
      </c>
      <c r="I148" t="s">
        <v>18</v>
      </c>
      <c r="J148" s="7">
        <v>2.7296463499999999</v>
      </c>
      <c r="K148" s="7">
        <v>-3.9680515550000002</v>
      </c>
      <c r="L148" s="7">
        <v>-12.414792329999999</v>
      </c>
      <c r="M148" s="16">
        <v>4.390098933</v>
      </c>
    </row>
    <row r="149" spans="1:13" x14ac:dyDescent="0.25">
      <c r="A149" t="s">
        <v>1070</v>
      </c>
      <c r="B149" s="6" t="s">
        <v>1082</v>
      </c>
      <c r="C149" s="7"/>
      <c r="D149" s="7"/>
      <c r="E149" s="7"/>
      <c r="F149" s="7"/>
      <c r="H149" t="s">
        <v>1070</v>
      </c>
      <c r="I149" t="s">
        <v>1082</v>
      </c>
      <c r="J149" s="7"/>
      <c r="K149" s="7"/>
      <c r="L149" s="7"/>
      <c r="M149" s="16"/>
    </row>
    <row r="150" spans="1:13" x14ac:dyDescent="0.25">
      <c r="A150" t="s">
        <v>58</v>
      </c>
      <c r="B150" s="6" t="s">
        <v>59</v>
      </c>
      <c r="C150" s="7">
        <v>10.63049597</v>
      </c>
      <c r="D150" s="7">
        <v>3.8535941980000001</v>
      </c>
      <c r="E150" s="7"/>
      <c r="F150" s="7">
        <v>8.8490014390000002</v>
      </c>
      <c r="H150" t="s">
        <v>58</v>
      </c>
      <c r="I150" t="s">
        <v>59</v>
      </c>
      <c r="J150" s="7">
        <v>4.5965196859999997</v>
      </c>
      <c r="K150" s="7">
        <v>9.1362149160000001</v>
      </c>
      <c r="L150" s="7"/>
      <c r="M150" s="16">
        <v>8.1032682709999992</v>
      </c>
    </row>
    <row r="151" spans="1:13" x14ac:dyDescent="0.25">
      <c r="A151" t="s">
        <v>72</v>
      </c>
      <c r="B151" s="6" t="s">
        <v>73</v>
      </c>
      <c r="C151" s="7">
        <v>11.06637143</v>
      </c>
      <c r="D151" s="7"/>
      <c r="E151" s="7"/>
      <c r="F151" s="7">
        <v>5.6943452910000003</v>
      </c>
      <c r="H151" t="s">
        <v>72</v>
      </c>
      <c r="I151" t="s">
        <v>73</v>
      </c>
      <c r="J151" s="7"/>
      <c r="K151" s="7">
        <v>-1.8848986780000001</v>
      </c>
      <c r="L151" s="7">
        <v>-9.9606232699999993</v>
      </c>
      <c r="M151" s="16">
        <v>2.5343233490000001</v>
      </c>
    </row>
    <row r="152" spans="1:13" x14ac:dyDescent="0.25">
      <c r="A152" t="s">
        <v>15</v>
      </c>
      <c r="B152" s="6" t="s">
        <v>16</v>
      </c>
      <c r="C152" s="7">
        <v>14.6984447</v>
      </c>
      <c r="D152" s="7"/>
      <c r="E152" s="7"/>
      <c r="F152" s="7">
        <v>18.09889716</v>
      </c>
      <c r="H152" t="s">
        <v>15</v>
      </c>
      <c r="I152" t="s">
        <v>16</v>
      </c>
      <c r="J152" s="7"/>
      <c r="K152" s="7"/>
      <c r="L152" s="7">
        <v>-8.6187228939999994</v>
      </c>
      <c r="M152" s="16">
        <v>2.4463518299999998</v>
      </c>
    </row>
    <row r="153" spans="1:13" x14ac:dyDescent="0.25">
      <c r="A153" t="s">
        <v>116</v>
      </c>
      <c r="B153" s="6" t="s">
        <v>117</v>
      </c>
      <c r="C153" s="7">
        <v>4.0746297570000003</v>
      </c>
      <c r="D153" s="7"/>
      <c r="E153" s="7"/>
      <c r="F153" s="7">
        <v>4.9376360610000001</v>
      </c>
      <c r="H153" t="s">
        <v>116</v>
      </c>
      <c r="I153" t="s">
        <v>117</v>
      </c>
      <c r="J153" s="7"/>
      <c r="K153" s="7"/>
      <c r="L153" s="7">
        <v>-2.2032364649999998</v>
      </c>
      <c r="M153" s="16">
        <v>2.4093720360000002</v>
      </c>
    </row>
    <row r="154" spans="1:13" x14ac:dyDescent="0.25">
      <c r="A154" t="s">
        <v>272</v>
      </c>
      <c r="B154" s="6" t="s">
        <v>273</v>
      </c>
      <c r="C154" s="7">
        <v>2.9582734249999998</v>
      </c>
      <c r="D154" s="7">
        <v>2.382144668</v>
      </c>
      <c r="E154" s="7"/>
      <c r="F154" s="7">
        <v>2.138700654</v>
      </c>
      <c r="H154" t="s">
        <v>272</v>
      </c>
      <c r="I154" t="s">
        <v>273</v>
      </c>
      <c r="J154" s="7"/>
      <c r="K154" s="7"/>
      <c r="L154" s="7">
        <v>-2.5540458500000001</v>
      </c>
      <c r="M154" s="16"/>
    </row>
    <row r="155" spans="1:13" x14ac:dyDescent="0.25">
      <c r="A155" t="s">
        <v>1073</v>
      </c>
      <c r="B155" s="6" t="s">
        <v>1086</v>
      </c>
      <c r="C155" s="7"/>
      <c r="D155" s="7"/>
      <c r="E155" s="7"/>
      <c r="F155" s="7"/>
      <c r="H155" t="s">
        <v>1073</v>
      </c>
      <c r="I155" t="s">
        <v>1086</v>
      </c>
      <c r="J155" s="7"/>
      <c r="K155" s="7"/>
      <c r="L155" s="7"/>
      <c r="M155" s="16"/>
    </row>
    <row r="156" spans="1:13" x14ac:dyDescent="0.25">
      <c r="A156" t="s">
        <v>752</v>
      </c>
      <c r="B156" s="6" t="s">
        <v>753</v>
      </c>
      <c r="C156" s="7">
        <v>1.709180594</v>
      </c>
      <c r="D156" s="7"/>
      <c r="E156" s="7"/>
      <c r="F156" s="7"/>
      <c r="H156" t="s">
        <v>752</v>
      </c>
      <c r="I156" t="s">
        <v>753</v>
      </c>
      <c r="J156" s="7">
        <v>-3.456630799</v>
      </c>
      <c r="K156" s="7">
        <v>-3.6641850640000002</v>
      </c>
      <c r="L156" s="7">
        <v>-3.0281416540000001</v>
      </c>
      <c r="M156" s="16"/>
    </row>
    <row r="157" spans="1:13" x14ac:dyDescent="0.25">
      <c r="A157" t="s">
        <v>647</v>
      </c>
      <c r="B157" s="6" t="s">
        <v>648</v>
      </c>
      <c r="C157" s="7">
        <v>1.9564440830000001</v>
      </c>
      <c r="D157" s="7"/>
      <c r="E157" s="7"/>
      <c r="F157" s="7"/>
      <c r="H157" t="s">
        <v>647</v>
      </c>
      <c r="I157" t="s">
        <v>648</v>
      </c>
      <c r="J157" s="7">
        <v>-3.2496949919999998</v>
      </c>
      <c r="K157" s="7">
        <v>-2.5937269789999999</v>
      </c>
      <c r="L157" s="7">
        <v>-3.9736173259999998</v>
      </c>
      <c r="M157" s="16"/>
    </row>
    <row r="158" spans="1:13" x14ac:dyDescent="0.25">
      <c r="A158" t="s">
        <v>1077</v>
      </c>
      <c r="B158" s="6" t="s">
        <v>1090</v>
      </c>
      <c r="C158" s="7"/>
      <c r="D158" s="7"/>
      <c r="E158" s="7"/>
      <c r="F158" s="7"/>
      <c r="H158" t="s">
        <v>1077</v>
      </c>
      <c r="I158" t="s">
        <v>1090</v>
      </c>
      <c r="J158" s="7">
        <v>-3.3720557860000002</v>
      </c>
      <c r="K158" s="7"/>
      <c r="L158" s="7">
        <v>-2.945530588</v>
      </c>
      <c r="M158" s="16"/>
    </row>
    <row r="159" spans="1:13" x14ac:dyDescent="0.25">
      <c r="A159" t="s">
        <v>1079</v>
      </c>
      <c r="B159" s="6" t="s">
        <v>1091</v>
      </c>
      <c r="C159" s="7"/>
      <c r="D159" s="7"/>
      <c r="E159" s="7"/>
      <c r="F159" s="7"/>
      <c r="H159" t="s">
        <v>1079</v>
      </c>
      <c r="I159" t="s">
        <v>1091</v>
      </c>
      <c r="J159" s="7">
        <v>-2.370806784</v>
      </c>
      <c r="K159" s="7"/>
      <c r="L159" s="7">
        <v>-3.4409914079999999</v>
      </c>
      <c r="M159" s="16"/>
    </row>
    <row r="160" spans="1:13" x14ac:dyDescent="0.25">
      <c r="A160" t="s">
        <v>1080</v>
      </c>
      <c r="B160" s="6" t="s">
        <v>1092</v>
      </c>
      <c r="C160" s="7"/>
      <c r="D160" s="7"/>
      <c r="E160" s="7"/>
      <c r="F160" s="7"/>
      <c r="H160" t="s">
        <v>1080</v>
      </c>
      <c r="I160" t="s">
        <v>1092</v>
      </c>
      <c r="J160" s="7"/>
      <c r="K160" s="7"/>
      <c r="L160" s="7"/>
      <c r="M160" s="16"/>
    </row>
    <row r="161" spans="1:13" x14ac:dyDescent="0.25">
      <c r="A161" t="s">
        <v>289</v>
      </c>
      <c r="B161" s="6" t="s">
        <v>290</v>
      </c>
      <c r="C161" s="7"/>
      <c r="D161" s="7">
        <v>2.2151825949999999</v>
      </c>
      <c r="E161" s="7"/>
      <c r="F161" s="7"/>
      <c r="H161" t="s">
        <v>289</v>
      </c>
      <c r="I161" t="s">
        <v>290</v>
      </c>
      <c r="J161" s="7"/>
      <c r="K161" s="7"/>
      <c r="L161" s="7"/>
      <c r="M161" s="16"/>
    </row>
    <row r="162" spans="1:13" x14ac:dyDescent="0.25">
      <c r="A162" t="s">
        <v>340</v>
      </c>
      <c r="B162" s="6" t="s">
        <v>341</v>
      </c>
      <c r="C162" s="7"/>
      <c r="D162" s="7">
        <v>2.0968174359999998</v>
      </c>
      <c r="E162" s="7"/>
      <c r="F162" s="7"/>
      <c r="H162" t="s">
        <v>340</v>
      </c>
      <c r="I162" t="s">
        <v>341</v>
      </c>
      <c r="J162" s="7"/>
      <c r="K162" s="7"/>
      <c r="L162" s="7"/>
      <c r="M162" s="16"/>
    </row>
    <row r="163" spans="1:13" x14ac:dyDescent="0.25">
      <c r="A163" t="s">
        <v>491</v>
      </c>
      <c r="B163" s="6" t="s">
        <v>492</v>
      </c>
      <c r="C163" s="7"/>
      <c r="D163" s="7">
        <v>1.78878286</v>
      </c>
      <c r="E163" s="7"/>
      <c r="F163" s="7"/>
      <c r="H163" t="s">
        <v>491</v>
      </c>
      <c r="I163" t="s">
        <v>492</v>
      </c>
      <c r="J163" s="7">
        <v>2.9366613400000001</v>
      </c>
      <c r="K163" s="7"/>
      <c r="L163" s="7"/>
      <c r="M163" s="16"/>
    </row>
    <row r="164" spans="1:13" x14ac:dyDescent="0.25">
      <c r="A164" t="s">
        <v>1081</v>
      </c>
      <c r="B164" s="6" t="s">
        <v>1094</v>
      </c>
      <c r="C164" s="7"/>
      <c r="D164" s="7"/>
      <c r="E164" s="7"/>
      <c r="F164" s="7"/>
      <c r="H164" t="s">
        <v>1081</v>
      </c>
      <c r="I164" t="s">
        <v>1094</v>
      </c>
      <c r="J164" s="7"/>
      <c r="K164" s="7"/>
      <c r="L164" s="7"/>
      <c r="M164" s="16"/>
    </row>
    <row r="165" spans="1:13" x14ac:dyDescent="0.25">
      <c r="A165" t="s">
        <v>250</v>
      </c>
      <c r="B165" s="6" t="s">
        <v>251</v>
      </c>
      <c r="C165" s="7">
        <v>2.6743010049999998</v>
      </c>
      <c r="D165" s="7"/>
      <c r="E165" s="7"/>
      <c r="F165" s="7">
        <v>2.6778517860000002</v>
      </c>
      <c r="H165" t="s">
        <v>250</v>
      </c>
      <c r="I165" t="s">
        <v>251</v>
      </c>
      <c r="J165" s="7"/>
      <c r="K165" s="7"/>
      <c r="L165" s="7">
        <v>-4.0006447830000003</v>
      </c>
      <c r="M165" s="16">
        <v>1.8668891869999999</v>
      </c>
    </row>
    <row r="166" spans="1:13" x14ac:dyDescent="0.25">
      <c r="A166" t="s">
        <v>1083</v>
      </c>
      <c r="B166" s="6" t="s">
        <v>1096</v>
      </c>
      <c r="C166" s="7"/>
      <c r="D166" s="7"/>
      <c r="E166" s="7"/>
      <c r="F166" s="7"/>
      <c r="H166" t="s">
        <v>1083</v>
      </c>
      <c r="I166" t="s">
        <v>1096</v>
      </c>
      <c r="J166" s="7"/>
      <c r="K166" s="7"/>
      <c r="L166" s="7"/>
      <c r="M166" s="16"/>
    </row>
    <row r="167" spans="1:13" x14ac:dyDescent="0.25">
      <c r="A167" t="s">
        <v>1084</v>
      </c>
      <c r="B167" s="6" t="s">
        <v>1098</v>
      </c>
      <c r="C167" s="7"/>
      <c r="D167" s="7"/>
      <c r="E167" s="7"/>
      <c r="F167" s="7"/>
      <c r="H167" t="s">
        <v>1084</v>
      </c>
      <c r="I167" t="s">
        <v>1098</v>
      </c>
      <c r="J167" s="7"/>
      <c r="K167" s="7"/>
      <c r="L167" s="7"/>
      <c r="M167" s="16"/>
    </row>
    <row r="168" spans="1:13" x14ac:dyDescent="0.25">
      <c r="A168" t="s">
        <v>1085</v>
      </c>
      <c r="B168" s="6" t="s">
        <v>1100</v>
      </c>
      <c r="C168" s="7"/>
      <c r="D168" s="7"/>
      <c r="E168" s="7"/>
      <c r="F168" s="7"/>
      <c r="H168" t="s">
        <v>1085</v>
      </c>
      <c r="I168" t="s">
        <v>1100</v>
      </c>
      <c r="J168" s="7"/>
      <c r="K168" s="7"/>
      <c r="L168" s="7"/>
      <c r="M168" s="16"/>
    </row>
    <row r="169" spans="1:13" x14ac:dyDescent="0.25">
      <c r="A169" t="s">
        <v>1087</v>
      </c>
      <c r="B169" s="6" t="s">
        <v>1102</v>
      </c>
      <c r="C169" s="7"/>
      <c r="D169" s="7"/>
      <c r="E169" s="7"/>
      <c r="F169" s="7"/>
      <c r="H169" t="s">
        <v>1087</v>
      </c>
      <c r="I169" t="s">
        <v>1102</v>
      </c>
      <c r="J169" s="7"/>
      <c r="K169" s="7"/>
      <c r="L169" s="7"/>
      <c r="M169" s="16"/>
    </row>
    <row r="170" spans="1:13" x14ac:dyDescent="0.25">
      <c r="A170" t="s">
        <v>1088</v>
      </c>
      <c r="B170" s="6" t="s">
        <v>1104</v>
      </c>
      <c r="C170" s="7"/>
      <c r="D170" s="7"/>
      <c r="E170" s="7"/>
      <c r="F170" s="7"/>
      <c r="H170" t="s">
        <v>1088</v>
      </c>
      <c r="I170" t="s">
        <v>1104</v>
      </c>
      <c r="J170" s="7"/>
      <c r="K170" s="7"/>
      <c r="L170" s="7"/>
      <c r="M170" s="16">
        <v>2.5850728250000001</v>
      </c>
    </row>
    <row r="171" spans="1:13" x14ac:dyDescent="0.25">
      <c r="A171" t="s">
        <v>1089</v>
      </c>
      <c r="B171" s="6" t="s">
        <v>1105</v>
      </c>
      <c r="C171" s="7"/>
      <c r="D171" s="7"/>
      <c r="E171" s="7"/>
      <c r="F171" s="7"/>
      <c r="H171" t="s">
        <v>1089</v>
      </c>
      <c r="I171" t="s">
        <v>1105</v>
      </c>
      <c r="J171" s="7"/>
      <c r="K171" s="7"/>
      <c r="L171" s="7"/>
      <c r="M171" s="16"/>
    </row>
    <row r="172" spans="1:13" x14ac:dyDescent="0.25">
      <c r="A172" t="s">
        <v>391</v>
      </c>
      <c r="B172" s="6" t="s">
        <v>392</v>
      </c>
      <c r="C172" s="7">
        <v>2.5335465070000001</v>
      </c>
      <c r="D172" s="7">
        <v>1.932845769</v>
      </c>
      <c r="E172" s="7"/>
      <c r="F172" s="7"/>
      <c r="H172" t="s">
        <v>391</v>
      </c>
      <c r="I172" t="s">
        <v>392</v>
      </c>
      <c r="J172" s="7"/>
      <c r="K172" s="7"/>
      <c r="L172" s="7">
        <v>-6.1136166090000001</v>
      </c>
      <c r="M172" s="16"/>
    </row>
    <row r="173" spans="1:13" x14ac:dyDescent="0.25">
      <c r="A173" t="s">
        <v>410</v>
      </c>
      <c r="B173" s="6" t="s">
        <v>411</v>
      </c>
      <c r="C173" s="7">
        <v>2.5430023789999998</v>
      </c>
      <c r="D173" s="7"/>
      <c r="E173" s="7"/>
      <c r="F173" s="7"/>
      <c r="H173" t="s">
        <v>410</v>
      </c>
      <c r="I173" t="s">
        <v>411</v>
      </c>
      <c r="J173" s="7">
        <v>-2.4250853010000002</v>
      </c>
      <c r="K173" s="7"/>
      <c r="L173" s="7">
        <v>-7.8859103780000002</v>
      </c>
      <c r="M173" s="16"/>
    </row>
    <row r="174" spans="1:13" x14ac:dyDescent="0.25">
      <c r="A174" t="s">
        <v>530</v>
      </c>
      <c r="B174" s="6" t="s">
        <v>531</v>
      </c>
      <c r="C174" s="7">
        <v>2.3011667600000001</v>
      </c>
      <c r="D174" s="7"/>
      <c r="E174" s="7"/>
      <c r="F174" s="7"/>
      <c r="H174" t="s">
        <v>530</v>
      </c>
      <c r="I174" t="s">
        <v>531</v>
      </c>
      <c r="J174" s="7">
        <v>-2.7035418</v>
      </c>
      <c r="K174" s="7"/>
      <c r="L174" s="7">
        <v>-4.3938881040000002</v>
      </c>
      <c r="M174" s="16"/>
    </row>
    <row r="175" spans="1:13" x14ac:dyDescent="0.25">
      <c r="A175" t="s">
        <v>1093</v>
      </c>
      <c r="B175" s="6" t="s">
        <v>1108</v>
      </c>
      <c r="C175" s="7"/>
      <c r="D175" s="7"/>
      <c r="E175" s="7"/>
      <c r="F175" s="7"/>
      <c r="H175" t="s">
        <v>1093</v>
      </c>
      <c r="I175" t="s">
        <v>1108</v>
      </c>
      <c r="J175" s="7"/>
      <c r="K175" s="7"/>
      <c r="L175" s="7"/>
      <c r="M175" s="16"/>
    </row>
    <row r="176" spans="1:13" x14ac:dyDescent="0.25">
      <c r="A176" t="s">
        <v>594</v>
      </c>
      <c r="B176" s="6" t="s">
        <v>595</v>
      </c>
      <c r="C176" s="7">
        <v>2.082807088</v>
      </c>
      <c r="D176" s="7"/>
      <c r="E176" s="7"/>
      <c r="F176" s="7"/>
      <c r="H176" t="s">
        <v>594</v>
      </c>
      <c r="I176" t="s">
        <v>595</v>
      </c>
      <c r="J176" s="7">
        <v>2.1922532389999998</v>
      </c>
      <c r="K176" s="7"/>
      <c r="L176" s="7"/>
      <c r="M176" s="16"/>
    </row>
    <row r="177" spans="1:13" x14ac:dyDescent="0.25">
      <c r="A177" t="s">
        <v>1095</v>
      </c>
      <c r="B177" s="6" t="s">
        <v>1110</v>
      </c>
      <c r="C177" s="7"/>
      <c r="D177" s="7"/>
      <c r="E177" s="7"/>
      <c r="F177" s="7"/>
      <c r="H177" t="s">
        <v>1095</v>
      </c>
      <c r="I177" t="s">
        <v>1110</v>
      </c>
      <c r="J177" s="7"/>
      <c r="K177" s="7"/>
      <c r="L177" s="7"/>
      <c r="M177" s="16">
        <v>2.012915746</v>
      </c>
    </row>
    <row r="178" spans="1:13" x14ac:dyDescent="0.25">
      <c r="A178" t="s">
        <v>1097</v>
      </c>
      <c r="B178" s="6" t="s">
        <v>1112</v>
      </c>
      <c r="C178" s="7"/>
      <c r="D178" s="7"/>
      <c r="E178" s="7"/>
      <c r="F178" s="7"/>
      <c r="H178" t="s">
        <v>1097</v>
      </c>
      <c r="I178" t="s">
        <v>1112</v>
      </c>
      <c r="J178" s="7"/>
      <c r="K178" s="7"/>
      <c r="L178" s="7"/>
      <c r="M178" s="16"/>
    </row>
    <row r="179" spans="1:13" x14ac:dyDescent="0.25">
      <c r="A179" t="s">
        <v>1099</v>
      </c>
      <c r="B179" s="6" t="s">
        <v>1114</v>
      </c>
      <c r="C179" s="7"/>
      <c r="D179" s="7"/>
      <c r="E179" s="7"/>
      <c r="F179" s="7"/>
      <c r="H179" t="s">
        <v>1099</v>
      </c>
      <c r="I179" t="s">
        <v>1114</v>
      </c>
      <c r="J179" s="7"/>
      <c r="K179" s="7"/>
      <c r="L179" s="7"/>
      <c r="M179" s="16"/>
    </row>
    <row r="180" spans="1:13" x14ac:dyDescent="0.25">
      <c r="A180" t="s">
        <v>1101</v>
      </c>
      <c r="B180" s="6" t="s">
        <v>1116</v>
      </c>
      <c r="C180" s="7"/>
      <c r="D180" s="7"/>
      <c r="E180" s="7"/>
      <c r="F180" s="7"/>
      <c r="H180" t="s">
        <v>1101</v>
      </c>
      <c r="I180" t="s">
        <v>1116</v>
      </c>
      <c r="J180" s="7"/>
      <c r="K180" s="7"/>
      <c r="L180" s="7"/>
      <c r="M180" s="16"/>
    </row>
    <row r="181" spans="1:13" x14ac:dyDescent="0.25">
      <c r="A181" t="s">
        <v>1103</v>
      </c>
      <c r="B181" s="6" t="s">
        <v>1118</v>
      </c>
      <c r="C181" s="7"/>
      <c r="D181" s="7"/>
      <c r="E181" s="7"/>
      <c r="F181" s="7"/>
      <c r="H181" t="s">
        <v>1103</v>
      </c>
      <c r="I181" t="s">
        <v>1118</v>
      </c>
      <c r="J181" s="7"/>
      <c r="K181" s="7"/>
      <c r="L181" s="7"/>
      <c r="M181" s="16"/>
    </row>
    <row r="182" spans="1:13" x14ac:dyDescent="0.25">
      <c r="A182" t="s">
        <v>588</v>
      </c>
      <c r="B182" s="6" t="s">
        <v>589</v>
      </c>
      <c r="C182" s="7">
        <v>1.7934263050000001</v>
      </c>
      <c r="D182" s="7"/>
      <c r="E182" s="7"/>
      <c r="F182" s="7">
        <v>1.926707712</v>
      </c>
      <c r="H182" t="s">
        <v>588</v>
      </c>
      <c r="I182" t="s">
        <v>589</v>
      </c>
      <c r="J182" s="7"/>
      <c r="K182" s="7"/>
      <c r="L182" s="7">
        <v>-3.9796129470000001</v>
      </c>
      <c r="M182" s="16"/>
    </row>
    <row r="183" spans="1:13" x14ac:dyDescent="0.25">
      <c r="A183" t="s">
        <v>487</v>
      </c>
      <c r="B183" s="6" t="s">
        <v>488</v>
      </c>
      <c r="C183" s="7"/>
      <c r="D183" s="7"/>
      <c r="E183" s="7"/>
      <c r="F183" s="7">
        <v>2.1268465569999999</v>
      </c>
      <c r="H183" t="s">
        <v>487</v>
      </c>
      <c r="I183" t="s">
        <v>488</v>
      </c>
      <c r="J183" s="7"/>
      <c r="K183" s="7"/>
      <c r="L183" s="7">
        <v>-2.8905993720000001</v>
      </c>
      <c r="M183" s="16"/>
    </row>
    <row r="184" spans="1:13" x14ac:dyDescent="0.25">
      <c r="A184" t="s">
        <v>1106</v>
      </c>
      <c r="B184" s="6" t="s">
        <v>1120</v>
      </c>
      <c r="C184" s="7"/>
      <c r="D184" s="7"/>
      <c r="E184" s="7"/>
      <c r="F184" s="7"/>
      <c r="H184" t="s">
        <v>1106</v>
      </c>
      <c r="I184" t="s">
        <v>1120</v>
      </c>
      <c r="J184" s="7"/>
      <c r="K184" s="7"/>
      <c r="L184" s="7"/>
      <c r="M184" s="16"/>
    </row>
    <row r="185" spans="1:13" x14ac:dyDescent="0.25">
      <c r="A185" t="s">
        <v>1107</v>
      </c>
      <c r="B185" s="6" t="s">
        <v>1122</v>
      </c>
      <c r="C185" s="7"/>
      <c r="D185" s="7"/>
      <c r="E185" s="7"/>
      <c r="F185" s="7"/>
      <c r="H185" t="s">
        <v>1107</v>
      </c>
      <c r="I185" t="s">
        <v>1122</v>
      </c>
      <c r="J185" s="7"/>
      <c r="K185" s="7"/>
      <c r="L185" s="7"/>
      <c r="M185" s="16"/>
    </row>
    <row r="186" spans="1:13" x14ac:dyDescent="0.25">
      <c r="A186" t="s">
        <v>1109</v>
      </c>
      <c r="B186" s="6" t="s">
        <v>1124</v>
      </c>
      <c r="C186" s="7"/>
      <c r="D186" s="7"/>
      <c r="E186" s="7"/>
      <c r="F186" s="7"/>
      <c r="H186" t="s">
        <v>1109</v>
      </c>
      <c r="I186" t="s">
        <v>1124</v>
      </c>
      <c r="J186" s="7"/>
      <c r="K186" s="7"/>
      <c r="L186" s="7"/>
      <c r="M186" s="16">
        <v>1.7259245780000001</v>
      </c>
    </row>
    <row r="187" spans="1:13" x14ac:dyDescent="0.25">
      <c r="A187" t="s">
        <v>1111</v>
      </c>
      <c r="B187" s="6" t="s">
        <v>1125</v>
      </c>
      <c r="C187" s="7"/>
      <c r="D187" s="7"/>
      <c r="E187" s="7"/>
      <c r="F187" s="7"/>
      <c r="H187" t="s">
        <v>1111</v>
      </c>
      <c r="I187" t="s">
        <v>1125</v>
      </c>
      <c r="J187" s="7"/>
      <c r="K187" s="7"/>
      <c r="L187" s="7"/>
      <c r="M187" s="16">
        <v>1.755681343</v>
      </c>
    </row>
    <row r="188" spans="1:13" x14ac:dyDescent="0.25">
      <c r="A188" t="s">
        <v>1113</v>
      </c>
      <c r="B188" s="6" t="s">
        <v>1126</v>
      </c>
      <c r="C188" s="7"/>
      <c r="D188" s="7"/>
      <c r="E188" s="7"/>
      <c r="F188" s="7"/>
      <c r="H188" t="s">
        <v>1113</v>
      </c>
      <c r="I188" t="s">
        <v>1126</v>
      </c>
      <c r="J188" s="7"/>
      <c r="K188" s="7"/>
      <c r="L188" s="7"/>
      <c r="M188" s="16"/>
    </row>
    <row r="189" spans="1:13" x14ac:dyDescent="0.25">
      <c r="A189" t="s">
        <v>1115</v>
      </c>
      <c r="B189" s="6" t="s">
        <v>1128</v>
      </c>
      <c r="C189" s="7"/>
      <c r="D189" s="7"/>
      <c r="E189" s="7"/>
      <c r="F189" s="7"/>
      <c r="H189" t="s">
        <v>1115</v>
      </c>
      <c r="I189" t="s">
        <v>1128</v>
      </c>
      <c r="J189" s="7"/>
      <c r="K189" s="7"/>
      <c r="L189" s="7"/>
      <c r="M189" s="16"/>
    </row>
    <row r="190" spans="1:13" x14ac:dyDescent="0.25">
      <c r="A190" t="s">
        <v>1117</v>
      </c>
      <c r="B190" s="6" t="s">
        <v>1130</v>
      </c>
      <c r="C190" s="7"/>
      <c r="D190" s="7"/>
      <c r="E190" s="7"/>
      <c r="F190" s="7"/>
      <c r="H190" t="s">
        <v>1117</v>
      </c>
      <c r="I190" t="s">
        <v>1130</v>
      </c>
      <c r="J190" s="7"/>
      <c r="K190" s="7"/>
      <c r="L190" s="7"/>
      <c r="M190" s="16"/>
    </row>
    <row r="191" spans="1:13" x14ac:dyDescent="0.25">
      <c r="A191" t="s">
        <v>1119</v>
      </c>
      <c r="B191" s="6" t="s">
        <v>1132</v>
      </c>
      <c r="C191" s="7"/>
      <c r="D191" s="7"/>
      <c r="E191" s="7"/>
      <c r="F191" s="7"/>
      <c r="H191" t="s">
        <v>1119</v>
      </c>
      <c r="I191" t="s">
        <v>1132</v>
      </c>
      <c r="J191" s="7"/>
      <c r="K191" s="7"/>
      <c r="L191" s="7"/>
      <c r="M191" s="16"/>
    </row>
    <row r="192" spans="1:13" x14ac:dyDescent="0.25">
      <c r="A192" t="s">
        <v>434</v>
      </c>
      <c r="B192" s="6" t="s">
        <v>435</v>
      </c>
      <c r="C192" s="7">
        <v>2.3248487519999999</v>
      </c>
      <c r="D192" s="7"/>
      <c r="E192" s="7"/>
      <c r="F192" s="7">
        <v>2.1907576940000002</v>
      </c>
      <c r="H192" t="s">
        <v>434</v>
      </c>
      <c r="I192" t="s">
        <v>435</v>
      </c>
      <c r="J192" s="7"/>
      <c r="K192" s="7"/>
      <c r="L192" s="7"/>
      <c r="M192" s="16">
        <v>1.825835664</v>
      </c>
    </row>
    <row r="193" spans="1:13" x14ac:dyDescent="0.25">
      <c r="A193" t="s">
        <v>656</v>
      </c>
      <c r="B193" s="6" t="s">
        <v>657</v>
      </c>
      <c r="C193" s="7"/>
      <c r="D193" s="7"/>
      <c r="E193" s="7"/>
      <c r="F193" s="7"/>
      <c r="H193" t="s">
        <v>656</v>
      </c>
      <c r="I193" t="s">
        <v>657</v>
      </c>
      <c r="J193" s="7"/>
      <c r="K193" s="7"/>
      <c r="L193" s="7"/>
      <c r="M193" s="16"/>
    </row>
    <row r="194" spans="1:13" x14ac:dyDescent="0.25">
      <c r="A194" t="s">
        <v>645</v>
      </c>
      <c r="B194" s="6" t="s">
        <v>962</v>
      </c>
      <c r="C194" s="7"/>
      <c r="D194" s="7"/>
      <c r="E194" s="7"/>
      <c r="F194" s="7">
        <v>1.7590466810000001</v>
      </c>
      <c r="H194" t="s">
        <v>645</v>
      </c>
      <c r="I194" t="s">
        <v>962</v>
      </c>
      <c r="J194" s="7"/>
      <c r="K194" s="7"/>
      <c r="L194" s="7"/>
      <c r="M194" s="16"/>
    </row>
    <row r="195" spans="1:13" x14ac:dyDescent="0.25">
      <c r="A195" t="s">
        <v>950</v>
      </c>
      <c r="B195" s="6" t="s">
        <v>951</v>
      </c>
      <c r="C195" s="7"/>
      <c r="D195" s="7"/>
      <c r="E195" s="7"/>
      <c r="F195" s="7"/>
      <c r="H195" t="s">
        <v>950</v>
      </c>
      <c r="I195" t="s">
        <v>951</v>
      </c>
      <c r="J195" s="7"/>
      <c r="K195" s="7"/>
      <c r="L195" s="7"/>
      <c r="M195" s="16"/>
    </row>
    <row r="196" spans="1:13" x14ac:dyDescent="0.25">
      <c r="A196" t="s">
        <v>224</v>
      </c>
      <c r="B196" s="6" t="s">
        <v>225</v>
      </c>
      <c r="C196" s="7">
        <v>3.786113512</v>
      </c>
      <c r="D196" s="7">
        <v>2.0961130840000002</v>
      </c>
      <c r="E196" s="7"/>
      <c r="F196" s="7">
        <v>3.090343566</v>
      </c>
      <c r="H196" t="s">
        <v>224</v>
      </c>
      <c r="I196" t="s">
        <v>225</v>
      </c>
      <c r="J196" s="7">
        <v>-3.0079448649999998</v>
      </c>
      <c r="K196" s="7"/>
      <c r="L196" s="7">
        <v>-3.3343647239999998</v>
      </c>
      <c r="M196" s="16"/>
    </row>
    <row r="197" spans="1:13" x14ac:dyDescent="0.25">
      <c r="A197" t="s">
        <v>586</v>
      </c>
      <c r="B197" s="6" t="s">
        <v>587</v>
      </c>
      <c r="C197" s="7">
        <v>1.738740658</v>
      </c>
      <c r="D197" s="7"/>
      <c r="E197" s="7"/>
      <c r="F197" s="7">
        <v>1.9273256080000001</v>
      </c>
      <c r="H197" t="s">
        <v>586</v>
      </c>
      <c r="I197" t="s">
        <v>587</v>
      </c>
      <c r="J197" s="7"/>
      <c r="K197" s="7"/>
      <c r="L197" s="7">
        <v>-2.2296960779999999</v>
      </c>
      <c r="M197" s="16"/>
    </row>
    <row r="198" spans="1:13" x14ac:dyDescent="0.25">
      <c r="A198" t="s">
        <v>1127</v>
      </c>
      <c r="B198" s="6" t="s">
        <v>1135</v>
      </c>
      <c r="C198" s="7"/>
      <c r="D198" s="7"/>
      <c r="E198" s="7"/>
      <c r="F198" s="7"/>
      <c r="H198" t="s">
        <v>1127</v>
      </c>
      <c r="I198" t="s">
        <v>1135</v>
      </c>
      <c r="J198" s="7"/>
      <c r="K198" s="7"/>
      <c r="L198" s="7">
        <v>-2.2497367330000002</v>
      </c>
      <c r="M198" s="16">
        <v>-1.7348636589999999</v>
      </c>
    </row>
    <row r="199" spans="1:13" x14ac:dyDescent="0.25">
      <c r="A199" t="s">
        <v>1129</v>
      </c>
      <c r="B199" s="6" t="s">
        <v>1137</v>
      </c>
      <c r="C199" s="7"/>
      <c r="D199" s="7"/>
      <c r="E199" s="7"/>
      <c r="F199" s="7"/>
      <c r="H199" t="s">
        <v>1129</v>
      </c>
      <c r="I199" t="s">
        <v>1137</v>
      </c>
      <c r="J199" s="7"/>
      <c r="K199" s="7"/>
      <c r="L199" s="7"/>
      <c r="M199" s="16"/>
    </row>
    <row r="200" spans="1:13" x14ac:dyDescent="0.25">
      <c r="A200" t="s">
        <v>1131</v>
      </c>
      <c r="B200" s="6" t="s">
        <v>1139</v>
      </c>
      <c r="C200" s="7"/>
      <c r="D200" s="7"/>
      <c r="E200" s="7"/>
      <c r="F200" s="7"/>
      <c r="H200" t="s">
        <v>1131</v>
      </c>
      <c r="I200" t="s">
        <v>1139</v>
      </c>
      <c r="J200" s="7"/>
      <c r="K200" s="7"/>
      <c r="L200" s="7"/>
      <c r="M200" s="16"/>
    </row>
    <row r="201" spans="1:13" x14ac:dyDescent="0.25">
      <c r="A201" t="s">
        <v>450</v>
      </c>
      <c r="B201" s="6" t="s">
        <v>451</v>
      </c>
      <c r="C201" s="7">
        <v>1.8053601880000001</v>
      </c>
      <c r="D201" s="7"/>
      <c r="E201" s="7"/>
      <c r="F201" s="7">
        <v>2.1710197579999999</v>
      </c>
      <c r="H201" t="s">
        <v>450</v>
      </c>
      <c r="I201" t="s">
        <v>451</v>
      </c>
      <c r="J201" s="7"/>
      <c r="K201" s="7"/>
      <c r="L201" s="7">
        <v>-1.9825179850000001</v>
      </c>
      <c r="M201" s="16"/>
    </row>
    <row r="202" spans="1:13" x14ac:dyDescent="0.25">
      <c r="A202" t="s">
        <v>370</v>
      </c>
      <c r="B202" s="6" t="s">
        <v>371</v>
      </c>
      <c r="C202" s="7"/>
      <c r="D202" s="7"/>
      <c r="E202" s="7"/>
      <c r="F202" s="7">
        <v>2.3474322249999999</v>
      </c>
      <c r="H202" t="s">
        <v>370</v>
      </c>
      <c r="I202" t="s">
        <v>371</v>
      </c>
      <c r="J202" s="7"/>
      <c r="K202" s="7"/>
      <c r="L202" s="7">
        <v>-1.9535404409999999</v>
      </c>
      <c r="M202" s="16"/>
    </row>
    <row r="203" spans="1:13" x14ac:dyDescent="0.25">
      <c r="A203" t="s">
        <v>1033</v>
      </c>
      <c r="B203" s="6" t="s">
        <v>1057</v>
      </c>
      <c r="C203" s="7"/>
      <c r="D203" s="7"/>
      <c r="E203" s="7"/>
      <c r="F203" s="7"/>
      <c r="H203" t="s">
        <v>1033</v>
      </c>
      <c r="I203" t="s">
        <v>1057</v>
      </c>
      <c r="J203" s="7"/>
      <c r="K203" s="7"/>
      <c r="L203" s="7"/>
      <c r="M203" s="16"/>
    </row>
    <row r="204" spans="1:13" x14ac:dyDescent="0.25">
      <c r="A204" t="s">
        <v>1133</v>
      </c>
      <c r="B204" s="6" t="s">
        <v>1141</v>
      </c>
      <c r="C204" s="7"/>
      <c r="D204" s="7"/>
      <c r="E204" s="7"/>
      <c r="F204" s="7"/>
      <c r="H204" t="s">
        <v>1133</v>
      </c>
      <c r="I204" t="s">
        <v>1141</v>
      </c>
      <c r="J204" s="7"/>
      <c r="K204" s="7"/>
      <c r="L204" s="7"/>
      <c r="M204" s="16"/>
    </row>
    <row r="205" spans="1:13" x14ac:dyDescent="0.25">
      <c r="A205" t="s">
        <v>1134</v>
      </c>
      <c r="B205" s="6" t="s">
        <v>1142</v>
      </c>
      <c r="C205" s="7"/>
      <c r="D205" s="7"/>
      <c r="E205" s="7"/>
      <c r="F205" s="7"/>
      <c r="H205" t="s">
        <v>1134</v>
      </c>
      <c r="I205" t="s">
        <v>1142</v>
      </c>
      <c r="J205" s="7"/>
      <c r="K205" s="7"/>
      <c r="L205" s="7"/>
      <c r="M205" s="16"/>
    </row>
    <row r="206" spans="1:13" x14ac:dyDescent="0.25">
      <c r="A206" t="s">
        <v>1136</v>
      </c>
      <c r="B206" s="6" t="s">
        <v>1143</v>
      </c>
      <c r="C206" s="7"/>
      <c r="D206" s="7"/>
      <c r="E206" s="7"/>
      <c r="F206" s="7"/>
      <c r="H206" t="s">
        <v>1136</v>
      </c>
      <c r="I206" t="s">
        <v>1143</v>
      </c>
      <c r="J206" s="7"/>
      <c r="K206" s="7"/>
      <c r="L206" s="7"/>
      <c r="M206" s="16"/>
    </row>
    <row r="207" spans="1:13" x14ac:dyDescent="0.25">
      <c r="A207" t="s">
        <v>1138</v>
      </c>
      <c r="B207" s="6" t="s">
        <v>1144</v>
      </c>
      <c r="C207" s="7"/>
      <c r="D207" s="7"/>
      <c r="E207" s="7"/>
      <c r="F207" s="7"/>
      <c r="H207" t="s">
        <v>1138</v>
      </c>
      <c r="I207" t="s">
        <v>1144</v>
      </c>
      <c r="J207" s="7"/>
      <c r="K207" s="7"/>
      <c r="L207" s="7"/>
      <c r="M207" s="16"/>
    </row>
    <row r="208" spans="1:13" x14ac:dyDescent="0.25">
      <c r="A208" t="s">
        <v>1140</v>
      </c>
      <c r="B208" s="6" t="s">
        <v>1145</v>
      </c>
      <c r="C208" s="7"/>
      <c r="D208" s="7"/>
      <c r="E208" s="7"/>
      <c r="F208" s="7"/>
      <c r="H208" t="s">
        <v>1140</v>
      </c>
      <c r="I208" t="s">
        <v>1145</v>
      </c>
      <c r="J208" s="7"/>
      <c r="K208" s="7"/>
      <c r="L208" s="7"/>
      <c r="M208" s="16"/>
    </row>
    <row r="209" spans="1:13" x14ac:dyDescent="0.25">
      <c r="A209" t="s">
        <v>554</v>
      </c>
      <c r="B209" s="6" t="s">
        <v>555</v>
      </c>
      <c r="C209" s="7"/>
      <c r="D209" s="7"/>
      <c r="E209" s="7"/>
      <c r="F209" s="7">
        <v>1.9856389830000001</v>
      </c>
      <c r="H209" t="s">
        <v>554</v>
      </c>
      <c r="I209" t="s">
        <v>555</v>
      </c>
      <c r="J209" s="7"/>
      <c r="K209" s="7"/>
      <c r="L209" s="7"/>
      <c r="M209" s="16"/>
    </row>
    <row r="210" spans="1:13" x14ac:dyDescent="0.25">
      <c r="A210" t="s">
        <v>404</v>
      </c>
      <c r="B210" s="6" t="s">
        <v>405</v>
      </c>
      <c r="C210" s="7">
        <v>2.2164790249999999</v>
      </c>
      <c r="D210" s="7"/>
      <c r="E210" s="7"/>
      <c r="F210" s="7">
        <v>2.2736623790000001</v>
      </c>
      <c r="H210" t="s">
        <v>404</v>
      </c>
      <c r="I210" t="s">
        <v>405</v>
      </c>
      <c r="J210" s="7"/>
      <c r="K210" s="7"/>
      <c r="L210" s="7"/>
      <c r="M210" s="16">
        <v>3.18943771</v>
      </c>
    </row>
    <row r="211" spans="1:13" x14ac:dyDescent="0.25">
      <c r="A211" t="s">
        <v>13</v>
      </c>
      <c r="B211" s="6" t="s">
        <v>14</v>
      </c>
      <c r="C211" s="7"/>
      <c r="D211" s="7"/>
      <c r="E211" s="7">
        <v>7.8808952249999997</v>
      </c>
      <c r="F211" s="7"/>
      <c r="H211" t="s">
        <v>13</v>
      </c>
      <c r="I211" t="s">
        <v>14</v>
      </c>
      <c r="J211" s="7">
        <v>-5.4589275900000001</v>
      </c>
      <c r="K211" s="7">
        <v>-7.6056326060000004</v>
      </c>
      <c r="L211" s="7"/>
      <c r="M211" s="16">
        <v>-4.5446274710000001</v>
      </c>
    </row>
    <row r="212" spans="1:13" x14ac:dyDescent="0.25">
      <c r="A212" t="s">
        <v>418</v>
      </c>
      <c r="B212" s="6" t="s">
        <v>419</v>
      </c>
      <c r="C212" s="7">
        <v>2.7516004079999998</v>
      </c>
      <c r="D212" s="7">
        <v>1.765760875</v>
      </c>
      <c r="E212" s="7"/>
      <c r="F212" s="7">
        <v>2.1885304250000002</v>
      </c>
      <c r="H212" t="s">
        <v>418</v>
      </c>
      <c r="I212" t="s">
        <v>419</v>
      </c>
      <c r="J212" s="7"/>
      <c r="K212" s="7"/>
      <c r="L212" s="7">
        <v>-1.920470884</v>
      </c>
      <c r="M212" s="16"/>
    </row>
    <row r="213" spans="1:13" x14ac:dyDescent="0.25">
      <c r="A213" t="s">
        <v>204</v>
      </c>
      <c r="B213" s="6" t="s">
        <v>205</v>
      </c>
      <c r="C213" s="7">
        <v>2.3498149330000002</v>
      </c>
      <c r="D213" s="7">
        <v>1.8702240670000001</v>
      </c>
      <c r="E213" s="7"/>
      <c r="F213" s="7">
        <v>3.2920550730000002</v>
      </c>
      <c r="H213" t="s">
        <v>204</v>
      </c>
      <c r="I213" t="s">
        <v>205</v>
      </c>
      <c r="J213" s="7"/>
      <c r="K213" s="7"/>
      <c r="L213" s="7">
        <v>-2.0638513779999998</v>
      </c>
      <c r="M213" s="16"/>
    </row>
    <row r="214" spans="1:13" x14ac:dyDescent="0.25">
      <c r="A214" t="s">
        <v>930</v>
      </c>
      <c r="B214" s="6" t="s">
        <v>931</v>
      </c>
      <c r="C214" s="7"/>
      <c r="D214" s="7"/>
      <c r="E214" s="7"/>
      <c r="F214" s="7"/>
      <c r="H214" t="s">
        <v>930</v>
      </c>
      <c r="I214" t="s">
        <v>931</v>
      </c>
      <c r="J214" s="7">
        <v>-1.9030951599999999</v>
      </c>
      <c r="K214" s="7">
        <v>-1.873806667</v>
      </c>
      <c r="L214" s="7">
        <v>-3.8188316819999999</v>
      </c>
      <c r="M214" s="16"/>
    </row>
    <row r="215" spans="1:13" x14ac:dyDescent="0.25">
      <c r="A215" t="s">
        <v>875</v>
      </c>
      <c r="B215" s="6" t="s">
        <v>876</v>
      </c>
      <c r="C215" s="7"/>
      <c r="D215" s="7"/>
      <c r="E215" s="7"/>
      <c r="F215" s="7"/>
      <c r="H215" t="s">
        <v>875</v>
      </c>
      <c r="I215" t="s">
        <v>876</v>
      </c>
      <c r="J215" s="7">
        <v>-1.9674742970000001</v>
      </c>
      <c r="K215" s="7"/>
      <c r="L215" s="7"/>
      <c r="M215" s="16">
        <v>2.0286288780000001</v>
      </c>
    </row>
    <row r="216" spans="1:13" x14ac:dyDescent="0.25">
      <c r="A216" t="s">
        <v>1146</v>
      </c>
      <c r="B216" s="6" t="s">
        <v>1149</v>
      </c>
      <c r="C216" s="7"/>
      <c r="D216" s="7"/>
      <c r="E216" s="7"/>
      <c r="F216" s="7"/>
      <c r="H216" t="s">
        <v>1146</v>
      </c>
      <c r="I216" t="s">
        <v>1149</v>
      </c>
      <c r="J216" s="7"/>
      <c r="K216" s="7"/>
      <c r="L216" s="7"/>
      <c r="M216" s="16"/>
    </row>
    <row r="217" spans="1:13" x14ac:dyDescent="0.25">
      <c r="A217" t="s">
        <v>1147</v>
      </c>
      <c r="B217" s="6" t="s">
        <v>1150</v>
      </c>
      <c r="C217" s="7"/>
      <c r="D217" s="7"/>
      <c r="E217" s="7"/>
      <c r="F217" s="7"/>
      <c r="H217" t="s">
        <v>1147</v>
      </c>
      <c r="I217" t="s">
        <v>1150</v>
      </c>
      <c r="J217" s="7"/>
      <c r="K217" s="7"/>
      <c r="L217" s="7"/>
      <c r="M217" s="16"/>
    </row>
    <row r="218" spans="1:13" x14ac:dyDescent="0.25">
      <c r="A218" t="s">
        <v>1148</v>
      </c>
      <c r="B218" s="6" t="s">
        <v>1152</v>
      </c>
      <c r="C218" s="7"/>
      <c r="D218" s="7"/>
      <c r="E218" s="7"/>
      <c r="F218" s="7"/>
      <c r="H218" t="s">
        <v>1148</v>
      </c>
      <c r="I218" t="s">
        <v>1152</v>
      </c>
      <c r="J218" s="7"/>
      <c r="K218" s="7"/>
      <c r="L218" s="7">
        <v>-2.1178508900000002</v>
      </c>
      <c r="M218" s="16"/>
    </row>
    <row r="219" spans="1:13" x14ac:dyDescent="0.25">
      <c r="A219" t="s">
        <v>534</v>
      </c>
      <c r="B219" s="6" t="s">
        <v>535</v>
      </c>
      <c r="C219" s="7">
        <v>2.2947352099999998</v>
      </c>
      <c r="D219" s="7"/>
      <c r="E219" s="7"/>
      <c r="F219" s="7"/>
      <c r="H219" t="s">
        <v>534</v>
      </c>
      <c r="I219" t="s">
        <v>535</v>
      </c>
      <c r="J219" s="7"/>
      <c r="K219" s="7"/>
      <c r="L219" s="7"/>
      <c r="M219" s="16">
        <v>1.8592973310000001</v>
      </c>
    </row>
    <row r="220" spans="1:13" x14ac:dyDescent="0.25">
      <c r="A220" t="s">
        <v>939</v>
      </c>
      <c r="B220" s="6" t="s">
        <v>940</v>
      </c>
      <c r="C220" s="7"/>
      <c r="D220" s="7"/>
      <c r="E220" s="7"/>
      <c r="F220" s="7"/>
      <c r="H220" t="s">
        <v>939</v>
      </c>
      <c r="I220" t="s">
        <v>940</v>
      </c>
      <c r="J220" s="7"/>
      <c r="K220" s="7"/>
      <c r="L220" s="7"/>
      <c r="M220" s="16">
        <v>2.1135989309999998</v>
      </c>
    </row>
    <row r="221" spans="1:13" x14ac:dyDescent="0.25">
      <c r="A221" t="s">
        <v>432</v>
      </c>
      <c r="B221" s="6" t="s">
        <v>433</v>
      </c>
      <c r="C221" s="7">
        <v>2.0022595029999999</v>
      </c>
      <c r="D221" s="7"/>
      <c r="E221" s="7"/>
      <c r="F221" s="7"/>
      <c r="H221" t="s">
        <v>432</v>
      </c>
      <c r="I221" t="s">
        <v>433</v>
      </c>
      <c r="J221" s="7"/>
      <c r="K221" s="7"/>
      <c r="L221" s="7"/>
      <c r="M221" s="16"/>
    </row>
  </sheetData>
  <conditionalFormatting sqref="A223:M1048576 A222:B222 A1:M4 A5:B5 A6:M7 A9:M221 A8:B8">
    <cfRule type="colorScale" priority="16">
      <colorScale>
        <cfvo type="min"/>
        <cfvo type="percentile" val="80"/>
        <cfvo type="max"/>
        <color rgb="FFF8696B"/>
        <color rgb="FFFFEB84"/>
        <color rgb="FF63BE7B"/>
      </colorScale>
    </cfRule>
    <cfRule type="cellIs" dxfId="2" priority="17" operator="between">
      <formula>1.7</formula>
      <formula>-1.7</formula>
    </cfRule>
  </conditionalFormatting>
  <conditionalFormatting sqref="O6:AA7 O9:AA123 O8:P8">
    <cfRule type="colorScale" priority="3">
      <colorScale>
        <cfvo type="min"/>
        <cfvo type="percentile" val="80"/>
        <cfvo type="max"/>
        <color rgb="FFF8696B"/>
        <color rgb="FFFFEB84"/>
        <color rgb="FF63BE7B"/>
      </colorScale>
    </cfRule>
    <cfRule type="cellIs" dxfId="1" priority="4" operator="between">
      <formula>1.7</formula>
      <formula>-1.7</formula>
    </cfRule>
  </conditionalFormatting>
  <conditionalFormatting sqref="AC6:AF25 AC69:AF70 AC72:AF76 AC84:AF87 AC90:AF97 AC101:AF107 AC109:AF123 AC62:AF67 AC32:AF44">
    <cfRule type="colorScale" priority="34">
      <colorScale>
        <cfvo type="min"/>
        <cfvo type="percentile" val="80"/>
        <cfvo type="max"/>
        <color rgb="FFF8696B"/>
        <color rgb="FFFFEB84"/>
        <color rgb="FF63BE7B"/>
      </colorScale>
    </cfRule>
    <cfRule type="cellIs" dxfId="0" priority="35" operator="between">
      <formula>1.7</formula>
      <formula>-1.7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3"/>
  <sheetViews>
    <sheetView zoomScaleNormal="100" workbookViewId="0">
      <selection activeCell="C4" sqref="C4"/>
    </sheetView>
  </sheetViews>
  <sheetFormatPr defaultRowHeight="12.75" x14ac:dyDescent="0.2"/>
  <cols>
    <col min="1" max="1" width="20.28515625" style="110" customWidth="1"/>
    <col min="2" max="2" width="9.140625" style="110" customWidth="1"/>
    <col min="3" max="16384" width="9.140625" style="110"/>
  </cols>
  <sheetData>
    <row r="1" spans="1:22" ht="15" customHeight="1" x14ac:dyDescent="0.25">
      <c r="A1" s="122" t="s">
        <v>1827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09"/>
      <c r="P1" s="109"/>
      <c r="Q1" s="109"/>
      <c r="R1" s="109"/>
      <c r="S1" s="109"/>
      <c r="T1" s="109"/>
      <c r="U1" s="109"/>
      <c r="V1" s="109"/>
    </row>
    <row r="2" spans="1:22" ht="15" customHeight="1" x14ac:dyDescent="0.25">
      <c r="A2" s="123" t="s">
        <v>1826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11"/>
      <c r="O2" s="109"/>
      <c r="P2" s="109"/>
      <c r="Q2" s="109"/>
      <c r="R2" s="109"/>
      <c r="S2" s="109"/>
      <c r="T2" s="109"/>
      <c r="U2" s="109"/>
      <c r="V2" s="109"/>
    </row>
    <row r="3" spans="1:22" ht="15" customHeight="1" x14ac:dyDescent="0.2">
      <c r="A3" s="109"/>
      <c r="B3" s="112"/>
      <c r="C3" s="113" t="s">
        <v>1821</v>
      </c>
      <c r="D3" s="114"/>
      <c r="E3" s="114"/>
      <c r="F3" s="114"/>
      <c r="G3" s="114"/>
      <c r="H3" s="114"/>
      <c r="I3" s="114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</row>
    <row r="4" spans="1:22" ht="15" customHeight="1" x14ac:dyDescent="0.2">
      <c r="B4" s="115" t="s">
        <v>1823</v>
      </c>
      <c r="C4" s="116">
        <f>9+(20/60)</f>
        <v>9.3333333333333339</v>
      </c>
      <c r="D4" s="116">
        <f>10+(25/60)</f>
        <v>10.416666666666666</v>
      </c>
      <c r="E4" s="116">
        <f>11+(20/60)</f>
        <v>11.333333333333334</v>
      </c>
      <c r="F4" s="116">
        <f>12+(25/60)</f>
        <v>12.416666666666666</v>
      </c>
      <c r="G4" s="116">
        <f>13+(25/60)</f>
        <v>13.416666666666666</v>
      </c>
      <c r="H4" s="116">
        <f>14+(25/60)</f>
        <v>14.416666666666666</v>
      </c>
      <c r="I4" s="116">
        <f>15+(25/60)</f>
        <v>15.416666666666666</v>
      </c>
      <c r="J4" s="116">
        <f>16+(25/60)</f>
        <v>16.416666666666668</v>
      </c>
      <c r="K4" s="116">
        <f>17+(25/60)</f>
        <v>17.416666666666668</v>
      </c>
      <c r="L4" s="117"/>
      <c r="M4" s="109" t="s">
        <v>1824</v>
      </c>
      <c r="N4" s="109"/>
      <c r="O4" s="109"/>
      <c r="P4" s="109"/>
      <c r="Q4" s="109"/>
      <c r="R4" s="109"/>
      <c r="S4" s="109"/>
      <c r="T4" s="109"/>
      <c r="U4" s="109"/>
      <c r="V4" s="109"/>
    </row>
    <row r="5" spans="1:22" ht="15" customHeight="1" x14ac:dyDescent="0.2">
      <c r="A5" s="109"/>
      <c r="B5" s="109" t="s">
        <v>1822</v>
      </c>
      <c r="C5" s="116">
        <f>C4-9.25</f>
        <v>8.3333333333333925E-2</v>
      </c>
      <c r="D5" s="116">
        <f t="shared" ref="D5:K5" si="0">D4-9.25</f>
        <v>1.1666666666666661</v>
      </c>
      <c r="E5" s="116">
        <f t="shared" si="0"/>
        <v>2.0833333333333339</v>
      </c>
      <c r="F5" s="116">
        <f t="shared" si="0"/>
        <v>3.1666666666666661</v>
      </c>
      <c r="G5" s="116">
        <f t="shared" si="0"/>
        <v>4.1666666666666661</v>
      </c>
      <c r="H5" s="116">
        <f t="shared" si="0"/>
        <v>5.1666666666666661</v>
      </c>
      <c r="I5" s="116">
        <f t="shared" si="0"/>
        <v>6.1666666666666661</v>
      </c>
      <c r="J5" s="116">
        <f t="shared" si="0"/>
        <v>7.1666666666666679</v>
      </c>
      <c r="K5" s="116">
        <f t="shared" si="0"/>
        <v>8.1666666666666679</v>
      </c>
      <c r="L5" s="116"/>
      <c r="M5" s="109" t="s">
        <v>1825</v>
      </c>
      <c r="N5" s="109"/>
      <c r="O5" s="109"/>
      <c r="P5" s="109"/>
      <c r="Q5" s="109"/>
      <c r="R5" s="109"/>
      <c r="S5" s="109"/>
      <c r="T5" s="109"/>
      <c r="U5" s="109"/>
      <c r="V5" s="109"/>
    </row>
    <row r="6" spans="1:22" ht="15" customHeight="1" x14ac:dyDescent="0.2">
      <c r="A6" s="118" t="s">
        <v>1828</v>
      </c>
      <c r="B6" s="118">
        <v>3.08</v>
      </c>
      <c r="C6" s="118">
        <v>0.04</v>
      </c>
      <c r="D6" s="118">
        <v>7.0000000000000007E-2</v>
      </c>
      <c r="E6" s="118">
        <v>0.38</v>
      </c>
      <c r="F6" s="118">
        <v>1.58</v>
      </c>
      <c r="G6" s="118">
        <v>2.74</v>
      </c>
      <c r="H6" s="118">
        <v>2.98</v>
      </c>
      <c r="I6" s="118">
        <v>3.31</v>
      </c>
      <c r="J6" s="118">
        <v>3.71</v>
      </c>
      <c r="K6" s="118">
        <v>4.05</v>
      </c>
      <c r="L6" s="118"/>
      <c r="M6" s="109"/>
      <c r="N6" s="109"/>
      <c r="O6" s="109"/>
      <c r="P6" s="109"/>
      <c r="Q6" s="109"/>
      <c r="R6" s="109"/>
      <c r="S6" s="109"/>
      <c r="T6" s="109"/>
      <c r="U6" s="109"/>
      <c r="V6" s="109"/>
    </row>
    <row r="7" spans="1:22" ht="15" customHeight="1" x14ac:dyDescent="0.2">
      <c r="A7" s="112" t="s">
        <v>1415</v>
      </c>
      <c r="B7" s="109">
        <v>2.3199999999999998</v>
      </c>
      <c r="C7" s="109">
        <v>0.04</v>
      </c>
      <c r="D7" s="109">
        <v>0.08</v>
      </c>
      <c r="E7" s="120">
        <v>0.25</v>
      </c>
      <c r="F7" s="120">
        <v>0.88</v>
      </c>
      <c r="G7" s="120">
        <v>1.86</v>
      </c>
      <c r="H7" s="120">
        <v>2.38</v>
      </c>
      <c r="I7" s="120">
        <v>3.19</v>
      </c>
      <c r="J7" s="109">
        <v>3.24</v>
      </c>
      <c r="K7" s="109">
        <v>3.65</v>
      </c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</row>
    <row r="8" spans="1:22" ht="15" customHeight="1" x14ac:dyDescent="0.2">
      <c r="A8" s="118" t="s">
        <v>1829</v>
      </c>
      <c r="B8" s="119">
        <v>2.52</v>
      </c>
      <c r="C8" s="119">
        <v>0.04</v>
      </c>
      <c r="D8" s="119">
        <v>0.08</v>
      </c>
      <c r="E8" s="119">
        <v>0.25</v>
      </c>
      <c r="F8" s="119">
        <v>1.1499999999999999</v>
      </c>
      <c r="G8" s="119">
        <v>2.37</v>
      </c>
      <c r="H8" s="119">
        <v>2.83</v>
      </c>
      <c r="I8" s="119">
        <v>3.23</v>
      </c>
      <c r="J8" s="119">
        <v>3.28</v>
      </c>
      <c r="K8" s="119">
        <v>3.62</v>
      </c>
      <c r="L8" s="119"/>
      <c r="M8" s="109"/>
      <c r="N8" s="109"/>
      <c r="O8" s="109"/>
      <c r="P8" s="109"/>
      <c r="Q8" s="109"/>
      <c r="R8" s="109"/>
      <c r="S8" s="109"/>
      <c r="T8" s="109"/>
      <c r="U8" s="109"/>
      <c r="V8" s="109"/>
    </row>
    <row r="9" spans="1:22" ht="15" customHeight="1" x14ac:dyDescent="0.2">
      <c r="A9" s="112" t="s">
        <v>1830</v>
      </c>
      <c r="B9" s="109">
        <v>2.31</v>
      </c>
      <c r="C9" s="120">
        <v>0.04</v>
      </c>
      <c r="D9" s="120">
        <v>0.09</v>
      </c>
      <c r="E9" s="120">
        <v>0.2</v>
      </c>
      <c r="F9" s="120">
        <v>0.72</v>
      </c>
      <c r="G9" s="120">
        <v>1.59</v>
      </c>
      <c r="H9" s="120">
        <v>1.93</v>
      </c>
      <c r="I9" s="120">
        <v>1.8</v>
      </c>
      <c r="J9" s="109">
        <v>1.68</v>
      </c>
      <c r="K9" s="109">
        <v>1.71</v>
      </c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</row>
    <row r="10" spans="1:22" ht="15" customHeight="1" x14ac:dyDescent="0.2">
      <c r="A10" s="118" t="s">
        <v>1831</v>
      </c>
      <c r="B10" s="119">
        <v>2.7</v>
      </c>
      <c r="C10" s="119">
        <v>0.04</v>
      </c>
      <c r="D10" s="119">
        <v>0.08</v>
      </c>
      <c r="E10" s="119">
        <v>0.33</v>
      </c>
      <c r="F10" s="119">
        <v>1.28</v>
      </c>
      <c r="G10" s="119">
        <v>2.44</v>
      </c>
      <c r="H10" s="119">
        <v>2.99</v>
      </c>
      <c r="I10" s="119">
        <v>3.33</v>
      </c>
      <c r="J10" s="119">
        <v>3.33</v>
      </c>
      <c r="K10" s="119">
        <v>3.63</v>
      </c>
      <c r="L10" s="119"/>
      <c r="M10" s="109"/>
      <c r="N10" s="109"/>
      <c r="O10" s="109"/>
      <c r="P10" s="109"/>
      <c r="Q10" s="109"/>
      <c r="R10" s="109"/>
      <c r="S10" s="109"/>
      <c r="T10" s="109"/>
      <c r="U10" s="109"/>
      <c r="V10" s="109"/>
    </row>
    <row r="11" spans="1:22" ht="15" customHeight="1" x14ac:dyDescent="0.2">
      <c r="A11" s="115" t="s">
        <v>1832</v>
      </c>
      <c r="B11" s="120">
        <v>2.2999999999999998</v>
      </c>
      <c r="C11" s="120">
        <v>0.04</v>
      </c>
      <c r="D11" s="120">
        <v>0.08</v>
      </c>
      <c r="E11" s="120">
        <v>0.25</v>
      </c>
      <c r="F11" s="120">
        <v>0.8</v>
      </c>
      <c r="G11" s="120">
        <v>1.96</v>
      </c>
      <c r="H11" s="120">
        <v>2.5499999999999998</v>
      </c>
      <c r="I11" s="120">
        <v>2.7</v>
      </c>
      <c r="J11" s="120">
        <v>3.18</v>
      </c>
      <c r="K11" s="120">
        <v>3.75</v>
      </c>
      <c r="L11" s="120"/>
      <c r="M11" s="109"/>
      <c r="N11" s="109"/>
      <c r="O11" s="109"/>
      <c r="P11" s="109"/>
      <c r="Q11" s="109"/>
      <c r="R11" s="109"/>
      <c r="S11" s="109"/>
      <c r="T11" s="109"/>
      <c r="U11" s="109"/>
      <c r="V11" s="109"/>
    </row>
    <row r="12" spans="1:22" ht="15" customHeight="1" x14ac:dyDescent="0.2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</row>
    <row r="13" spans="1:22" ht="15" customHeight="1" x14ac:dyDescent="0.2">
      <c r="A13" s="109"/>
      <c r="B13" s="109"/>
      <c r="C13" s="120"/>
      <c r="D13" s="120"/>
      <c r="E13" s="120"/>
      <c r="F13" s="120"/>
      <c r="G13" s="120"/>
      <c r="H13" s="120"/>
      <c r="I13" s="120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</row>
    <row r="14" spans="1:22" ht="15" customHeight="1" x14ac:dyDescent="0.2">
      <c r="A14" s="109"/>
      <c r="B14" s="109"/>
      <c r="C14" s="120"/>
      <c r="D14" s="120"/>
      <c r="E14" s="120"/>
      <c r="F14" s="120"/>
      <c r="G14" s="120"/>
      <c r="H14" s="120"/>
      <c r="I14" s="120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</row>
    <row r="15" spans="1:22" ht="15" customHeight="1" x14ac:dyDescent="0.2">
      <c r="A15" s="109"/>
      <c r="B15" s="109"/>
      <c r="C15" s="120"/>
      <c r="D15" s="120"/>
      <c r="E15" s="120"/>
      <c r="F15" s="120"/>
      <c r="G15" s="120"/>
      <c r="H15" s="120"/>
      <c r="I15" s="120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</row>
    <row r="16" spans="1:22" ht="15" customHeight="1" x14ac:dyDescent="0.2">
      <c r="A16" s="124"/>
      <c r="B16" s="120"/>
      <c r="C16" s="120"/>
      <c r="D16" s="120"/>
      <c r="E16" s="120"/>
      <c r="F16" s="120"/>
      <c r="G16" s="120"/>
      <c r="H16" s="120"/>
      <c r="I16" s="120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</row>
    <row r="17" spans="1:22" ht="15" customHeight="1" x14ac:dyDescent="0.2">
      <c r="A17" s="120"/>
      <c r="B17" s="120"/>
      <c r="C17" s="120"/>
      <c r="D17" s="120"/>
      <c r="E17" s="120"/>
      <c r="F17" s="120"/>
      <c r="G17" s="120"/>
      <c r="H17" s="120"/>
      <c r="I17" s="120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</row>
    <row r="18" spans="1:22" ht="15" customHeight="1" x14ac:dyDescent="0.2">
      <c r="A18" s="120"/>
      <c r="B18" s="120"/>
      <c r="C18" s="109"/>
      <c r="D18" s="109"/>
      <c r="E18" s="109"/>
      <c r="F18" s="109"/>
      <c r="G18" s="109"/>
      <c r="H18" s="120"/>
      <c r="I18" s="120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</row>
    <row r="19" spans="1:22" ht="15" customHeight="1" x14ac:dyDescent="0.2">
      <c r="A19" s="109"/>
      <c r="B19" s="120"/>
      <c r="C19" s="109"/>
      <c r="D19" s="109"/>
      <c r="E19" s="109"/>
      <c r="F19" s="109"/>
      <c r="G19" s="109"/>
      <c r="H19" s="109"/>
      <c r="I19" s="120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</row>
    <row r="20" spans="1:22" ht="15" customHeight="1" x14ac:dyDescent="0.2">
      <c r="A20" s="109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</row>
    <row r="21" spans="1:22" ht="15" customHeight="1" x14ac:dyDescent="0.2">
      <c r="A21" s="109"/>
      <c r="B21" s="109"/>
      <c r="C21" s="109"/>
      <c r="D21" s="109"/>
      <c r="E21" s="109"/>
      <c r="F21" s="109"/>
      <c r="G21" s="120"/>
      <c r="H21" s="120"/>
      <c r="I21" s="120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</row>
    <row r="22" spans="1:22" ht="15" customHeight="1" x14ac:dyDescent="0.2">
      <c r="A22" s="109"/>
      <c r="B22" s="109"/>
      <c r="C22" s="109"/>
      <c r="D22" s="109"/>
      <c r="E22" s="109"/>
      <c r="F22" s="109"/>
      <c r="G22" s="120"/>
      <c r="H22" s="120"/>
      <c r="I22" s="120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</row>
    <row r="23" spans="1:22" ht="15" customHeight="1" x14ac:dyDescent="0.2">
      <c r="A23" s="109"/>
      <c r="B23" s="109"/>
      <c r="C23" s="109"/>
      <c r="D23" s="109"/>
      <c r="E23" s="109"/>
      <c r="F23" s="109"/>
      <c r="G23" s="120"/>
      <c r="H23" s="120"/>
      <c r="I23" s="120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</row>
    <row r="24" spans="1:22" ht="15" customHeight="1" x14ac:dyDescent="0.2">
      <c r="A24" s="109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</row>
    <row r="25" spans="1:22" ht="15" customHeight="1" x14ac:dyDescent="0.2">
      <c r="A25" s="109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</row>
    <row r="26" spans="1:22" ht="15" customHeight="1" x14ac:dyDescent="0.2">
      <c r="A26" s="109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</row>
    <row r="27" spans="1:22" ht="15" customHeight="1" x14ac:dyDescent="0.2">
      <c r="A27" s="109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</row>
    <row r="28" spans="1:22" ht="15" customHeight="1" x14ac:dyDescent="0.2">
      <c r="A28" s="109"/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</row>
    <row r="29" spans="1:22" ht="15" customHeight="1" x14ac:dyDescent="0.2">
      <c r="A29" s="109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</row>
    <row r="30" spans="1:22" ht="15" customHeight="1" x14ac:dyDescent="0.2">
      <c r="A30" s="109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</row>
    <row r="31" spans="1:22" ht="15" customHeight="1" x14ac:dyDescent="0.2">
      <c r="A31" s="112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</row>
    <row r="32" spans="1:22" ht="15" customHeight="1" x14ac:dyDescent="0.2">
      <c r="A32" s="109"/>
      <c r="B32" s="120"/>
      <c r="C32" s="109"/>
      <c r="D32" s="109"/>
      <c r="E32" s="120"/>
      <c r="F32" s="120"/>
      <c r="G32" s="120"/>
      <c r="H32" s="120"/>
      <c r="I32" s="120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</row>
    <row r="33" spans="1:22" ht="15" customHeight="1" x14ac:dyDescent="0.2">
      <c r="A33" s="109"/>
      <c r="B33" s="120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</row>
    <row r="34" spans="1:22" ht="15" customHeight="1" x14ac:dyDescent="0.2">
      <c r="A34" s="109"/>
      <c r="B34" s="120"/>
      <c r="C34" s="109"/>
      <c r="D34" s="109"/>
      <c r="E34" s="120"/>
      <c r="F34" s="120"/>
      <c r="G34" s="120"/>
      <c r="H34" s="120"/>
      <c r="I34" s="120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</row>
    <row r="35" spans="1:22" ht="15" customHeight="1" x14ac:dyDescent="0.2">
      <c r="A35" s="109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</row>
    <row r="36" spans="1:22" ht="15" customHeight="1" x14ac:dyDescent="0.2">
      <c r="A36" s="109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</row>
    <row r="37" spans="1:22" ht="15" customHeight="1" x14ac:dyDescent="0.2">
      <c r="A37" s="109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</row>
    <row r="38" spans="1:22" ht="15" customHeight="1" x14ac:dyDescent="0.2">
      <c r="A38" s="109"/>
      <c r="B38" s="111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</row>
    <row r="39" spans="1:22" ht="15" customHeight="1" x14ac:dyDescent="0.2">
      <c r="A39" s="109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</row>
    <row r="40" spans="1:22" x14ac:dyDescent="0.2"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</row>
    <row r="41" spans="1:22" x14ac:dyDescent="0.2"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</row>
    <row r="42" spans="1:22" x14ac:dyDescent="0.2"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</row>
    <row r="43" spans="1:22" x14ac:dyDescent="0.2">
      <c r="B43" s="109"/>
      <c r="C43" s="114"/>
      <c r="D43" s="109"/>
      <c r="E43" s="109"/>
      <c r="F43" s="109"/>
      <c r="G43" s="109"/>
      <c r="H43" s="109"/>
      <c r="I43" s="109"/>
      <c r="J43" s="109"/>
      <c r="K43" s="109"/>
      <c r="L43" s="109"/>
    </row>
    <row r="44" spans="1:22" x14ac:dyDescent="0.2">
      <c r="B44" s="109"/>
      <c r="C44" s="114"/>
      <c r="D44" s="114"/>
      <c r="E44" s="109"/>
      <c r="F44" s="109"/>
      <c r="G44" s="109"/>
      <c r="H44" s="109"/>
      <c r="I44" s="109"/>
      <c r="J44" s="109"/>
      <c r="K44" s="109"/>
      <c r="L44" s="109"/>
    </row>
    <row r="45" spans="1:22" x14ac:dyDescent="0.2">
      <c r="B45" s="109"/>
      <c r="C45" s="114"/>
      <c r="D45" s="114"/>
      <c r="E45" s="109"/>
      <c r="F45" s="109"/>
      <c r="G45" s="109"/>
      <c r="H45" s="109"/>
      <c r="I45" s="109"/>
      <c r="J45" s="109"/>
      <c r="K45" s="109"/>
      <c r="L45" s="109"/>
    </row>
    <row r="46" spans="1:22" x14ac:dyDescent="0.2">
      <c r="B46" s="109"/>
      <c r="C46" s="114"/>
      <c r="D46" s="114"/>
      <c r="E46" s="109"/>
      <c r="F46" s="109"/>
      <c r="G46" s="109"/>
      <c r="H46" s="109"/>
      <c r="I46" s="109"/>
      <c r="J46" s="109"/>
      <c r="K46" s="109"/>
      <c r="L46" s="109"/>
    </row>
    <row r="47" spans="1:22" x14ac:dyDescent="0.2">
      <c r="B47" s="109"/>
      <c r="C47" s="114"/>
      <c r="D47" s="114"/>
      <c r="E47" s="109"/>
      <c r="F47" s="109"/>
      <c r="G47" s="109"/>
      <c r="H47" s="109"/>
      <c r="I47" s="109"/>
      <c r="J47" s="109"/>
      <c r="K47" s="109"/>
      <c r="L47" s="109"/>
    </row>
    <row r="48" spans="1:22" x14ac:dyDescent="0.2">
      <c r="B48" s="109"/>
      <c r="C48" s="114"/>
      <c r="D48" s="114"/>
      <c r="E48" s="109"/>
      <c r="F48" s="109"/>
      <c r="G48" s="109"/>
      <c r="H48" s="109"/>
      <c r="I48" s="109"/>
      <c r="J48" s="109"/>
      <c r="K48" s="109"/>
      <c r="L48" s="109"/>
    </row>
    <row r="49" spans="2:12" x14ac:dyDescent="0.2">
      <c r="B49" s="109"/>
      <c r="C49" s="114"/>
      <c r="D49" s="114"/>
      <c r="E49" s="109"/>
      <c r="F49" s="109"/>
      <c r="G49" s="109"/>
      <c r="H49" s="109"/>
      <c r="I49" s="109"/>
      <c r="J49" s="109"/>
      <c r="K49" s="109"/>
      <c r="L49" s="109"/>
    </row>
    <row r="50" spans="2:12" x14ac:dyDescent="0.2">
      <c r="B50" s="109"/>
      <c r="C50" s="114"/>
      <c r="D50" s="114"/>
      <c r="E50" s="109"/>
      <c r="F50" s="109"/>
      <c r="G50" s="109"/>
      <c r="H50" s="109"/>
      <c r="I50" s="109"/>
      <c r="J50" s="109"/>
      <c r="K50" s="109"/>
      <c r="L50" s="109"/>
    </row>
    <row r="51" spans="2:12" x14ac:dyDescent="0.2">
      <c r="B51" s="109"/>
      <c r="C51" s="114"/>
      <c r="D51" s="114"/>
      <c r="E51" s="109"/>
      <c r="F51" s="109"/>
      <c r="G51" s="109"/>
      <c r="H51" s="109"/>
      <c r="I51" s="109"/>
      <c r="J51" s="109"/>
      <c r="K51" s="109"/>
      <c r="L51" s="109"/>
    </row>
    <row r="52" spans="2:12" x14ac:dyDescent="0.2"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</row>
    <row r="53" spans="2:12" x14ac:dyDescent="0.2"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</row>
    <row r="54" spans="2:12" x14ac:dyDescent="0.2"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</row>
    <row r="55" spans="2:12" x14ac:dyDescent="0.2"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</row>
    <row r="56" spans="2:12" x14ac:dyDescent="0.2"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</row>
    <row r="57" spans="2:12" x14ac:dyDescent="0.2"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</row>
    <row r="58" spans="2:12" x14ac:dyDescent="0.2"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109"/>
    </row>
    <row r="59" spans="2:12" x14ac:dyDescent="0.2"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</row>
    <row r="60" spans="2:12" x14ac:dyDescent="0.2"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</row>
    <row r="61" spans="2:12" x14ac:dyDescent="0.2"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</row>
    <row r="62" spans="2:12" x14ac:dyDescent="0.2"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2:12" x14ac:dyDescent="0.2"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7"/>
  <sheetViews>
    <sheetView zoomScaleNormal="100" workbookViewId="0">
      <selection activeCell="O4" sqref="O4"/>
    </sheetView>
  </sheetViews>
  <sheetFormatPr defaultRowHeight="15" x14ac:dyDescent="0.25"/>
  <sheetData>
    <row r="1" spans="1:19" x14ac:dyDescent="0.25">
      <c r="A1" s="3" t="s">
        <v>1861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9" x14ac:dyDescent="0.25">
      <c r="A2" t="s">
        <v>1396</v>
      </c>
    </row>
    <row r="4" spans="1:19" x14ac:dyDescent="0.25">
      <c r="A4" s="8"/>
      <c r="B4" t="s">
        <v>1833</v>
      </c>
      <c r="S4" s="143" t="s">
        <v>1853</v>
      </c>
    </row>
    <row r="7" spans="1:19" x14ac:dyDescent="0.25">
      <c r="I7" s="96"/>
      <c r="J7" s="97"/>
    </row>
    <row r="8" spans="1:19" x14ac:dyDescent="0.25">
      <c r="I8" s="7">
        <f>((47+3+18)/(47+3+18+12+3+46))*100</f>
        <v>52.713178294573652</v>
      </c>
      <c r="J8" t="s">
        <v>1393</v>
      </c>
    </row>
    <row r="18" spans="1:31" x14ac:dyDescent="0.25">
      <c r="P18" t="s">
        <v>1154</v>
      </c>
    </row>
    <row r="19" spans="1:31" x14ac:dyDescent="0.25">
      <c r="A19">
        <v>93</v>
      </c>
      <c r="B19">
        <v>12</v>
      </c>
      <c r="C19">
        <v>0</v>
      </c>
      <c r="D19">
        <v>2</v>
      </c>
      <c r="E19">
        <v>3</v>
      </c>
      <c r="F19">
        <v>0</v>
      </c>
      <c r="G19">
        <v>46</v>
      </c>
      <c r="H19">
        <v>60</v>
      </c>
      <c r="I19">
        <v>47</v>
      </c>
      <c r="J19">
        <v>3</v>
      </c>
      <c r="K19">
        <v>0</v>
      </c>
      <c r="L19">
        <v>18</v>
      </c>
      <c r="M19">
        <v>35</v>
      </c>
      <c r="N19">
        <v>16</v>
      </c>
      <c r="O19">
        <v>91</v>
      </c>
      <c r="P19">
        <f>SUM(A19:O19)</f>
        <v>426</v>
      </c>
      <c r="S19" t="s">
        <v>1395</v>
      </c>
      <c r="X19" t="s">
        <v>1394</v>
      </c>
      <c r="AC19">
        <v>244</v>
      </c>
      <c r="AD19">
        <v>182</v>
      </c>
      <c r="AE19">
        <v>184</v>
      </c>
    </row>
    <row r="20" spans="1:31" x14ac:dyDescent="0.25">
      <c r="A20" t="s">
        <v>1155</v>
      </c>
      <c r="B20" t="s">
        <v>1156</v>
      </c>
      <c r="C20" t="s">
        <v>1157</v>
      </c>
      <c r="D20" t="s">
        <v>1158</v>
      </c>
      <c r="E20" t="s">
        <v>1159</v>
      </c>
      <c r="F20" t="s">
        <v>1160</v>
      </c>
      <c r="G20" t="s">
        <v>1161</v>
      </c>
      <c r="H20" t="s">
        <v>1162</v>
      </c>
      <c r="I20" t="s">
        <v>1163</v>
      </c>
      <c r="J20" t="s">
        <v>1164</v>
      </c>
      <c r="K20" t="s">
        <v>1165</v>
      </c>
      <c r="L20" t="s">
        <v>1166</v>
      </c>
      <c r="M20" t="s">
        <v>1167</v>
      </c>
      <c r="N20" t="s">
        <v>1168</v>
      </c>
      <c r="O20" t="s">
        <v>1169</v>
      </c>
      <c r="S20" t="s">
        <v>1153</v>
      </c>
      <c r="X20" t="s">
        <v>1153</v>
      </c>
      <c r="AC20" t="s">
        <v>1387</v>
      </c>
      <c r="AD20" t="s">
        <v>1388</v>
      </c>
      <c r="AE20" t="s">
        <v>1389</v>
      </c>
    </row>
    <row r="21" spans="1:31" x14ac:dyDescent="0.25">
      <c r="A21" t="s">
        <v>300</v>
      </c>
      <c r="B21" t="s">
        <v>401</v>
      </c>
      <c r="D21" t="s">
        <v>288</v>
      </c>
      <c r="E21" t="s">
        <v>38</v>
      </c>
      <c r="G21" t="s">
        <v>42</v>
      </c>
      <c r="H21" t="s">
        <v>10</v>
      </c>
      <c r="I21" t="s">
        <v>193</v>
      </c>
      <c r="J21" t="s">
        <v>103</v>
      </c>
      <c r="L21" t="s">
        <v>69</v>
      </c>
      <c r="M21" t="s">
        <v>14</v>
      </c>
      <c r="N21" t="s">
        <v>71</v>
      </c>
      <c r="O21" t="s">
        <v>47</v>
      </c>
      <c r="S21" t="s">
        <v>1391</v>
      </c>
      <c r="X21" t="s">
        <v>1390</v>
      </c>
      <c r="AC21" t="s">
        <v>347</v>
      </c>
      <c r="AD21" t="s">
        <v>300</v>
      </c>
      <c r="AE21" t="s">
        <v>878</v>
      </c>
    </row>
    <row r="22" spans="1:31" x14ac:dyDescent="0.25">
      <c r="A22" t="s">
        <v>306</v>
      </c>
      <c r="B22" t="s">
        <v>129</v>
      </c>
      <c r="D22" t="s">
        <v>165</v>
      </c>
      <c r="E22" t="s">
        <v>139</v>
      </c>
      <c r="G22" t="s">
        <v>12</v>
      </c>
      <c r="H22" t="s">
        <v>18</v>
      </c>
      <c r="I22" t="s">
        <v>221</v>
      </c>
      <c r="J22" t="s">
        <v>292</v>
      </c>
      <c r="L22" t="s">
        <v>101</v>
      </c>
      <c r="M22" t="s">
        <v>22</v>
      </c>
      <c r="N22" t="s">
        <v>94</v>
      </c>
      <c r="O22" t="s">
        <v>267</v>
      </c>
      <c r="S22" t="s">
        <v>300</v>
      </c>
      <c r="T22" t="s">
        <v>299</v>
      </c>
      <c r="U22" t="s">
        <v>300</v>
      </c>
      <c r="X22" t="s">
        <v>565</v>
      </c>
      <c r="Y22" t="s">
        <v>564</v>
      </c>
      <c r="Z22" t="s">
        <v>565</v>
      </c>
      <c r="AC22" t="s">
        <v>356</v>
      </c>
      <c r="AD22" t="s">
        <v>306</v>
      </c>
      <c r="AE22" t="s">
        <v>1231</v>
      </c>
    </row>
    <row r="23" spans="1:31" x14ac:dyDescent="0.25">
      <c r="A23" t="s">
        <v>347</v>
      </c>
      <c r="B23" t="s">
        <v>392</v>
      </c>
      <c r="E23" t="s">
        <v>121</v>
      </c>
      <c r="G23" t="s">
        <v>20</v>
      </c>
      <c r="H23" t="s">
        <v>24</v>
      </c>
      <c r="I23" t="s">
        <v>242</v>
      </c>
      <c r="J23" t="s">
        <v>45</v>
      </c>
      <c r="L23" t="s">
        <v>137</v>
      </c>
      <c r="M23" t="s">
        <v>28</v>
      </c>
      <c r="N23" t="s">
        <v>123</v>
      </c>
      <c r="O23" t="s">
        <v>326</v>
      </c>
      <c r="S23" t="s">
        <v>306</v>
      </c>
      <c r="T23" t="s">
        <v>305</v>
      </c>
      <c r="U23" t="s">
        <v>306</v>
      </c>
      <c r="X23" t="s">
        <v>127</v>
      </c>
      <c r="Y23" t="s">
        <v>126</v>
      </c>
      <c r="Z23" t="s">
        <v>127</v>
      </c>
      <c r="AC23" t="s">
        <v>360</v>
      </c>
      <c r="AD23" t="s">
        <v>387</v>
      </c>
      <c r="AE23" t="s">
        <v>888</v>
      </c>
    </row>
    <row r="24" spans="1:31" x14ac:dyDescent="0.25">
      <c r="A24" t="s">
        <v>356</v>
      </c>
      <c r="B24" t="s">
        <v>238</v>
      </c>
      <c r="G24" t="s">
        <v>44</v>
      </c>
      <c r="H24" t="s">
        <v>30</v>
      </c>
      <c r="I24" t="s">
        <v>269</v>
      </c>
      <c r="L24" t="s">
        <v>163</v>
      </c>
      <c r="M24" t="s">
        <v>34</v>
      </c>
      <c r="N24" t="s">
        <v>131</v>
      </c>
      <c r="O24" t="s">
        <v>371</v>
      </c>
      <c r="S24" t="s">
        <v>347</v>
      </c>
      <c r="T24" t="s">
        <v>346</v>
      </c>
      <c r="U24" t="s">
        <v>347</v>
      </c>
      <c r="X24" t="s">
        <v>129</v>
      </c>
      <c r="Y24" t="s">
        <v>128</v>
      </c>
      <c r="Z24" t="s">
        <v>129</v>
      </c>
      <c r="AC24" t="s">
        <v>367</v>
      </c>
      <c r="AD24" t="s">
        <v>390</v>
      </c>
      <c r="AE24" t="s">
        <v>1234</v>
      </c>
    </row>
    <row r="25" spans="1:31" x14ac:dyDescent="0.25">
      <c r="A25" t="s">
        <v>360</v>
      </c>
      <c r="B25" t="s">
        <v>485</v>
      </c>
      <c r="G25" t="s">
        <v>59</v>
      </c>
      <c r="H25" t="s">
        <v>36</v>
      </c>
      <c r="I25" t="s">
        <v>290</v>
      </c>
      <c r="L25" t="s">
        <v>169</v>
      </c>
      <c r="M25" t="s">
        <v>40</v>
      </c>
      <c r="N25" t="s">
        <v>177</v>
      </c>
      <c r="O25" t="s">
        <v>398</v>
      </c>
      <c r="S25" t="s">
        <v>356</v>
      </c>
      <c r="U25" t="s">
        <v>356</v>
      </c>
      <c r="X25" t="s">
        <v>75</v>
      </c>
      <c r="Y25" t="s">
        <v>74</v>
      </c>
      <c r="Z25" t="s">
        <v>75</v>
      </c>
      <c r="AC25" t="s">
        <v>415</v>
      </c>
      <c r="AD25" t="s">
        <v>453</v>
      </c>
      <c r="AE25" t="s">
        <v>1235</v>
      </c>
    </row>
    <row r="26" spans="1:31" x14ac:dyDescent="0.25">
      <c r="A26" t="s">
        <v>367</v>
      </c>
      <c r="B26" t="s">
        <v>234</v>
      </c>
      <c r="G26" t="s">
        <v>111</v>
      </c>
      <c r="H26" t="s">
        <v>16</v>
      </c>
      <c r="I26" t="s">
        <v>296</v>
      </c>
      <c r="L26" t="s">
        <v>180</v>
      </c>
      <c r="M26" t="s">
        <v>51</v>
      </c>
      <c r="N26" t="s">
        <v>189</v>
      </c>
      <c r="O26" t="s">
        <v>429</v>
      </c>
      <c r="S26" t="s">
        <v>360</v>
      </c>
      <c r="T26" t="s">
        <v>359</v>
      </c>
      <c r="U26" t="s">
        <v>360</v>
      </c>
      <c r="X26" t="s">
        <v>661</v>
      </c>
      <c r="Y26" t="s">
        <v>660</v>
      </c>
      <c r="Z26" t="s">
        <v>661</v>
      </c>
      <c r="AC26" t="s">
        <v>441</v>
      </c>
      <c r="AD26" t="s">
        <v>411</v>
      </c>
      <c r="AE26" t="s">
        <v>1238</v>
      </c>
    </row>
    <row r="27" spans="1:31" x14ac:dyDescent="0.25">
      <c r="A27" t="s">
        <v>387</v>
      </c>
      <c r="B27" t="s">
        <v>533</v>
      </c>
      <c r="G27" t="s">
        <v>84</v>
      </c>
      <c r="H27" t="s">
        <v>61</v>
      </c>
      <c r="I27" t="s">
        <v>308</v>
      </c>
      <c r="L27" t="s">
        <v>197</v>
      </c>
      <c r="M27" t="s">
        <v>55</v>
      </c>
      <c r="N27" t="s">
        <v>217</v>
      </c>
      <c r="O27" t="s">
        <v>455</v>
      </c>
      <c r="S27" t="s">
        <v>367</v>
      </c>
      <c r="T27" t="s">
        <v>366</v>
      </c>
      <c r="U27" t="s">
        <v>367</v>
      </c>
      <c r="X27" t="s">
        <v>455</v>
      </c>
      <c r="Y27" t="s">
        <v>454</v>
      </c>
      <c r="Z27" t="s">
        <v>455</v>
      </c>
      <c r="AC27" t="s">
        <v>447</v>
      </c>
      <c r="AD27" t="s">
        <v>470</v>
      </c>
      <c r="AE27" t="s">
        <v>1242</v>
      </c>
    </row>
    <row r="28" spans="1:31" x14ac:dyDescent="0.25">
      <c r="A28" t="s">
        <v>390</v>
      </c>
      <c r="B28" t="s">
        <v>571</v>
      </c>
      <c r="G28" t="s">
        <v>26</v>
      </c>
      <c r="H28" t="s">
        <v>67</v>
      </c>
      <c r="I28" t="s">
        <v>314</v>
      </c>
      <c r="L28" t="s">
        <v>191</v>
      </c>
      <c r="M28" t="s">
        <v>65</v>
      </c>
      <c r="N28" t="s">
        <v>231</v>
      </c>
      <c r="O28" t="s">
        <v>459</v>
      </c>
      <c r="S28" t="s">
        <v>387</v>
      </c>
      <c r="T28" t="s">
        <v>386</v>
      </c>
      <c r="U28" t="s">
        <v>387</v>
      </c>
      <c r="X28" t="s">
        <v>492</v>
      </c>
      <c r="Y28" t="s">
        <v>491</v>
      </c>
      <c r="Z28" t="s">
        <v>492</v>
      </c>
      <c r="AC28" t="s">
        <v>466</v>
      </c>
      <c r="AD28" t="s">
        <v>490</v>
      </c>
      <c r="AE28" t="s">
        <v>910</v>
      </c>
    </row>
    <row r="29" spans="1:31" x14ac:dyDescent="0.25">
      <c r="A29" t="s">
        <v>415</v>
      </c>
      <c r="B29" t="s">
        <v>437</v>
      </c>
      <c r="G29" t="s">
        <v>53</v>
      </c>
      <c r="H29" t="s">
        <v>73</v>
      </c>
      <c r="I29" t="s">
        <v>328</v>
      </c>
      <c r="L29" t="s">
        <v>213</v>
      </c>
      <c r="M29" t="s">
        <v>75</v>
      </c>
      <c r="N29" t="s">
        <v>244</v>
      </c>
      <c r="O29" t="s">
        <v>462</v>
      </c>
      <c r="S29" t="s">
        <v>390</v>
      </c>
      <c r="U29" t="s">
        <v>390</v>
      </c>
      <c r="X29" t="s">
        <v>715</v>
      </c>
      <c r="Y29" t="s">
        <v>714</v>
      </c>
      <c r="Z29" t="s">
        <v>715</v>
      </c>
      <c r="AC29" t="s">
        <v>477</v>
      </c>
      <c r="AD29" t="s">
        <v>493</v>
      </c>
      <c r="AE29" t="s">
        <v>868</v>
      </c>
    </row>
    <row r="30" spans="1:31" x14ac:dyDescent="0.25">
      <c r="A30" t="s">
        <v>441</v>
      </c>
      <c r="B30" t="s">
        <v>537</v>
      </c>
      <c r="G30" t="s">
        <v>167</v>
      </c>
      <c r="H30" t="s">
        <v>57</v>
      </c>
      <c r="I30" t="s">
        <v>338</v>
      </c>
      <c r="L30" t="s">
        <v>229</v>
      </c>
      <c r="M30" t="s">
        <v>79</v>
      </c>
      <c r="N30" t="s">
        <v>249</v>
      </c>
      <c r="O30" t="s">
        <v>488</v>
      </c>
      <c r="S30" t="s">
        <v>415</v>
      </c>
      <c r="T30" t="s">
        <v>414</v>
      </c>
      <c r="U30" t="s">
        <v>415</v>
      </c>
      <c r="X30" t="s">
        <v>669</v>
      </c>
      <c r="Y30" t="s">
        <v>668</v>
      </c>
      <c r="Z30" t="s">
        <v>669</v>
      </c>
      <c r="AC30" t="s">
        <v>483</v>
      </c>
      <c r="AD30" t="s">
        <v>531</v>
      </c>
      <c r="AE30" t="s">
        <v>1253</v>
      </c>
    </row>
    <row r="31" spans="1:31" x14ac:dyDescent="0.25">
      <c r="A31" t="s">
        <v>447</v>
      </c>
      <c r="B31" t="s">
        <v>605</v>
      </c>
      <c r="G31" t="s">
        <v>173</v>
      </c>
      <c r="H31" t="s">
        <v>105</v>
      </c>
      <c r="I31" t="s">
        <v>341</v>
      </c>
      <c r="L31" t="s">
        <v>280</v>
      </c>
      <c r="M31" t="s">
        <v>86</v>
      </c>
      <c r="N31" t="s">
        <v>257</v>
      </c>
      <c r="O31" t="s">
        <v>498</v>
      </c>
      <c r="S31" t="s">
        <v>441</v>
      </c>
      <c r="T31" t="s">
        <v>440</v>
      </c>
      <c r="U31" t="s">
        <v>441</v>
      </c>
      <c r="X31" t="s">
        <v>595</v>
      </c>
      <c r="Y31" t="s">
        <v>594</v>
      </c>
      <c r="Z31" t="s">
        <v>595</v>
      </c>
      <c r="AC31" t="s">
        <v>500</v>
      </c>
      <c r="AD31" t="s">
        <v>535</v>
      </c>
      <c r="AE31" t="s">
        <v>1255</v>
      </c>
    </row>
    <row r="32" spans="1:31" x14ac:dyDescent="0.25">
      <c r="A32" t="s">
        <v>453</v>
      </c>
      <c r="B32" t="s">
        <v>597</v>
      </c>
      <c r="G32" t="s">
        <v>32</v>
      </c>
      <c r="H32" t="s">
        <v>90</v>
      </c>
      <c r="I32" t="s">
        <v>349</v>
      </c>
      <c r="L32" t="s">
        <v>369</v>
      </c>
      <c r="M32" t="s">
        <v>96</v>
      </c>
      <c r="N32" t="s">
        <v>275</v>
      </c>
      <c r="O32" t="s">
        <v>520</v>
      </c>
      <c r="S32" t="s">
        <v>447</v>
      </c>
      <c r="T32" t="s">
        <v>446</v>
      </c>
      <c r="U32" t="s">
        <v>447</v>
      </c>
      <c r="X32" t="s">
        <v>437</v>
      </c>
      <c r="Y32" t="s">
        <v>436</v>
      </c>
      <c r="Z32" t="s">
        <v>437</v>
      </c>
      <c r="AC32" t="s">
        <v>506</v>
      </c>
      <c r="AD32" t="s">
        <v>538</v>
      </c>
      <c r="AE32" t="s">
        <v>1257</v>
      </c>
    </row>
    <row r="33" spans="1:31" x14ac:dyDescent="0.25">
      <c r="A33" t="s">
        <v>411</v>
      </c>
      <c r="G33" t="s">
        <v>143</v>
      </c>
      <c r="H33" t="s">
        <v>119</v>
      </c>
      <c r="I33" t="s">
        <v>358</v>
      </c>
      <c r="L33" t="s">
        <v>389</v>
      </c>
      <c r="M33" t="s">
        <v>109</v>
      </c>
      <c r="N33" t="s">
        <v>298</v>
      </c>
      <c r="O33" t="s">
        <v>525</v>
      </c>
      <c r="S33" t="s">
        <v>453</v>
      </c>
      <c r="T33" t="s">
        <v>452</v>
      </c>
      <c r="U33" t="s">
        <v>453</v>
      </c>
      <c r="X33" t="s">
        <v>878</v>
      </c>
      <c r="Y33" t="s">
        <v>877</v>
      </c>
      <c r="Z33" t="s">
        <v>878</v>
      </c>
      <c r="AC33" t="s">
        <v>513</v>
      </c>
      <c r="AD33" t="s">
        <v>565</v>
      </c>
      <c r="AE33" t="s">
        <v>1259</v>
      </c>
    </row>
    <row r="34" spans="1:31" x14ac:dyDescent="0.25">
      <c r="A34" t="s">
        <v>466</v>
      </c>
      <c r="G34" t="s">
        <v>99</v>
      </c>
      <c r="H34" t="s">
        <v>127</v>
      </c>
      <c r="I34" t="s">
        <v>365</v>
      </c>
      <c r="L34" t="s">
        <v>449</v>
      </c>
      <c r="M34" t="s">
        <v>113</v>
      </c>
      <c r="N34" t="s">
        <v>316</v>
      </c>
      <c r="O34" t="s">
        <v>427</v>
      </c>
      <c r="S34" t="s">
        <v>411</v>
      </c>
      <c r="T34" t="s">
        <v>410</v>
      </c>
      <c r="U34" t="s">
        <v>411</v>
      </c>
      <c r="X34" t="s">
        <v>306</v>
      </c>
      <c r="Y34" t="s">
        <v>305</v>
      </c>
      <c r="Z34" t="s">
        <v>306</v>
      </c>
      <c r="AC34" t="s">
        <v>544</v>
      </c>
      <c r="AD34" t="s">
        <v>595</v>
      </c>
      <c r="AE34" t="s">
        <v>1261</v>
      </c>
    </row>
    <row r="35" spans="1:31" x14ac:dyDescent="0.25">
      <c r="A35" t="s">
        <v>470</v>
      </c>
      <c r="G35" t="s">
        <v>225</v>
      </c>
      <c r="H35" t="s">
        <v>161</v>
      </c>
      <c r="I35" t="s">
        <v>373</v>
      </c>
      <c r="L35" t="s">
        <v>472</v>
      </c>
      <c r="M35" t="s">
        <v>147</v>
      </c>
      <c r="N35" t="s">
        <v>330</v>
      </c>
      <c r="O35" t="s">
        <v>245</v>
      </c>
      <c r="S35" t="s">
        <v>466</v>
      </c>
      <c r="T35" t="s">
        <v>465</v>
      </c>
      <c r="U35" t="s">
        <v>466</v>
      </c>
      <c r="X35" t="s">
        <v>1231</v>
      </c>
      <c r="Y35" t="s">
        <v>1230</v>
      </c>
      <c r="Z35" t="s">
        <v>1231</v>
      </c>
      <c r="AC35" t="s">
        <v>553</v>
      </c>
      <c r="AD35" t="s">
        <v>619</v>
      </c>
      <c r="AE35" t="s">
        <v>876</v>
      </c>
    </row>
    <row r="36" spans="1:31" x14ac:dyDescent="0.25">
      <c r="A36" t="s">
        <v>477</v>
      </c>
      <c r="G36" t="s">
        <v>83</v>
      </c>
      <c r="H36" t="s">
        <v>179</v>
      </c>
      <c r="I36" t="s">
        <v>379</v>
      </c>
      <c r="L36" t="s">
        <v>479</v>
      </c>
      <c r="M36" t="s">
        <v>151</v>
      </c>
      <c r="N36" t="s">
        <v>343</v>
      </c>
      <c r="O36" t="s">
        <v>542</v>
      </c>
      <c r="S36" t="s">
        <v>470</v>
      </c>
      <c r="T36" t="s">
        <v>469</v>
      </c>
      <c r="U36" t="s">
        <v>470</v>
      </c>
      <c r="X36" t="s">
        <v>888</v>
      </c>
      <c r="Y36" t="s">
        <v>887</v>
      </c>
      <c r="Z36" t="s">
        <v>888</v>
      </c>
      <c r="AC36" t="s">
        <v>559</v>
      </c>
      <c r="AD36" t="s">
        <v>622</v>
      </c>
      <c r="AE36" t="s">
        <v>912</v>
      </c>
    </row>
    <row r="37" spans="1:31" x14ac:dyDescent="0.25">
      <c r="A37" t="s">
        <v>483</v>
      </c>
      <c r="G37" t="s">
        <v>145</v>
      </c>
      <c r="H37" t="s">
        <v>185</v>
      </c>
      <c r="I37" t="s">
        <v>383</v>
      </c>
      <c r="L37" t="s">
        <v>522</v>
      </c>
      <c r="M37" t="s">
        <v>157</v>
      </c>
      <c r="O37" t="s">
        <v>555</v>
      </c>
      <c r="S37" t="s">
        <v>477</v>
      </c>
      <c r="U37" t="s">
        <v>477</v>
      </c>
      <c r="X37" t="s">
        <v>1234</v>
      </c>
      <c r="Z37" t="s">
        <v>1234</v>
      </c>
      <c r="AC37" t="s">
        <v>561</v>
      </c>
      <c r="AD37" t="s">
        <v>637</v>
      </c>
      <c r="AE37" t="s">
        <v>1272</v>
      </c>
    </row>
    <row r="38" spans="1:31" x14ac:dyDescent="0.25">
      <c r="A38" t="s">
        <v>490</v>
      </c>
      <c r="G38" t="s">
        <v>49</v>
      </c>
      <c r="H38" t="s">
        <v>149</v>
      </c>
      <c r="I38" t="s">
        <v>385</v>
      </c>
      <c r="L38" t="s">
        <v>591</v>
      </c>
      <c r="M38" t="s">
        <v>171</v>
      </c>
      <c r="O38" t="s">
        <v>557</v>
      </c>
      <c r="S38" t="s">
        <v>483</v>
      </c>
      <c r="T38" t="s">
        <v>482</v>
      </c>
      <c r="U38" t="s">
        <v>483</v>
      </c>
      <c r="X38" t="s">
        <v>1235</v>
      </c>
      <c r="Z38" t="s">
        <v>1235</v>
      </c>
      <c r="AC38" t="s">
        <v>578</v>
      </c>
      <c r="AD38" t="s">
        <v>648</v>
      </c>
      <c r="AE38" t="s">
        <v>1277</v>
      </c>
    </row>
    <row r="39" spans="1:31" x14ac:dyDescent="0.25">
      <c r="A39" t="s">
        <v>493</v>
      </c>
      <c r="G39" t="s">
        <v>63</v>
      </c>
      <c r="H39" t="s">
        <v>199</v>
      </c>
      <c r="I39" t="s">
        <v>396</v>
      </c>
      <c r="M39" t="s">
        <v>181</v>
      </c>
      <c r="O39" t="s">
        <v>563</v>
      </c>
      <c r="S39" t="s">
        <v>490</v>
      </c>
      <c r="T39" t="s">
        <v>489</v>
      </c>
      <c r="U39" t="s">
        <v>490</v>
      </c>
      <c r="X39" t="s">
        <v>1238</v>
      </c>
      <c r="Z39" t="s">
        <v>1238</v>
      </c>
      <c r="AC39" t="s">
        <v>603</v>
      </c>
      <c r="AD39" t="s">
        <v>655</v>
      </c>
      <c r="AE39" t="s">
        <v>1283</v>
      </c>
    </row>
    <row r="40" spans="1:31" x14ac:dyDescent="0.25">
      <c r="A40" t="s">
        <v>500</v>
      </c>
      <c r="G40" t="s">
        <v>320</v>
      </c>
      <c r="H40" t="s">
        <v>183</v>
      </c>
      <c r="I40" t="s">
        <v>400</v>
      </c>
      <c r="M40" t="s">
        <v>195</v>
      </c>
      <c r="O40" t="s">
        <v>576</v>
      </c>
      <c r="S40" t="s">
        <v>493</v>
      </c>
      <c r="U40" t="s">
        <v>493</v>
      </c>
      <c r="X40" t="s">
        <v>1242</v>
      </c>
      <c r="Y40" t="s">
        <v>1241</v>
      </c>
      <c r="Z40" t="s">
        <v>1242</v>
      </c>
      <c r="AC40" t="s">
        <v>574</v>
      </c>
      <c r="AD40" t="s">
        <v>661</v>
      </c>
      <c r="AE40" t="s">
        <v>908</v>
      </c>
    </row>
    <row r="41" spans="1:31" x14ac:dyDescent="0.25">
      <c r="A41" t="s">
        <v>506</v>
      </c>
      <c r="G41" t="s">
        <v>324</v>
      </c>
      <c r="H41" t="s">
        <v>117</v>
      </c>
      <c r="I41" t="s">
        <v>413</v>
      </c>
      <c r="M41" t="s">
        <v>201</v>
      </c>
      <c r="O41" t="s">
        <v>607</v>
      </c>
      <c r="S41" t="s">
        <v>500</v>
      </c>
      <c r="T41" t="s">
        <v>499</v>
      </c>
      <c r="U41" t="s">
        <v>500</v>
      </c>
      <c r="X41" t="s">
        <v>439</v>
      </c>
      <c r="Y41" t="s">
        <v>438</v>
      </c>
      <c r="Z41" t="s">
        <v>439</v>
      </c>
      <c r="AC41" t="s">
        <v>611</v>
      </c>
      <c r="AD41" t="s">
        <v>669</v>
      </c>
      <c r="AE41" t="s">
        <v>931</v>
      </c>
    </row>
    <row r="42" spans="1:31" x14ac:dyDescent="0.25">
      <c r="A42" t="s">
        <v>513</v>
      </c>
      <c r="G42" t="s">
        <v>107</v>
      </c>
      <c r="H42" t="s">
        <v>203</v>
      </c>
      <c r="I42" t="s">
        <v>421</v>
      </c>
      <c r="M42" t="s">
        <v>207</v>
      </c>
      <c r="O42" t="s">
        <v>609</v>
      </c>
      <c r="S42" t="s">
        <v>506</v>
      </c>
      <c r="T42" t="s">
        <v>505</v>
      </c>
      <c r="U42" t="s">
        <v>506</v>
      </c>
      <c r="X42" t="s">
        <v>910</v>
      </c>
      <c r="Y42" t="s">
        <v>909</v>
      </c>
      <c r="Z42" t="s">
        <v>910</v>
      </c>
      <c r="AC42" t="s">
        <v>628</v>
      </c>
      <c r="AD42" t="s">
        <v>674</v>
      </c>
      <c r="AE42" t="s">
        <v>1221</v>
      </c>
    </row>
    <row r="43" spans="1:31" x14ac:dyDescent="0.25">
      <c r="A43" t="s">
        <v>531</v>
      </c>
      <c r="G43" t="s">
        <v>273</v>
      </c>
      <c r="H43" t="s">
        <v>227</v>
      </c>
      <c r="I43" t="s">
        <v>425</v>
      </c>
      <c r="M43" t="s">
        <v>209</v>
      </c>
      <c r="O43" t="s">
        <v>615</v>
      </c>
      <c r="S43" t="s">
        <v>513</v>
      </c>
      <c r="U43" t="s">
        <v>513</v>
      </c>
      <c r="X43" t="s">
        <v>868</v>
      </c>
      <c r="Y43" t="s">
        <v>867</v>
      </c>
      <c r="Z43" t="s">
        <v>868</v>
      </c>
      <c r="AC43" t="s">
        <v>633</v>
      </c>
      <c r="AD43" t="s">
        <v>676</v>
      </c>
      <c r="AE43" t="s">
        <v>1091</v>
      </c>
    </row>
    <row r="44" spans="1:31" x14ac:dyDescent="0.25">
      <c r="A44" t="s">
        <v>535</v>
      </c>
      <c r="G44" t="s">
        <v>77</v>
      </c>
      <c r="H44" t="s">
        <v>232</v>
      </c>
      <c r="I44" t="s">
        <v>431</v>
      </c>
      <c r="M44" t="s">
        <v>223</v>
      </c>
      <c r="O44" t="s">
        <v>621</v>
      </c>
      <c r="S44" t="s">
        <v>531</v>
      </c>
      <c r="T44" t="s">
        <v>530</v>
      </c>
      <c r="U44" t="s">
        <v>531</v>
      </c>
      <c r="X44" t="s">
        <v>1253</v>
      </c>
      <c r="Y44" t="s">
        <v>1252</v>
      </c>
      <c r="Z44" t="s">
        <v>1253</v>
      </c>
      <c r="AC44" t="s">
        <v>433</v>
      </c>
      <c r="AD44" t="s">
        <v>684</v>
      </c>
      <c r="AE44" t="s">
        <v>1090</v>
      </c>
    </row>
    <row r="45" spans="1:31" x14ac:dyDescent="0.25">
      <c r="A45" t="s">
        <v>538</v>
      </c>
      <c r="G45" t="s">
        <v>253</v>
      </c>
      <c r="H45" t="s">
        <v>88</v>
      </c>
      <c r="I45" t="s">
        <v>439</v>
      </c>
      <c r="M45" t="s">
        <v>236</v>
      </c>
      <c r="O45" t="s">
        <v>624</v>
      </c>
      <c r="S45" t="s">
        <v>535</v>
      </c>
      <c r="T45" t="s">
        <v>534</v>
      </c>
      <c r="U45" t="s">
        <v>535</v>
      </c>
      <c r="X45" t="s">
        <v>1255</v>
      </c>
      <c r="Y45" t="s">
        <v>1254</v>
      </c>
      <c r="Z45" t="s">
        <v>1255</v>
      </c>
      <c r="AC45" t="s">
        <v>644</v>
      </c>
      <c r="AD45" t="s">
        <v>474</v>
      </c>
      <c r="AE45" t="s">
        <v>920</v>
      </c>
    </row>
    <row r="46" spans="1:31" x14ac:dyDescent="0.25">
      <c r="A46" t="s">
        <v>544</v>
      </c>
      <c r="G46" t="s">
        <v>419</v>
      </c>
      <c r="H46" t="s">
        <v>240</v>
      </c>
      <c r="I46" t="s">
        <v>443</v>
      </c>
      <c r="M46" t="s">
        <v>98</v>
      </c>
      <c r="O46" t="s">
        <v>626</v>
      </c>
      <c r="S46" t="s">
        <v>538</v>
      </c>
      <c r="U46" t="s">
        <v>538</v>
      </c>
      <c r="X46" t="s">
        <v>1257</v>
      </c>
      <c r="Y46" t="s">
        <v>1256</v>
      </c>
      <c r="Z46" t="s">
        <v>1257</v>
      </c>
      <c r="AC46" t="s">
        <v>652</v>
      </c>
      <c r="AD46" t="s">
        <v>81</v>
      </c>
      <c r="AE46" t="s">
        <v>1227</v>
      </c>
    </row>
    <row r="47" spans="1:31" x14ac:dyDescent="0.25">
      <c r="A47" t="s">
        <v>553</v>
      </c>
      <c r="G47" t="s">
        <v>175</v>
      </c>
      <c r="H47" t="s">
        <v>159</v>
      </c>
      <c r="I47" t="s">
        <v>445</v>
      </c>
      <c r="M47" t="s">
        <v>265</v>
      </c>
      <c r="O47" t="s">
        <v>630</v>
      </c>
      <c r="S47" t="s">
        <v>544</v>
      </c>
      <c r="T47" t="s">
        <v>543</v>
      </c>
      <c r="U47" t="s">
        <v>544</v>
      </c>
      <c r="X47" t="s">
        <v>1259</v>
      </c>
      <c r="Y47" t="s">
        <v>1258</v>
      </c>
      <c r="Z47" t="s">
        <v>1259</v>
      </c>
      <c r="AC47" t="s">
        <v>375</v>
      </c>
      <c r="AD47" t="s">
        <v>715</v>
      </c>
      <c r="AE47" t="s">
        <v>481</v>
      </c>
    </row>
    <row r="48" spans="1:31" x14ac:dyDescent="0.25">
      <c r="A48" t="s">
        <v>559</v>
      </c>
      <c r="G48" t="s">
        <v>302</v>
      </c>
      <c r="H48" t="s">
        <v>263</v>
      </c>
      <c r="I48" t="s">
        <v>355</v>
      </c>
      <c r="M48" t="s">
        <v>271</v>
      </c>
      <c r="O48" t="s">
        <v>631</v>
      </c>
      <c r="S48" t="s">
        <v>553</v>
      </c>
      <c r="T48" t="s">
        <v>552</v>
      </c>
      <c r="U48" t="s">
        <v>553</v>
      </c>
      <c r="X48" t="s">
        <v>1261</v>
      </c>
      <c r="Y48" t="s">
        <v>1260</v>
      </c>
      <c r="Z48" t="s">
        <v>1261</v>
      </c>
      <c r="AC48" t="s">
        <v>665</v>
      </c>
      <c r="AD48" t="s">
        <v>725</v>
      </c>
      <c r="AE48" t="s">
        <v>884</v>
      </c>
    </row>
    <row r="49" spans="1:31" x14ac:dyDescent="0.25">
      <c r="A49" t="s">
        <v>561</v>
      </c>
      <c r="G49" t="s">
        <v>215</v>
      </c>
      <c r="H49" t="s">
        <v>211</v>
      </c>
      <c r="I49" t="s">
        <v>457</v>
      </c>
      <c r="M49" t="s">
        <v>282</v>
      </c>
      <c r="O49" t="s">
        <v>277</v>
      </c>
      <c r="S49" t="s">
        <v>559</v>
      </c>
      <c r="T49" t="s">
        <v>558</v>
      </c>
      <c r="U49" t="s">
        <v>559</v>
      </c>
      <c r="X49" t="s">
        <v>876</v>
      </c>
      <c r="Y49" t="s">
        <v>875</v>
      </c>
      <c r="Z49" t="s">
        <v>876</v>
      </c>
      <c r="AC49" t="s">
        <v>671</v>
      </c>
      <c r="AD49" t="s">
        <v>753</v>
      </c>
      <c r="AE49" t="s">
        <v>914</v>
      </c>
    </row>
    <row r="50" spans="1:31" x14ac:dyDescent="0.25">
      <c r="A50" t="s">
        <v>565</v>
      </c>
      <c r="G50" t="s">
        <v>409</v>
      </c>
      <c r="H50" t="s">
        <v>219</v>
      </c>
      <c r="I50" t="s">
        <v>461</v>
      </c>
      <c r="M50" t="s">
        <v>304</v>
      </c>
      <c r="O50" t="s">
        <v>635</v>
      </c>
      <c r="S50" t="s">
        <v>561</v>
      </c>
      <c r="T50" t="s">
        <v>560</v>
      </c>
      <c r="U50" t="s">
        <v>561</v>
      </c>
      <c r="X50" t="s">
        <v>912</v>
      </c>
      <c r="Y50" t="s">
        <v>911</v>
      </c>
      <c r="Z50" t="s">
        <v>912</v>
      </c>
      <c r="AC50" t="s">
        <v>680</v>
      </c>
      <c r="AD50" t="s">
        <v>800</v>
      </c>
      <c r="AE50" t="s">
        <v>900</v>
      </c>
    </row>
    <row r="51" spans="1:31" x14ac:dyDescent="0.25">
      <c r="A51" t="s">
        <v>578</v>
      </c>
      <c r="G51" t="s">
        <v>92</v>
      </c>
      <c r="H51" t="s">
        <v>115</v>
      </c>
      <c r="I51" t="s">
        <v>464</v>
      </c>
      <c r="M51" t="s">
        <v>310</v>
      </c>
      <c r="O51" t="s">
        <v>640</v>
      </c>
      <c r="S51" t="s">
        <v>565</v>
      </c>
      <c r="T51" t="s">
        <v>564</v>
      </c>
      <c r="U51" t="s">
        <v>565</v>
      </c>
      <c r="X51" t="s">
        <v>1272</v>
      </c>
      <c r="Y51" t="s">
        <v>1271</v>
      </c>
      <c r="Z51" t="s">
        <v>1272</v>
      </c>
      <c r="AC51" t="s">
        <v>691</v>
      </c>
      <c r="AD51" t="s">
        <v>804</v>
      </c>
      <c r="AE51" t="s">
        <v>916</v>
      </c>
    </row>
    <row r="52" spans="1:31" x14ac:dyDescent="0.25">
      <c r="A52" t="s">
        <v>595</v>
      </c>
      <c r="G52" t="s">
        <v>361</v>
      </c>
      <c r="H52" t="s">
        <v>247</v>
      </c>
      <c r="I52" t="s">
        <v>468</v>
      </c>
      <c r="M52" t="s">
        <v>322</v>
      </c>
      <c r="O52" t="s">
        <v>642</v>
      </c>
      <c r="S52" t="s">
        <v>578</v>
      </c>
      <c r="T52" t="s">
        <v>577</v>
      </c>
      <c r="U52" t="s">
        <v>578</v>
      </c>
      <c r="X52" t="s">
        <v>800</v>
      </c>
      <c r="Y52" t="s">
        <v>799</v>
      </c>
      <c r="Z52" t="s">
        <v>800</v>
      </c>
      <c r="AC52" t="s">
        <v>699</v>
      </c>
      <c r="AD52" t="s">
        <v>820</v>
      </c>
      <c r="AE52" t="s">
        <v>892</v>
      </c>
    </row>
    <row r="53" spans="1:31" x14ac:dyDescent="0.25">
      <c r="A53" t="s">
        <v>603</v>
      </c>
      <c r="G53" t="s">
        <v>205</v>
      </c>
      <c r="H53" t="s">
        <v>336</v>
      </c>
      <c r="I53" t="s">
        <v>476</v>
      </c>
      <c r="M53" t="s">
        <v>339</v>
      </c>
      <c r="O53" t="s">
        <v>646</v>
      </c>
      <c r="S53" t="s">
        <v>595</v>
      </c>
      <c r="T53" t="s">
        <v>594</v>
      </c>
      <c r="U53" t="s">
        <v>595</v>
      </c>
      <c r="X53" t="s">
        <v>804</v>
      </c>
      <c r="Y53" t="s">
        <v>803</v>
      </c>
      <c r="Z53" t="s">
        <v>804</v>
      </c>
      <c r="AC53" t="s">
        <v>705</v>
      </c>
      <c r="AD53" t="s">
        <v>8</v>
      </c>
      <c r="AE53" t="s">
        <v>906</v>
      </c>
    </row>
    <row r="54" spans="1:31" x14ac:dyDescent="0.25">
      <c r="A54" t="s">
        <v>574</v>
      </c>
      <c r="G54" t="s">
        <v>423</v>
      </c>
      <c r="H54" t="s">
        <v>259</v>
      </c>
      <c r="I54" t="s">
        <v>492</v>
      </c>
      <c r="M54" t="s">
        <v>345</v>
      </c>
      <c r="O54" t="s">
        <v>650</v>
      </c>
      <c r="S54" t="s">
        <v>603</v>
      </c>
      <c r="T54" t="s">
        <v>602</v>
      </c>
      <c r="U54" t="s">
        <v>603</v>
      </c>
      <c r="X54" t="s">
        <v>1277</v>
      </c>
      <c r="Y54" t="s">
        <v>1276</v>
      </c>
      <c r="Z54" t="s">
        <v>1277</v>
      </c>
      <c r="AC54" t="s">
        <v>593</v>
      </c>
      <c r="AD54" t="s">
        <v>833</v>
      </c>
      <c r="AE54" t="s">
        <v>896</v>
      </c>
    </row>
    <row r="55" spans="1:31" x14ac:dyDescent="0.25">
      <c r="A55" t="s">
        <v>611</v>
      </c>
      <c r="G55" t="s">
        <v>402</v>
      </c>
      <c r="H55" t="s">
        <v>133</v>
      </c>
      <c r="I55" t="s">
        <v>494</v>
      </c>
      <c r="M55" t="s">
        <v>351</v>
      </c>
      <c r="O55" t="s">
        <v>653</v>
      </c>
      <c r="S55" t="s">
        <v>574</v>
      </c>
      <c r="U55" t="s">
        <v>574</v>
      </c>
      <c r="X55" t="s">
        <v>1283</v>
      </c>
      <c r="Y55" t="s">
        <v>1282</v>
      </c>
      <c r="Z55" t="s">
        <v>1283</v>
      </c>
      <c r="AC55" t="s">
        <v>403</v>
      </c>
      <c r="AD55" t="s">
        <v>843</v>
      </c>
      <c r="AE55" t="s">
        <v>1194</v>
      </c>
    </row>
    <row r="56" spans="1:31" x14ac:dyDescent="0.25">
      <c r="A56" t="s">
        <v>619</v>
      </c>
      <c r="G56" t="s">
        <v>155</v>
      </c>
      <c r="H56" t="s">
        <v>363</v>
      </c>
      <c r="I56" t="s">
        <v>502</v>
      </c>
      <c r="O56" t="s">
        <v>663</v>
      </c>
      <c r="S56" t="s">
        <v>611</v>
      </c>
      <c r="T56" t="s">
        <v>610</v>
      </c>
      <c r="U56" t="s">
        <v>611</v>
      </c>
      <c r="X56" t="s">
        <v>847</v>
      </c>
      <c r="Y56" t="s">
        <v>846</v>
      </c>
      <c r="Z56" t="s">
        <v>847</v>
      </c>
      <c r="AC56" t="s">
        <v>717</v>
      </c>
      <c r="AD56" t="s">
        <v>847</v>
      </c>
      <c r="AE56" t="s">
        <v>1196</v>
      </c>
    </row>
    <row r="57" spans="1:31" x14ac:dyDescent="0.25">
      <c r="A57" t="s">
        <v>622</v>
      </c>
      <c r="G57" t="s">
        <v>187</v>
      </c>
      <c r="H57" t="s">
        <v>135</v>
      </c>
      <c r="I57" t="s">
        <v>510</v>
      </c>
      <c r="O57" t="s">
        <v>667</v>
      </c>
      <c r="S57" t="s">
        <v>619</v>
      </c>
      <c r="T57" t="s">
        <v>618</v>
      </c>
      <c r="U57" t="s">
        <v>619</v>
      </c>
      <c r="X57" t="s">
        <v>8</v>
      </c>
      <c r="Y57" t="s">
        <v>829</v>
      </c>
      <c r="Z57" t="s">
        <v>8</v>
      </c>
      <c r="AC57" t="s">
        <v>721</v>
      </c>
      <c r="AD57" t="s">
        <v>401</v>
      </c>
      <c r="AE57" t="s">
        <v>883</v>
      </c>
    </row>
    <row r="58" spans="1:31" x14ac:dyDescent="0.25">
      <c r="A58" t="s">
        <v>628</v>
      </c>
      <c r="G58" t="s">
        <v>504</v>
      </c>
      <c r="H58" t="s">
        <v>377</v>
      </c>
      <c r="I58" t="s">
        <v>514</v>
      </c>
      <c r="O58" t="s">
        <v>672</v>
      </c>
      <c r="S58" t="s">
        <v>622</v>
      </c>
      <c r="U58" t="s">
        <v>622</v>
      </c>
      <c r="X58" t="s">
        <v>105</v>
      </c>
      <c r="Y58" t="s">
        <v>104</v>
      </c>
      <c r="Z58" t="s">
        <v>105</v>
      </c>
      <c r="AC58" t="s">
        <v>729</v>
      </c>
      <c r="AD58" t="s">
        <v>129</v>
      </c>
      <c r="AE58" t="s">
        <v>1200</v>
      </c>
    </row>
    <row r="59" spans="1:31" x14ac:dyDescent="0.25">
      <c r="A59" t="s">
        <v>633</v>
      </c>
      <c r="G59" t="s">
        <v>549</v>
      </c>
      <c r="H59" t="s">
        <v>407</v>
      </c>
      <c r="I59" t="s">
        <v>518</v>
      </c>
      <c r="O59" t="s">
        <v>678</v>
      </c>
      <c r="S59" t="s">
        <v>628</v>
      </c>
      <c r="T59" t="s">
        <v>627</v>
      </c>
      <c r="U59" t="s">
        <v>628</v>
      </c>
      <c r="X59" t="s">
        <v>407</v>
      </c>
      <c r="Y59" t="s">
        <v>406</v>
      </c>
      <c r="Z59" t="s">
        <v>407</v>
      </c>
      <c r="AC59" t="s">
        <v>733</v>
      </c>
      <c r="AD59" t="s">
        <v>392</v>
      </c>
      <c r="AE59" t="s">
        <v>1204</v>
      </c>
    </row>
    <row r="60" spans="1:31" x14ac:dyDescent="0.25">
      <c r="A60" t="s">
        <v>433</v>
      </c>
      <c r="G60" t="s">
        <v>516</v>
      </c>
      <c r="H60" t="s">
        <v>261</v>
      </c>
      <c r="I60" t="s">
        <v>540</v>
      </c>
      <c r="O60" t="s">
        <v>613</v>
      </c>
      <c r="S60" t="s">
        <v>633</v>
      </c>
      <c r="T60" t="s">
        <v>632</v>
      </c>
      <c r="U60" t="s">
        <v>633</v>
      </c>
      <c r="X60" t="s">
        <v>908</v>
      </c>
      <c r="Y60" t="s">
        <v>907</v>
      </c>
      <c r="Z60" t="s">
        <v>908</v>
      </c>
      <c r="AC60" t="s">
        <v>737</v>
      </c>
      <c r="AD60" t="s">
        <v>485</v>
      </c>
      <c r="AE60" t="s">
        <v>1206</v>
      </c>
    </row>
    <row r="61" spans="1:31" x14ac:dyDescent="0.25">
      <c r="A61" t="s">
        <v>637</v>
      </c>
      <c r="G61" t="s">
        <v>255</v>
      </c>
      <c r="H61" t="s">
        <v>251</v>
      </c>
      <c r="I61" t="s">
        <v>545</v>
      </c>
      <c r="O61" t="s">
        <v>686</v>
      </c>
      <c r="S61" t="s">
        <v>433</v>
      </c>
      <c r="T61" t="s">
        <v>432</v>
      </c>
      <c r="U61" t="s">
        <v>433</v>
      </c>
      <c r="X61" t="s">
        <v>308</v>
      </c>
      <c r="Y61" t="s">
        <v>307</v>
      </c>
      <c r="Z61" t="s">
        <v>308</v>
      </c>
      <c r="AC61" t="s">
        <v>745</v>
      </c>
      <c r="AD61" t="s">
        <v>437</v>
      </c>
      <c r="AE61" t="s">
        <v>894</v>
      </c>
    </row>
    <row r="62" spans="1:31" x14ac:dyDescent="0.25">
      <c r="A62" t="s">
        <v>644</v>
      </c>
      <c r="G62" t="s">
        <v>334</v>
      </c>
      <c r="H62" t="s">
        <v>435</v>
      </c>
      <c r="I62" t="s">
        <v>547</v>
      </c>
      <c r="O62" t="s">
        <v>689</v>
      </c>
      <c r="S62" t="s">
        <v>637</v>
      </c>
      <c r="T62" t="s">
        <v>636</v>
      </c>
      <c r="U62" t="s">
        <v>637</v>
      </c>
      <c r="X62" t="s">
        <v>90</v>
      </c>
      <c r="Y62" t="s">
        <v>89</v>
      </c>
      <c r="Z62" t="s">
        <v>90</v>
      </c>
      <c r="AC62" t="s">
        <v>749</v>
      </c>
      <c r="AD62" t="s">
        <v>38</v>
      </c>
      <c r="AE62" t="s">
        <v>1213</v>
      </c>
    </row>
    <row r="63" spans="1:31" x14ac:dyDescent="0.25">
      <c r="A63" t="s">
        <v>648</v>
      </c>
      <c r="G63" t="s">
        <v>353</v>
      </c>
      <c r="H63" t="s">
        <v>417</v>
      </c>
      <c r="I63" t="s">
        <v>551</v>
      </c>
      <c r="O63" t="s">
        <v>692</v>
      </c>
      <c r="S63" t="s">
        <v>644</v>
      </c>
      <c r="T63" t="s">
        <v>643</v>
      </c>
      <c r="U63" t="s">
        <v>644</v>
      </c>
      <c r="X63" t="s">
        <v>931</v>
      </c>
      <c r="Y63" t="s">
        <v>930</v>
      </c>
      <c r="Z63" t="s">
        <v>931</v>
      </c>
      <c r="AC63" t="s">
        <v>760</v>
      </c>
      <c r="AD63" t="s">
        <v>139</v>
      </c>
      <c r="AE63" t="s">
        <v>1219</v>
      </c>
    </row>
    <row r="64" spans="1:31" x14ac:dyDescent="0.25">
      <c r="A64" t="s">
        <v>652</v>
      </c>
      <c r="G64" t="s">
        <v>286</v>
      </c>
      <c r="H64" t="s">
        <v>405</v>
      </c>
      <c r="I64" t="s">
        <v>567</v>
      </c>
      <c r="O64" t="s">
        <v>693</v>
      </c>
      <c r="S64" t="s">
        <v>648</v>
      </c>
      <c r="T64" t="s">
        <v>647</v>
      </c>
      <c r="U64" t="s">
        <v>648</v>
      </c>
      <c r="X64" t="s">
        <v>648</v>
      </c>
      <c r="Y64" t="s">
        <v>647</v>
      </c>
      <c r="Z64" t="s">
        <v>648</v>
      </c>
      <c r="AC64" t="s">
        <v>764</v>
      </c>
      <c r="AD64" t="s">
        <v>121</v>
      </c>
      <c r="AE64" t="s">
        <v>125</v>
      </c>
    </row>
    <row r="65" spans="1:31" x14ac:dyDescent="0.25">
      <c r="A65" t="s">
        <v>655</v>
      </c>
      <c r="G65" t="s">
        <v>318</v>
      </c>
      <c r="H65" t="s">
        <v>529</v>
      </c>
      <c r="I65" t="s">
        <v>573</v>
      </c>
      <c r="O65" t="s">
        <v>695</v>
      </c>
      <c r="S65" t="s">
        <v>652</v>
      </c>
      <c r="T65" t="s">
        <v>651</v>
      </c>
      <c r="U65" t="s">
        <v>652</v>
      </c>
      <c r="X65" t="s">
        <v>753</v>
      </c>
      <c r="Y65" t="s">
        <v>752</v>
      </c>
      <c r="Z65" t="s">
        <v>753</v>
      </c>
      <c r="AC65" t="s">
        <v>768</v>
      </c>
      <c r="AD65" t="s">
        <v>42</v>
      </c>
      <c r="AE65" t="s">
        <v>1223</v>
      </c>
    </row>
    <row r="66" spans="1:31" x14ac:dyDescent="0.25">
      <c r="A66" t="s">
        <v>375</v>
      </c>
      <c r="G66" t="s">
        <v>585</v>
      </c>
      <c r="H66" t="s">
        <v>569</v>
      </c>
      <c r="I66" t="s">
        <v>580</v>
      </c>
      <c r="O66" t="s">
        <v>697</v>
      </c>
      <c r="S66" t="s">
        <v>655</v>
      </c>
      <c r="T66" t="s">
        <v>654</v>
      </c>
      <c r="U66" t="s">
        <v>655</v>
      </c>
      <c r="X66" t="s">
        <v>567</v>
      </c>
      <c r="Y66" t="s">
        <v>566</v>
      </c>
      <c r="Z66" t="s">
        <v>567</v>
      </c>
      <c r="AC66" t="s">
        <v>770</v>
      </c>
      <c r="AD66" t="s">
        <v>12</v>
      </c>
      <c r="AE66" t="s">
        <v>527</v>
      </c>
    </row>
    <row r="67" spans="1:31" x14ac:dyDescent="0.25">
      <c r="A67" t="s">
        <v>661</v>
      </c>
      <c r="H67" t="s">
        <v>284</v>
      </c>
      <c r="I67" t="s">
        <v>599</v>
      </c>
      <c r="O67" t="s">
        <v>701</v>
      </c>
      <c r="S67" t="s">
        <v>375</v>
      </c>
      <c r="T67" t="s">
        <v>374</v>
      </c>
      <c r="U67" t="s">
        <v>375</v>
      </c>
      <c r="X67" t="s">
        <v>98</v>
      </c>
      <c r="Y67" t="s">
        <v>97</v>
      </c>
      <c r="Z67" t="s">
        <v>98</v>
      </c>
      <c r="AC67" t="s">
        <v>776</v>
      </c>
      <c r="AD67" t="s">
        <v>20</v>
      </c>
      <c r="AE67" t="s">
        <v>1229</v>
      </c>
    </row>
    <row r="68" spans="1:31" x14ac:dyDescent="0.25">
      <c r="A68" t="s">
        <v>665</v>
      </c>
      <c r="H68" t="s">
        <v>584</v>
      </c>
      <c r="O68" t="s">
        <v>703</v>
      </c>
      <c r="S68" t="s">
        <v>661</v>
      </c>
      <c r="T68" t="s">
        <v>660</v>
      </c>
      <c r="U68" t="s">
        <v>661</v>
      </c>
      <c r="X68" t="s">
        <v>47</v>
      </c>
      <c r="Y68" t="s">
        <v>46</v>
      </c>
      <c r="Z68" t="s">
        <v>47</v>
      </c>
      <c r="AC68" t="s">
        <v>780</v>
      </c>
      <c r="AD68" t="s">
        <v>44</v>
      </c>
      <c r="AE68" t="s">
        <v>1233</v>
      </c>
    </row>
    <row r="69" spans="1:31" x14ac:dyDescent="0.25">
      <c r="A69" t="s">
        <v>669</v>
      </c>
      <c r="H69" t="s">
        <v>279</v>
      </c>
      <c r="O69" t="s">
        <v>707</v>
      </c>
      <c r="S69" t="s">
        <v>665</v>
      </c>
      <c r="T69" t="s">
        <v>664</v>
      </c>
      <c r="U69" t="s">
        <v>665</v>
      </c>
      <c r="X69" t="s">
        <v>107</v>
      </c>
      <c r="Y69" t="s">
        <v>106</v>
      </c>
      <c r="Z69" t="s">
        <v>107</v>
      </c>
      <c r="AC69" t="s">
        <v>784</v>
      </c>
      <c r="AD69" t="s">
        <v>59</v>
      </c>
      <c r="AE69" t="s">
        <v>153</v>
      </c>
    </row>
    <row r="70" spans="1:31" x14ac:dyDescent="0.25">
      <c r="A70" t="s">
        <v>671</v>
      </c>
      <c r="H70" t="s">
        <v>486</v>
      </c>
      <c r="O70" t="s">
        <v>709</v>
      </c>
      <c r="S70" t="s">
        <v>669</v>
      </c>
      <c r="T70" t="s">
        <v>668</v>
      </c>
      <c r="U70" t="s">
        <v>669</v>
      </c>
      <c r="X70" t="s">
        <v>1221</v>
      </c>
      <c r="Y70" t="s">
        <v>1220</v>
      </c>
      <c r="Z70" t="s">
        <v>1221</v>
      </c>
      <c r="AC70" t="s">
        <v>788</v>
      </c>
      <c r="AD70" t="s">
        <v>111</v>
      </c>
      <c r="AE70" t="s">
        <v>1244</v>
      </c>
    </row>
    <row r="71" spans="1:31" x14ac:dyDescent="0.25">
      <c r="A71" t="s">
        <v>674</v>
      </c>
      <c r="H71" t="s">
        <v>509</v>
      </c>
      <c r="O71" t="s">
        <v>711</v>
      </c>
      <c r="S71" t="s">
        <v>671</v>
      </c>
      <c r="T71" t="s">
        <v>670</v>
      </c>
      <c r="U71" t="s">
        <v>671</v>
      </c>
      <c r="X71" t="s">
        <v>1091</v>
      </c>
      <c r="Y71" t="s">
        <v>1079</v>
      </c>
      <c r="Z71" t="s">
        <v>1091</v>
      </c>
      <c r="AC71" t="s">
        <v>792</v>
      </c>
      <c r="AD71" t="s">
        <v>84</v>
      </c>
      <c r="AE71" t="s">
        <v>1246</v>
      </c>
    </row>
    <row r="72" spans="1:31" x14ac:dyDescent="0.25">
      <c r="A72" t="s">
        <v>676</v>
      </c>
      <c r="H72" t="s">
        <v>507</v>
      </c>
      <c r="O72" t="s">
        <v>713</v>
      </c>
      <c r="S72" t="s">
        <v>674</v>
      </c>
      <c r="T72" t="s">
        <v>673</v>
      </c>
      <c r="U72" t="s">
        <v>674</v>
      </c>
      <c r="X72" t="s">
        <v>411</v>
      </c>
      <c r="Y72" t="s">
        <v>410</v>
      </c>
      <c r="Z72" t="s">
        <v>411</v>
      </c>
      <c r="AC72" t="s">
        <v>796</v>
      </c>
      <c r="AD72" t="s">
        <v>26</v>
      </c>
      <c r="AE72" t="s">
        <v>1247</v>
      </c>
    </row>
    <row r="73" spans="1:31" x14ac:dyDescent="0.25">
      <c r="A73" t="s">
        <v>680</v>
      </c>
      <c r="H73" t="s">
        <v>659</v>
      </c>
      <c r="O73" t="s">
        <v>719</v>
      </c>
      <c r="S73" t="s">
        <v>676</v>
      </c>
      <c r="T73" t="s">
        <v>675</v>
      </c>
      <c r="U73" t="s">
        <v>676</v>
      </c>
      <c r="X73" t="s">
        <v>193</v>
      </c>
      <c r="Y73" t="s">
        <v>192</v>
      </c>
      <c r="Z73" t="s">
        <v>193</v>
      </c>
      <c r="AC73" t="s">
        <v>808</v>
      </c>
      <c r="AD73" t="s">
        <v>53</v>
      </c>
      <c r="AE73" t="s">
        <v>1267</v>
      </c>
    </row>
    <row r="74" spans="1:31" x14ac:dyDescent="0.25">
      <c r="A74" t="s">
        <v>684</v>
      </c>
      <c r="H74" t="s">
        <v>381</v>
      </c>
      <c r="O74" t="s">
        <v>723</v>
      </c>
      <c r="S74" t="s">
        <v>680</v>
      </c>
      <c r="T74" t="s">
        <v>679</v>
      </c>
      <c r="U74" t="s">
        <v>680</v>
      </c>
      <c r="X74" t="s">
        <v>531</v>
      </c>
      <c r="Y74" t="s">
        <v>530</v>
      </c>
      <c r="Z74" t="s">
        <v>531</v>
      </c>
      <c r="AC74" t="s">
        <v>814</v>
      </c>
      <c r="AD74" t="s">
        <v>167</v>
      </c>
      <c r="AE74" t="s">
        <v>1171</v>
      </c>
    </row>
    <row r="75" spans="1:31" x14ac:dyDescent="0.25">
      <c r="A75" t="s">
        <v>691</v>
      </c>
      <c r="H75" t="s">
        <v>451</v>
      </c>
      <c r="O75" t="s">
        <v>727</v>
      </c>
      <c r="S75" t="s">
        <v>684</v>
      </c>
      <c r="T75" t="s">
        <v>683</v>
      </c>
      <c r="U75" t="s">
        <v>684</v>
      </c>
      <c r="X75" t="s">
        <v>191</v>
      </c>
      <c r="Y75" t="s">
        <v>190</v>
      </c>
      <c r="Z75" t="s">
        <v>191</v>
      </c>
      <c r="AC75" t="s">
        <v>817</v>
      </c>
      <c r="AD75" t="s">
        <v>173</v>
      </c>
      <c r="AE75" t="s">
        <v>1174</v>
      </c>
    </row>
    <row r="76" spans="1:31" x14ac:dyDescent="0.25">
      <c r="A76" t="s">
        <v>474</v>
      </c>
      <c r="H76" t="s">
        <v>589</v>
      </c>
      <c r="O76" t="s">
        <v>728</v>
      </c>
      <c r="S76" t="s">
        <v>691</v>
      </c>
      <c r="T76" t="s">
        <v>690</v>
      </c>
      <c r="U76" t="s">
        <v>691</v>
      </c>
      <c r="X76" t="s">
        <v>225</v>
      </c>
      <c r="Y76" t="s">
        <v>224</v>
      </c>
      <c r="Z76" t="s">
        <v>225</v>
      </c>
      <c r="AC76" t="s">
        <v>837</v>
      </c>
      <c r="AD76" t="s">
        <v>32</v>
      </c>
      <c r="AE76" t="s">
        <v>1188</v>
      </c>
    </row>
    <row r="77" spans="1:31" x14ac:dyDescent="0.25">
      <c r="A77" t="s">
        <v>699</v>
      </c>
      <c r="H77" t="s">
        <v>587</v>
      </c>
      <c r="O77" t="s">
        <v>731</v>
      </c>
      <c r="S77" t="s">
        <v>474</v>
      </c>
      <c r="T77" t="s">
        <v>473</v>
      </c>
      <c r="U77" t="s">
        <v>474</v>
      </c>
      <c r="X77" t="s">
        <v>1090</v>
      </c>
      <c r="Y77" t="s">
        <v>1077</v>
      </c>
      <c r="Z77" t="s">
        <v>1090</v>
      </c>
      <c r="AC77" t="s">
        <v>841</v>
      </c>
      <c r="AD77" t="s">
        <v>143</v>
      </c>
      <c r="AE77" t="s">
        <v>881</v>
      </c>
    </row>
    <row r="78" spans="1:31" x14ac:dyDescent="0.25">
      <c r="A78" t="s">
        <v>81</v>
      </c>
      <c r="H78" t="s">
        <v>688</v>
      </c>
      <c r="O78" t="s">
        <v>735</v>
      </c>
      <c r="S78" t="s">
        <v>699</v>
      </c>
      <c r="T78" t="s">
        <v>698</v>
      </c>
      <c r="U78" t="s">
        <v>699</v>
      </c>
      <c r="X78" t="s">
        <v>920</v>
      </c>
      <c r="Y78" t="s">
        <v>919</v>
      </c>
      <c r="Z78" t="s">
        <v>920</v>
      </c>
      <c r="AC78" t="s">
        <v>238</v>
      </c>
      <c r="AD78" t="s">
        <v>99</v>
      </c>
      <c r="AE78" t="s">
        <v>1176</v>
      </c>
    </row>
    <row r="79" spans="1:31" x14ac:dyDescent="0.25">
      <c r="A79" t="s">
        <v>705</v>
      </c>
      <c r="H79" t="s">
        <v>757</v>
      </c>
      <c r="O79" t="s">
        <v>741</v>
      </c>
      <c r="S79" t="s">
        <v>81</v>
      </c>
      <c r="T79" t="s">
        <v>80</v>
      </c>
      <c r="U79" t="s">
        <v>81</v>
      </c>
      <c r="X79" t="s">
        <v>38</v>
      </c>
      <c r="Y79" t="s">
        <v>37</v>
      </c>
      <c r="Z79" t="s">
        <v>38</v>
      </c>
      <c r="AC79" t="s">
        <v>234</v>
      </c>
      <c r="AD79" t="s">
        <v>225</v>
      </c>
      <c r="AE79" t="s">
        <v>1178</v>
      </c>
    </row>
    <row r="80" spans="1:31" x14ac:dyDescent="0.25">
      <c r="A80" t="s">
        <v>593</v>
      </c>
      <c r="H80" t="s">
        <v>824</v>
      </c>
      <c r="O80" t="s">
        <v>743</v>
      </c>
      <c r="S80" t="s">
        <v>705</v>
      </c>
      <c r="T80" t="s">
        <v>704</v>
      </c>
      <c r="U80" t="s">
        <v>705</v>
      </c>
      <c r="X80" t="s">
        <v>24</v>
      </c>
      <c r="Y80" t="s">
        <v>23</v>
      </c>
      <c r="Z80" t="s">
        <v>24</v>
      </c>
      <c r="AC80" t="s">
        <v>533</v>
      </c>
      <c r="AD80" t="s">
        <v>83</v>
      </c>
      <c r="AE80" t="s">
        <v>1180</v>
      </c>
    </row>
    <row r="81" spans="1:31" x14ac:dyDescent="0.25">
      <c r="A81" t="s">
        <v>403</v>
      </c>
      <c r="O81" t="s">
        <v>747</v>
      </c>
      <c r="S81" t="s">
        <v>593</v>
      </c>
      <c r="T81" t="s">
        <v>592</v>
      </c>
      <c r="U81" t="s">
        <v>593</v>
      </c>
      <c r="X81" t="s">
        <v>30</v>
      </c>
      <c r="Y81" t="s">
        <v>29</v>
      </c>
      <c r="Z81" t="s">
        <v>30</v>
      </c>
      <c r="AC81" t="s">
        <v>571</v>
      </c>
      <c r="AD81" t="s">
        <v>145</v>
      </c>
      <c r="AE81" t="s">
        <v>1184</v>
      </c>
    </row>
    <row r="82" spans="1:31" x14ac:dyDescent="0.25">
      <c r="A82" t="s">
        <v>715</v>
      </c>
      <c r="O82" t="s">
        <v>751</v>
      </c>
      <c r="S82" t="s">
        <v>403</v>
      </c>
      <c r="U82" t="s">
        <v>403</v>
      </c>
      <c r="X82" t="s">
        <v>18</v>
      </c>
      <c r="Y82" t="s">
        <v>17</v>
      </c>
      <c r="Z82" t="s">
        <v>18</v>
      </c>
      <c r="AC82" t="s">
        <v>537</v>
      </c>
      <c r="AD82" t="s">
        <v>49</v>
      </c>
      <c r="AE82" t="s">
        <v>1190</v>
      </c>
    </row>
    <row r="83" spans="1:31" x14ac:dyDescent="0.25">
      <c r="A83" t="s">
        <v>717</v>
      </c>
      <c r="O83" t="s">
        <v>755</v>
      </c>
      <c r="S83" t="s">
        <v>715</v>
      </c>
      <c r="T83" t="s">
        <v>714</v>
      </c>
      <c r="U83" t="s">
        <v>715</v>
      </c>
      <c r="X83" t="s">
        <v>10</v>
      </c>
      <c r="Y83" t="s">
        <v>9</v>
      </c>
      <c r="Z83" t="s">
        <v>10</v>
      </c>
      <c r="AC83" t="s">
        <v>605</v>
      </c>
      <c r="AD83" t="s">
        <v>63</v>
      </c>
      <c r="AE83" t="s">
        <v>886</v>
      </c>
    </row>
    <row r="84" spans="1:31" x14ac:dyDescent="0.25">
      <c r="A84" t="s">
        <v>721</v>
      </c>
      <c r="O84" t="s">
        <v>759</v>
      </c>
      <c r="S84" t="s">
        <v>717</v>
      </c>
      <c r="T84" t="s">
        <v>716</v>
      </c>
      <c r="U84" t="s">
        <v>717</v>
      </c>
      <c r="X84" t="s">
        <v>12</v>
      </c>
      <c r="Y84" t="s">
        <v>11</v>
      </c>
      <c r="Z84" t="s">
        <v>12</v>
      </c>
      <c r="AC84" t="s">
        <v>597</v>
      </c>
      <c r="AD84" t="s">
        <v>320</v>
      </c>
      <c r="AE84" t="s">
        <v>1192</v>
      </c>
    </row>
    <row r="85" spans="1:31" x14ac:dyDescent="0.25">
      <c r="A85" t="s">
        <v>725</v>
      </c>
      <c r="O85" t="s">
        <v>762</v>
      </c>
      <c r="S85" t="s">
        <v>721</v>
      </c>
      <c r="T85" t="s">
        <v>720</v>
      </c>
      <c r="U85" t="s">
        <v>721</v>
      </c>
      <c r="X85" t="s">
        <v>1227</v>
      </c>
      <c r="Y85" t="s">
        <v>1226</v>
      </c>
      <c r="Z85" t="s">
        <v>1227</v>
      </c>
      <c r="AC85" t="s">
        <v>288</v>
      </c>
      <c r="AD85" t="s">
        <v>324</v>
      </c>
      <c r="AE85" t="s">
        <v>866</v>
      </c>
    </row>
    <row r="86" spans="1:31" x14ac:dyDescent="0.25">
      <c r="A86" t="s">
        <v>729</v>
      </c>
      <c r="O86" t="s">
        <v>766</v>
      </c>
      <c r="S86" t="s">
        <v>725</v>
      </c>
      <c r="T86" t="s">
        <v>724</v>
      </c>
      <c r="U86" t="s">
        <v>725</v>
      </c>
      <c r="X86" t="s">
        <v>481</v>
      </c>
      <c r="Y86" t="s">
        <v>480</v>
      </c>
      <c r="Z86" t="s">
        <v>481</v>
      </c>
      <c r="AC86" t="s">
        <v>165</v>
      </c>
      <c r="AD86" t="s">
        <v>107</v>
      </c>
      <c r="AE86" t="s">
        <v>739</v>
      </c>
    </row>
    <row r="87" spans="1:31" x14ac:dyDescent="0.25">
      <c r="A87" t="s">
        <v>733</v>
      </c>
      <c r="O87" t="s">
        <v>772</v>
      </c>
      <c r="S87" t="s">
        <v>729</v>
      </c>
      <c r="U87" t="s">
        <v>729</v>
      </c>
      <c r="X87" t="s">
        <v>28</v>
      </c>
      <c r="Y87" t="s">
        <v>27</v>
      </c>
      <c r="Z87" t="s">
        <v>28</v>
      </c>
      <c r="AC87" t="s">
        <v>253</v>
      </c>
      <c r="AD87" t="s">
        <v>273</v>
      </c>
      <c r="AE87" t="s">
        <v>1202</v>
      </c>
    </row>
    <row r="88" spans="1:31" x14ac:dyDescent="0.25">
      <c r="A88" t="s">
        <v>737</v>
      </c>
      <c r="O88" t="s">
        <v>774</v>
      </c>
      <c r="S88" t="s">
        <v>733</v>
      </c>
      <c r="T88" t="s">
        <v>732</v>
      </c>
      <c r="U88" t="s">
        <v>733</v>
      </c>
      <c r="X88" t="s">
        <v>40</v>
      </c>
      <c r="Y88" t="s">
        <v>39</v>
      </c>
      <c r="Z88" t="s">
        <v>40</v>
      </c>
      <c r="AC88" t="s">
        <v>92</v>
      </c>
      <c r="AD88" t="s">
        <v>77</v>
      </c>
      <c r="AE88" t="s">
        <v>1208</v>
      </c>
    </row>
    <row r="89" spans="1:31" x14ac:dyDescent="0.25">
      <c r="A89" t="s">
        <v>745</v>
      </c>
      <c r="O89" t="s">
        <v>778</v>
      </c>
      <c r="S89" t="s">
        <v>737</v>
      </c>
      <c r="T89" t="s">
        <v>736</v>
      </c>
      <c r="U89" t="s">
        <v>737</v>
      </c>
      <c r="X89" t="s">
        <v>42</v>
      </c>
      <c r="Y89" t="s">
        <v>41</v>
      </c>
      <c r="Z89" t="s">
        <v>42</v>
      </c>
      <c r="AC89" t="s">
        <v>361</v>
      </c>
      <c r="AD89" t="s">
        <v>419</v>
      </c>
      <c r="AE89" t="s">
        <v>1209</v>
      </c>
    </row>
    <row r="90" spans="1:31" x14ac:dyDescent="0.25">
      <c r="A90" t="s">
        <v>749</v>
      </c>
      <c r="O90" t="s">
        <v>782</v>
      </c>
      <c r="S90" t="s">
        <v>745</v>
      </c>
      <c r="T90" t="s">
        <v>744</v>
      </c>
      <c r="U90" t="s">
        <v>745</v>
      </c>
      <c r="X90" t="s">
        <v>36</v>
      </c>
      <c r="Y90" t="s">
        <v>35</v>
      </c>
      <c r="Z90" t="s">
        <v>36</v>
      </c>
      <c r="AC90" t="s">
        <v>423</v>
      </c>
      <c r="AD90" t="s">
        <v>175</v>
      </c>
      <c r="AE90" t="s">
        <v>1225</v>
      </c>
    </row>
    <row r="91" spans="1:31" x14ac:dyDescent="0.25">
      <c r="A91" t="s">
        <v>753</v>
      </c>
      <c r="O91" t="s">
        <v>786</v>
      </c>
      <c r="S91" t="s">
        <v>749</v>
      </c>
      <c r="T91" t="s">
        <v>748</v>
      </c>
      <c r="U91" t="s">
        <v>749</v>
      </c>
      <c r="X91" t="s">
        <v>44</v>
      </c>
      <c r="Y91" t="s">
        <v>43</v>
      </c>
      <c r="Z91" t="s">
        <v>44</v>
      </c>
      <c r="AC91" t="s">
        <v>155</v>
      </c>
      <c r="AD91" t="s">
        <v>302</v>
      </c>
      <c r="AE91" t="s">
        <v>1240</v>
      </c>
    </row>
    <row r="92" spans="1:31" x14ac:dyDescent="0.25">
      <c r="A92" t="s">
        <v>760</v>
      </c>
      <c r="O92" t="s">
        <v>790</v>
      </c>
      <c r="S92" t="s">
        <v>753</v>
      </c>
      <c r="T92" t="s">
        <v>752</v>
      </c>
      <c r="U92" t="s">
        <v>753</v>
      </c>
      <c r="X92" t="s">
        <v>139</v>
      </c>
      <c r="Y92" t="s">
        <v>138</v>
      </c>
      <c r="Z92" t="s">
        <v>139</v>
      </c>
      <c r="AC92" t="s">
        <v>187</v>
      </c>
      <c r="AD92" t="s">
        <v>215</v>
      </c>
      <c r="AE92" t="s">
        <v>1120</v>
      </c>
    </row>
    <row r="93" spans="1:31" x14ac:dyDescent="0.25">
      <c r="A93" t="s">
        <v>764</v>
      </c>
      <c r="O93" t="s">
        <v>794</v>
      </c>
      <c r="S93" t="s">
        <v>760</v>
      </c>
      <c r="U93" t="s">
        <v>760</v>
      </c>
      <c r="X93" t="s">
        <v>173</v>
      </c>
      <c r="Y93" t="s">
        <v>172</v>
      </c>
      <c r="Z93" t="s">
        <v>173</v>
      </c>
      <c r="AC93" t="s">
        <v>504</v>
      </c>
      <c r="AD93" t="s">
        <v>409</v>
      </c>
      <c r="AE93" t="s">
        <v>1152</v>
      </c>
    </row>
    <row r="94" spans="1:31" x14ac:dyDescent="0.25">
      <c r="A94" t="s">
        <v>768</v>
      </c>
      <c r="O94" t="s">
        <v>798</v>
      </c>
      <c r="S94" t="s">
        <v>764</v>
      </c>
      <c r="T94" t="s">
        <v>763</v>
      </c>
      <c r="U94" t="s">
        <v>764</v>
      </c>
      <c r="X94" t="s">
        <v>175</v>
      </c>
      <c r="Y94" t="s">
        <v>174</v>
      </c>
      <c r="Z94" t="s">
        <v>175</v>
      </c>
      <c r="AC94" t="s">
        <v>549</v>
      </c>
      <c r="AD94" t="s">
        <v>205</v>
      </c>
      <c r="AE94" t="s">
        <v>864</v>
      </c>
    </row>
    <row r="95" spans="1:31" x14ac:dyDescent="0.25">
      <c r="A95" t="s">
        <v>770</v>
      </c>
      <c r="O95" t="s">
        <v>802</v>
      </c>
      <c r="S95" t="s">
        <v>768</v>
      </c>
      <c r="T95" t="s">
        <v>767</v>
      </c>
      <c r="U95" t="s">
        <v>768</v>
      </c>
      <c r="X95" t="s">
        <v>759</v>
      </c>
      <c r="Y95" t="s">
        <v>758</v>
      </c>
      <c r="Z95" t="s">
        <v>759</v>
      </c>
      <c r="AC95" t="s">
        <v>516</v>
      </c>
      <c r="AD95" t="s">
        <v>402</v>
      </c>
      <c r="AE95" t="s">
        <v>1291</v>
      </c>
    </row>
    <row r="96" spans="1:31" x14ac:dyDescent="0.25">
      <c r="A96" t="s">
        <v>776</v>
      </c>
      <c r="O96" t="s">
        <v>810</v>
      </c>
      <c r="S96" t="s">
        <v>770</v>
      </c>
      <c r="T96" t="s">
        <v>769</v>
      </c>
      <c r="U96" t="s">
        <v>770</v>
      </c>
      <c r="X96" t="s">
        <v>84</v>
      </c>
      <c r="Z96" t="s">
        <v>84</v>
      </c>
      <c r="AC96" t="s">
        <v>353</v>
      </c>
      <c r="AD96" t="s">
        <v>255</v>
      </c>
      <c r="AE96" t="s">
        <v>957</v>
      </c>
    </row>
    <row r="97" spans="1:31" x14ac:dyDescent="0.25">
      <c r="A97" t="s">
        <v>780</v>
      </c>
      <c r="O97" t="s">
        <v>812</v>
      </c>
      <c r="S97" t="s">
        <v>776</v>
      </c>
      <c r="T97" t="s">
        <v>775</v>
      </c>
      <c r="U97" t="s">
        <v>776</v>
      </c>
      <c r="X97" t="s">
        <v>20</v>
      </c>
      <c r="Y97" t="s">
        <v>19</v>
      </c>
      <c r="Z97" t="s">
        <v>20</v>
      </c>
      <c r="AC97" t="s">
        <v>318</v>
      </c>
      <c r="AD97" t="s">
        <v>334</v>
      </c>
      <c r="AE97" t="s">
        <v>1313</v>
      </c>
    </row>
    <row r="98" spans="1:31" x14ac:dyDescent="0.25">
      <c r="A98" t="s">
        <v>784</v>
      </c>
      <c r="O98" t="s">
        <v>815</v>
      </c>
      <c r="S98" t="s">
        <v>780</v>
      </c>
      <c r="T98" t="s">
        <v>779</v>
      </c>
      <c r="U98" t="s">
        <v>780</v>
      </c>
      <c r="X98" t="s">
        <v>59</v>
      </c>
      <c r="Y98" t="s">
        <v>58</v>
      </c>
      <c r="Z98" t="s">
        <v>59</v>
      </c>
      <c r="AC98" t="s">
        <v>61</v>
      </c>
      <c r="AD98" t="s">
        <v>286</v>
      </c>
      <c r="AE98" t="s">
        <v>904</v>
      </c>
    </row>
    <row r="99" spans="1:31" x14ac:dyDescent="0.25">
      <c r="A99" t="s">
        <v>788</v>
      </c>
      <c r="O99" t="s">
        <v>819</v>
      </c>
      <c r="S99" t="s">
        <v>784</v>
      </c>
      <c r="T99" t="s">
        <v>783</v>
      </c>
      <c r="U99" t="s">
        <v>784</v>
      </c>
      <c r="X99" t="s">
        <v>255</v>
      </c>
      <c r="Y99" t="s">
        <v>254</v>
      </c>
      <c r="Z99" t="s">
        <v>255</v>
      </c>
      <c r="AC99" t="s">
        <v>119</v>
      </c>
      <c r="AD99" t="s">
        <v>585</v>
      </c>
      <c r="AE99" t="s">
        <v>1326</v>
      </c>
    </row>
    <row r="100" spans="1:31" x14ac:dyDescent="0.25">
      <c r="A100" t="s">
        <v>792</v>
      </c>
      <c r="O100" t="s">
        <v>822</v>
      </c>
      <c r="S100" t="s">
        <v>788</v>
      </c>
      <c r="T100" t="s">
        <v>787</v>
      </c>
      <c r="U100" t="s">
        <v>788</v>
      </c>
      <c r="X100" t="s">
        <v>14</v>
      </c>
      <c r="Y100" t="s">
        <v>13</v>
      </c>
      <c r="Z100" t="s">
        <v>14</v>
      </c>
      <c r="AC100" t="s">
        <v>179</v>
      </c>
      <c r="AD100" t="s">
        <v>10</v>
      </c>
      <c r="AE100" t="s">
        <v>1173</v>
      </c>
    </row>
    <row r="101" spans="1:31" x14ac:dyDescent="0.25">
      <c r="A101" t="s">
        <v>796</v>
      </c>
      <c r="O101" t="s">
        <v>826</v>
      </c>
      <c r="S101" t="s">
        <v>792</v>
      </c>
      <c r="T101" t="s">
        <v>791</v>
      </c>
      <c r="U101" t="s">
        <v>792</v>
      </c>
      <c r="X101" t="s">
        <v>22</v>
      </c>
      <c r="Y101" t="s">
        <v>21</v>
      </c>
      <c r="Z101" t="s">
        <v>22</v>
      </c>
      <c r="AC101" t="s">
        <v>183</v>
      </c>
      <c r="AD101" t="s">
        <v>18</v>
      </c>
      <c r="AE101" t="s">
        <v>1135</v>
      </c>
    </row>
    <row r="102" spans="1:31" x14ac:dyDescent="0.25">
      <c r="A102" t="s">
        <v>800</v>
      </c>
      <c r="O102" t="s">
        <v>828</v>
      </c>
      <c r="S102" t="s">
        <v>796</v>
      </c>
      <c r="T102" t="s">
        <v>795</v>
      </c>
      <c r="U102" t="s">
        <v>796</v>
      </c>
      <c r="X102" t="s">
        <v>67</v>
      </c>
      <c r="Y102" t="s">
        <v>66</v>
      </c>
      <c r="Z102" t="s">
        <v>67</v>
      </c>
      <c r="AC102" t="s">
        <v>227</v>
      </c>
      <c r="AD102" t="s">
        <v>24</v>
      </c>
      <c r="AE102" t="s">
        <v>1066</v>
      </c>
    </row>
    <row r="103" spans="1:31" x14ac:dyDescent="0.25">
      <c r="A103" t="s">
        <v>804</v>
      </c>
      <c r="O103" t="s">
        <v>831</v>
      </c>
      <c r="S103" t="s">
        <v>800</v>
      </c>
      <c r="T103" t="s">
        <v>799</v>
      </c>
      <c r="U103" t="s">
        <v>800</v>
      </c>
      <c r="X103" t="s">
        <v>339</v>
      </c>
      <c r="Z103" t="s">
        <v>339</v>
      </c>
      <c r="AC103" t="s">
        <v>232</v>
      </c>
      <c r="AD103" t="s">
        <v>30</v>
      </c>
      <c r="AE103" t="s">
        <v>1275</v>
      </c>
    </row>
    <row r="104" spans="1:31" x14ac:dyDescent="0.25">
      <c r="A104" t="s">
        <v>808</v>
      </c>
      <c r="O104" t="s">
        <v>835</v>
      </c>
      <c r="S104" t="s">
        <v>804</v>
      </c>
      <c r="T104" t="s">
        <v>803</v>
      </c>
      <c r="U104" t="s">
        <v>804</v>
      </c>
      <c r="X104" t="s">
        <v>302</v>
      </c>
      <c r="Y104" t="s">
        <v>301</v>
      </c>
      <c r="Z104" t="s">
        <v>302</v>
      </c>
      <c r="AC104" t="s">
        <v>263</v>
      </c>
      <c r="AD104" t="s">
        <v>36</v>
      </c>
      <c r="AE104" t="s">
        <v>1182</v>
      </c>
    </row>
    <row r="105" spans="1:31" x14ac:dyDescent="0.25">
      <c r="A105" t="s">
        <v>814</v>
      </c>
      <c r="O105" t="s">
        <v>839</v>
      </c>
      <c r="S105" t="s">
        <v>808</v>
      </c>
      <c r="T105" t="s">
        <v>807</v>
      </c>
      <c r="U105" t="s">
        <v>808</v>
      </c>
      <c r="X105" t="s">
        <v>133</v>
      </c>
      <c r="Y105" t="s">
        <v>132</v>
      </c>
      <c r="Z105" t="s">
        <v>133</v>
      </c>
      <c r="AC105" t="s">
        <v>261</v>
      </c>
      <c r="AD105" t="s">
        <v>16</v>
      </c>
      <c r="AE105" t="s">
        <v>1186</v>
      </c>
    </row>
    <row r="106" spans="1:31" x14ac:dyDescent="0.25">
      <c r="A106" t="s">
        <v>817</v>
      </c>
      <c r="O106" t="s">
        <v>845</v>
      </c>
      <c r="S106" t="s">
        <v>814</v>
      </c>
      <c r="T106" t="s">
        <v>813</v>
      </c>
      <c r="U106" t="s">
        <v>814</v>
      </c>
      <c r="X106" t="s">
        <v>300</v>
      </c>
      <c r="Y106" t="s">
        <v>299</v>
      </c>
      <c r="Z106" t="s">
        <v>300</v>
      </c>
      <c r="AC106" t="s">
        <v>417</v>
      </c>
      <c r="AD106" t="s">
        <v>67</v>
      </c>
      <c r="AE106" t="s">
        <v>141</v>
      </c>
    </row>
    <row r="107" spans="1:31" x14ac:dyDescent="0.25">
      <c r="A107" t="s">
        <v>820</v>
      </c>
      <c r="O107" t="s">
        <v>849</v>
      </c>
      <c r="S107" t="s">
        <v>817</v>
      </c>
      <c r="T107" t="s">
        <v>816</v>
      </c>
      <c r="U107" t="s">
        <v>817</v>
      </c>
      <c r="X107" t="s">
        <v>498</v>
      </c>
      <c r="Y107" t="s">
        <v>497</v>
      </c>
      <c r="Z107" t="s">
        <v>498</v>
      </c>
      <c r="AC107" t="s">
        <v>284</v>
      </c>
      <c r="AD107" t="s">
        <v>73</v>
      </c>
      <c r="AE107" t="s">
        <v>1034</v>
      </c>
    </row>
    <row r="108" spans="1:31" x14ac:dyDescent="0.25">
      <c r="A108" t="s">
        <v>8</v>
      </c>
      <c r="O108" t="s">
        <v>851</v>
      </c>
      <c r="S108" t="s">
        <v>820</v>
      </c>
      <c r="U108" t="s">
        <v>820</v>
      </c>
      <c r="X108" t="s">
        <v>88</v>
      </c>
      <c r="Y108" t="s">
        <v>87</v>
      </c>
      <c r="Z108" t="s">
        <v>88</v>
      </c>
      <c r="AC108" t="s">
        <v>584</v>
      </c>
      <c r="AD108" t="s">
        <v>57</v>
      </c>
      <c r="AE108" t="s">
        <v>1198</v>
      </c>
    </row>
    <row r="109" spans="1:31" x14ac:dyDescent="0.25">
      <c r="A109" t="s">
        <v>833</v>
      </c>
      <c r="O109" t="s">
        <v>855</v>
      </c>
      <c r="S109" t="s">
        <v>8</v>
      </c>
      <c r="T109" t="s">
        <v>829</v>
      </c>
      <c r="U109" t="s">
        <v>8</v>
      </c>
      <c r="X109" t="s">
        <v>197</v>
      </c>
      <c r="Y109" t="s">
        <v>196</v>
      </c>
      <c r="Z109" t="s">
        <v>197</v>
      </c>
      <c r="AC109" t="s">
        <v>279</v>
      </c>
      <c r="AD109" t="s">
        <v>105</v>
      </c>
      <c r="AE109" t="s">
        <v>666</v>
      </c>
    </row>
    <row r="110" spans="1:31" x14ac:dyDescent="0.25">
      <c r="A110" t="s">
        <v>837</v>
      </c>
      <c r="O110" t="s">
        <v>857</v>
      </c>
      <c r="S110" t="s">
        <v>833</v>
      </c>
      <c r="T110" t="s">
        <v>832</v>
      </c>
      <c r="U110" t="s">
        <v>833</v>
      </c>
      <c r="X110" t="s">
        <v>259</v>
      </c>
      <c r="Y110" t="s">
        <v>258</v>
      </c>
      <c r="Z110" t="s">
        <v>259</v>
      </c>
      <c r="AC110" t="s">
        <v>509</v>
      </c>
      <c r="AD110" t="s">
        <v>90</v>
      </c>
      <c r="AE110" t="s">
        <v>582</v>
      </c>
    </row>
    <row r="111" spans="1:31" x14ac:dyDescent="0.25">
      <c r="A111" t="s">
        <v>841</v>
      </c>
      <c r="O111" t="s">
        <v>861</v>
      </c>
      <c r="S111" t="s">
        <v>837</v>
      </c>
      <c r="T111" t="s">
        <v>836</v>
      </c>
      <c r="U111" t="s">
        <v>837</v>
      </c>
      <c r="X111" t="s">
        <v>884</v>
      </c>
      <c r="Z111" t="s">
        <v>884</v>
      </c>
      <c r="AC111" t="s">
        <v>688</v>
      </c>
      <c r="AD111" t="s">
        <v>127</v>
      </c>
      <c r="AE111" t="s">
        <v>523</v>
      </c>
    </row>
    <row r="112" spans="1:31" x14ac:dyDescent="0.25">
      <c r="A112" t="s">
        <v>843</v>
      </c>
      <c r="S112" t="s">
        <v>841</v>
      </c>
      <c r="T112" t="s">
        <v>840</v>
      </c>
      <c r="U112" t="s">
        <v>841</v>
      </c>
      <c r="X112" t="s">
        <v>286</v>
      </c>
      <c r="Y112" t="s">
        <v>285</v>
      </c>
      <c r="Z112" t="s">
        <v>286</v>
      </c>
      <c r="AC112" t="s">
        <v>757</v>
      </c>
      <c r="AD112" t="s">
        <v>161</v>
      </c>
      <c r="AE112" t="s">
        <v>1211</v>
      </c>
    </row>
    <row r="113" spans="1:31" x14ac:dyDescent="0.25">
      <c r="A113" t="s">
        <v>847</v>
      </c>
      <c r="S113" t="s">
        <v>843</v>
      </c>
      <c r="T113" t="s">
        <v>842</v>
      </c>
      <c r="U113" t="s">
        <v>843</v>
      </c>
      <c r="X113" t="s">
        <v>914</v>
      </c>
      <c r="Y113" t="s">
        <v>913</v>
      </c>
      <c r="Z113" t="s">
        <v>914</v>
      </c>
      <c r="AC113" t="s">
        <v>824</v>
      </c>
      <c r="AD113" t="s">
        <v>185</v>
      </c>
      <c r="AE113" t="s">
        <v>1215</v>
      </c>
    </row>
    <row r="114" spans="1:31" x14ac:dyDescent="0.25">
      <c r="S114" t="s">
        <v>847</v>
      </c>
      <c r="T114" t="s">
        <v>846</v>
      </c>
      <c r="U114" t="s">
        <v>847</v>
      </c>
      <c r="X114" t="s">
        <v>900</v>
      </c>
      <c r="Y114" t="s">
        <v>899</v>
      </c>
      <c r="Z114" t="s">
        <v>900</v>
      </c>
      <c r="AC114" t="s">
        <v>221</v>
      </c>
      <c r="AD114" t="s">
        <v>149</v>
      </c>
      <c r="AE114" t="s">
        <v>862</v>
      </c>
    </row>
    <row r="115" spans="1:31" x14ac:dyDescent="0.25">
      <c r="S115" t="s">
        <v>401</v>
      </c>
      <c r="U115" t="s">
        <v>401</v>
      </c>
      <c r="X115" t="s">
        <v>425</v>
      </c>
      <c r="Y115" t="s">
        <v>424</v>
      </c>
      <c r="Z115" t="s">
        <v>425</v>
      </c>
      <c r="AC115" t="s">
        <v>242</v>
      </c>
      <c r="AD115" t="s">
        <v>199</v>
      </c>
      <c r="AE115" t="s">
        <v>859</v>
      </c>
    </row>
    <row r="116" spans="1:31" x14ac:dyDescent="0.25">
      <c r="S116" t="s">
        <v>129</v>
      </c>
      <c r="T116" t="s">
        <v>128</v>
      </c>
      <c r="U116" t="s">
        <v>129</v>
      </c>
      <c r="X116" t="s">
        <v>916</v>
      </c>
      <c r="Y116" t="s">
        <v>915</v>
      </c>
      <c r="Z116" t="s">
        <v>916</v>
      </c>
      <c r="AC116" t="s">
        <v>269</v>
      </c>
      <c r="AD116" t="s">
        <v>117</v>
      </c>
      <c r="AE116" t="s">
        <v>1104</v>
      </c>
    </row>
    <row r="117" spans="1:31" x14ac:dyDescent="0.25">
      <c r="S117" t="s">
        <v>392</v>
      </c>
      <c r="T117" t="s">
        <v>391</v>
      </c>
      <c r="U117" t="s">
        <v>392</v>
      </c>
      <c r="X117" t="s">
        <v>892</v>
      </c>
      <c r="Y117" t="s">
        <v>891</v>
      </c>
      <c r="Z117" t="s">
        <v>892</v>
      </c>
      <c r="AC117" t="s">
        <v>290</v>
      </c>
      <c r="AD117" t="s">
        <v>203</v>
      </c>
      <c r="AE117" t="s">
        <v>1237</v>
      </c>
    </row>
    <row r="118" spans="1:31" x14ac:dyDescent="0.25">
      <c r="S118" t="s">
        <v>238</v>
      </c>
      <c r="T118" t="s">
        <v>237</v>
      </c>
      <c r="U118" t="s">
        <v>238</v>
      </c>
      <c r="X118" t="s">
        <v>906</v>
      </c>
      <c r="Y118" t="s">
        <v>905</v>
      </c>
      <c r="Z118" t="s">
        <v>906</v>
      </c>
      <c r="AC118" t="s">
        <v>296</v>
      </c>
      <c r="AD118" t="s">
        <v>88</v>
      </c>
      <c r="AE118" t="s">
        <v>638</v>
      </c>
    </row>
    <row r="119" spans="1:31" x14ac:dyDescent="0.25">
      <c r="S119" t="s">
        <v>485</v>
      </c>
      <c r="T119" t="s">
        <v>484</v>
      </c>
      <c r="U119" t="s">
        <v>485</v>
      </c>
      <c r="X119" t="s">
        <v>896</v>
      </c>
      <c r="Y119" t="s">
        <v>895</v>
      </c>
      <c r="Z119" t="s">
        <v>896</v>
      </c>
      <c r="AC119" t="s">
        <v>314</v>
      </c>
      <c r="AD119" t="s">
        <v>240</v>
      </c>
      <c r="AE119" t="s">
        <v>1249</v>
      </c>
    </row>
    <row r="120" spans="1:31" x14ac:dyDescent="0.25">
      <c r="S120" t="s">
        <v>234</v>
      </c>
      <c r="T120" t="s">
        <v>233</v>
      </c>
      <c r="U120" t="s">
        <v>234</v>
      </c>
      <c r="X120" t="s">
        <v>1194</v>
      </c>
      <c r="Y120" t="s">
        <v>1193</v>
      </c>
      <c r="Z120" t="s">
        <v>1194</v>
      </c>
      <c r="AC120" t="s">
        <v>328</v>
      </c>
      <c r="AD120" t="s">
        <v>159</v>
      </c>
      <c r="AE120" t="s">
        <v>1251</v>
      </c>
    </row>
    <row r="121" spans="1:31" x14ac:dyDescent="0.25">
      <c r="S121" t="s">
        <v>533</v>
      </c>
      <c r="T121" t="s">
        <v>532</v>
      </c>
      <c r="U121" t="s">
        <v>533</v>
      </c>
      <c r="X121" t="s">
        <v>1196</v>
      </c>
      <c r="Y121" t="s">
        <v>1195</v>
      </c>
      <c r="Z121" t="s">
        <v>1196</v>
      </c>
      <c r="AC121" t="s">
        <v>338</v>
      </c>
      <c r="AD121" t="s">
        <v>211</v>
      </c>
      <c r="AE121" t="s">
        <v>294</v>
      </c>
    </row>
    <row r="122" spans="1:31" x14ac:dyDescent="0.25">
      <c r="S122" t="s">
        <v>571</v>
      </c>
      <c r="T122" t="s">
        <v>570</v>
      </c>
      <c r="U122" t="s">
        <v>571</v>
      </c>
      <c r="X122" t="s">
        <v>883</v>
      </c>
      <c r="Y122" t="s">
        <v>882</v>
      </c>
      <c r="Z122" t="s">
        <v>883</v>
      </c>
      <c r="AC122" t="s">
        <v>341</v>
      </c>
      <c r="AD122" t="s">
        <v>219</v>
      </c>
      <c r="AE122" t="s">
        <v>1263</v>
      </c>
    </row>
    <row r="123" spans="1:31" x14ac:dyDescent="0.25">
      <c r="S123" t="s">
        <v>437</v>
      </c>
      <c r="T123" t="s">
        <v>436</v>
      </c>
      <c r="U123" t="s">
        <v>437</v>
      </c>
      <c r="X123" t="s">
        <v>678</v>
      </c>
      <c r="Y123" t="s">
        <v>677</v>
      </c>
      <c r="Z123" t="s">
        <v>678</v>
      </c>
      <c r="AC123" t="s">
        <v>349</v>
      </c>
      <c r="AD123" t="s">
        <v>115</v>
      </c>
      <c r="AE123" t="s">
        <v>1265</v>
      </c>
    </row>
    <row r="124" spans="1:31" x14ac:dyDescent="0.25">
      <c r="S124" t="s">
        <v>537</v>
      </c>
      <c r="T124" t="s">
        <v>536</v>
      </c>
      <c r="U124" t="s">
        <v>537</v>
      </c>
      <c r="X124" t="s">
        <v>1200</v>
      </c>
      <c r="Y124" t="s">
        <v>1199</v>
      </c>
      <c r="Z124" t="s">
        <v>1200</v>
      </c>
      <c r="AC124" t="s">
        <v>358</v>
      </c>
      <c r="AD124" t="s">
        <v>247</v>
      </c>
      <c r="AE124" t="s">
        <v>1270</v>
      </c>
    </row>
    <row r="125" spans="1:31" x14ac:dyDescent="0.25">
      <c r="S125" t="s">
        <v>605</v>
      </c>
      <c r="T125" t="s">
        <v>604</v>
      </c>
      <c r="U125" t="s">
        <v>605</v>
      </c>
      <c r="X125" t="s">
        <v>545</v>
      </c>
      <c r="Z125" t="s">
        <v>545</v>
      </c>
      <c r="AC125" t="s">
        <v>365</v>
      </c>
      <c r="AD125" t="s">
        <v>336</v>
      </c>
      <c r="AE125" t="s">
        <v>332</v>
      </c>
    </row>
    <row r="126" spans="1:31" x14ac:dyDescent="0.25">
      <c r="S126" t="s">
        <v>597</v>
      </c>
      <c r="T126" t="s">
        <v>596</v>
      </c>
      <c r="U126" t="s">
        <v>597</v>
      </c>
      <c r="X126" t="s">
        <v>1204</v>
      </c>
      <c r="Y126" t="s">
        <v>1203</v>
      </c>
      <c r="Z126" t="s">
        <v>1204</v>
      </c>
      <c r="AC126" t="s">
        <v>373</v>
      </c>
      <c r="AD126" t="s">
        <v>259</v>
      </c>
      <c r="AE126" t="s">
        <v>1274</v>
      </c>
    </row>
    <row r="127" spans="1:31" x14ac:dyDescent="0.25">
      <c r="S127" t="s">
        <v>288</v>
      </c>
      <c r="T127" t="s">
        <v>287</v>
      </c>
      <c r="U127" t="s">
        <v>288</v>
      </c>
      <c r="X127" t="s">
        <v>1206</v>
      </c>
      <c r="Y127" t="s">
        <v>1205</v>
      </c>
      <c r="Z127" t="s">
        <v>1206</v>
      </c>
      <c r="AC127" t="s">
        <v>379</v>
      </c>
      <c r="AD127" t="s">
        <v>133</v>
      </c>
      <c r="AE127" t="s">
        <v>870</v>
      </c>
    </row>
    <row r="128" spans="1:31" x14ac:dyDescent="0.25">
      <c r="S128" t="s">
        <v>165</v>
      </c>
      <c r="T128" t="s">
        <v>164</v>
      </c>
      <c r="U128" t="s">
        <v>165</v>
      </c>
      <c r="X128" t="s">
        <v>659</v>
      </c>
      <c r="Y128" t="s">
        <v>658</v>
      </c>
      <c r="Z128" t="s">
        <v>659</v>
      </c>
      <c r="AC128" t="s">
        <v>385</v>
      </c>
      <c r="AD128" t="s">
        <v>363</v>
      </c>
      <c r="AE128" t="s">
        <v>1279</v>
      </c>
    </row>
    <row r="129" spans="19:31" x14ac:dyDescent="0.25">
      <c r="S129" t="s">
        <v>38</v>
      </c>
      <c r="T129" t="s">
        <v>37</v>
      </c>
      <c r="U129" t="s">
        <v>38</v>
      </c>
      <c r="X129" t="s">
        <v>642</v>
      </c>
      <c r="Y129" t="s">
        <v>641</v>
      </c>
      <c r="Z129" t="s">
        <v>642</v>
      </c>
      <c r="AC129" t="s">
        <v>396</v>
      </c>
      <c r="AD129" t="s">
        <v>135</v>
      </c>
      <c r="AE129" t="s">
        <v>1281</v>
      </c>
    </row>
    <row r="130" spans="19:31" x14ac:dyDescent="0.25">
      <c r="S130" t="s">
        <v>139</v>
      </c>
      <c r="T130" t="s">
        <v>138</v>
      </c>
      <c r="U130" t="s">
        <v>139</v>
      </c>
      <c r="X130" t="s">
        <v>894</v>
      </c>
      <c r="Y130" t="s">
        <v>893</v>
      </c>
      <c r="Z130" t="s">
        <v>894</v>
      </c>
      <c r="AC130" t="s">
        <v>400</v>
      </c>
      <c r="AD130" t="s">
        <v>377</v>
      </c>
      <c r="AE130" t="s">
        <v>1151</v>
      </c>
    </row>
    <row r="131" spans="19:31" x14ac:dyDescent="0.25">
      <c r="S131" t="s">
        <v>121</v>
      </c>
      <c r="T131" t="s">
        <v>120</v>
      </c>
      <c r="U131" t="s">
        <v>121</v>
      </c>
      <c r="X131" t="s">
        <v>1213</v>
      </c>
      <c r="Y131" t="s">
        <v>1212</v>
      </c>
      <c r="Z131" t="s">
        <v>1213</v>
      </c>
      <c r="AC131" t="s">
        <v>413</v>
      </c>
      <c r="AD131" t="s">
        <v>407</v>
      </c>
      <c r="AE131" t="s">
        <v>1285</v>
      </c>
    </row>
    <row r="132" spans="19:31" x14ac:dyDescent="0.25">
      <c r="S132" t="s">
        <v>42</v>
      </c>
      <c r="T132" t="s">
        <v>41</v>
      </c>
      <c r="U132" t="s">
        <v>42</v>
      </c>
      <c r="X132" t="s">
        <v>1219</v>
      </c>
      <c r="Y132" t="s">
        <v>1218</v>
      </c>
      <c r="Z132" t="s">
        <v>1219</v>
      </c>
      <c r="AC132" t="s">
        <v>421</v>
      </c>
      <c r="AD132" t="s">
        <v>251</v>
      </c>
      <c r="AE132" t="s">
        <v>806</v>
      </c>
    </row>
    <row r="133" spans="19:31" x14ac:dyDescent="0.25">
      <c r="S133" t="s">
        <v>12</v>
      </c>
      <c r="T133" t="s">
        <v>11</v>
      </c>
      <c r="U133" t="s">
        <v>12</v>
      </c>
      <c r="X133" t="s">
        <v>125</v>
      </c>
      <c r="Y133" t="s">
        <v>124</v>
      </c>
      <c r="Z133" t="s">
        <v>125</v>
      </c>
      <c r="AC133" t="s">
        <v>431</v>
      </c>
      <c r="AD133" t="s">
        <v>435</v>
      </c>
      <c r="AE133" t="s">
        <v>1289</v>
      </c>
    </row>
    <row r="134" spans="19:31" x14ac:dyDescent="0.25">
      <c r="S134" t="s">
        <v>20</v>
      </c>
      <c r="T134" t="s">
        <v>19</v>
      </c>
      <c r="U134" t="s">
        <v>20</v>
      </c>
      <c r="X134" t="s">
        <v>828</v>
      </c>
      <c r="Y134" t="s">
        <v>827</v>
      </c>
      <c r="Z134" t="s">
        <v>828</v>
      </c>
      <c r="AC134" t="s">
        <v>443</v>
      </c>
      <c r="AD134" t="s">
        <v>405</v>
      </c>
      <c r="AE134" t="s">
        <v>512</v>
      </c>
    </row>
    <row r="135" spans="19:31" x14ac:dyDescent="0.25">
      <c r="S135" t="s">
        <v>44</v>
      </c>
      <c r="T135" t="s">
        <v>43</v>
      </c>
      <c r="U135" t="s">
        <v>44</v>
      </c>
      <c r="X135" t="s">
        <v>1223</v>
      </c>
      <c r="Y135" t="s">
        <v>1222</v>
      </c>
      <c r="Z135" t="s">
        <v>1223</v>
      </c>
      <c r="AC135" t="s">
        <v>445</v>
      </c>
      <c r="AD135" t="s">
        <v>529</v>
      </c>
      <c r="AE135" t="s">
        <v>1110</v>
      </c>
    </row>
    <row r="136" spans="19:31" x14ac:dyDescent="0.25">
      <c r="S136" t="s">
        <v>59</v>
      </c>
      <c r="T136" t="s">
        <v>58</v>
      </c>
      <c r="U136" t="s">
        <v>59</v>
      </c>
      <c r="X136" t="s">
        <v>527</v>
      </c>
      <c r="Y136" t="s">
        <v>526</v>
      </c>
      <c r="Z136" t="s">
        <v>527</v>
      </c>
      <c r="AC136" t="s">
        <v>355</v>
      </c>
      <c r="AD136" t="s">
        <v>569</v>
      </c>
      <c r="AE136" t="s">
        <v>1292</v>
      </c>
    </row>
    <row r="137" spans="19:31" x14ac:dyDescent="0.25">
      <c r="S137" t="s">
        <v>111</v>
      </c>
      <c r="T137" t="s">
        <v>110</v>
      </c>
      <c r="U137" t="s">
        <v>111</v>
      </c>
      <c r="X137" t="s">
        <v>1229</v>
      </c>
      <c r="Y137" t="s">
        <v>1228</v>
      </c>
      <c r="Z137" t="s">
        <v>1229</v>
      </c>
      <c r="AC137" t="s">
        <v>457</v>
      </c>
      <c r="AD137" t="s">
        <v>486</v>
      </c>
      <c r="AE137" t="s">
        <v>1294</v>
      </c>
    </row>
    <row r="138" spans="19:31" x14ac:dyDescent="0.25">
      <c r="S138" t="s">
        <v>84</v>
      </c>
      <c r="U138" t="s">
        <v>84</v>
      </c>
      <c r="X138" t="s">
        <v>1233</v>
      </c>
      <c r="Y138" t="s">
        <v>1232</v>
      </c>
      <c r="Z138" t="s">
        <v>1233</v>
      </c>
      <c r="AC138" t="s">
        <v>461</v>
      </c>
      <c r="AD138" t="s">
        <v>507</v>
      </c>
      <c r="AE138" t="s">
        <v>1296</v>
      </c>
    </row>
    <row r="139" spans="19:31" x14ac:dyDescent="0.25">
      <c r="S139" t="s">
        <v>26</v>
      </c>
      <c r="T139" t="s">
        <v>25</v>
      </c>
      <c r="U139" t="s">
        <v>26</v>
      </c>
      <c r="X139" t="s">
        <v>153</v>
      </c>
      <c r="Y139" t="s">
        <v>152</v>
      </c>
      <c r="Z139" t="s">
        <v>153</v>
      </c>
      <c r="AC139" t="s">
        <v>464</v>
      </c>
      <c r="AD139" t="s">
        <v>659</v>
      </c>
      <c r="AE139" t="s">
        <v>1298</v>
      </c>
    </row>
    <row r="140" spans="19:31" x14ac:dyDescent="0.25">
      <c r="S140" t="s">
        <v>53</v>
      </c>
      <c r="T140" t="s">
        <v>52</v>
      </c>
      <c r="U140" t="s">
        <v>53</v>
      </c>
      <c r="X140" t="s">
        <v>1244</v>
      </c>
      <c r="Y140" t="s">
        <v>1243</v>
      </c>
      <c r="Z140" t="s">
        <v>1244</v>
      </c>
      <c r="AC140" t="s">
        <v>468</v>
      </c>
      <c r="AD140" t="s">
        <v>381</v>
      </c>
      <c r="AE140" t="s">
        <v>1217</v>
      </c>
    </row>
    <row r="141" spans="19:31" x14ac:dyDescent="0.25">
      <c r="S141" t="s">
        <v>167</v>
      </c>
      <c r="T141" t="s">
        <v>166</v>
      </c>
      <c r="U141" t="s">
        <v>167</v>
      </c>
      <c r="X141" t="s">
        <v>1246</v>
      </c>
      <c r="Y141" t="s">
        <v>1245</v>
      </c>
      <c r="Z141" t="s">
        <v>1246</v>
      </c>
      <c r="AC141" t="s">
        <v>494</v>
      </c>
      <c r="AD141" t="s">
        <v>451</v>
      </c>
      <c r="AE141" t="s">
        <v>948</v>
      </c>
    </row>
    <row r="142" spans="19:31" x14ac:dyDescent="0.25">
      <c r="S142" t="s">
        <v>173</v>
      </c>
      <c r="T142" t="s">
        <v>172</v>
      </c>
      <c r="U142" t="s">
        <v>173</v>
      </c>
      <c r="X142" t="s">
        <v>1247</v>
      </c>
      <c r="Z142" t="s">
        <v>1247</v>
      </c>
      <c r="AC142" t="s">
        <v>502</v>
      </c>
      <c r="AD142" t="s">
        <v>589</v>
      </c>
      <c r="AE142" t="s">
        <v>1067</v>
      </c>
    </row>
    <row r="143" spans="19:31" x14ac:dyDescent="0.25">
      <c r="S143" t="s">
        <v>32</v>
      </c>
      <c r="T143" t="s">
        <v>31</v>
      </c>
      <c r="U143" t="s">
        <v>32</v>
      </c>
      <c r="X143" t="s">
        <v>1267</v>
      </c>
      <c r="Y143" t="s">
        <v>1266</v>
      </c>
      <c r="Z143" t="s">
        <v>1267</v>
      </c>
      <c r="AC143" t="s">
        <v>510</v>
      </c>
      <c r="AD143" t="s">
        <v>587</v>
      </c>
      <c r="AE143" t="s">
        <v>1300</v>
      </c>
    </row>
    <row r="144" spans="19:31" x14ac:dyDescent="0.25">
      <c r="S144" t="s">
        <v>143</v>
      </c>
      <c r="T144" t="s">
        <v>142</v>
      </c>
      <c r="U144" t="s">
        <v>143</v>
      </c>
      <c r="X144" t="s">
        <v>63</v>
      </c>
      <c r="Y144" t="s">
        <v>62</v>
      </c>
      <c r="Z144" t="s">
        <v>63</v>
      </c>
      <c r="AC144" t="s">
        <v>518</v>
      </c>
      <c r="AD144" t="s">
        <v>193</v>
      </c>
      <c r="AE144" t="s">
        <v>1302</v>
      </c>
    </row>
    <row r="145" spans="19:31" x14ac:dyDescent="0.25">
      <c r="S145" t="s">
        <v>99</v>
      </c>
      <c r="U145" t="s">
        <v>99</v>
      </c>
      <c r="X145" t="s">
        <v>1171</v>
      </c>
      <c r="Y145" t="s">
        <v>1170</v>
      </c>
      <c r="Z145" t="s">
        <v>1171</v>
      </c>
      <c r="AC145" t="s">
        <v>540</v>
      </c>
      <c r="AD145" t="s">
        <v>308</v>
      </c>
      <c r="AE145" t="s">
        <v>1304</v>
      </c>
    </row>
    <row r="146" spans="19:31" x14ac:dyDescent="0.25">
      <c r="S146" t="s">
        <v>225</v>
      </c>
      <c r="T146" t="s">
        <v>224</v>
      </c>
      <c r="U146" t="s">
        <v>225</v>
      </c>
      <c r="X146" t="s">
        <v>1174</v>
      </c>
      <c r="Z146" t="s">
        <v>1174</v>
      </c>
      <c r="AC146" t="s">
        <v>547</v>
      </c>
      <c r="AD146" t="s">
        <v>383</v>
      </c>
      <c r="AE146" t="s">
        <v>1306</v>
      </c>
    </row>
    <row r="147" spans="19:31" x14ac:dyDescent="0.25">
      <c r="S147" t="s">
        <v>83</v>
      </c>
      <c r="T147" t="s">
        <v>82</v>
      </c>
      <c r="U147" t="s">
        <v>83</v>
      </c>
      <c r="X147" t="s">
        <v>83</v>
      </c>
      <c r="Y147" t="s">
        <v>82</v>
      </c>
      <c r="Z147" t="s">
        <v>83</v>
      </c>
      <c r="AC147" t="s">
        <v>551</v>
      </c>
      <c r="AD147" t="s">
        <v>425</v>
      </c>
      <c r="AE147" t="s">
        <v>1310</v>
      </c>
    </row>
    <row r="148" spans="19:31" x14ac:dyDescent="0.25">
      <c r="S148" t="s">
        <v>145</v>
      </c>
      <c r="T148" t="s">
        <v>144</v>
      </c>
      <c r="U148" t="s">
        <v>145</v>
      </c>
      <c r="X148" t="s">
        <v>1188</v>
      </c>
      <c r="Y148" t="s">
        <v>1187</v>
      </c>
      <c r="Z148" t="s">
        <v>1188</v>
      </c>
      <c r="AC148" t="s">
        <v>573</v>
      </c>
      <c r="AD148" t="s">
        <v>439</v>
      </c>
      <c r="AE148" t="s">
        <v>1311</v>
      </c>
    </row>
    <row r="149" spans="19:31" x14ac:dyDescent="0.25">
      <c r="S149" t="s">
        <v>49</v>
      </c>
      <c r="T149" t="s">
        <v>48</v>
      </c>
      <c r="U149" t="s">
        <v>49</v>
      </c>
      <c r="X149" t="s">
        <v>57</v>
      </c>
      <c r="Y149" t="s">
        <v>56</v>
      </c>
      <c r="Z149" t="s">
        <v>57</v>
      </c>
      <c r="AC149" t="s">
        <v>580</v>
      </c>
      <c r="AD149" t="s">
        <v>476</v>
      </c>
      <c r="AE149" t="s">
        <v>1314</v>
      </c>
    </row>
    <row r="150" spans="19:31" x14ac:dyDescent="0.25">
      <c r="S150" t="s">
        <v>63</v>
      </c>
      <c r="T150" t="s">
        <v>62</v>
      </c>
      <c r="U150" t="s">
        <v>63</v>
      </c>
      <c r="X150" t="s">
        <v>73</v>
      </c>
      <c r="Y150" t="s">
        <v>72</v>
      </c>
      <c r="Z150" t="s">
        <v>73</v>
      </c>
      <c r="AC150" t="s">
        <v>599</v>
      </c>
      <c r="AD150" t="s">
        <v>492</v>
      </c>
      <c r="AE150" t="s">
        <v>1316</v>
      </c>
    </row>
    <row r="151" spans="19:31" x14ac:dyDescent="0.25">
      <c r="S151" t="s">
        <v>320</v>
      </c>
      <c r="T151" t="s">
        <v>319</v>
      </c>
      <c r="U151" t="s">
        <v>320</v>
      </c>
      <c r="X151" t="s">
        <v>219</v>
      </c>
      <c r="Y151" t="s">
        <v>218</v>
      </c>
      <c r="Z151" t="s">
        <v>219</v>
      </c>
      <c r="AC151" t="s">
        <v>292</v>
      </c>
      <c r="AD151" t="s">
        <v>514</v>
      </c>
      <c r="AE151" t="s">
        <v>976</v>
      </c>
    </row>
    <row r="152" spans="19:31" x14ac:dyDescent="0.25">
      <c r="S152" t="s">
        <v>324</v>
      </c>
      <c r="T152" t="s">
        <v>323</v>
      </c>
      <c r="U152" t="s">
        <v>324</v>
      </c>
      <c r="X152" t="s">
        <v>111</v>
      </c>
      <c r="Y152" t="s">
        <v>110</v>
      </c>
      <c r="Z152" t="s">
        <v>111</v>
      </c>
      <c r="AC152" t="s">
        <v>45</v>
      </c>
      <c r="AD152" t="s">
        <v>545</v>
      </c>
      <c r="AE152" t="s">
        <v>1320</v>
      </c>
    </row>
    <row r="153" spans="19:31" x14ac:dyDescent="0.25">
      <c r="S153" t="s">
        <v>107</v>
      </c>
      <c r="T153" t="s">
        <v>106</v>
      </c>
      <c r="U153" t="s">
        <v>107</v>
      </c>
      <c r="X153" t="s">
        <v>881</v>
      </c>
      <c r="Y153" t="s">
        <v>880</v>
      </c>
      <c r="Z153" t="s">
        <v>881</v>
      </c>
      <c r="AC153" t="s">
        <v>369</v>
      </c>
      <c r="AD153" t="s">
        <v>567</v>
      </c>
      <c r="AE153" t="s">
        <v>1322</v>
      </c>
    </row>
    <row r="154" spans="19:31" x14ac:dyDescent="0.25">
      <c r="S154" t="s">
        <v>273</v>
      </c>
      <c r="T154" t="s">
        <v>272</v>
      </c>
      <c r="U154" t="s">
        <v>273</v>
      </c>
      <c r="X154" t="s">
        <v>843</v>
      </c>
      <c r="Y154" t="s">
        <v>842</v>
      </c>
      <c r="Z154" t="s">
        <v>843</v>
      </c>
      <c r="AC154" t="s">
        <v>389</v>
      </c>
      <c r="AD154" t="s">
        <v>103</v>
      </c>
      <c r="AE154" t="s">
        <v>874</v>
      </c>
    </row>
    <row r="155" spans="19:31" x14ac:dyDescent="0.25">
      <c r="S155" t="s">
        <v>77</v>
      </c>
      <c r="T155" t="s">
        <v>76</v>
      </c>
      <c r="U155" t="s">
        <v>77</v>
      </c>
      <c r="X155" t="s">
        <v>1176</v>
      </c>
      <c r="Y155" t="s">
        <v>1175</v>
      </c>
      <c r="Z155" t="s">
        <v>1176</v>
      </c>
      <c r="AC155" t="s">
        <v>449</v>
      </c>
      <c r="AD155" t="s">
        <v>69</v>
      </c>
      <c r="AE155" t="s">
        <v>601</v>
      </c>
    </row>
    <row r="156" spans="19:31" x14ac:dyDescent="0.25">
      <c r="S156" t="s">
        <v>253</v>
      </c>
      <c r="T156" t="s">
        <v>252</v>
      </c>
      <c r="U156" t="s">
        <v>253</v>
      </c>
      <c r="X156" t="s">
        <v>1178</v>
      </c>
      <c r="Y156" t="s">
        <v>1177</v>
      </c>
      <c r="Z156" t="s">
        <v>1178</v>
      </c>
      <c r="AC156" t="s">
        <v>472</v>
      </c>
      <c r="AD156" t="s">
        <v>101</v>
      </c>
      <c r="AE156" t="s">
        <v>312</v>
      </c>
    </row>
    <row r="157" spans="19:31" x14ac:dyDescent="0.25">
      <c r="S157" t="s">
        <v>419</v>
      </c>
      <c r="T157" t="s">
        <v>418</v>
      </c>
      <c r="U157" t="s">
        <v>419</v>
      </c>
      <c r="X157" t="s">
        <v>1180</v>
      </c>
      <c r="Y157" t="s">
        <v>1179</v>
      </c>
      <c r="Z157" t="s">
        <v>1180</v>
      </c>
      <c r="AC157" t="s">
        <v>479</v>
      </c>
      <c r="AD157" t="s">
        <v>137</v>
      </c>
      <c r="AE157" t="s">
        <v>394</v>
      </c>
    </row>
    <row r="158" spans="19:31" x14ac:dyDescent="0.25">
      <c r="S158" t="s">
        <v>175</v>
      </c>
      <c r="T158" t="s">
        <v>174</v>
      </c>
      <c r="U158" t="s">
        <v>175</v>
      </c>
      <c r="X158" t="s">
        <v>1184</v>
      </c>
      <c r="Y158" t="s">
        <v>1183</v>
      </c>
      <c r="Z158" t="s">
        <v>1184</v>
      </c>
      <c r="AC158" t="s">
        <v>522</v>
      </c>
      <c r="AD158" t="s">
        <v>163</v>
      </c>
      <c r="AE158" t="s">
        <v>617</v>
      </c>
    </row>
    <row r="159" spans="19:31" x14ac:dyDescent="0.25">
      <c r="S159" t="s">
        <v>302</v>
      </c>
      <c r="T159" t="s">
        <v>301</v>
      </c>
      <c r="U159" t="s">
        <v>302</v>
      </c>
      <c r="X159" t="s">
        <v>1190</v>
      </c>
      <c r="Y159" t="s">
        <v>1189</v>
      </c>
      <c r="Z159" t="s">
        <v>1190</v>
      </c>
      <c r="AC159" t="s">
        <v>591</v>
      </c>
      <c r="AD159" t="s">
        <v>169</v>
      </c>
      <c r="AE159" t="s">
        <v>1325</v>
      </c>
    </row>
    <row r="160" spans="19:31" x14ac:dyDescent="0.25">
      <c r="S160" t="s">
        <v>215</v>
      </c>
      <c r="T160" t="s">
        <v>214</v>
      </c>
      <c r="U160" t="s">
        <v>215</v>
      </c>
      <c r="X160" t="s">
        <v>886</v>
      </c>
      <c r="Y160" t="s">
        <v>885</v>
      </c>
      <c r="Z160" t="s">
        <v>886</v>
      </c>
      <c r="AC160" t="s">
        <v>34</v>
      </c>
      <c r="AD160" t="s">
        <v>180</v>
      </c>
      <c r="AE160" t="s">
        <v>1324</v>
      </c>
    </row>
    <row r="161" spans="19:31" x14ac:dyDescent="0.25">
      <c r="S161" t="s">
        <v>409</v>
      </c>
      <c r="T161" t="s">
        <v>408</v>
      </c>
      <c r="U161" t="s">
        <v>409</v>
      </c>
      <c r="X161" t="s">
        <v>1192</v>
      </c>
      <c r="Y161" t="s">
        <v>1191</v>
      </c>
      <c r="Z161" t="s">
        <v>1192</v>
      </c>
      <c r="AC161" t="s">
        <v>51</v>
      </c>
      <c r="AD161" t="s">
        <v>197</v>
      </c>
      <c r="AE161" t="s">
        <v>1287</v>
      </c>
    </row>
    <row r="162" spans="19:31" x14ac:dyDescent="0.25">
      <c r="S162" t="s">
        <v>92</v>
      </c>
      <c r="T162" t="s">
        <v>91</v>
      </c>
      <c r="U162" t="s">
        <v>92</v>
      </c>
      <c r="X162" t="s">
        <v>538</v>
      </c>
      <c r="Z162" t="s">
        <v>538</v>
      </c>
      <c r="AC162" t="s">
        <v>55</v>
      </c>
      <c r="AD162" t="s">
        <v>191</v>
      </c>
      <c r="AE162" t="s">
        <v>1318</v>
      </c>
    </row>
    <row r="163" spans="19:31" x14ac:dyDescent="0.25">
      <c r="S163" t="s">
        <v>361</v>
      </c>
      <c r="U163" t="s">
        <v>361</v>
      </c>
      <c r="X163" t="s">
        <v>866</v>
      </c>
      <c r="Y163" t="s">
        <v>865</v>
      </c>
      <c r="Z163" t="s">
        <v>866</v>
      </c>
      <c r="AC163" t="s">
        <v>65</v>
      </c>
      <c r="AD163" t="s">
        <v>213</v>
      </c>
      <c r="AE163" t="s">
        <v>1328</v>
      </c>
    </row>
    <row r="164" spans="19:31" x14ac:dyDescent="0.25">
      <c r="S164" t="s">
        <v>205</v>
      </c>
      <c r="T164" t="s">
        <v>204</v>
      </c>
      <c r="U164" t="s">
        <v>205</v>
      </c>
      <c r="X164" t="s">
        <v>739</v>
      </c>
      <c r="Y164" t="s">
        <v>738</v>
      </c>
      <c r="Z164" t="s">
        <v>739</v>
      </c>
      <c r="AC164" t="s">
        <v>79</v>
      </c>
      <c r="AD164" t="s">
        <v>229</v>
      </c>
      <c r="AE164" t="s">
        <v>1330</v>
      </c>
    </row>
    <row r="165" spans="19:31" x14ac:dyDescent="0.25">
      <c r="S165" t="s">
        <v>423</v>
      </c>
      <c r="T165" t="s">
        <v>422</v>
      </c>
      <c r="U165" t="s">
        <v>423</v>
      </c>
      <c r="X165" t="s">
        <v>103</v>
      </c>
      <c r="Y165" t="s">
        <v>102</v>
      </c>
      <c r="Z165" t="s">
        <v>103</v>
      </c>
      <c r="AC165" t="s">
        <v>109</v>
      </c>
      <c r="AD165" t="s">
        <v>280</v>
      </c>
      <c r="AE165" t="s">
        <v>1039</v>
      </c>
    </row>
    <row r="166" spans="19:31" x14ac:dyDescent="0.25">
      <c r="S166" t="s">
        <v>402</v>
      </c>
      <c r="U166" t="s">
        <v>402</v>
      </c>
      <c r="X166" t="s">
        <v>383</v>
      </c>
      <c r="Y166" t="s">
        <v>382</v>
      </c>
      <c r="Z166" t="s">
        <v>383</v>
      </c>
      <c r="AC166" t="s">
        <v>113</v>
      </c>
      <c r="AD166" t="s">
        <v>14</v>
      </c>
      <c r="AE166" t="s">
        <v>1125</v>
      </c>
    </row>
    <row r="167" spans="19:31" x14ac:dyDescent="0.25">
      <c r="S167" t="s">
        <v>155</v>
      </c>
      <c r="T167" t="s">
        <v>154</v>
      </c>
      <c r="U167" t="s">
        <v>155</v>
      </c>
      <c r="X167" t="s">
        <v>1202</v>
      </c>
      <c r="Y167" t="s">
        <v>1201</v>
      </c>
      <c r="Z167" t="s">
        <v>1202</v>
      </c>
      <c r="AC167" t="s">
        <v>147</v>
      </c>
      <c r="AD167" t="s">
        <v>22</v>
      </c>
      <c r="AE167" t="s">
        <v>1332</v>
      </c>
    </row>
    <row r="168" spans="19:31" x14ac:dyDescent="0.25">
      <c r="S168" t="s">
        <v>187</v>
      </c>
      <c r="T168" t="s">
        <v>186</v>
      </c>
      <c r="U168" t="s">
        <v>187</v>
      </c>
      <c r="X168" t="s">
        <v>476</v>
      </c>
      <c r="Y168" t="s">
        <v>475</v>
      </c>
      <c r="Z168" t="s">
        <v>476</v>
      </c>
      <c r="AC168" t="s">
        <v>151</v>
      </c>
      <c r="AD168" t="s">
        <v>28</v>
      </c>
      <c r="AE168" t="s">
        <v>1308</v>
      </c>
    </row>
    <row r="169" spans="19:31" x14ac:dyDescent="0.25">
      <c r="S169" t="s">
        <v>504</v>
      </c>
      <c r="T169" t="s">
        <v>503</v>
      </c>
      <c r="U169" t="s">
        <v>504</v>
      </c>
      <c r="X169" t="s">
        <v>398</v>
      </c>
      <c r="Y169" t="s">
        <v>397</v>
      </c>
      <c r="Z169" t="s">
        <v>398</v>
      </c>
      <c r="AC169" t="s">
        <v>157</v>
      </c>
      <c r="AD169" t="s">
        <v>40</v>
      </c>
      <c r="AE169" t="s">
        <v>1334</v>
      </c>
    </row>
    <row r="170" spans="19:31" x14ac:dyDescent="0.25">
      <c r="S170" t="s">
        <v>549</v>
      </c>
      <c r="T170" t="s">
        <v>548</v>
      </c>
      <c r="U170" t="s">
        <v>549</v>
      </c>
      <c r="X170" t="s">
        <v>1208</v>
      </c>
      <c r="Y170" t="s">
        <v>1207</v>
      </c>
      <c r="Z170" t="s">
        <v>1208</v>
      </c>
      <c r="AC170" t="s">
        <v>171</v>
      </c>
      <c r="AD170" t="s">
        <v>75</v>
      </c>
      <c r="AE170" t="s">
        <v>1124</v>
      </c>
    </row>
    <row r="171" spans="19:31" x14ac:dyDescent="0.25">
      <c r="S171" t="s">
        <v>516</v>
      </c>
      <c r="T171" t="s">
        <v>515</v>
      </c>
      <c r="U171" t="s">
        <v>516</v>
      </c>
      <c r="X171" t="s">
        <v>1209</v>
      </c>
      <c r="Z171" t="s">
        <v>1209</v>
      </c>
      <c r="AC171" t="s">
        <v>195</v>
      </c>
      <c r="AD171" t="s">
        <v>86</v>
      </c>
      <c r="AE171" t="s">
        <v>1068</v>
      </c>
    </row>
    <row r="172" spans="19:31" x14ac:dyDescent="0.25">
      <c r="S172" t="s">
        <v>255</v>
      </c>
      <c r="T172" t="s">
        <v>254</v>
      </c>
      <c r="U172" t="s">
        <v>255</v>
      </c>
      <c r="X172" t="s">
        <v>419</v>
      </c>
      <c r="Y172" t="s">
        <v>418</v>
      </c>
      <c r="Z172" t="s">
        <v>419</v>
      </c>
      <c r="AC172" t="s">
        <v>207</v>
      </c>
      <c r="AD172" t="s">
        <v>96</v>
      </c>
      <c r="AE172" t="s">
        <v>1336</v>
      </c>
    </row>
    <row r="173" spans="19:31" x14ac:dyDescent="0.25">
      <c r="S173" t="s">
        <v>334</v>
      </c>
      <c r="T173" t="s">
        <v>333</v>
      </c>
      <c r="U173" t="s">
        <v>334</v>
      </c>
      <c r="X173" t="s">
        <v>1225</v>
      </c>
      <c r="Y173" t="s">
        <v>1224</v>
      </c>
      <c r="Z173" t="s">
        <v>1225</v>
      </c>
      <c r="AC173" t="s">
        <v>209</v>
      </c>
      <c r="AD173" t="s">
        <v>181</v>
      </c>
      <c r="AE173" t="s">
        <v>1338</v>
      </c>
    </row>
    <row r="174" spans="19:31" x14ac:dyDescent="0.25">
      <c r="S174" t="s">
        <v>353</v>
      </c>
      <c r="T174" t="s">
        <v>352</v>
      </c>
      <c r="U174" t="s">
        <v>353</v>
      </c>
      <c r="X174" t="s">
        <v>371</v>
      </c>
      <c r="Y174" t="s">
        <v>370</v>
      </c>
      <c r="Z174" t="s">
        <v>371</v>
      </c>
      <c r="AC174" t="s">
        <v>223</v>
      </c>
      <c r="AD174" t="s">
        <v>201</v>
      </c>
      <c r="AE174" t="s">
        <v>1340</v>
      </c>
    </row>
    <row r="175" spans="19:31" x14ac:dyDescent="0.25">
      <c r="S175" t="s">
        <v>286</v>
      </c>
      <c r="T175" t="s">
        <v>285</v>
      </c>
      <c r="U175" t="s">
        <v>286</v>
      </c>
      <c r="X175" t="s">
        <v>49</v>
      </c>
      <c r="Y175" t="s">
        <v>48</v>
      </c>
      <c r="Z175" t="s">
        <v>49</v>
      </c>
      <c r="AC175" t="s">
        <v>236</v>
      </c>
      <c r="AD175" t="s">
        <v>98</v>
      </c>
      <c r="AE175" t="s">
        <v>879</v>
      </c>
    </row>
    <row r="176" spans="19:31" x14ac:dyDescent="0.25">
      <c r="S176" t="s">
        <v>318</v>
      </c>
      <c r="T176" t="s">
        <v>317</v>
      </c>
      <c r="U176" t="s">
        <v>318</v>
      </c>
      <c r="X176" t="s">
        <v>451</v>
      </c>
      <c r="Y176" t="s">
        <v>450</v>
      </c>
      <c r="Z176" t="s">
        <v>451</v>
      </c>
      <c r="AC176" t="s">
        <v>265</v>
      </c>
      <c r="AD176" t="s">
        <v>271</v>
      </c>
      <c r="AE176" t="s">
        <v>1341</v>
      </c>
    </row>
    <row r="177" spans="19:31" x14ac:dyDescent="0.25">
      <c r="S177" t="s">
        <v>585</v>
      </c>
      <c r="U177" t="s">
        <v>585</v>
      </c>
      <c r="X177" t="s">
        <v>409</v>
      </c>
      <c r="Y177" t="s">
        <v>408</v>
      </c>
      <c r="Z177" t="s">
        <v>409</v>
      </c>
      <c r="AC177" t="s">
        <v>304</v>
      </c>
      <c r="AD177" t="s">
        <v>282</v>
      </c>
      <c r="AE177" t="s">
        <v>1344</v>
      </c>
    </row>
    <row r="178" spans="19:31" x14ac:dyDescent="0.25">
      <c r="S178" t="s">
        <v>10</v>
      </c>
      <c r="T178" t="s">
        <v>9</v>
      </c>
      <c r="U178" t="s">
        <v>10</v>
      </c>
      <c r="X178" t="s">
        <v>1240</v>
      </c>
      <c r="Y178" t="s">
        <v>1239</v>
      </c>
      <c r="Z178" t="s">
        <v>1240</v>
      </c>
      <c r="AC178" t="s">
        <v>310</v>
      </c>
      <c r="AD178" t="s">
        <v>339</v>
      </c>
      <c r="AE178" t="s">
        <v>898</v>
      </c>
    </row>
    <row r="179" spans="19:31" x14ac:dyDescent="0.25">
      <c r="S179" t="s">
        <v>18</v>
      </c>
      <c r="T179" t="s">
        <v>17</v>
      </c>
      <c r="U179" t="s">
        <v>18</v>
      </c>
      <c r="X179" t="s">
        <v>205</v>
      </c>
      <c r="Y179" t="s">
        <v>204</v>
      </c>
      <c r="Z179" t="s">
        <v>205</v>
      </c>
      <c r="AC179" t="s">
        <v>322</v>
      </c>
      <c r="AD179" t="s">
        <v>47</v>
      </c>
      <c r="AE179" t="s">
        <v>1345</v>
      </c>
    </row>
    <row r="180" spans="19:31" x14ac:dyDescent="0.25">
      <c r="S180" t="s">
        <v>24</v>
      </c>
      <c r="T180" t="s">
        <v>23</v>
      </c>
      <c r="U180" t="s">
        <v>24</v>
      </c>
      <c r="X180" t="s">
        <v>201</v>
      </c>
      <c r="Y180" t="s">
        <v>200</v>
      </c>
      <c r="Z180" t="s">
        <v>201</v>
      </c>
      <c r="AC180" t="s">
        <v>345</v>
      </c>
      <c r="AD180" t="s">
        <v>371</v>
      </c>
      <c r="AE180" t="s">
        <v>927</v>
      </c>
    </row>
    <row r="181" spans="19:31" x14ac:dyDescent="0.25">
      <c r="S181" t="s">
        <v>30</v>
      </c>
      <c r="T181" t="s">
        <v>29</v>
      </c>
      <c r="U181" t="s">
        <v>30</v>
      </c>
      <c r="X181" t="s">
        <v>1120</v>
      </c>
      <c r="Z181" t="s">
        <v>1120</v>
      </c>
      <c r="AC181" t="s">
        <v>351</v>
      </c>
      <c r="AD181" t="s">
        <v>398</v>
      </c>
      <c r="AE181" t="s">
        <v>1347</v>
      </c>
    </row>
    <row r="182" spans="19:31" x14ac:dyDescent="0.25">
      <c r="S182" t="s">
        <v>36</v>
      </c>
      <c r="T182" t="s">
        <v>35</v>
      </c>
      <c r="U182" t="s">
        <v>36</v>
      </c>
      <c r="X182" t="s">
        <v>401</v>
      </c>
      <c r="Z182" t="s">
        <v>401</v>
      </c>
      <c r="AC182" t="s">
        <v>71</v>
      </c>
      <c r="AD182" t="s">
        <v>455</v>
      </c>
      <c r="AE182" t="s">
        <v>1349</v>
      </c>
    </row>
    <row r="183" spans="19:31" x14ac:dyDescent="0.25">
      <c r="S183" t="s">
        <v>16</v>
      </c>
      <c r="T183" t="s">
        <v>15</v>
      </c>
      <c r="U183" t="s">
        <v>16</v>
      </c>
      <c r="X183" t="s">
        <v>1152</v>
      </c>
      <c r="Y183" t="s">
        <v>1148</v>
      </c>
      <c r="Z183" t="s">
        <v>1152</v>
      </c>
      <c r="AC183" t="s">
        <v>94</v>
      </c>
      <c r="AD183" t="s">
        <v>488</v>
      </c>
      <c r="AE183" t="s">
        <v>918</v>
      </c>
    </row>
    <row r="184" spans="19:31" x14ac:dyDescent="0.25">
      <c r="S184" t="s">
        <v>61</v>
      </c>
      <c r="T184" t="s">
        <v>60</v>
      </c>
      <c r="U184" t="s">
        <v>61</v>
      </c>
      <c r="X184" t="s">
        <v>169</v>
      </c>
      <c r="Y184" t="s">
        <v>168</v>
      </c>
      <c r="Z184" t="s">
        <v>169</v>
      </c>
      <c r="AC184" t="s">
        <v>123</v>
      </c>
      <c r="AD184" t="s">
        <v>498</v>
      </c>
      <c r="AE184" t="s">
        <v>1351</v>
      </c>
    </row>
    <row r="185" spans="19:31" x14ac:dyDescent="0.25">
      <c r="S185" t="s">
        <v>67</v>
      </c>
      <c r="T185" t="s">
        <v>66</v>
      </c>
      <c r="U185" t="s">
        <v>67</v>
      </c>
      <c r="X185" t="s">
        <v>587</v>
      </c>
      <c r="Y185" t="s">
        <v>586</v>
      </c>
      <c r="Z185" t="s">
        <v>587</v>
      </c>
      <c r="AC185" t="s">
        <v>131</v>
      </c>
      <c r="AD185" t="s">
        <v>520</v>
      </c>
      <c r="AE185" t="s">
        <v>902</v>
      </c>
    </row>
    <row r="186" spans="19:31" x14ac:dyDescent="0.25">
      <c r="S186" t="s">
        <v>73</v>
      </c>
      <c r="T186" t="s">
        <v>72</v>
      </c>
      <c r="U186" t="s">
        <v>73</v>
      </c>
      <c r="X186" t="s">
        <v>96</v>
      </c>
      <c r="Y186" t="s">
        <v>1268</v>
      </c>
      <c r="Z186" t="s">
        <v>96</v>
      </c>
      <c r="AC186" t="s">
        <v>177</v>
      </c>
      <c r="AD186" t="s">
        <v>525</v>
      </c>
      <c r="AE186" t="s">
        <v>1355</v>
      </c>
    </row>
    <row r="187" spans="19:31" x14ac:dyDescent="0.25">
      <c r="S187" t="s">
        <v>57</v>
      </c>
      <c r="T187" t="s">
        <v>56</v>
      </c>
      <c r="U187" t="s">
        <v>57</v>
      </c>
      <c r="X187" t="s">
        <v>101</v>
      </c>
      <c r="Y187" t="s">
        <v>100</v>
      </c>
      <c r="Z187" t="s">
        <v>101</v>
      </c>
      <c r="AC187" t="s">
        <v>189</v>
      </c>
      <c r="AD187" t="s">
        <v>427</v>
      </c>
      <c r="AE187" t="s">
        <v>1357</v>
      </c>
    </row>
    <row r="188" spans="19:31" x14ac:dyDescent="0.25">
      <c r="S188" t="s">
        <v>105</v>
      </c>
      <c r="T188" t="s">
        <v>104</v>
      </c>
      <c r="U188" t="s">
        <v>105</v>
      </c>
      <c r="X188" t="s">
        <v>427</v>
      </c>
      <c r="Y188" t="s">
        <v>426</v>
      </c>
      <c r="Z188" t="s">
        <v>427</v>
      </c>
      <c r="AC188" t="s">
        <v>217</v>
      </c>
      <c r="AD188" t="s">
        <v>542</v>
      </c>
      <c r="AE188" t="s">
        <v>1359</v>
      </c>
    </row>
    <row r="189" spans="19:31" x14ac:dyDescent="0.25">
      <c r="S189" t="s">
        <v>90</v>
      </c>
      <c r="T189" t="s">
        <v>89</v>
      </c>
      <c r="U189" t="s">
        <v>90</v>
      </c>
      <c r="X189" t="s">
        <v>514</v>
      </c>
      <c r="Z189" t="s">
        <v>514</v>
      </c>
      <c r="AC189" t="s">
        <v>231</v>
      </c>
      <c r="AD189" t="s">
        <v>563</v>
      </c>
      <c r="AE189" t="s">
        <v>1361</v>
      </c>
    </row>
    <row r="190" spans="19:31" x14ac:dyDescent="0.25">
      <c r="S190" t="s">
        <v>119</v>
      </c>
      <c r="T190" t="s">
        <v>118</v>
      </c>
      <c r="U190" t="s">
        <v>119</v>
      </c>
      <c r="X190" t="s">
        <v>211</v>
      </c>
      <c r="Y190" t="s">
        <v>210</v>
      </c>
      <c r="Z190" t="s">
        <v>211</v>
      </c>
      <c r="AC190" t="s">
        <v>244</v>
      </c>
      <c r="AD190" t="s">
        <v>615</v>
      </c>
      <c r="AE190" t="s">
        <v>1362</v>
      </c>
    </row>
    <row r="191" spans="19:31" x14ac:dyDescent="0.25">
      <c r="S191" t="s">
        <v>127</v>
      </c>
      <c r="T191" t="s">
        <v>126</v>
      </c>
      <c r="U191" t="s">
        <v>127</v>
      </c>
      <c r="X191" t="s">
        <v>542</v>
      </c>
      <c r="Y191" t="s">
        <v>541</v>
      </c>
      <c r="Z191" t="s">
        <v>542</v>
      </c>
      <c r="AC191" t="s">
        <v>249</v>
      </c>
      <c r="AD191" t="s">
        <v>621</v>
      </c>
      <c r="AE191" t="s">
        <v>1364</v>
      </c>
    </row>
    <row r="192" spans="19:31" x14ac:dyDescent="0.25">
      <c r="S192" t="s">
        <v>161</v>
      </c>
      <c r="T192" t="s">
        <v>160</v>
      </c>
      <c r="U192" t="s">
        <v>161</v>
      </c>
      <c r="X192" t="s">
        <v>864</v>
      </c>
      <c r="Y192" t="s">
        <v>863</v>
      </c>
      <c r="Z192" t="s">
        <v>864</v>
      </c>
      <c r="AC192" t="s">
        <v>257</v>
      </c>
      <c r="AD192" t="s">
        <v>624</v>
      </c>
      <c r="AE192" t="s">
        <v>1366</v>
      </c>
    </row>
    <row r="193" spans="19:31" x14ac:dyDescent="0.25">
      <c r="S193" t="s">
        <v>179</v>
      </c>
      <c r="T193" t="s">
        <v>178</v>
      </c>
      <c r="U193" t="s">
        <v>179</v>
      </c>
      <c r="X193" t="s">
        <v>273</v>
      </c>
      <c r="Y193" t="s">
        <v>272</v>
      </c>
      <c r="Z193" t="s">
        <v>273</v>
      </c>
      <c r="AC193" t="s">
        <v>275</v>
      </c>
      <c r="AD193" t="s">
        <v>630</v>
      </c>
      <c r="AE193" t="s">
        <v>1368</v>
      </c>
    </row>
    <row r="194" spans="19:31" x14ac:dyDescent="0.25">
      <c r="S194" t="s">
        <v>185</v>
      </c>
      <c r="T194" t="s">
        <v>184</v>
      </c>
      <c r="U194" t="s">
        <v>185</v>
      </c>
      <c r="X194" t="s">
        <v>280</v>
      </c>
      <c r="Z194" t="s">
        <v>280</v>
      </c>
      <c r="AC194" t="s">
        <v>298</v>
      </c>
      <c r="AD194" t="s">
        <v>640</v>
      </c>
      <c r="AE194" t="s">
        <v>1370</v>
      </c>
    </row>
    <row r="195" spans="19:31" x14ac:dyDescent="0.25">
      <c r="S195" t="s">
        <v>149</v>
      </c>
      <c r="T195" t="s">
        <v>148</v>
      </c>
      <c r="U195" t="s">
        <v>149</v>
      </c>
      <c r="X195" t="s">
        <v>143</v>
      </c>
      <c r="Y195" t="s">
        <v>142</v>
      </c>
      <c r="Z195" t="s">
        <v>143</v>
      </c>
      <c r="AC195" t="s">
        <v>316</v>
      </c>
      <c r="AD195" t="s">
        <v>642</v>
      </c>
      <c r="AE195" t="s">
        <v>1372</v>
      </c>
    </row>
    <row r="196" spans="19:31" x14ac:dyDescent="0.25">
      <c r="S196" t="s">
        <v>199</v>
      </c>
      <c r="T196" t="s">
        <v>198</v>
      </c>
      <c r="U196" t="s">
        <v>199</v>
      </c>
      <c r="X196" t="s">
        <v>213</v>
      </c>
      <c r="Y196" t="s">
        <v>212</v>
      </c>
      <c r="Z196" t="s">
        <v>213</v>
      </c>
      <c r="AC196" t="s">
        <v>330</v>
      </c>
      <c r="AD196" t="s">
        <v>653</v>
      </c>
      <c r="AE196" t="s">
        <v>1353</v>
      </c>
    </row>
    <row r="197" spans="19:31" x14ac:dyDescent="0.25">
      <c r="S197" t="s">
        <v>183</v>
      </c>
      <c r="T197" t="s">
        <v>182</v>
      </c>
      <c r="U197" t="s">
        <v>183</v>
      </c>
      <c r="X197" t="s">
        <v>135</v>
      </c>
      <c r="Y197" t="s">
        <v>134</v>
      </c>
      <c r="Z197" t="s">
        <v>135</v>
      </c>
      <c r="AC197" t="s">
        <v>343</v>
      </c>
      <c r="AD197" t="s">
        <v>672</v>
      </c>
      <c r="AE197" t="s">
        <v>1343</v>
      </c>
    </row>
    <row r="198" spans="19:31" x14ac:dyDescent="0.25">
      <c r="S198" t="s">
        <v>117</v>
      </c>
      <c r="T198" t="s">
        <v>116</v>
      </c>
      <c r="U198" t="s">
        <v>117</v>
      </c>
      <c r="X198" t="s">
        <v>229</v>
      </c>
      <c r="Y198" t="s">
        <v>228</v>
      </c>
      <c r="Z198" t="s">
        <v>229</v>
      </c>
      <c r="AC198" t="s">
        <v>267</v>
      </c>
      <c r="AD198" t="s">
        <v>678</v>
      </c>
      <c r="AE198" t="s">
        <v>1374</v>
      </c>
    </row>
    <row r="199" spans="19:31" x14ac:dyDescent="0.25">
      <c r="S199" t="s">
        <v>203</v>
      </c>
      <c r="T199" t="s">
        <v>202</v>
      </c>
      <c r="U199" t="s">
        <v>203</v>
      </c>
      <c r="X199" t="s">
        <v>1291</v>
      </c>
      <c r="Y199" t="s">
        <v>1290</v>
      </c>
      <c r="Z199" t="s">
        <v>1291</v>
      </c>
      <c r="AC199" t="s">
        <v>326</v>
      </c>
      <c r="AD199" t="s">
        <v>613</v>
      </c>
      <c r="AE199" t="s">
        <v>1376</v>
      </c>
    </row>
    <row r="200" spans="19:31" x14ac:dyDescent="0.25">
      <c r="S200" t="s">
        <v>227</v>
      </c>
      <c r="T200" t="s">
        <v>226</v>
      </c>
      <c r="U200" t="s">
        <v>227</v>
      </c>
      <c r="X200" t="s">
        <v>99</v>
      </c>
      <c r="Z200" t="s">
        <v>99</v>
      </c>
      <c r="AC200" t="s">
        <v>429</v>
      </c>
      <c r="AD200" t="s">
        <v>759</v>
      </c>
      <c r="AE200" t="s">
        <v>1378</v>
      </c>
    </row>
    <row r="201" spans="19:31" x14ac:dyDescent="0.25">
      <c r="S201" t="s">
        <v>232</v>
      </c>
      <c r="U201" t="s">
        <v>232</v>
      </c>
      <c r="X201" t="s">
        <v>488</v>
      </c>
      <c r="Y201" t="s">
        <v>487</v>
      </c>
      <c r="Z201" t="s">
        <v>488</v>
      </c>
      <c r="AC201" t="s">
        <v>459</v>
      </c>
      <c r="AD201" t="s">
        <v>766</v>
      </c>
      <c r="AE201" t="s">
        <v>1380</v>
      </c>
    </row>
    <row r="202" spans="19:31" x14ac:dyDescent="0.25">
      <c r="S202" t="s">
        <v>88</v>
      </c>
      <c r="T202" t="s">
        <v>87</v>
      </c>
      <c r="U202" t="s">
        <v>88</v>
      </c>
      <c r="X202" t="s">
        <v>121</v>
      </c>
      <c r="Y202" t="s">
        <v>120</v>
      </c>
      <c r="Z202" t="s">
        <v>121</v>
      </c>
      <c r="AC202" t="s">
        <v>462</v>
      </c>
      <c r="AD202" t="s">
        <v>828</v>
      </c>
      <c r="AE202" t="s">
        <v>1382</v>
      </c>
    </row>
    <row r="203" spans="19:31" x14ac:dyDescent="0.25">
      <c r="S203" t="s">
        <v>240</v>
      </c>
      <c r="T203" t="s">
        <v>239</v>
      </c>
      <c r="U203" t="s">
        <v>240</v>
      </c>
      <c r="X203" t="s">
        <v>613</v>
      </c>
      <c r="Y203" t="s">
        <v>612</v>
      </c>
      <c r="Z203" t="s">
        <v>613</v>
      </c>
      <c r="AC203" t="s">
        <v>245</v>
      </c>
      <c r="AE203" t="s">
        <v>1384</v>
      </c>
    </row>
    <row r="204" spans="19:31" x14ac:dyDescent="0.25">
      <c r="S204" t="s">
        <v>159</v>
      </c>
      <c r="T204" t="s">
        <v>158</v>
      </c>
      <c r="U204" t="s">
        <v>159</v>
      </c>
      <c r="X204" t="s">
        <v>159</v>
      </c>
      <c r="Y204" t="s">
        <v>158</v>
      </c>
      <c r="Z204" t="s">
        <v>159</v>
      </c>
      <c r="AC204" t="s">
        <v>555</v>
      </c>
      <c r="AE204" t="s">
        <v>1386</v>
      </c>
    </row>
    <row r="205" spans="19:31" x14ac:dyDescent="0.25">
      <c r="S205" t="s">
        <v>263</v>
      </c>
      <c r="T205" t="s">
        <v>262</v>
      </c>
      <c r="U205" t="s">
        <v>263</v>
      </c>
      <c r="X205" t="s">
        <v>957</v>
      </c>
      <c r="Y205" t="s">
        <v>956</v>
      </c>
      <c r="Z205" t="s">
        <v>957</v>
      </c>
      <c r="AC205" t="s">
        <v>557</v>
      </c>
    </row>
    <row r="206" spans="19:31" x14ac:dyDescent="0.25">
      <c r="S206" t="s">
        <v>211</v>
      </c>
      <c r="T206" t="s">
        <v>210</v>
      </c>
      <c r="U206" t="s">
        <v>211</v>
      </c>
      <c r="X206" t="s">
        <v>53</v>
      </c>
      <c r="Y206" t="s">
        <v>52</v>
      </c>
      <c r="Z206" t="s">
        <v>53</v>
      </c>
      <c r="AC206" t="s">
        <v>576</v>
      </c>
    </row>
    <row r="207" spans="19:31" x14ac:dyDescent="0.25">
      <c r="S207" t="s">
        <v>219</v>
      </c>
      <c r="T207" t="s">
        <v>218</v>
      </c>
      <c r="U207" t="s">
        <v>219</v>
      </c>
      <c r="X207" t="s">
        <v>137</v>
      </c>
      <c r="Y207" t="s">
        <v>136</v>
      </c>
      <c r="Z207" t="s">
        <v>137</v>
      </c>
      <c r="AC207" t="s">
        <v>607</v>
      </c>
    </row>
    <row r="208" spans="19:31" x14ac:dyDescent="0.25">
      <c r="S208" t="s">
        <v>115</v>
      </c>
      <c r="T208" t="s">
        <v>114</v>
      </c>
      <c r="U208" t="s">
        <v>115</v>
      </c>
      <c r="X208" t="s">
        <v>77</v>
      </c>
      <c r="Y208" t="s">
        <v>76</v>
      </c>
      <c r="Z208" t="s">
        <v>77</v>
      </c>
      <c r="AC208" t="s">
        <v>609</v>
      </c>
    </row>
    <row r="209" spans="19:29" x14ac:dyDescent="0.25">
      <c r="S209" t="s">
        <v>247</v>
      </c>
      <c r="T209" t="s">
        <v>246</v>
      </c>
      <c r="U209" t="s">
        <v>247</v>
      </c>
      <c r="X209" t="s">
        <v>163</v>
      </c>
      <c r="Y209" t="s">
        <v>162</v>
      </c>
      <c r="Z209" t="s">
        <v>163</v>
      </c>
      <c r="AC209" t="s">
        <v>626</v>
      </c>
    </row>
    <row r="210" spans="19:29" x14ac:dyDescent="0.25">
      <c r="S210" t="s">
        <v>336</v>
      </c>
      <c r="T210" t="s">
        <v>335</v>
      </c>
      <c r="U210" t="s">
        <v>336</v>
      </c>
      <c r="X210" t="s">
        <v>26</v>
      </c>
      <c r="Y210" t="s">
        <v>25</v>
      </c>
      <c r="Z210" t="s">
        <v>26</v>
      </c>
      <c r="AC210" t="s">
        <v>631</v>
      </c>
    </row>
    <row r="211" spans="19:29" x14ac:dyDescent="0.25">
      <c r="S211" t="s">
        <v>259</v>
      </c>
      <c r="T211" t="s">
        <v>258</v>
      </c>
      <c r="U211" t="s">
        <v>259</v>
      </c>
      <c r="X211" t="s">
        <v>69</v>
      </c>
      <c r="Y211" t="s">
        <v>68</v>
      </c>
      <c r="Z211" t="s">
        <v>69</v>
      </c>
      <c r="AC211" t="s">
        <v>277</v>
      </c>
    </row>
    <row r="212" spans="19:29" x14ac:dyDescent="0.25">
      <c r="S212" t="s">
        <v>133</v>
      </c>
      <c r="T212" t="s">
        <v>132</v>
      </c>
      <c r="U212" t="s">
        <v>133</v>
      </c>
      <c r="X212" t="s">
        <v>589</v>
      </c>
      <c r="Y212" t="s">
        <v>588</v>
      </c>
      <c r="Z212" t="s">
        <v>589</v>
      </c>
      <c r="AC212" t="s">
        <v>635</v>
      </c>
    </row>
    <row r="213" spans="19:29" x14ac:dyDescent="0.25">
      <c r="S213" t="s">
        <v>363</v>
      </c>
      <c r="T213" t="s">
        <v>362</v>
      </c>
      <c r="U213" t="s">
        <v>363</v>
      </c>
      <c r="X213" t="s">
        <v>1313</v>
      </c>
      <c r="Y213" t="s">
        <v>1312</v>
      </c>
      <c r="Z213" t="s">
        <v>1313</v>
      </c>
      <c r="AC213" t="s">
        <v>646</v>
      </c>
    </row>
    <row r="214" spans="19:29" x14ac:dyDescent="0.25">
      <c r="S214" t="s">
        <v>135</v>
      </c>
      <c r="T214" t="s">
        <v>134</v>
      </c>
      <c r="U214" t="s">
        <v>135</v>
      </c>
      <c r="X214" t="s">
        <v>725</v>
      </c>
      <c r="Y214" t="s">
        <v>724</v>
      </c>
      <c r="Z214" t="s">
        <v>725</v>
      </c>
      <c r="AC214" t="s">
        <v>650</v>
      </c>
    </row>
    <row r="215" spans="19:29" x14ac:dyDescent="0.25">
      <c r="S215" t="s">
        <v>377</v>
      </c>
      <c r="T215" t="s">
        <v>376</v>
      </c>
      <c r="U215" t="s">
        <v>377</v>
      </c>
      <c r="X215" t="s">
        <v>392</v>
      </c>
      <c r="Y215" t="s">
        <v>391</v>
      </c>
      <c r="Z215" t="s">
        <v>392</v>
      </c>
      <c r="AC215" t="s">
        <v>663</v>
      </c>
    </row>
    <row r="216" spans="19:29" x14ac:dyDescent="0.25">
      <c r="S216" t="s">
        <v>407</v>
      </c>
      <c r="T216" t="s">
        <v>406</v>
      </c>
      <c r="U216" t="s">
        <v>407</v>
      </c>
      <c r="X216" t="s">
        <v>904</v>
      </c>
      <c r="Y216" t="s">
        <v>903</v>
      </c>
      <c r="Z216" t="s">
        <v>904</v>
      </c>
      <c r="AC216" t="s">
        <v>667</v>
      </c>
    </row>
    <row r="217" spans="19:29" x14ac:dyDescent="0.25">
      <c r="S217" t="s">
        <v>261</v>
      </c>
      <c r="T217" t="s">
        <v>260</v>
      </c>
      <c r="U217" t="s">
        <v>261</v>
      </c>
      <c r="X217" t="s">
        <v>1326</v>
      </c>
      <c r="Z217" t="s">
        <v>1326</v>
      </c>
      <c r="AC217" t="s">
        <v>686</v>
      </c>
    </row>
    <row r="218" spans="19:29" x14ac:dyDescent="0.25">
      <c r="S218" t="s">
        <v>251</v>
      </c>
      <c r="T218" t="s">
        <v>250</v>
      </c>
      <c r="U218" t="s">
        <v>251</v>
      </c>
      <c r="X218" t="s">
        <v>1173</v>
      </c>
      <c r="Y218" t="s">
        <v>1172</v>
      </c>
      <c r="Z218" t="s">
        <v>1173</v>
      </c>
      <c r="AC218" t="s">
        <v>689</v>
      </c>
    </row>
    <row r="219" spans="19:29" x14ac:dyDescent="0.25">
      <c r="S219" t="s">
        <v>435</v>
      </c>
      <c r="T219" t="s">
        <v>434</v>
      </c>
      <c r="U219" t="s">
        <v>435</v>
      </c>
      <c r="X219" t="s">
        <v>833</v>
      </c>
      <c r="Y219" t="s">
        <v>832</v>
      </c>
      <c r="Z219" t="s">
        <v>833</v>
      </c>
      <c r="AC219" t="s">
        <v>692</v>
      </c>
    </row>
    <row r="220" spans="19:29" x14ac:dyDescent="0.25">
      <c r="S220" t="s">
        <v>417</v>
      </c>
      <c r="T220" t="s">
        <v>416</v>
      </c>
      <c r="U220" t="s">
        <v>417</v>
      </c>
      <c r="X220" t="s">
        <v>402</v>
      </c>
      <c r="Z220" t="s">
        <v>402</v>
      </c>
      <c r="AC220" t="s">
        <v>693</v>
      </c>
    </row>
    <row r="221" spans="19:29" x14ac:dyDescent="0.25">
      <c r="S221" t="s">
        <v>405</v>
      </c>
      <c r="T221" t="s">
        <v>404</v>
      </c>
      <c r="U221" t="s">
        <v>405</v>
      </c>
      <c r="X221" t="s">
        <v>334</v>
      </c>
      <c r="Y221" t="s">
        <v>333</v>
      </c>
      <c r="Z221" t="s">
        <v>334</v>
      </c>
      <c r="AC221" t="s">
        <v>695</v>
      </c>
    </row>
    <row r="222" spans="19:29" x14ac:dyDescent="0.25">
      <c r="S222" t="s">
        <v>529</v>
      </c>
      <c r="T222" t="s">
        <v>528</v>
      </c>
      <c r="U222" t="s">
        <v>529</v>
      </c>
      <c r="X222" t="s">
        <v>324</v>
      </c>
      <c r="Y222" t="s">
        <v>323</v>
      </c>
      <c r="Z222" t="s">
        <v>324</v>
      </c>
      <c r="AC222" t="s">
        <v>697</v>
      </c>
    </row>
    <row r="223" spans="19:29" x14ac:dyDescent="0.25">
      <c r="S223" t="s">
        <v>569</v>
      </c>
      <c r="T223" t="s">
        <v>568</v>
      </c>
      <c r="U223" t="s">
        <v>569</v>
      </c>
      <c r="X223" t="s">
        <v>453</v>
      </c>
      <c r="Y223" t="s">
        <v>452</v>
      </c>
      <c r="Z223" t="s">
        <v>453</v>
      </c>
      <c r="AC223" t="s">
        <v>701</v>
      </c>
    </row>
    <row r="224" spans="19:29" x14ac:dyDescent="0.25">
      <c r="S224" t="s">
        <v>284</v>
      </c>
      <c r="T224" t="s">
        <v>283</v>
      </c>
      <c r="U224" t="s">
        <v>284</v>
      </c>
      <c r="X224" t="s">
        <v>520</v>
      </c>
      <c r="Y224" t="s">
        <v>519</v>
      </c>
      <c r="Z224" t="s">
        <v>520</v>
      </c>
      <c r="AC224" t="s">
        <v>703</v>
      </c>
    </row>
    <row r="225" spans="19:29" x14ac:dyDescent="0.25">
      <c r="S225" t="s">
        <v>584</v>
      </c>
      <c r="T225" t="s">
        <v>583</v>
      </c>
      <c r="U225" t="s">
        <v>584</v>
      </c>
      <c r="X225" t="s">
        <v>115</v>
      </c>
      <c r="Y225" t="s">
        <v>114</v>
      </c>
      <c r="Z225" t="s">
        <v>115</v>
      </c>
      <c r="AC225" t="s">
        <v>707</v>
      </c>
    </row>
    <row r="226" spans="19:29" x14ac:dyDescent="0.25">
      <c r="S226" t="s">
        <v>279</v>
      </c>
      <c r="T226" t="s">
        <v>278</v>
      </c>
      <c r="U226" t="s">
        <v>279</v>
      </c>
      <c r="X226" t="s">
        <v>161</v>
      </c>
      <c r="Y226" t="s">
        <v>160</v>
      </c>
      <c r="Z226" t="s">
        <v>161</v>
      </c>
      <c r="AC226" t="s">
        <v>709</v>
      </c>
    </row>
    <row r="227" spans="19:29" x14ac:dyDescent="0.25">
      <c r="S227" t="s">
        <v>486</v>
      </c>
      <c r="U227" t="s">
        <v>486</v>
      </c>
      <c r="X227" t="s">
        <v>117</v>
      </c>
      <c r="Y227" t="s">
        <v>116</v>
      </c>
      <c r="Z227" t="s">
        <v>117</v>
      </c>
      <c r="AC227" t="s">
        <v>711</v>
      </c>
    </row>
    <row r="228" spans="19:29" x14ac:dyDescent="0.25">
      <c r="S228" t="s">
        <v>509</v>
      </c>
      <c r="T228" t="s">
        <v>508</v>
      </c>
      <c r="U228" t="s">
        <v>509</v>
      </c>
      <c r="X228" t="s">
        <v>1135</v>
      </c>
      <c r="Y228" t="s">
        <v>1127</v>
      </c>
      <c r="Z228" t="s">
        <v>1135</v>
      </c>
      <c r="AC228" t="s">
        <v>713</v>
      </c>
    </row>
    <row r="229" spans="19:29" x14ac:dyDescent="0.25">
      <c r="S229" t="s">
        <v>507</v>
      </c>
      <c r="U229" t="s">
        <v>507</v>
      </c>
      <c r="X229" t="s">
        <v>684</v>
      </c>
      <c r="Y229" t="s">
        <v>683</v>
      </c>
      <c r="Z229" t="s">
        <v>684</v>
      </c>
      <c r="AC229" t="s">
        <v>719</v>
      </c>
    </row>
    <row r="230" spans="19:29" x14ac:dyDescent="0.25">
      <c r="S230" t="s">
        <v>659</v>
      </c>
      <c r="T230" t="s">
        <v>658</v>
      </c>
      <c r="U230" t="s">
        <v>659</v>
      </c>
      <c r="X230" t="s">
        <v>1066</v>
      </c>
      <c r="Y230" t="s">
        <v>1041</v>
      </c>
      <c r="Z230" t="s">
        <v>1066</v>
      </c>
      <c r="AC230" t="s">
        <v>723</v>
      </c>
    </row>
    <row r="231" spans="19:29" x14ac:dyDescent="0.25">
      <c r="S231" t="s">
        <v>381</v>
      </c>
      <c r="T231" t="s">
        <v>380</v>
      </c>
      <c r="U231" t="s">
        <v>381</v>
      </c>
      <c r="X231" t="s">
        <v>215</v>
      </c>
      <c r="Y231" t="s">
        <v>214</v>
      </c>
      <c r="Z231" t="s">
        <v>215</v>
      </c>
      <c r="AC231" t="s">
        <v>727</v>
      </c>
    </row>
    <row r="232" spans="19:29" x14ac:dyDescent="0.25">
      <c r="S232" t="s">
        <v>451</v>
      </c>
      <c r="T232" t="s">
        <v>450</v>
      </c>
      <c r="U232" t="s">
        <v>451</v>
      </c>
      <c r="X232" t="s">
        <v>32</v>
      </c>
      <c r="Y232" t="s">
        <v>31</v>
      </c>
      <c r="Z232" t="s">
        <v>32</v>
      </c>
      <c r="AC232" t="s">
        <v>728</v>
      </c>
    </row>
    <row r="233" spans="19:29" x14ac:dyDescent="0.25">
      <c r="S233" t="s">
        <v>589</v>
      </c>
      <c r="T233" t="s">
        <v>588</v>
      </c>
      <c r="U233" t="s">
        <v>589</v>
      </c>
      <c r="X233" t="s">
        <v>615</v>
      </c>
      <c r="Y233" t="s">
        <v>614</v>
      </c>
      <c r="Z233" t="s">
        <v>615</v>
      </c>
      <c r="AC233" t="s">
        <v>731</v>
      </c>
    </row>
    <row r="234" spans="19:29" x14ac:dyDescent="0.25">
      <c r="S234" t="s">
        <v>587</v>
      </c>
      <c r="T234" t="s">
        <v>586</v>
      </c>
      <c r="U234" t="s">
        <v>587</v>
      </c>
      <c r="X234" t="s">
        <v>251</v>
      </c>
      <c r="Y234" t="s">
        <v>250</v>
      </c>
      <c r="Z234" t="s">
        <v>251</v>
      </c>
      <c r="AC234" t="s">
        <v>735</v>
      </c>
    </row>
    <row r="235" spans="19:29" x14ac:dyDescent="0.25">
      <c r="S235" t="s">
        <v>688</v>
      </c>
      <c r="T235" t="s">
        <v>687</v>
      </c>
      <c r="U235" t="s">
        <v>688</v>
      </c>
      <c r="X235" t="s">
        <v>16</v>
      </c>
      <c r="Y235" t="s">
        <v>15</v>
      </c>
      <c r="Z235" t="s">
        <v>16</v>
      </c>
      <c r="AC235" t="s">
        <v>741</v>
      </c>
    </row>
    <row r="236" spans="19:29" x14ac:dyDescent="0.25">
      <c r="S236" t="s">
        <v>757</v>
      </c>
      <c r="T236" t="s">
        <v>756</v>
      </c>
      <c r="U236" t="s">
        <v>757</v>
      </c>
      <c r="X236" t="s">
        <v>1275</v>
      </c>
      <c r="Z236" t="s">
        <v>1275</v>
      </c>
      <c r="AC236" t="s">
        <v>743</v>
      </c>
    </row>
    <row r="237" spans="19:29" x14ac:dyDescent="0.25">
      <c r="S237" t="s">
        <v>824</v>
      </c>
      <c r="T237" t="s">
        <v>823</v>
      </c>
      <c r="U237" t="s">
        <v>824</v>
      </c>
      <c r="X237" t="s">
        <v>149</v>
      </c>
      <c r="Y237" t="s">
        <v>148</v>
      </c>
      <c r="Z237" t="s">
        <v>149</v>
      </c>
      <c r="AC237" t="s">
        <v>747</v>
      </c>
    </row>
    <row r="238" spans="19:29" x14ac:dyDescent="0.25">
      <c r="S238" t="s">
        <v>193</v>
      </c>
      <c r="T238" t="s">
        <v>192</v>
      </c>
      <c r="U238" t="s">
        <v>193</v>
      </c>
      <c r="X238" t="s">
        <v>145</v>
      </c>
      <c r="Y238" t="s">
        <v>144</v>
      </c>
      <c r="Z238" t="s">
        <v>145</v>
      </c>
      <c r="AC238" t="s">
        <v>751</v>
      </c>
    </row>
    <row r="239" spans="19:29" x14ac:dyDescent="0.25">
      <c r="S239" t="s">
        <v>221</v>
      </c>
      <c r="T239" t="s">
        <v>220</v>
      </c>
      <c r="U239" t="s">
        <v>221</v>
      </c>
      <c r="X239" t="s">
        <v>203</v>
      </c>
      <c r="Y239" t="s">
        <v>202</v>
      </c>
      <c r="Z239" t="s">
        <v>203</v>
      </c>
      <c r="AC239" t="s">
        <v>755</v>
      </c>
    </row>
    <row r="240" spans="19:29" x14ac:dyDescent="0.25">
      <c r="S240" t="s">
        <v>242</v>
      </c>
      <c r="T240" t="s">
        <v>241</v>
      </c>
      <c r="U240" t="s">
        <v>242</v>
      </c>
      <c r="X240" t="s">
        <v>1182</v>
      </c>
      <c r="Y240" t="s">
        <v>1181</v>
      </c>
      <c r="Z240" t="s">
        <v>1182</v>
      </c>
      <c r="AC240" t="s">
        <v>762</v>
      </c>
    </row>
    <row r="241" spans="19:29" x14ac:dyDescent="0.25">
      <c r="S241" t="s">
        <v>269</v>
      </c>
      <c r="T241" t="s">
        <v>268</v>
      </c>
      <c r="U241" t="s">
        <v>269</v>
      </c>
      <c r="X241" t="s">
        <v>1186</v>
      </c>
      <c r="Y241" t="s">
        <v>1185</v>
      </c>
      <c r="Z241" t="s">
        <v>1186</v>
      </c>
      <c r="AC241" t="s">
        <v>772</v>
      </c>
    </row>
    <row r="242" spans="19:29" x14ac:dyDescent="0.25">
      <c r="S242" t="s">
        <v>290</v>
      </c>
      <c r="T242" t="s">
        <v>289</v>
      </c>
      <c r="U242" t="s">
        <v>290</v>
      </c>
      <c r="X242" t="s">
        <v>141</v>
      </c>
      <c r="Y242" t="s">
        <v>140</v>
      </c>
      <c r="Z242" t="s">
        <v>141</v>
      </c>
      <c r="AC242" t="s">
        <v>774</v>
      </c>
    </row>
    <row r="243" spans="19:29" x14ac:dyDescent="0.25">
      <c r="S243" t="s">
        <v>296</v>
      </c>
      <c r="T243" t="s">
        <v>295</v>
      </c>
      <c r="U243" t="s">
        <v>296</v>
      </c>
      <c r="X243" t="s">
        <v>81</v>
      </c>
      <c r="Y243" t="s">
        <v>80</v>
      </c>
      <c r="Z243" t="s">
        <v>81</v>
      </c>
      <c r="AC243" t="s">
        <v>778</v>
      </c>
    </row>
    <row r="244" spans="19:29" x14ac:dyDescent="0.25">
      <c r="S244" t="s">
        <v>308</v>
      </c>
      <c r="T244" t="s">
        <v>307</v>
      </c>
      <c r="U244" t="s">
        <v>308</v>
      </c>
      <c r="X244" t="s">
        <v>1034</v>
      </c>
      <c r="Y244" t="s">
        <v>1002</v>
      </c>
      <c r="Z244" t="s">
        <v>1034</v>
      </c>
      <c r="AC244" t="s">
        <v>782</v>
      </c>
    </row>
    <row r="245" spans="19:29" x14ac:dyDescent="0.25">
      <c r="S245" t="s">
        <v>314</v>
      </c>
      <c r="T245" t="s">
        <v>313</v>
      </c>
      <c r="U245" t="s">
        <v>314</v>
      </c>
      <c r="X245" t="s">
        <v>405</v>
      </c>
      <c r="Y245" t="s">
        <v>404</v>
      </c>
      <c r="Z245" t="s">
        <v>405</v>
      </c>
      <c r="AC245" t="s">
        <v>786</v>
      </c>
    </row>
    <row r="246" spans="19:29" x14ac:dyDescent="0.25">
      <c r="S246" t="s">
        <v>328</v>
      </c>
      <c r="T246" t="s">
        <v>327</v>
      </c>
      <c r="U246" t="s">
        <v>328</v>
      </c>
      <c r="X246" t="s">
        <v>1198</v>
      </c>
      <c r="Y246" t="s">
        <v>1197</v>
      </c>
      <c r="Z246" t="s">
        <v>1198</v>
      </c>
      <c r="AC246" t="s">
        <v>790</v>
      </c>
    </row>
    <row r="247" spans="19:29" x14ac:dyDescent="0.25">
      <c r="S247" t="s">
        <v>338</v>
      </c>
      <c r="T247" t="s">
        <v>337</v>
      </c>
      <c r="U247" t="s">
        <v>338</v>
      </c>
      <c r="X247" t="s">
        <v>666</v>
      </c>
      <c r="Z247" t="s">
        <v>666</v>
      </c>
      <c r="AC247" t="s">
        <v>794</v>
      </c>
    </row>
    <row r="248" spans="19:29" x14ac:dyDescent="0.25">
      <c r="S248" t="s">
        <v>341</v>
      </c>
      <c r="T248" t="s">
        <v>340</v>
      </c>
      <c r="U248" t="s">
        <v>341</v>
      </c>
      <c r="X248" t="s">
        <v>529</v>
      </c>
      <c r="Y248" t="s">
        <v>528</v>
      </c>
      <c r="Z248" t="s">
        <v>529</v>
      </c>
      <c r="AC248" t="s">
        <v>798</v>
      </c>
    </row>
    <row r="249" spans="19:29" x14ac:dyDescent="0.25">
      <c r="S249" t="s">
        <v>349</v>
      </c>
      <c r="T249" t="s">
        <v>348</v>
      </c>
      <c r="U249" t="s">
        <v>349</v>
      </c>
      <c r="X249" t="s">
        <v>582</v>
      </c>
      <c r="Y249" t="s">
        <v>581</v>
      </c>
      <c r="Z249" t="s">
        <v>582</v>
      </c>
      <c r="AC249" t="s">
        <v>802</v>
      </c>
    </row>
    <row r="250" spans="19:29" x14ac:dyDescent="0.25">
      <c r="S250" t="s">
        <v>358</v>
      </c>
      <c r="T250" t="s">
        <v>357</v>
      </c>
      <c r="U250" t="s">
        <v>358</v>
      </c>
      <c r="X250" t="s">
        <v>523</v>
      </c>
      <c r="Z250" t="s">
        <v>523</v>
      </c>
      <c r="AC250" t="s">
        <v>810</v>
      </c>
    </row>
    <row r="251" spans="19:29" x14ac:dyDescent="0.25">
      <c r="S251" t="s">
        <v>365</v>
      </c>
      <c r="T251" t="s">
        <v>364</v>
      </c>
      <c r="U251" t="s">
        <v>365</v>
      </c>
      <c r="X251" t="s">
        <v>247</v>
      </c>
      <c r="Y251" t="s">
        <v>246</v>
      </c>
      <c r="Z251" t="s">
        <v>247</v>
      </c>
      <c r="AC251" t="s">
        <v>812</v>
      </c>
    </row>
    <row r="252" spans="19:29" x14ac:dyDescent="0.25">
      <c r="S252" t="s">
        <v>373</v>
      </c>
      <c r="T252" t="s">
        <v>372</v>
      </c>
      <c r="U252" t="s">
        <v>373</v>
      </c>
      <c r="X252" t="s">
        <v>1211</v>
      </c>
      <c r="Y252" t="s">
        <v>1210</v>
      </c>
      <c r="Z252" t="s">
        <v>1211</v>
      </c>
      <c r="AC252" t="s">
        <v>815</v>
      </c>
    </row>
    <row r="253" spans="19:29" x14ac:dyDescent="0.25">
      <c r="S253" t="s">
        <v>379</v>
      </c>
      <c r="T253" t="s">
        <v>378</v>
      </c>
      <c r="U253" t="s">
        <v>379</v>
      </c>
      <c r="X253" t="s">
        <v>1215</v>
      </c>
      <c r="Y253" t="s">
        <v>1214</v>
      </c>
      <c r="Z253" t="s">
        <v>1215</v>
      </c>
      <c r="AC253" t="s">
        <v>819</v>
      </c>
    </row>
    <row r="254" spans="19:29" x14ac:dyDescent="0.25">
      <c r="S254" t="s">
        <v>383</v>
      </c>
      <c r="T254" t="s">
        <v>382</v>
      </c>
      <c r="U254" t="s">
        <v>383</v>
      </c>
      <c r="X254" t="s">
        <v>167</v>
      </c>
      <c r="Y254" t="s">
        <v>166</v>
      </c>
      <c r="Z254" t="s">
        <v>167</v>
      </c>
      <c r="AC254" t="s">
        <v>822</v>
      </c>
    </row>
    <row r="255" spans="19:29" x14ac:dyDescent="0.25">
      <c r="S255" t="s">
        <v>385</v>
      </c>
      <c r="T255" t="s">
        <v>384</v>
      </c>
      <c r="U255" t="s">
        <v>385</v>
      </c>
      <c r="X255" t="s">
        <v>185</v>
      </c>
      <c r="Y255" t="s">
        <v>184</v>
      </c>
      <c r="Z255" t="s">
        <v>185</v>
      </c>
      <c r="AC255" t="s">
        <v>826</v>
      </c>
    </row>
    <row r="256" spans="19:29" x14ac:dyDescent="0.25">
      <c r="S256" t="s">
        <v>396</v>
      </c>
      <c r="T256" t="s">
        <v>395</v>
      </c>
      <c r="U256" t="s">
        <v>396</v>
      </c>
      <c r="X256" t="s">
        <v>390</v>
      </c>
      <c r="Z256" t="s">
        <v>390</v>
      </c>
      <c r="AC256" t="s">
        <v>831</v>
      </c>
    </row>
    <row r="257" spans="19:29" x14ac:dyDescent="0.25">
      <c r="S257" t="s">
        <v>400</v>
      </c>
      <c r="T257" t="s">
        <v>399</v>
      </c>
      <c r="U257" t="s">
        <v>400</v>
      </c>
      <c r="X257" t="s">
        <v>240</v>
      </c>
      <c r="Y257" t="s">
        <v>239</v>
      </c>
      <c r="Z257" t="s">
        <v>240</v>
      </c>
      <c r="AC257" t="s">
        <v>835</v>
      </c>
    </row>
    <row r="258" spans="19:29" x14ac:dyDescent="0.25">
      <c r="S258" t="s">
        <v>413</v>
      </c>
      <c r="T258" t="s">
        <v>412</v>
      </c>
      <c r="U258" t="s">
        <v>413</v>
      </c>
      <c r="X258" t="s">
        <v>862</v>
      </c>
      <c r="Z258" t="s">
        <v>862</v>
      </c>
      <c r="AC258" t="s">
        <v>839</v>
      </c>
    </row>
    <row r="259" spans="19:29" x14ac:dyDescent="0.25">
      <c r="S259" t="s">
        <v>421</v>
      </c>
      <c r="T259" t="s">
        <v>420</v>
      </c>
      <c r="U259" t="s">
        <v>421</v>
      </c>
      <c r="X259" t="s">
        <v>336</v>
      </c>
      <c r="Y259" t="s">
        <v>335</v>
      </c>
      <c r="Z259" t="s">
        <v>336</v>
      </c>
      <c r="AC259" t="s">
        <v>845</v>
      </c>
    </row>
    <row r="260" spans="19:29" x14ac:dyDescent="0.25">
      <c r="S260" t="s">
        <v>425</v>
      </c>
      <c r="T260" t="s">
        <v>424</v>
      </c>
      <c r="U260" t="s">
        <v>425</v>
      </c>
      <c r="X260" t="s">
        <v>859</v>
      </c>
      <c r="Y260" t="s">
        <v>858</v>
      </c>
      <c r="Z260" t="s">
        <v>859</v>
      </c>
      <c r="AC260" t="s">
        <v>849</v>
      </c>
    </row>
    <row r="261" spans="19:29" x14ac:dyDescent="0.25">
      <c r="S261" t="s">
        <v>431</v>
      </c>
      <c r="T261" t="s">
        <v>430</v>
      </c>
      <c r="U261" t="s">
        <v>431</v>
      </c>
      <c r="X261" t="s">
        <v>1104</v>
      </c>
      <c r="Y261" t="s">
        <v>1088</v>
      </c>
      <c r="Z261" t="s">
        <v>1104</v>
      </c>
      <c r="AC261" t="s">
        <v>851</v>
      </c>
    </row>
    <row r="262" spans="19:29" x14ac:dyDescent="0.25">
      <c r="S262" t="s">
        <v>439</v>
      </c>
      <c r="T262" t="s">
        <v>438</v>
      </c>
      <c r="U262" t="s">
        <v>439</v>
      </c>
      <c r="X262" t="s">
        <v>1237</v>
      </c>
      <c r="Y262" t="s">
        <v>1236</v>
      </c>
      <c r="Z262" t="s">
        <v>1237</v>
      </c>
      <c r="AC262" t="s">
        <v>855</v>
      </c>
    </row>
    <row r="263" spans="19:29" x14ac:dyDescent="0.25">
      <c r="S263" t="s">
        <v>443</v>
      </c>
      <c r="T263" t="s">
        <v>442</v>
      </c>
      <c r="U263" t="s">
        <v>443</v>
      </c>
      <c r="X263" t="s">
        <v>638</v>
      </c>
      <c r="Z263" t="s">
        <v>638</v>
      </c>
      <c r="AC263" t="s">
        <v>857</v>
      </c>
    </row>
    <row r="264" spans="19:29" x14ac:dyDescent="0.25">
      <c r="S264" t="s">
        <v>445</v>
      </c>
      <c r="T264" t="s">
        <v>444</v>
      </c>
      <c r="U264" t="s">
        <v>445</v>
      </c>
      <c r="X264" t="s">
        <v>1249</v>
      </c>
      <c r="Y264" t="s">
        <v>1248</v>
      </c>
      <c r="Z264" t="s">
        <v>1249</v>
      </c>
      <c r="AC264" t="s">
        <v>861</v>
      </c>
    </row>
    <row r="265" spans="19:29" x14ac:dyDescent="0.25">
      <c r="S265" t="s">
        <v>355</v>
      </c>
      <c r="T265" t="s">
        <v>354</v>
      </c>
      <c r="U265" t="s">
        <v>355</v>
      </c>
      <c r="X265" t="s">
        <v>1251</v>
      </c>
      <c r="Y265" t="s">
        <v>1250</v>
      </c>
      <c r="Z265" t="s">
        <v>1251</v>
      </c>
    </row>
    <row r="266" spans="19:29" x14ac:dyDescent="0.25">
      <c r="S266" t="s">
        <v>457</v>
      </c>
      <c r="T266" t="s">
        <v>456</v>
      </c>
      <c r="U266" t="s">
        <v>457</v>
      </c>
      <c r="X266" t="s">
        <v>655</v>
      </c>
      <c r="Y266" t="s">
        <v>654</v>
      </c>
      <c r="Z266" t="s">
        <v>655</v>
      </c>
    </row>
    <row r="267" spans="19:29" x14ac:dyDescent="0.25">
      <c r="S267" t="s">
        <v>461</v>
      </c>
      <c r="T267" t="s">
        <v>460</v>
      </c>
      <c r="U267" t="s">
        <v>461</v>
      </c>
      <c r="X267" t="s">
        <v>294</v>
      </c>
      <c r="Y267" t="s">
        <v>293</v>
      </c>
      <c r="Z267" t="s">
        <v>294</v>
      </c>
    </row>
    <row r="268" spans="19:29" x14ac:dyDescent="0.25">
      <c r="S268" t="s">
        <v>464</v>
      </c>
      <c r="T268" t="s">
        <v>463</v>
      </c>
      <c r="U268" t="s">
        <v>464</v>
      </c>
      <c r="X268" t="s">
        <v>674</v>
      </c>
      <c r="Y268" t="s">
        <v>673</v>
      </c>
      <c r="Z268" t="s">
        <v>674</v>
      </c>
    </row>
    <row r="269" spans="19:29" x14ac:dyDescent="0.25">
      <c r="S269" t="s">
        <v>468</v>
      </c>
      <c r="T269" t="s">
        <v>467</v>
      </c>
      <c r="U269" t="s">
        <v>468</v>
      </c>
      <c r="X269" t="s">
        <v>1263</v>
      </c>
      <c r="Y269" t="s">
        <v>1262</v>
      </c>
      <c r="Z269" t="s">
        <v>1263</v>
      </c>
    </row>
    <row r="270" spans="19:29" x14ac:dyDescent="0.25">
      <c r="S270" t="s">
        <v>476</v>
      </c>
      <c r="T270" t="s">
        <v>475</v>
      </c>
      <c r="U270" t="s">
        <v>476</v>
      </c>
      <c r="X270" t="s">
        <v>1265</v>
      </c>
      <c r="Y270" t="s">
        <v>1264</v>
      </c>
      <c r="Z270" t="s">
        <v>1265</v>
      </c>
    </row>
    <row r="271" spans="19:29" x14ac:dyDescent="0.25">
      <c r="S271" t="s">
        <v>492</v>
      </c>
      <c r="T271" t="s">
        <v>491</v>
      </c>
      <c r="U271" t="s">
        <v>492</v>
      </c>
      <c r="X271" t="s">
        <v>1270</v>
      </c>
      <c r="Y271" t="s">
        <v>1269</v>
      </c>
      <c r="Z271" t="s">
        <v>1270</v>
      </c>
    </row>
    <row r="272" spans="19:29" x14ac:dyDescent="0.25">
      <c r="S272" t="s">
        <v>494</v>
      </c>
      <c r="U272" t="s">
        <v>494</v>
      </c>
      <c r="X272" t="s">
        <v>332</v>
      </c>
      <c r="Y272" t="s">
        <v>331</v>
      </c>
      <c r="Z272" t="s">
        <v>332</v>
      </c>
    </row>
    <row r="273" spans="19:26" x14ac:dyDescent="0.25">
      <c r="S273" t="s">
        <v>502</v>
      </c>
      <c r="T273" t="s">
        <v>501</v>
      </c>
      <c r="U273" t="s">
        <v>502</v>
      </c>
      <c r="X273" t="s">
        <v>1274</v>
      </c>
      <c r="Y273" t="s">
        <v>1273</v>
      </c>
      <c r="Z273" t="s">
        <v>1274</v>
      </c>
    </row>
    <row r="274" spans="19:26" x14ac:dyDescent="0.25">
      <c r="S274" t="s">
        <v>510</v>
      </c>
      <c r="U274" t="s">
        <v>510</v>
      </c>
      <c r="X274" t="s">
        <v>870</v>
      </c>
      <c r="Y274" t="s">
        <v>869</v>
      </c>
      <c r="Z274" t="s">
        <v>870</v>
      </c>
    </row>
    <row r="275" spans="19:26" x14ac:dyDescent="0.25">
      <c r="S275" t="s">
        <v>514</v>
      </c>
      <c r="U275" t="s">
        <v>514</v>
      </c>
      <c r="X275" t="s">
        <v>493</v>
      </c>
      <c r="Z275" t="s">
        <v>493</v>
      </c>
    </row>
    <row r="276" spans="19:26" x14ac:dyDescent="0.25">
      <c r="S276" t="s">
        <v>518</v>
      </c>
      <c r="T276" t="s">
        <v>517</v>
      </c>
      <c r="U276" t="s">
        <v>518</v>
      </c>
      <c r="X276" t="s">
        <v>1279</v>
      </c>
      <c r="Y276" t="s">
        <v>1278</v>
      </c>
      <c r="Z276" t="s">
        <v>1279</v>
      </c>
    </row>
    <row r="277" spans="19:26" x14ac:dyDescent="0.25">
      <c r="S277" t="s">
        <v>540</v>
      </c>
      <c r="T277" t="s">
        <v>539</v>
      </c>
      <c r="U277" t="s">
        <v>540</v>
      </c>
      <c r="X277" t="s">
        <v>1281</v>
      </c>
      <c r="Y277" t="s">
        <v>1280</v>
      </c>
      <c r="Z277" t="s">
        <v>1281</v>
      </c>
    </row>
    <row r="278" spans="19:26" x14ac:dyDescent="0.25">
      <c r="S278" t="s">
        <v>545</v>
      </c>
      <c r="U278" t="s">
        <v>545</v>
      </c>
      <c r="X278" t="s">
        <v>525</v>
      </c>
      <c r="Y278" t="s">
        <v>524</v>
      </c>
      <c r="Z278" t="s">
        <v>525</v>
      </c>
    </row>
    <row r="279" spans="19:26" x14ac:dyDescent="0.25">
      <c r="S279" t="s">
        <v>547</v>
      </c>
      <c r="T279" t="s">
        <v>546</v>
      </c>
      <c r="U279" t="s">
        <v>547</v>
      </c>
      <c r="X279" t="s">
        <v>320</v>
      </c>
      <c r="Y279" t="s">
        <v>319</v>
      </c>
      <c r="Z279" t="s">
        <v>320</v>
      </c>
    </row>
    <row r="280" spans="19:26" x14ac:dyDescent="0.25">
      <c r="S280" t="s">
        <v>551</v>
      </c>
      <c r="T280" t="s">
        <v>550</v>
      </c>
      <c r="U280" t="s">
        <v>551</v>
      </c>
      <c r="X280" t="s">
        <v>470</v>
      </c>
      <c r="Y280" t="s">
        <v>469</v>
      </c>
      <c r="Z280" t="s">
        <v>470</v>
      </c>
    </row>
    <row r="281" spans="19:26" x14ac:dyDescent="0.25">
      <c r="S281" t="s">
        <v>567</v>
      </c>
      <c r="T281" t="s">
        <v>566</v>
      </c>
      <c r="U281" t="s">
        <v>567</v>
      </c>
      <c r="X281" t="s">
        <v>381</v>
      </c>
      <c r="Y281" t="s">
        <v>380</v>
      </c>
      <c r="Z281" t="s">
        <v>381</v>
      </c>
    </row>
    <row r="282" spans="19:26" x14ac:dyDescent="0.25">
      <c r="S282" t="s">
        <v>573</v>
      </c>
      <c r="T282" t="s">
        <v>572</v>
      </c>
      <c r="U282" t="s">
        <v>573</v>
      </c>
      <c r="X282" t="s">
        <v>1151</v>
      </c>
      <c r="Y282" t="s">
        <v>939</v>
      </c>
      <c r="Z282" t="s">
        <v>1151</v>
      </c>
    </row>
    <row r="283" spans="19:26" x14ac:dyDescent="0.25">
      <c r="S283" t="s">
        <v>580</v>
      </c>
      <c r="T283" t="s">
        <v>579</v>
      </c>
      <c r="U283" t="s">
        <v>580</v>
      </c>
      <c r="X283" t="s">
        <v>569</v>
      </c>
      <c r="Y283" t="s">
        <v>568</v>
      </c>
      <c r="Z283" t="s">
        <v>569</v>
      </c>
    </row>
    <row r="284" spans="19:26" x14ac:dyDescent="0.25">
      <c r="S284" t="s">
        <v>599</v>
      </c>
      <c r="T284" t="s">
        <v>598</v>
      </c>
      <c r="U284" t="s">
        <v>599</v>
      </c>
      <c r="X284" t="s">
        <v>1285</v>
      </c>
      <c r="Y284" t="s">
        <v>1284</v>
      </c>
      <c r="Z284" t="s">
        <v>1285</v>
      </c>
    </row>
    <row r="285" spans="19:26" x14ac:dyDescent="0.25">
      <c r="S285" t="s">
        <v>103</v>
      </c>
      <c r="T285" t="s">
        <v>102</v>
      </c>
      <c r="U285" t="s">
        <v>103</v>
      </c>
      <c r="X285" t="s">
        <v>806</v>
      </c>
      <c r="Y285" t="s">
        <v>805</v>
      </c>
      <c r="Z285" t="s">
        <v>806</v>
      </c>
    </row>
    <row r="286" spans="19:26" x14ac:dyDescent="0.25">
      <c r="S286" t="s">
        <v>292</v>
      </c>
      <c r="T286" t="s">
        <v>291</v>
      </c>
      <c r="U286" t="s">
        <v>292</v>
      </c>
      <c r="X286" t="s">
        <v>1289</v>
      </c>
      <c r="Y286" t="s">
        <v>1288</v>
      </c>
      <c r="Z286" t="s">
        <v>1289</v>
      </c>
    </row>
    <row r="287" spans="19:26" x14ac:dyDescent="0.25">
      <c r="S287" t="s">
        <v>45</v>
      </c>
      <c r="U287" t="s">
        <v>45</v>
      </c>
      <c r="X287" t="s">
        <v>512</v>
      </c>
      <c r="Y287" t="s">
        <v>511</v>
      </c>
      <c r="Z287" t="s">
        <v>512</v>
      </c>
    </row>
    <row r="288" spans="19:26" x14ac:dyDescent="0.25">
      <c r="S288" t="s">
        <v>69</v>
      </c>
      <c r="T288" t="s">
        <v>68</v>
      </c>
      <c r="U288" t="s">
        <v>69</v>
      </c>
      <c r="X288" t="s">
        <v>180</v>
      </c>
      <c r="Z288" t="s">
        <v>180</v>
      </c>
    </row>
    <row r="289" spans="19:26" x14ac:dyDescent="0.25">
      <c r="S289" t="s">
        <v>101</v>
      </c>
      <c r="T289" t="s">
        <v>100</v>
      </c>
      <c r="U289" t="s">
        <v>101</v>
      </c>
      <c r="X289" t="s">
        <v>485</v>
      </c>
      <c r="Y289" t="s">
        <v>484</v>
      </c>
      <c r="Z289" t="s">
        <v>485</v>
      </c>
    </row>
    <row r="290" spans="19:26" x14ac:dyDescent="0.25">
      <c r="S290" t="s">
        <v>137</v>
      </c>
      <c r="T290" t="s">
        <v>136</v>
      </c>
      <c r="U290" t="s">
        <v>137</v>
      </c>
      <c r="X290" t="s">
        <v>199</v>
      </c>
      <c r="Y290" t="s">
        <v>198</v>
      </c>
      <c r="Z290" t="s">
        <v>199</v>
      </c>
    </row>
    <row r="291" spans="19:26" x14ac:dyDescent="0.25">
      <c r="S291" t="s">
        <v>163</v>
      </c>
      <c r="T291" t="s">
        <v>162</v>
      </c>
      <c r="U291" t="s">
        <v>163</v>
      </c>
      <c r="X291" t="s">
        <v>486</v>
      </c>
      <c r="Z291" t="s">
        <v>486</v>
      </c>
    </row>
    <row r="292" spans="19:26" x14ac:dyDescent="0.25">
      <c r="S292" t="s">
        <v>169</v>
      </c>
      <c r="T292" t="s">
        <v>168</v>
      </c>
      <c r="U292" t="s">
        <v>169</v>
      </c>
      <c r="X292" t="s">
        <v>563</v>
      </c>
      <c r="Y292" t="s">
        <v>562</v>
      </c>
      <c r="Z292" t="s">
        <v>563</v>
      </c>
    </row>
    <row r="293" spans="19:26" x14ac:dyDescent="0.25">
      <c r="S293" t="s">
        <v>180</v>
      </c>
      <c r="U293" t="s">
        <v>180</v>
      </c>
      <c r="X293" t="s">
        <v>1110</v>
      </c>
      <c r="Y293" t="s">
        <v>1095</v>
      </c>
      <c r="Z293" t="s">
        <v>1110</v>
      </c>
    </row>
    <row r="294" spans="19:26" x14ac:dyDescent="0.25">
      <c r="S294" t="s">
        <v>197</v>
      </c>
      <c r="T294" t="s">
        <v>196</v>
      </c>
      <c r="U294" t="s">
        <v>197</v>
      </c>
      <c r="X294" t="s">
        <v>624</v>
      </c>
      <c r="Y294" t="s">
        <v>623</v>
      </c>
      <c r="Z294" t="s">
        <v>624</v>
      </c>
    </row>
    <row r="295" spans="19:26" x14ac:dyDescent="0.25">
      <c r="S295" t="s">
        <v>191</v>
      </c>
      <c r="T295" t="s">
        <v>190</v>
      </c>
      <c r="U295" t="s">
        <v>191</v>
      </c>
      <c r="X295" t="s">
        <v>1292</v>
      </c>
      <c r="Z295" t="s">
        <v>1292</v>
      </c>
    </row>
    <row r="296" spans="19:26" x14ac:dyDescent="0.25">
      <c r="S296" t="s">
        <v>213</v>
      </c>
      <c r="T296" t="s">
        <v>212</v>
      </c>
      <c r="U296" t="s">
        <v>213</v>
      </c>
      <c r="X296" t="s">
        <v>676</v>
      </c>
      <c r="Y296" t="s">
        <v>675</v>
      </c>
      <c r="Z296" t="s">
        <v>676</v>
      </c>
    </row>
    <row r="297" spans="19:26" x14ac:dyDescent="0.25">
      <c r="S297" t="s">
        <v>229</v>
      </c>
      <c r="T297" t="s">
        <v>228</v>
      </c>
      <c r="U297" t="s">
        <v>229</v>
      </c>
      <c r="X297" t="s">
        <v>672</v>
      </c>
      <c r="Z297" t="s">
        <v>672</v>
      </c>
    </row>
    <row r="298" spans="19:26" x14ac:dyDescent="0.25">
      <c r="S298" t="s">
        <v>280</v>
      </c>
      <c r="U298" t="s">
        <v>280</v>
      </c>
      <c r="X298" t="s">
        <v>1294</v>
      </c>
      <c r="Y298" t="s">
        <v>1293</v>
      </c>
      <c r="Z298" t="s">
        <v>1294</v>
      </c>
    </row>
    <row r="299" spans="19:26" x14ac:dyDescent="0.25">
      <c r="S299" t="s">
        <v>369</v>
      </c>
      <c r="T299" t="s">
        <v>368</v>
      </c>
      <c r="U299" t="s">
        <v>369</v>
      </c>
      <c r="X299" t="s">
        <v>1296</v>
      </c>
      <c r="Y299" t="s">
        <v>1295</v>
      </c>
      <c r="Z299" t="s">
        <v>1296</v>
      </c>
    </row>
    <row r="300" spans="19:26" x14ac:dyDescent="0.25">
      <c r="S300" t="s">
        <v>389</v>
      </c>
      <c r="T300" t="s">
        <v>388</v>
      </c>
      <c r="U300" t="s">
        <v>389</v>
      </c>
      <c r="X300" t="s">
        <v>1298</v>
      </c>
      <c r="Y300" t="s">
        <v>1297</v>
      </c>
      <c r="Z300" t="s">
        <v>1298</v>
      </c>
    </row>
    <row r="301" spans="19:26" x14ac:dyDescent="0.25">
      <c r="S301" t="s">
        <v>449</v>
      </c>
      <c r="T301" t="s">
        <v>448</v>
      </c>
      <c r="U301" t="s">
        <v>449</v>
      </c>
      <c r="X301" t="s">
        <v>1217</v>
      </c>
      <c r="Y301" t="s">
        <v>1216</v>
      </c>
      <c r="Z301" t="s">
        <v>1217</v>
      </c>
    </row>
    <row r="302" spans="19:26" x14ac:dyDescent="0.25">
      <c r="S302" t="s">
        <v>472</v>
      </c>
      <c r="T302" t="s">
        <v>471</v>
      </c>
      <c r="U302" t="s">
        <v>472</v>
      </c>
      <c r="X302" t="s">
        <v>363</v>
      </c>
      <c r="Y302" t="s">
        <v>362</v>
      </c>
      <c r="Z302" t="s">
        <v>363</v>
      </c>
    </row>
    <row r="303" spans="19:26" x14ac:dyDescent="0.25">
      <c r="S303" t="s">
        <v>479</v>
      </c>
      <c r="T303" t="s">
        <v>478</v>
      </c>
      <c r="U303" t="s">
        <v>479</v>
      </c>
      <c r="X303" t="s">
        <v>640</v>
      </c>
      <c r="Y303" t="s">
        <v>639</v>
      </c>
      <c r="Z303" t="s">
        <v>640</v>
      </c>
    </row>
    <row r="304" spans="19:26" x14ac:dyDescent="0.25">
      <c r="S304" t="s">
        <v>522</v>
      </c>
      <c r="T304" t="s">
        <v>521</v>
      </c>
      <c r="U304" t="s">
        <v>522</v>
      </c>
      <c r="X304" t="s">
        <v>948</v>
      </c>
      <c r="Y304" t="s">
        <v>947</v>
      </c>
      <c r="Z304" t="s">
        <v>948</v>
      </c>
    </row>
    <row r="305" spans="19:26" x14ac:dyDescent="0.25">
      <c r="S305" t="s">
        <v>591</v>
      </c>
      <c r="T305" t="s">
        <v>590</v>
      </c>
      <c r="U305" t="s">
        <v>591</v>
      </c>
      <c r="X305" t="s">
        <v>1067</v>
      </c>
      <c r="Y305" t="s">
        <v>1042</v>
      </c>
      <c r="Z305" t="s">
        <v>1067</v>
      </c>
    </row>
    <row r="306" spans="19:26" x14ac:dyDescent="0.25">
      <c r="S306" t="s">
        <v>14</v>
      </c>
      <c r="T306" t="s">
        <v>13</v>
      </c>
      <c r="U306" t="s">
        <v>14</v>
      </c>
      <c r="X306" t="s">
        <v>1300</v>
      </c>
      <c r="Y306" t="s">
        <v>1299</v>
      </c>
      <c r="Z306" t="s">
        <v>1300</v>
      </c>
    </row>
    <row r="307" spans="19:26" x14ac:dyDescent="0.25">
      <c r="S307" t="s">
        <v>22</v>
      </c>
      <c r="T307" t="s">
        <v>21</v>
      </c>
      <c r="U307" t="s">
        <v>22</v>
      </c>
      <c r="X307" t="s">
        <v>1302</v>
      </c>
      <c r="Y307" t="s">
        <v>1301</v>
      </c>
      <c r="Z307" t="s">
        <v>1302</v>
      </c>
    </row>
    <row r="308" spans="19:26" x14ac:dyDescent="0.25">
      <c r="S308" t="s">
        <v>28</v>
      </c>
      <c r="T308" t="s">
        <v>27</v>
      </c>
      <c r="U308" t="s">
        <v>28</v>
      </c>
      <c r="X308" t="s">
        <v>1304</v>
      </c>
      <c r="Y308" t="s">
        <v>1303</v>
      </c>
      <c r="Z308" t="s">
        <v>1304</v>
      </c>
    </row>
    <row r="309" spans="19:26" x14ac:dyDescent="0.25">
      <c r="S309" t="s">
        <v>34</v>
      </c>
      <c r="T309" t="s">
        <v>33</v>
      </c>
      <c r="U309" t="s">
        <v>34</v>
      </c>
      <c r="X309" t="s">
        <v>1306</v>
      </c>
      <c r="Y309" t="s">
        <v>1305</v>
      </c>
      <c r="Z309" t="s">
        <v>1306</v>
      </c>
    </row>
    <row r="310" spans="19:26" x14ac:dyDescent="0.25">
      <c r="S310" t="s">
        <v>40</v>
      </c>
      <c r="T310" t="s">
        <v>39</v>
      </c>
      <c r="U310" t="s">
        <v>40</v>
      </c>
      <c r="X310" t="s">
        <v>1310</v>
      </c>
      <c r="Y310" t="s">
        <v>1309</v>
      </c>
      <c r="Z310" t="s">
        <v>1310</v>
      </c>
    </row>
    <row r="311" spans="19:26" x14ac:dyDescent="0.25">
      <c r="S311" t="s">
        <v>51</v>
      </c>
      <c r="T311" t="s">
        <v>50</v>
      </c>
      <c r="U311" t="s">
        <v>51</v>
      </c>
      <c r="X311" t="s">
        <v>621</v>
      </c>
      <c r="Y311" t="s">
        <v>620</v>
      </c>
      <c r="Z311" t="s">
        <v>621</v>
      </c>
    </row>
    <row r="312" spans="19:26" x14ac:dyDescent="0.25">
      <c r="S312" t="s">
        <v>55</v>
      </c>
      <c r="T312" t="s">
        <v>54</v>
      </c>
      <c r="U312" t="s">
        <v>55</v>
      </c>
      <c r="X312" t="s">
        <v>1311</v>
      </c>
      <c r="Z312" t="s">
        <v>1311</v>
      </c>
    </row>
    <row r="313" spans="19:26" x14ac:dyDescent="0.25">
      <c r="S313" t="s">
        <v>65</v>
      </c>
      <c r="T313" t="s">
        <v>64</v>
      </c>
      <c r="U313" t="s">
        <v>65</v>
      </c>
      <c r="X313" t="s">
        <v>637</v>
      </c>
      <c r="Y313" t="s">
        <v>636</v>
      </c>
      <c r="Z313" t="s">
        <v>637</v>
      </c>
    </row>
    <row r="314" spans="19:26" x14ac:dyDescent="0.25">
      <c r="S314" t="s">
        <v>75</v>
      </c>
      <c r="T314" t="s">
        <v>74</v>
      </c>
      <c r="U314" t="s">
        <v>75</v>
      </c>
      <c r="X314" t="s">
        <v>1314</v>
      </c>
      <c r="Z314" t="s">
        <v>1314</v>
      </c>
    </row>
    <row r="315" spans="19:26" x14ac:dyDescent="0.25">
      <c r="S315" t="s">
        <v>79</v>
      </c>
      <c r="T315" t="s">
        <v>78</v>
      </c>
      <c r="U315" t="s">
        <v>79</v>
      </c>
      <c r="X315" t="s">
        <v>619</v>
      </c>
      <c r="Y315" t="s">
        <v>618</v>
      </c>
      <c r="Z315" t="s">
        <v>619</v>
      </c>
    </row>
    <row r="316" spans="19:26" x14ac:dyDescent="0.25">
      <c r="S316" t="s">
        <v>86</v>
      </c>
      <c r="T316" t="s">
        <v>85</v>
      </c>
      <c r="U316" t="s">
        <v>86</v>
      </c>
      <c r="X316" t="s">
        <v>1316</v>
      </c>
      <c r="Y316" t="s">
        <v>1315</v>
      </c>
      <c r="Z316" t="s">
        <v>1316</v>
      </c>
    </row>
    <row r="317" spans="19:26" x14ac:dyDescent="0.25">
      <c r="S317" t="s">
        <v>96</v>
      </c>
      <c r="T317" t="s">
        <v>95</v>
      </c>
      <c r="U317" t="s">
        <v>96</v>
      </c>
      <c r="X317" t="s">
        <v>976</v>
      </c>
      <c r="Y317" t="s">
        <v>934</v>
      </c>
      <c r="Z317" t="s">
        <v>976</v>
      </c>
    </row>
    <row r="318" spans="19:26" x14ac:dyDescent="0.25">
      <c r="S318" t="s">
        <v>109</v>
      </c>
      <c r="T318" t="s">
        <v>108</v>
      </c>
      <c r="U318" t="s">
        <v>109</v>
      </c>
      <c r="X318" t="s">
        <v>535</v>
      </c>
      <c r="Y318" t="s">
        <v>534</v>
      </c>
      <c r="Z318" t="s">
        <v>535</v>
      </c>
    </row>
    <row r="319" spans="19:26" x14ac:dyDescent="0.25">
      <c r="S319" t="s">
        <v>113</v>
      </c>
      <c r="T319" t="s">
        <v>112</v>
      </c>
      <c r="U319" t="s">
        <v>113</v>
      </c>
      <c r="X319" t="s">
        <v>1320</v>
      </c>
      <c r="Y319" t="s">
        <v>1319</v>
      </c>
      <c r="Z319" t="s">
        <v>1320</v>
      </c>
    </row>
    <row r="320" spans="19:26" x14ac:dyDescent="0.25">
      <c r="S320" t="s">
        <v>147</v>
      </c>
      <c r="T320" t="s">
        <v>146</v>
      </c>
      <c r="U320" t="s">
        <v>147</v>
      </c>
      <c r="X320" t="s">
        <v>1322</v>
      </c>
      <c r="Y320" t="s">
        <v>1321</v>
      </c>
      <c r="Z320" t="s">
        <v>1322</v>
      </c>
    </row>
    <row r="321" spans="19:26" x14ac:dyDescent="0.25">
      <c r="S321" t="s">
        <v>151</v>
      </c>
      <c r="T321" t="s">
        <v>150</v>
      </c>
      <c r="U321" t="s">
        <v>151</v>
      </c>
      <c r="X321" t="s">
        <v>874</v>
      </c>
      <c r="Y321" t="s">
        <v>873</v>
      </c>
      <c r="Z321" t="s">
        <v>874</v>
      </c>
    </row>
    <row r="322" spans="19:26" x14ac:dyDescent="0.25">
      <c r="S322" t="s">
        <v>157</v>
      </c>
      <c r="T322" t="s">
        <v>156</v>
      </c>
      <c r="U322" t="s">
        <v>157</v>
      </c>
      <c r="X322" t="s">
        <v>601</v>
      </c>
      <c r="Y322" t="s">
        <v>600</v>
      </c>
      <c r="Z322" t="s">
        <v>601</v>
      </c>
    </row>
    <row r="323" spans="19:26" x14ac:dyDescent="0.25">
      <c r="S323" t="s">
        <v>171</v>
      </c>
      <c r="T323" t="s">
        <v>170</v>
      </c>
      <c r="U323" t="s">
        <v>171</v>
      </c>
      <c r="X323" t="s">
        <v>474</v>
      </c>
      <c r="Y323" t="s">
        <v>473</v>
      </c>
      <c r="Z323" t="s">
        <v>474</v>
      </c>
    </row>
    <row r="324" spans="19:26" x14ac:dyDescent="0.25">
      <c r="S324" t="s">
        <v>181</v>
      </c>
      <c r="U324" t="s">
        <v>181</v>
      </c>
      <c r="X324" t="s">
        <v>490</v>
      </c>
      <c r="Y324" t="s">
        <v>489</v>
      </c>
      <c r="Z324" t="s">
        <v>490</v>
      </c>
    </row>
    <row r="325" spans="19:26" x14ac:dyDescent="0.25">
      <c r="S325" t="s">
        <v>195</v>
      </c>
      <c r="T325" t="s">
        <v>194</v>
      </c>
      <c r="U325" t="s">
        <v>195</v>
      </c>
      <c r="X325" t="s">
        <v>312</v>
      </c>
      <c r="Y325" t="s">
        <v>311</v>
      </c>
      <c r="Z325" t="s">
        <v>312</v>
      </c>
    </row>
    <row r="326" spans="19:26" x14ac:dyDescent="0.25">
      <c r="S326" t="s">
        <v>201</v>
      </c>
      <c r="T326" t="s">
        <v>200</v>
      </c>
      <c r="U326" t="s">
        <v>201</v>
      </c>
      <c r="X326" t="s">
        <v>394</v>
      </c>
      <c r="Y326" t="s">
        <v>393</v>
      </c>
      <c r="Z326" t="s">
        <v>394</v>
      </c>
    </row>
    <row r="327" spans="19:26" x14ac:dyDescent="0.25">
      <c r="S327" t="s">
        <v>207</v>
      </c>
      <c r="T327" t="s">
        <v>206</v>
      </c>
      <c r="U327" t="s">
        <v>207</v>
      </c>
      <c r="X327" t="s">
        <v>617</v>
      </c>
      <c r="Y327" t="s">
        <v>616</v>
      </c>
      <c r="Z327" t="s">
        <v>617</v>
      </c>
    </row>
    <row r="328" spans="19:26" x14ac:dyDescent="0.25">
      <c r="S328" t="s">
        <v>209</v>
      </c>
      <c r="T328" t="s">
        <v>208</v>
      </c>
      <c r="U328" t="s">
        <v>209</v>
      </c>
      <c r="X328" t="s">
        <v>1325</v>
      </c>
      <c r="Z328" t="s">
        <v>1325</v>
      </c>
    </row>
    <row r="329" spans="19:26" x14ac:dyDescent="0.25">
      <c r="S329" t="s">
        <v>223</v>
      </c>
      <c r="T329" t="s">
        <v>222</v>
      </c>
      <c r="U329" t="s">
        <v>223</v>
      </c>
      <c r="X329" t="s">
        <v>1324</v>
      </c>
      <c r="Y329" t="s">
        <v>1323</v>
      </c>
      <c r="Z329" t="s">
        <v>1324</v>
      </c>
    </row>
    <row r="330" spans="19:26" x14ac:dyDescent="0.25">
      <c r="S330" t="s">
        <v>236</v>
      </c>
      <c r="T330" t="s">
        <v>235</v>
      </c>
      <c r="U330" t="s">
        <v>236</v>
      </c>
      <c r="X330" t="s">
        <v>435</v>
      </c>
      <c r="Y330" t="s">
        <v>434</v>
      </c>
      <c r="Z330" t="s">
        <v>435</v>
      </c>
    </row>
    <row r="331" spans="19:26" x14ac:dyDescent="0.25">
      <c r="S331" t="s">
        <v>98</v>
      </c>
      <c r="T331" t="s">
        <v>97</v>
      </c>
      <c r="U331" t="s">
        <v>98</v>
      </c>
      <c r="X331" t="s">
        <v>1287</v>
      </c>
      <c r="Y331" t="s">
        <v>1286</v>
      </c>
      <c r="Z331" t="s">
        <v>1287</v>
      </c>
    </row>
    <row r="332" spans="19:26" x14ac:dyDescent="0.25">
      <c r="S332" t="s">
        <v>265</v>
      </c>
      <c r="T332" t="s">
        <v>264</v>
      </c>
      <c r="U332" t="s">
        <v>265</v>
      </c>
      <c r="X332" t="s">
        <v>1318</v>
      </c>
      <c r="Y332" t="s">
        <v>1317</v>
      </c>
      <c r="Z332" t="s">
        <v>1318</v>
      </c>
    </row>
    <row r="333" spans="19:26" x14ac:dyDescent="0.25">
      <c r="S333" t="s">
        <v>271</v>
      </c>
      <c r="T333" t="s">
        <v>270</v>
      </c>
      <c r="U333" t="s">
        <v>271</v>
      </c>
      <c r="X333" t="s">
        <v>377</v>
      </c>
      <c r="Y333" t="s">
        <v>376</v>
      </c>
      <c r="Z333" t="s">
        <v>377</v>
      </c>
    </row>
    <row r="334" spans="19:26" x14ac:dyDescent="0.25">
      <c r="S334" t="s">
        <v>282</v>
      </c>
      <c r="T334" t="s">
        <v>281</v>
      </c>
      <c r="U334" t="s">
        <v>282</v>
      </c>
      <c r="X334" t="s">
        <v>387</v>
      </c>
      <c r="Y334" t="s">
        <v>386</v>
      </c>
      <c r="Z334" t="s">
        <v>387</v>
      </c>
    </row>
    <row r="335" spans="19:26" x14ac:dyDescent="0.25">
      <c r="S335" t="s">
        <v>304</v>
      </c>
      <c r="T335" t="s">
        <v>303</v>
      </c>
      <c r="U335" t="s">
        <v>304</v>
      </c>
      <c r="X335" t="s">
        <v>1328</v>
      </c>
      <c r="Y335" t="s">
        <v>1327</v>
      </c>
      <c r="Z335" t="s">
        <v>1328</v>
      </c>
    </row>
    <row r="336" spans="19:26" x14ac:dyDescent="0.25">
      <c r="S336" t="s">
        <v>310</v>
      </c>
      <c r="T336" t="s">
        <v>309</v>
      </c>
      <c r="U336" t="s">
        <v>310</v>
      </c>
      <c r="X336" t="s">
        <v>1330</v>
      </c>
      <c r="Y336" t="s">
        <v>1329</v>
      </c>
      <c r="Z336" t="s">
        <v>1330</v>
      </c>
    </row>
    <row r="337" spans="19:26" x14ac:dyDescent="0.25">
      <c r="S337" t="s">
        <v>322</v>
      </c>
      <c r="T337" t="s">
        <v>321</v>
      </c>
      <c r="U337" t="s">
        <v>322</v>
      </c>
      <c r="X337" t="s">
        <v>1039</v>
      </c>
      <c r="Y337" t="s">
        <v>1009</v>
      </c>
      <c r="Z337" t="s">
        <v>1039</v>
      </c>
    </row>
    <row r="338" spans="19:26" x14ac:dyDescent="0.25">
      <c r="S338" t="s">
        <v>339</v>
      </c>
      <c r="U338" t="s">
        <v>339</v>
      </c>
      <c r="X338" t="s">
        <v>1125</v>
      </c>
      <c r="Y338" t="s">
        <v>1111</v>
      </c>
      <c r="Z338" t="s">
        <v>1125</v>
      </c>
    </row>
    <row r="339" spans="19:26" x14ac:dyDescent="0.25">
      <c r="S339" t="s">
        <v>345</v>
      </c>
      <c r="T339" t="s">
        <v>344</v>
      </c>
      <c r="U339" t="s">
        <v>345</v>
      </c>
      <c r="X339" t="s">
        <v>630</v>
      </c>
      <c r="Y339" t="s">
        <v>629</v>
      </c>
      <c r="Z339" t="s">
        <v>630</v>
      </c>
    </row>
    <row r="340" spans="19:26" x14ac:dyDescent="0.25">
      <c r="S340" t="s">
        <v>351</v>
      </c>
      <c r="T340" t="s">
        <v>350</v>
      </c>
      <c r="U340" t="s">
        <v>351</v>
      </c>
      <c r="X340" t="s">
        <v>653</v>
      </c>
      <c r="Z340" t="s">
        <v>653</v>
      </c>
    </row>
    <row r="341" spans="19:26" x14ac:dyDescent="0.25">
      <c r="S341" t="s">
        <v>71</v>
      </c>
      <c r="T341" t="s">
        <v>70</v>
      </c>
      <c r="U341" t="s">
        <v>71</v>
      </c>
      <c r="X341" t="s">
        <v>1332</v>
      </c>
      <c r="Y341" t="s">
        <v>1331</v>
      </c>
      <c r="Z341" t="s">
        <v>1332</v>
      </c>
    </row>
    <row r="342" spans="19:26" x14ac:dyDescent="0.25">
      <c r="S342" t="s">
        <v>94</v>
      </c>
      <c r="T342" t="s">
        <v>93</v>
      </c>
      <c r="U342" t="s">
        <v>94</v>
      </c>
      <c r="X342" t="s">
        <v>1308</v>
      </c>
      <c r="Y342" t="s">
        <v>1307</v>
      </c>
      <c r="Z342" t="s">
        <v>1308</v>
      </c>
    </row>
    <row r="343" spans="19:26" x14ac:dyDescent="0.25">
      <c r="S343" t="s">
        <v>123</v>
      </c>
      <c r="T343" t="s">
        <v>122</v>
      </c>
      <c r="U343" t="s">
        <v>123</v>
      </c>
      <c r="X343" t="s">
        <v>1334</v>
      </c>
      <c r="Y343" t="s">
        <v>1333</v>
      </c>
      <c r="Z343" t="s">
        <v>1334</v>
      </c>
    </row>
    <row r="344" spans="19:26" x14ac:dyDescent="0.25">
      <c r="S344" t="s">
        <v>131</v>
      </c>
      <c r="T344" t="s">
        <v>130</v>
      </c>
      <c r="U344" t="s">
        <v>131</v>
      </c>
      <c r="X344" t="s">
        <v>1124</v>
      </c>
      <c r="Y344" t="s">
        <v>1109</v>
      </c>
      <c r="Z344" t="s">
        <v>1124</v>
      </c>
    </row>
    <row r="345" spans="19:26" x14ac:dyDescent="0.25">
      <c r="S345" t="s">
        <v>177</v>
      </c>
      <c r="T345" t="s">
        <v>176</v>
      </c>
      <c r="U345" t="s">
        <v>177</v>
      </c>
      <c r="X345" t="s">
        <v>1068</v>
      </c>
      <c r="Y345" t="s">
        <v>1043</v>
      </c>
      <c r="Z345" t="s">
        <v>1068</v>
      </c>
    </row>
    <row r="346" spans="19:26" x14ac:dyDescent="0.25">
      <c r="S346" t="s">
        <v>189</v>
      </c>
      <c r="T346" t="s">
        <v>188</v>
      </c>
      <c r="U346" t="s">
        <v>189</v>
      </c>
      <c r="X346" t="s">
        <v>1336</v>
      </c>
      <c r="Y346" t="s">
        <v>1335</v>
      </c>
      <c r="Z346" t="s">
        <v>1336</v>
      </c>
    </row>
    <row r="347" spans="19:26" x14ac:dyDescent="0.25">
      <c r="S347" t="s">
        <v>217</v>
      </c>
      <c r="T347" t="s">
        <v>216</v>
      </c>
      <c r="U347" t="s">
        <v>217</v>
      </c>
      <c r="X347" t="s">
        <v>507</v>
      </c>
      <c r="Z347" t="s">
        <v>507</v>
      </c>
    </row>
    <row r="348" spans="19:26" x14ac:dyDescent="0.25">
      <c r="S348" t="s">
        <v>231</v>
      </c>
      <c r="T348" t="s">
        <v>230</v>
      </c>
      <c r="U348" t="s">
        <v>231</v>
      </c>
      <c r="X348" t="s">
        <v>622</v>
      </c>
      <c r="Z348" t="s">
        <v>622</v>
      </c>
    </row>
    <row r="349" spans="19:26" x14ac:dyDescent="0.25">
      <c r="S349" t="s">
        <v>244</v>
      </c>
      <c r="T349" t="s">
        <v>243</v>
      </c>
      <c r="U349" t="s">
        <v>244</v>
      </c>
      <c r="X349" t="s">
        <v>1338</v>
      </c>
      <c r="Y349" t="s">
        <v>1337</v>
      </c>
      <c r="Z349" t="s">
        <v>1338</v>
      </c>
    </row>
    <row r="350" spans="19:26" x14ac:dyDescent="0.25">
      <c r="S350" t="s">
        <v>249</v>
      </c>
      <c r="T350" t="s">
        <v>248</v>
      </c>
      <c r="U350" t="s">
        <v>249</v>
      </c>
      <c r="X350" t="s">
        <v>1340</v>
      </c>
      <c r="Y350" t="s">
        <v>1339</v>
      </c>
      <c r="Z350" t="s">
        <v>1340</v>
      </c>
    </row>
    <row r="351" spans="19:26" x14ac:dyDescent="0.25">
      <c r="S351" t="s">
        <v>257</v>
      </c>
      <c r="T351" t="s">
        <v>256</v>
      </c>
      <c r="U351" t="s">
        <v>257</v>
      </c>
      <c r="X351" t="s">
        <v>879</v>
      </c>
      <c r="Z351" t="s">
        <v>879</v>
      </c>
    </row>
    <row r="352" spans="19:26" x14ac:dyDescent="0.25">
      <c r="S352" t="s">
        <v>275</v>
      </c>
      <c r="T352" t="s">
        <v>274</v>
      </c>
      <c r="U352" t="s">
        <v>275</v>
      </c>
      <c r="X352" t="s">
        <v>1341</v>
      </c>
      <c r="Z352" t="s">
        <v>1341</v>
      </c>
    </row>
    <row r="353" spans="19:26" x14ac:dyDescent="0.25">
      <c r="S353" t="s">
        <v>298</v>
      </c>
      <c r="T353" t="s">
        <v>297</v>
      </c>
      <c r="U353" t="s">
        <v>298</v>
      </c>
      <c r="X353" t="s">
        <v>766</v>
      </c>
      <c r="Y353" t="s">
        <v>765</v>
      </c>
      <c r="Z353" t="s">
        <v>766</v>
      </c>
    </row>
    <row r="354" spans="19:26" x14ac:dyDescent="0.25">
      <c r="S354" t="s">
        <v>316</v>
      </c>
      <c r="T354" t="s">
        <v>315</v>
      </c>
      <c r="U354" t="s">
        <v>316</v>
      </c>
      <c r="X354" t="s">
        <v>181</v>
      </c>
      <c r="Z354" t="s">
        <v>181</v>
      </c>
    </row>
    <row r="355" spans="19:26" x14ac:dyDescent="0.25">
      <c r="S355" t="s">
        <v>330</v>
      </c>
      <c r="T355" t="s">
        <v>329</v>
      </c>
      <c r="U355" t="s">
        <v>330</v>
      </c>
      <c r="X355" t="s">
        <v>1344</v>
      </c>
      <c r="Z355" t="s">
        <v>1344</v>
      </c>
    </row>
    <row r="356" spans="19:26" x14ac:dyDescent="0.25">
      <c r="S356" t="s">
        <v>343</v>
      </c>
      <c r="T356" t="s">
        <v>342</v>
      </c>
      <c r="U356" t="s">
        <v>343</v>
      </c>
      <c r="X356" t="s">
        <v>898</v>
      </c>
      <c r="Y356" t="s">
        <v>897</v>
      </c>
      <c r="Z356" t="s">
        <v>898</v>
      </c>
    </row>
    <row r="357" spans="19:26" x14ac:dyDescent="0.25">
      <c r="S357" t="s">
        <v>47</v>
      </c>
      <c r="T357" t="s">
        <v>46</v>
      </c>
      <c r="U357" t="s">
        <v>47</v>
      </c>
      <c r="X357" t="s">
        <v>1345</v>
      </c>
      <c r="Z357" t="s">
        <v>1345</v>
      </c>
    </row>
    <row r="358" spans="19:26" x14ac:dyDescent="0.25">
      <c r="S358" t="s">
        <v>267</v>
      </c>
      <c r="T358" t="s">
        <v>266</v>
      </c>
      <c r="U358" t="s">
        <v>267</v>
      </c>
      <c r="X358" t="s">
        <v>86</v>
      </c>
      <c r="Y358" t="s">
        <v>85</v>
      </c>
      <c r="Z358" t="s">
        <v>86</v>
      </c>
    </row>
    <row r="359" spans="19:26" x14ac:dyDescent="0.25">
      <c r="S359" t="s">
        <v>326</v>
      </c>
      <c r="T359" t="s">
        <v>325</v>
      </c>
      <c r="U359" t="s">
        <v>326</v>
      </c>
      <c r="X359" t="s">
        <v>927</v>
      </c>
      <c r="Y359" t="s">
        <v>926</v>
      </c>
      <c r="Z359" t="s">
        <v>927</v>
      </c>
    </row>
    <row r="360" spans="19:26" x14ac:dyDescent="0.25">
      <c r="S360" t="s">
        <v>371</v>
      </c>
      <c r="T360" t="s">
        <v>370</v>
      </c>
      <c r="U360" t="s">
        <v>371</v>
      </c>
      <c r="X360" t="s">
        <v>1347</v>
      </c>
      <c r="Y360" t="s">
        <v>1346</v>
      </c>
      <c r="Z360" t="s">
        <v>1347</v>
      </c>
    </row>
    <row r="361" spans="19:26" x14ac:dyDescent="0.25">
      <c r="S361" t="s">
        <v>398</v>
      </c>
      <c r="T361" t="s">
        <v>397</v>
      </c>
      <c r="U361" t="s">
        <v>398</v>
      </c>
      <c r="X361" t="s">
        <v>1349</v>
      </c>
      <c r="Y361" t="s">
        <v>1348</v>
      </c>
      <c r="Z361" t="s">
        <v>1349</v>
      </c>
    </row>
    <row r="362" spans="19:26" x14ac:dyDescent="0.25">
      <c r="S362" t="s">
        <v>429</v>
      </c>
      <c r="T362" t="s">
        <v>428</v>
      </c>
      <c r="U362" t="s">
        <v>429</v>
      </c>
      <c r="X362" t="s">
        <v>918</v>
      </c>
      <c r="Y362" t="s">
        <v>917</v>
      </c>
      <c r="Z362" t="s">
        <v>918</v>
      </c>
    </row>
    <row r="363" spans="19:26" x14ac:dyDescent="0.25">
      <c r="S363" t="s">
        <v>455</v>
      </c>
      <c r="T363" t="s">
        <v>454</v>
      </c>
      <c r="U363" t="s">
        <v>455</v>
      </c>
      <c r="X363" t="s">
        <v>1351</v>
      </c>
      <c r="Y363" t="s">
        <v>1350</v>
      </c>
      <c r="Z363" t="s">
        <v>1351</v>
      </c>
    </row>
    <row r="364" spans="19:26" x14ac:dyDescent="0.25">
      <c r="S364" t="s">
        <v>459</v>
      </c>
      <c r="T364" t="s">
        <v>458</v>
      </c>
      <c r="U364" t="s">
        <v>459</v>
      </c>
      <c r="X364" t="s">
        <v>902</v>
      </c>
      <c r="Y364" t="s">
        <v>901</v>
      </c>
      <c r="Z364" t="s">
        <v>902</v>
      </c>
    </row>
    <row r="365" spans="19:26" x14ac:dyDescent="0.25">
      <c r="S365" t="s">
        <v>462</v>
      </c>
      <c r="U365" t="s">
        <v>462</v>
      </c>
      <c r="X365" t="s">
        <v>1355</v>
      </c>
      <c r="Y365" t="s">
        <v>1354</v>
      </c>
      <c r="Z365" t="s">
        <v>1355</v>
      </c>
    </row>
    <row r="366" spans="19:26" x14ac:dyDescent="0.25">
      <c r="S366" t="s">
        <v>488</v>
      </c>
      <c r="T366" t="s">
        <v>487</v>
      </c>
      <c r="U366" t="s">
        <v>488</v>
      </c>
      <c r="X366" t="s">
        <v>1357</v>
      </c>
      <c r="Y366" t="s">
        <v>1356</v>
      </c>
      <c r="Z366" t="s">
        <v>1357</v>
      </c>
    </row>
    <row r="367" spans="19:26" x14ac:dyDescent="0.25">
      <c r="S367" t="s">
        <v>498</v>
      </c>
      <c r="T367" t="s">
        <v>497</v>
      </c>
      <c r="U367" t="s">
        <v>498</v>
      </c>
      <c r="X367" t="s">
        <v>1359</v>
      </c>
      <c r="Y367" t="s">
        <v>1358</v>
      </c>
      <c r="Z367" t="s">
        <v>1359</v>
      </c>
    </row>
    <row r="368" spans="19:26" x14ac:dyDescent="0.25">
      <c r="S368" t="s">
        <v>520</v>
      </c>
      <c r="T368" t="s">
        <v>519</v>
      </c>
      <c r="U368" t="s">
        <v>520</v>
      </c>
      <c r="X368" t="s">
        <v>271</v>
      </c>
      <c r="Y368" t="s">
        <v>270</v>
      </c>
      <c r="Z368" t="s">
        <v>271</v>
      </c>
    </row>
    <row r="369" spans="19:26" x14ac:dyDescent="0.25">
      <c r="S369" t="s">
        <v>525</v>
      </c>
      <c r="T369" t="s">
        <v>524</v>
      </c>
      <c r="U369" t="s">
        <v>525</v>
      </c>
      <c r="X369" t="s">
        <v>1361</v>
      </c>
      <c r="Y369" t="s">
        <v>1360</v>
      </c>
      <c r="Z369" t="s">
        <v>1361</v>
      </c>
    </row>
    <row r="370" spans="19:26" x14ac:dyDescent="0.25">
      <c r="S370" t="s">
        <v>427</v>
      </c>
      <c r="T370" t="s">
        <v>426</v>
      </c>
      <c r="U370" t="s">
        <v>427</v>
      </c>
      <c r="X370" t="s">
        <v>1362</v>
      </c>
      <c r="Z370" t="s">
        <v>1362</v>
      </c>
    </row>
    <row r="371" spans="19:26" x14ac:dyDescent="0.25">
      <c r="S371" t="s">
        <v>245</v>
      </c>
      <c r="U371" t="s">
        <v>245</v>
      </c>
      <c r="X371" t="s">
        <v>1364</v>
      </c>
      <c r="Y371" t="s">
        <v>1363</v>
      </c>
      <c r="Z371" t="s">
        <v>1364</v>
      </c>
    </row>
    <row r="372" spans="19:26" x14ac:dyDescent="0.25">
      <c r="S372" t="s">
        <v>542</v>
      </c>
      <c r="T372" t="s">
        <v>541</v>
      </c>
      <c r="U372" t="s">
        <v>542</v>
      </c>
      <c r="X372" t="s">
        <v>1366</v>
      </c>
      <c r="Y372" t="s">
        <v>1365</v>
      </c>
      <c r="Z372" t="s">
        <v>1366</v>
      </c>
    </row>
    <row r="373" spans="19:26" x14ac:dyDescent="0.25">
      <c r="S373" t="s">
        <v>555</v>
      </c>
      <c r="T373" t="s">
        <v>554</v>
      </c>
      <c r="U373" t="s">
        <v>555</v>
      </c>
      <c r="X373" t="s">
        <v>1368</v>
      </c>
      <c r="Y373" t="s">
        <v>1367</v>
      </c>
      <c r="Z373" t="s">
        <v>1368</v>
      </c>
    </row>
    <row r="374" spans="19:26" x14ac:dyDescent="0.25">
      <c r="S374" t="s">
        <v>557</v>
      </c>
      <c r="T374" t="s">
        <v>556</v>
      </c>
      <c r="U374" t="s">
        <v>557</v>
      </c>
      <c r="X374" t="s">
        <v>1370</v>
      </c>
      <c r="Y374" t="s">
        <v>1369</v>
      </c>
      <c r="Z374" t="s">
        <v>1370</v>
      </c>
    </row>
    <row r="375" spans="19:26" x14ac:dyDescent="0.25">
      <c r="S375" t="s">
        <v>563</v>
      </c>
      <c r="T375" t="s">
        <v>562</v>
      </c>
      <c r="U375" t="s">
        <v>563</v>
      </c>
      <c r="X375" t="s">
        <v>282</v>
      </c>
      <c r="Y375" t="s">
        <v>281</v>
      </c>
      <c r="Z375" t="s">
        <v>282</v>
      </c>
    </row>
    <row r="376" spans="19:26" x14ac:dyDescent="0.25">
      <c r="S376" t="s">
        <v>576</v>
      </c>
      <c r="T376" t="s">
        <v>575</v>
      </c>
      <c r="U376" t="s">
        <v>576</v>
      </c>
      <c r="X376" t="s">
        <v>585</v>
      </c>
      <c r="Z376" t="s">
        <v>585</v>
      </c>
    </row>
    <row r="377" spans="19:26" x14ac:dyDescent="0.25">
      <c r="S377" t="s">
        <v>607</v>
      </c>
      <c r="T377" t="s">
        <v>606</v>
      </c>
      <c r="U377" t="s">
        <v>607</v>
      </c>
      <c r="X377" t="s">
        <v>1372</v>
      </c>
      <c r="Y377" t="s">
        <v>1371</v>
      </c>
      <c r="Z377" t="s">
        <v>1372</v>
      </c>
    </row>
    <row r="378" spans="19:26" x14ac:dyDescent="0.25">
      <c r="S378" t="s">
        <v>609</v>
      </c>
      <c r="T378" t="s">
        <v>608</v>
      </c>
      <c r="U378" t="s">
        <v>609</v>
      </c>
      <c r="X378" t="s">
        <v>1353</v>
      </c>
      <c r="Y378" t="s">
        <v>1352</v>
      </c>
      <c r="Z378" t="s">
        <v>1353</v>
      </c>
    </row>
    <row r="379" spans="19:26" x14ac:dyDescent="0.25">
      <c r="S379" t="s">
        <v>615</v>
      </c>
      <c r="T379" t="s">
        <v>614</v>
      </c>
      <c r="U379" t="s">
        <v>615</v>
      </c>
      <c r="X379" t="s">
        <v>1343</v>
      </c>
      <c r="Y379" t="s">
        <v>1342</v>
      </c>
      <c r="Z379" t="s">
        <v>1343</v>
      </c>
    </row>
    <row r="380" spans="19:26" x14ac:dyDescent="0.25">
      <c r="S380" t="s">
        <v>621</v>
      </c>
      <c r="T380" t="s">
        <v>620</v>
      </c>
      <c r="U380" t="s">
        <v>621</v>
      </c>
      <c r="X380" t="s">
        <v>1374</v>
      </c>
      <c r="Y380" t="s">
        <v>1373</v>
      </c>
      <c r="Z380" t="s">
        <v>1374</v>
      </c>
    </row>
    <row r="381" spans="19:26" x14ac:dyDescent="0.25">
      <c r="S381" t="s">
        <v>624</v>
      </c>
      <c r="T381" t="s">
        <v>623</v>
      </c>
      <c r="U381" t="s">
        <v>624</v>
      </c>
      <c r="X381" t="s">
        <v>1376</v>
      </c>
      <c r="Y381" t="s">
        <v>1375</v>
      </c>
      <c r="Z381" t="s">
        <v>1376</v>
      </c>
    </row>
    <row r="382" spans="19:26" x14ac:dyDescent="0.25">
      <c r="S382" t="s">
        <v>626</v>
      </c>
      <c r="T382" t="s">
        <v>625</v>
      </c>
      <c r="U382" t="s">
        <v>626</v>
      </c>
      <c r="X382" t="s">
        <v>1378</v>
      </c>
      <c r="Y382" t="s">
        <v>1377</v>
      </c>
      <c r="Z382" t="s">
        <v>1378</v>
      </c>
    </row>
    <row r="383" spans="19:26" x14ac:dyDescent="0.25">
      <c r="S383" t="s">
        <v>630</v>
      </c>
      <c r="T383" t="s">
        <v>629</v>
      </c>
      <c r="U383" t="s">
        <v>630</v>
      </c>
      <c r="X383" t="s">
        <v>1380</v>
      </c>
      <c r="Y383" t="s">
        <v>1379</v>
      </c>
      <c r="Z383" t="s">
        <v>1380</v>
      </c>
    </row>
    <row r="384" spans="19:26" x14ac:dyDescent="0.25">
      <c r="S384" t="s">
        <v>631</v>
      </c>
      <c r="U384" t="s">
        <v>631</v>
      </c>
      <c r="X384" t="s">
        <v>1382</v>
      </c>
      <c r="Y384" t="s">
        <v>1381</v>
      </c>
      <c r="Z384" t="s">
        <v>1382</v>
      </c>
    </row>
    <row r="385" spans="19:26" x14ac:dyDescent="0.25">
      <c r="S385" t="s">
        <v>277</v>
      </c>
      <c r="T385" t="s">
        <v>276</v>
      </c>
      <c r="U385" t="s">
        <v>277</v>
      </c>
      <c r="X385" t="s">
        <v>1384</v>
      </c>
      <c r="Y385" t="s">
        <v>1383</v>
      </c>
      <c r="Z385" t="s">
        <v>1384</v>
      </c>
    </row>
    <row r="386" spans="19:26" x14ac:dyDescent="0.25">
      <c r="S386" t="s">
        <v>635</v>
      </c>
      <c r="T386" t="s">
        <v>634</v>
      </c>
      <c r="U386" t="s">
        <v>635</v>
      </c>
      <c r="X386" t="s">
        <v>1386</v>
      </c>
      <c r="Y386" t="s">
        <v>1385</v>
      </c>
      <c r="Z386" t="s">
        <v>1386</v>
      </c>
    </row>
    <row r="387" spans="19:26" x14ac:dyDescent="0.25">
      <c r="S387" t="s">
        <v>640</v>
      </c>
      <c r="T387" t="s">
        <v>639</v>
      </c>
      <c r="U387" t="s">
        <v>640</v>
      </c>
      <c r="X387" t="s">
        <v>820</v>
      </c>
      <c r="Z387" t="s">
        <v>820</v>
      </c>
    </row>
    <row r="388" spans="19:26" x14ac:dyDescent="0.25">
      <c r="S388" t="s">
        <v>642</v>
      </c>
      <c r="T388" t="s">
        <v>641</v>
      </c>
      <c r="U388" t="s">
        <v>642</v>
      </c>
    </row>
    <row r="389" spans="19:26" x14ac:dyDescent="0.25">
      <c r="S389" t="s">
        <v>646</v>
      </c>
      <c r="T389" t="s">
        <v>645</v>
      </c>
      <c r="U389" t="s">
        <v>646</v>
      </c>
    </row>
    <row r="390" spans="19:26" x14ac:dyDescent="0.25">
      <c r="S390" t="s">
        <v>650</v>
      </c>
      <c r="T390" t="s">
        <v>649</v>
      </c>
      <c r="U390" t="s">
        <v>650</v>
      </c>
    </row>
    <row r="391" spans="19:26" x14ac:dyDescent="0.25">
      <c r="S391" t="s">
        <v>653</v>
      </c>
      <c r="U391" t="s">
        <v>653</v>
      </c>
    </row>
    <row r="392" spans="19:26" x14ac:dyDescent="0.25">
      <c r="S392" t="s">
        <v>663</v>
      </c>
      <c r="T392" t="s">
        <v>662</v>
      </c>
      <c r="U392" t="s">
        <v>663</v>
      </c>
    </row>
    <row r="393" spans="19:26" x14ac:dyDescent="0.25">
      <c r="S393" t="s">
        <v>667</v>
      </c>
      <c r="U393" t="s">
        <v>667</v>
      </c>
    </row>
    <row r="394" spans="19:26" x14ac:dyDescent="0.25">
      <c r="S394" t="s">
        <v>672</v>
      </c>
      <c r="U394" t="s">
        <v>672</v>
      </c>
    </row>
    <row r="395" spans="19:26" x14ac:dyDescent="0.25">
      <c r="S395" t="s">
        <v>678</v>
      </c>
      <c r="T395" t="s">
        <v>677</v>
      </c>
      <c r="U395" t="s">
        <v>678</v>
      </c>
    </row>
    <row r="396" spans="19:26" x14ac:dyDescent="0.25">
      <c r="S396" t="s">
        <v>613</v>
      </c>
      <c r="T396" t="s">
        <v>612</v>
      </c>
      <c r="U396" t="s">
        <v>613</v>
      </c>
    </row>
    <row r="397" spans="19:26" x14ac:dyDescent="0.25">
      <c r="S397" t="s">
        <v>686</v>
      </c>
      <c r="T397" t="s">
        <v>685</v>
      </c>
      <c r="U397" t="s">
        <v>686</v>
      </c>
    </row>
    <row r="398" spans="19:26" x14ac:dyDescent="0.25">
      <c r="S398" t="s">
        <v>689</v>
      </c>
      <c r="U398" t="s">
        <v>689</v>
      </c>
    </row>
    <row r="399" spans="19:26" x14ac:dyDescent="0.25">
      <c r="S399" t="s">
        <v>692</v>
      </c>
      <c r="U399" t="s">
        <v>692</v>
      </c>
    </row>
    <row r="400" spans="19:26" x14ac:dyDescent="0.25">
      <c r="S400" t="s">
        <v>693</v>
      </c>
      <c r="U400" t="s">
        <v>693</v>
      </c>
    </row>
    <row r="401" spans="19:21" x14ac:dyDescent="0.25">
      <c r="S401" t="s">
        <v>695</v>
      </c>
      <c r="T401" t="s">
        <v>694</v>
      </c>
      <c r="U401" t="s">
        <v>695</v>
      </c>
    </row>
    <row r="402" spans="19:21" x14ac:dyDescent="0.25">
      <c r="S402" t="s">
        <v>697</v>
      </c>
      <c r="T402" t="s">
        <v>696</v>
      </c>
      <c r="U402" t="s">
        <v>697</v>
      </c>
    </row>
    <row r="403" spans="19:21" x14ac:dyDescent="0.25">
      <c r="S403" t="s">
        <v>701</v>
      </c>
      <c r="T403" t="s">
        <v>700</v>
      </c>
      <c r="U403" t="s">
        <v>701</v>
      </c>
    </row>
    <row r="404" spans="19:21" x14ac:dyDescent="0.25">
      <c r="S404" t="s">
        <v>703</v>
      </c>
      <c r="T404" t="s">
        <v>702</v>
      </c>
      <c r="U404" t="s">
        <v>703</v>
      </c>
    </row>
    <row r="405" spans="19:21" x14ac:dyDescent="0.25">
      <c r="S405" t="s">
        <v>707</v>
      </c>
      <c r="T405" t="s">
        <v>706</v>
      </c>
      <c r="U405" t="s">
        <v>707</v>
      </c>
    </row>
    <row r="406" spans="19:21" x14ac:dyDescent="0.25">
      <c r="S406" t="s">
        <v>709</v>
      </c>
      <c r="T406" t="s">
        <v>708</v>
      </c>
      <c r="U406" t="s">
        <v>709</v>
      </c>
    </row>
    <row r="407" spans="19:21" x14ac:dyDescent="0.25">
      <c r="S407" t="s">
        <v>711</v>
      </c>
      <c r="T407" t="s">
        <v>710</v>
      </c>
      <c r="U407" t="s">
        <v>711</v>
      </c>
    </row>
    <row r="408" spans="19:21" x14ac:dyDescent="0.25">
      <c r="S408" t="s">
        <v>713</v>
      </c>
      <c r="T408" t="s">
        <v>712</v>
      </c>
      <c r="U408" t="s">
        <v>713</v>
      </c>
    </row>
    <row r="409" spans="19:21" x14ac:dyDescent="0.25">
      <c r="S409" t="s">
        <v>719</v>
      </c>
      <c r="T409" t="s">
        <v>718</v>
      </c>
      <c r="U409" t="s">
        <v>719</v>
      </c>
    </row>
    <row r="410" spans="19:21" x14ac:dyDescent="0.25">
      <c r="S410" t="s">
        <v>723</v>
      </c>
      <c r="T410" t="s">
        <v>1392</v>
      </c>
      <c r="U410" t="s">
        <v>723</v>
      </c>
    </row>
    <row r="411" spans="19:21" x14ac:dyDescent="0.25">
      <c r="S411" t="s">
        <v>727</v>
      </c>
      <c r="T411" t="s">
        <v>726</v>
      </c>
      <c r="U411" t="s">
        <v>727</v>
      </c>
    </row>
    <row r="412" spans="19:21" x14ac:dyDescent="0.25">
      <c r="S412" t="s">
        <v>728</v>
      </c>
      <c r="U412" t="s">
        <v>728</v>
      </c>
    </row>
    <row r="413" spans="19:21" x14ac:dyDescent="0.25">
      <c r="S413" t="s">
        <v>731</v>
      </c>
      <c r="T413" t="s">
        <v>730</v>
      </c>
      <c r="U413" t="s">
        <v>731</v>
      </c>
    </row>
    <row r="414" spans="19:21" x14ac:dyDescent="0.25">
      <c r="S414" t="s">
        <v>735</v>
      </c>
      <c r="T414" t="s">
        <v>734</v>
      </c>
      <c r="U414" t="s">
        <v>735</v>
      </c>
    </row>
    <row r="415" spans="19:21" x14ac:dyDescent="0.25">
      <c r="S415" t="s">
        <v>741</v>
      </c>
      <c r="T415" t="s">
        <v>740</v>
      </c>
      <c r="U415" t="s">
        <v>741</v>
      </c>
    </row>
    <row r="416" spans="19:21" x14ac:dyDescent="0.25">
      <c r="S416" t="s">
        <v>743</v>
      </c>
      <c r="T416" t="s">
        <v>742</v>
      </c>
      <c r="U416" t="s">
        <v>743</v>
      </c>
    </row>
    <row r="417" spans="19:21" x14ac:dyDescent="0.25">
      <c r="S417" t="s">
        <v>747</v>
      </c>
      <c r="T417" t="s">
        <v>746</v>
      </c>
      <c r="U417" t="s">
        <v>747</v>
      </c>
    </row>
    <row r="418" spans="19:21" x14ac:dyDescent="0.25">
      <c r="S418" t="s">
        <v>751</v>
      </c>
      <c r="T418" t="s">
        <v>750</v>
      </c>
      <c r="U418" t="s">
        <v>751</v>
      </c>
    </row>
    <row r="419" spans="19:21" x14ac:dyDescent="0.25">
      <c r="S419" t="s">
        <v>755</v>
      </c>
      <c r="T419" t="s">
        <v>754</v>
      </c>
      <c r="U419" t="s">
        <v>755</v>
      </c>
    </row>
    <row r="420" spans="19:21" x14ac:dyDescent="0.25">
      <c r="S420" t="s">
        <v>759</v>
      </c>
      <c r="T420" t="s">
        <v>758</v>
      </c>
      <c r="U420" t="s">
        <v>759</v>
      </c>
    </row>
    <row r="421" spans="19:21" x14ac:dyDescent="0.25">
      <c r="S421" t="s">
        <v>762</v>
      </c>
      <c r="T421" t="s">
        <v>761</v>
      </c>
      <c r="U421" t="s">
        <v>762</v>
      </c>
    </row>
    <row r="422" spans="19:21" x14ac:dyDescent="0.25">
      <c r="S422" t="s">
        <v>766</v>
      </c>
      <c r="T422" t="s">
        <v>765</v>
      </c>
      <c r="U422" t="s">
        <v>766</v>
      </c>
    </row>
    <row r="423" spans="19:21" x14ac:dyDescent="0.25">
      <c r="S423" t="s">
        <v>772</v>
      </c>
      <c r="T423" t="s">
        <v>771</v>
      </c>
      <c r="U423" t="s">
        <v>772</v>
      </c>
    </row>
    <row r="424" spans="19:21" x14ac:dyDescent="0.25">
      <c r="S424" t="s">
        <v>774</v>
      </c>
      <c r="T424" t="s">
        <v>773</v>
      </c>
      <c r="U424" t="s">
        <v>774</v>
      </c>
    </row>
    <row r="425" spans="19:21" x14ac:dyDescent="0.25">
      <c r="S425" t="s">
        <v>778</v>
      </c>
      <c r="T425" t="s">
        <v>777</v>
      </c>
      <c r="U425" t="s">
        <v>778</v>
      </c>
    </row>
    <row r="426" spans="19:21" x14ac:dyDescent="0.25">
      <c r="S426" t="s">
        <v>782</v>
      </c>
      <c r="T426" t="s">
        <v>781</v>
      </c>
      <c r="U426" t="s">
        <v>782</v>
      </c>
    </row>
    <row r="427" spans="19:21" x14ac:dyDescent="0.25">
      <c r="S427" t="s">
        <v>786</v>
      </c>
      <c r="T427" t="s">
        <v>785</v>
      </c>
      <c r="U427" t="s">
        <v>786</v>
      </c>
    </row>
    <row r="428" spans="19:21" x14ac:dyDescent="0.25">
      <c r="S428" t="s">
        <v>790</v>
      </c>
      <c r="T428" t="s">
        <v>789</v>
      </c>
      <c r="U428" t="s">
        <v>790</v>
      </c>
    </row>
    <row r="429" spans="19:21" x14ac:dyDescent="0.25">
      <c r="S429" t="s">
        <v>794</v>
      </c>
      <c r="T429" t="s">
        <v>793</v>
      </c>
      <c r="U429" t="s">
        <v>794</v>
      </c>
    </row>
    <row r="430" spans="19:21" x14ac:dyDescent="0.25">
      <c r="S430" t="s">
        <v>798</v>
      </c>
      <c r="T430" t="s">
        <v>797</v>
      </c>
      <c r="U430" t="s">
        <v>798</v>
      </c>
    </row>
    <row r="431" spans="19:21" x14ac:dyDescent="0.25">
      <c r="S431" t="s">
        <v>802</v>
      </c>
      <c r="T431" t="s">
        <v>801</v>
      </c>
      <c r="U431" t="s">
        <v>802</v>
      </c>
    </row>
    <row r="432" spans="19:21" x14ac:dyDescent="0.25">
      <c r="S432" t="s">
        <v>810</v>
      </c>
      <c r="T432" t="s">
        <v>809</v>
      </c>
      <c r="U432" t="s">
        <v>810</v>
      </c>
    </row>
    <row r="433" spans="19:21" x14ac:dyDescent="0.25">
      <c r="S433" t="s">
        <v>812</v>
      </c>
      <c r="T433" t="s">
        <v>811</v>
      </c>
      <c r="U433" t="s">
        <v>812</v>
      </c>
    </row>
    <row r="434" spans="19:21" x14ac:dyDescent="0.25">
      <c r="S434" t="s">
        <v>815</v>
      </c>
      <c r="U434" t="s">
        <v>815</v>
      </c>
    </row>
    <row r="435" spans="19:21" x14ac:dyDescent="0.25">
      <c r="S435" t="s">
        <v>819</v>
      </c>
      <c r="T435" t="s">
        <v>818</v>
      </c>
      <c r="U435" t="s">
        <v>819</v>
      </c>
    </row>
    <row r="436" spans="19:21" x14ac:dyDescent="0.25">
      <c r="S436" t="s">
        <v>822</v>
      </c>
      <c r="T436" t="s">
        <v>821</v>
      </c>
      <c r="U436" t="s">
        <v>822</v>
      </c>
    </row>
    <row r="437" spans="19:21" x14ac:dyDescent="0.25">
      <c r="S437" t="s">
        <v>826</v>
      </c>
      <c r="T437" t="s">
        <v>825</v>
      </c>
      <c r="U437" t="s">
        <v>826</v>
      </c>
    </row>
    <row r="438" spans="19:21" x14ac:dyDescent="0.25">
      <c r="S438" t="s">
        <v>828</v>
      </c>
      <c r="T438" t="s">
        <v>827</v>
      </c>
      <c r="U438" t="s">
        <v>828</v>
      </c>
    </row>
    <row r="439" spans="19:21" x14ac:dyDescent="0.25">
      <c r="S439" t="s">
        <v>831</v>
      </c>
      <c r="T439" t="s">
        <v>830</v>
      </c>
      <c r="U439" t="s">
        <v>831</v>
      </c>
    </row>
    <row r="440" spans="19:21" x14ac:dyDescent="0.25">
      <c r="S440" t="s">
        <v>835</v>
      </c>
      <c r="T440" t="s">
        <v>834</v>
      </c>
      <c r="U440" t="s">
        <v>835</v>
      </c>
    </row>
    <row r="441" spans="19:21" x14ac:dyDescent="0.25">
      <c r="S441" t="s">
        <v>839</v>
      </c>
      <c r="T441" t="s">
        <v>838</v>
      </c>
      <c r="U441" t="s">
        <v>839</v>
      </c>
    </row>
    <row r="442" spans="19:21" x14ac:dyDescent="0.25">
      <c r="S442" t="s">
        <v>845</v>
      </c>
      <c r="T442" t="s">
        <v>844</v>
      </c>
      <c r="U442" t="s">
        <v>845</v>
      </c>
    </row>
    <row r="443" spans="19:21" x14ac:dyDescent="0.25">
      <c r="S443" t="s">
        <v>849</v>
      </c>
      <c r="T443" t="s">
        <v>848</v>
      </c>
      <c r="U443" t="s">
        <v>849</v>
      </c>
    </row>
    <row r="444" spans="19:21" x14ac:dyDescent="0.25">
      <c r="S444" t="s">
        <v>851</v>
      </c>
      <c r="T444" t="s">
        <v>850</v>
      </c>
      <c r="U444" t="s">
        <v>851</v>
      </c>
    </row>
    <row r="445" spans="19:21" x14ac:dyDescent="0.25">
      <c r="S445" t="s">
        <v>855</v>
      </c>
      <c r="T445" t="s">
        <v>854</v>
      </c>
      <c r="U445" t="s">
        <v>855</v>
      </c>
    </row>
    <row r="446" spans="19:21" x14ac:dyDescent="0.25">
      <c r="S446" t="s">
        <v>857</v>
      </c>
      <c r="T446" t="s">
        <v>856</v>
      </c>
      <c r="U446" t="s">
        <v>857</v>
      </c>
    </row>
    <row r="447" spans="19:21" x14ac:dyDescent="0.25">
      <c r="S447" t="s">
        <v>861</v>
      </c>
      <c r="T447" t="s">
        <v>860</v>
      </c>
      <c r="U447" t="s">
        <v>861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11"/>
  <sheetViews>
    <sheetView workbookViewId="0">
      <selection activeCell="A2" sqref="A2"/>
    </sheetView>
  </sheetViews>
  <sheetFormatPr defaultRowHeight="15" x14ac:dyDescent="0.25"/>
  <cols>
    <col min="1" max="2" width="9.140625" style="91"/>
    <col min="3" max="4" width="10.7109375" style="92" customWidth="1"/>
    <col min="5" max="7" width="9.140625" style="91"/>
    <col min="8" max="9" width="10.7109375" style="92" customWidth="1"/>
    <col min="10" max="12" width="9.140625" style="91"/>
    <col min="13" max="14" width="10.7109375" style="92" customWidth="1"/>
    <col min="15" max="16384" width="9.140625" style="91"/>
  </cols>
  <sheetData>
    <row r="1" spans="1:50" x14ac:dyDescent="0.25">
      <c r="A1" s="3" t="s">
        <v>1856</v>
      </c>
      <c r="B1" s="3"/>
      <c r="C1" s="83"/>
      <c r="D1" s="83"/>
      <c r="E1" s="3"/>
      <c r="F1" s="3"/>
      <c r="G1" s="1"/>
      <c r="H1" s="3"/>
      <c r="I1" s="3"/>
      <c r="J1" s="3"/>
      <c r="K1" s="3"/>
      <c r="L1" s="84"/>
      <c r="M1" s="3"/>
      <c r="N1" s="3"/>
      <c r="O1" s="3"/>
      <c r="P1" s="3"/>
      <c r="Q1" s="3"/>
      <c r="R1" s="1"/>
      <c r="S1" s="144"/>
      <c r="T1" s="144"/>
      <c r="U1" s="144"/>
      <c r="V1" s="1"/>
      <c r="W1" s="13"/>
      <c r="X1" s="13"/>
      <c r="Y1" s="13"/>
      <c r="Z1" s="85"/>
      <c r="AA1" s="85"/>
      <c r="AB1" s="88"/>
      <c r="AC1" s="88"/>
      <c r="AD1" s="79"/>
      <c r="AE1" s="88"/>
      <c r="AF1" s="88"/>
      <c r="AG1" s="88"/>
      <c r="AH1" s="88"/>
      <c r="AI1" s="89"/>
      <c r="AJ1" s="88"/>
      <c r="AK1" s="88"/>
      <c r="AL1" s="88"/>
      <c r="AM1" s="88"/>
      <c r="AN1" s="88"/>
      <c r="AO1" s="79"/>
      <c r="AP1" s="88"/>
      <c r="AQ1" s="88"/>
      <c r="AR1" s="88"/>
      <c r="AS1" s="79"/>
      <c r="AT1" s="88"/>
      <c r="AU1" s="88"/>
      <c r="AV1" s="88"/>
      <c r="AW1" s="90"/>
      <c r="AX1" s="90"/>
    </row>
    <row r="2" spans="1:50" x14ac:dyDescent="0.25">
      <c r="A2" s="91" t="s">
        <v>1858</v>
      </c>
      <c r="B2" s="13"/>
      <c r="C2" s="85"/>
      <c r="D2" s="85"/>
      <c r="E2" s="13"/>
      <c r="F2" s="13"/>
      <c r="G2" s="86"/>
      <c r="H2" s="13"/>
      <c r="I2" s="13"/>
      <c r="J2" s="13"/>
      <c r="K2" s="13"/>
      <c r="L2" s="87"/>
      <c r="M2" s="87"/>
      <c r="N2" s="13"/>
      <c r="O2" s="13"/>
      <c r="P2" s="13"/>
      <c r="Q2" s="13"/>
      <c r="R2" s="86"/>
      <c r="S2" s="13"/>
      <c r="T2" s="13"/>
      <c r="U2" s="13"/>
      <c r="V2" s="86"/>
      <c r="W2" s="13"/>
      <c r="X2" s="13"/>
      <c r="Y2" s="13"/>
      <c r="Z2" s="85"/>
      <c r="AA2" s="85"/>
      <c r="AB2" s="88"/>
      <c r="AC2" s="88"/>
      <c r="AD2" s="79"/>
      <c r="AE2" s="88"/>
      <c r="AF2" s="88"/>
      <c r="AG2" s="88"/>
      <c r="AH2" s="88"/>
      <c r="AI2" s="89"/>
      <c r="AJ2" s="89"/>
      <c r="AK2" s="88"/>
      <c r="AL2" s="88"/>
      <c r="AM2" s="88"/>
      <c r="AN2" s="88"/>
      <c r="AO2" s="79"/>
      <c r="AP2" s="88"/>
      <c r="AQ2" s="88"/>
      <c r="AR2" s="88"/>
      <c r="AS2" s="79"/>
      <c r="AT2" s="88"/>
      <c r="AU2" s="88"/>
      <c r="AV2" s="88"/>
      <c r="AW2" s="90"/>
      <c r="AX2" s="90"/>
    </row>
    <row r="3" spans="1:50" x14ac:dyDescent="0.25">
      <c r="B3" s="13"/>
      <c r="C3" s="85"/>
      <c r="D3" s="85"/>
      <c r="E3" s="13"/>
      <c r="F3" s="13"/>
      <c r="G3" s="86"/>
      <c r="H3" s="13"/>
      <c r="I3" s="13"/>
      <c r="J3" s="13"/>
      <c r="K3" s="13"/>
      <c r="L3" s="87"/>
      <c r="M3" s="87"/>
      <c r="N3" s="13"/>
      <c r="O3" s="13"/>
      <c r="P3" s="13"/>
      <c r="Q3" s="13"/>
      <c r="R3" s="86"/>
      <c r="S3" s="13"/>
      <c r="T3" s="13"/>
      <c r="U3" s="13"/>
      <c r="V3" s="86"/>
      <c r="W3" s="13"/>
      <c r="X3" s="13"/>
      <c r="Y3" s="13"/>
      <c r="Z3" s="85"/>
      <c r="AA3" s="85"/>
      <c r="AB3" s="88"/>
      <c r="AC3" s="88"/>
      <c r="AD3" s="79"/>
      <c r="AE3" s="88"/>
      <c r="AF3" s="88"/>
      <c r="AG3" s="88"/>
      <c r="AH3" s="88"/>
      <c r="AI3" s="89"/>
      <c r="AJ3" s="89"/>
      <c r="AK3" s="88"/>
      <c r="AL3" s="88"/>
      <c r="AM3" s="88"/>
      <c r="AN3" s="88"/>
      <c r="AO3" s="79"/>
      <c r="AP3" s="88"/>
      <c r="AQ3" s="88"/>
      <c r="AR3" s="88"/>
      <c r="AS3" s="79"/>
      <c r="AT3" s="88"/>
      <c r="AU3" s="88"/>
      <c r="AV3" s="88"/>
      <c r="AW3" s="90"/>
      <c r="AX3" s="90"/>
    </row>
    <row r="4" spans="1:50" x14ac:dyDescent="0.25">
      <c r="A4" s="93" t="s">
        <v>1402</v>
      </c>
      <c r="B4" s="91" t="s">
        <v>1403</v>
      </c>
      <c r="C4" s="92" t="s">
        <v>2</v>
      </c>
      <c r="D4" s="92" t="s">
        <v>1398</v>
      </c>
      <c r="F4" s="93" t="s">
        <v>1402</v>
      </c>
      <c r="G4" s="91" t="s">
        <v>1403</v>
      </c>
      <c r="H4" s="92" t="s">
        <v>2</v>
      </c>
      <c r="I4" s="92" t="s">
        <v>1399</v>
      </c>
      <c r="K4" s="93" t="s">
        <v>1402</v>
      </c>
      <c r="L4" s="91" t="s">
        <v>1403</v>
      </c>
      <c r="M4" s="92" t="s">
        <v>2</v>
      </c>
      <c r="N4" s="92" t="s">
        <v>1400</v>
      </c>
    </row>
    <row r="5" spans="1:50" x14ac:dyDescent="0.25">
      <c r="A5" s="93" t="s">
        <v>9</v>
      </c>
      <c r="B5" s="91" t="s">
        <v>10</v>
      </c>
      <c r="C5" s="92">
        <v>50.760103049999998</v>
      </c>
      <c r="F5" s="93" t="s">
        <v>9</v>
      </c>
      <c r="G5" s="91" t="s">
        <v>10</v>
      </c>
      <c r="H5" s="92">
        <v>50.760103049999998</v>
      </c>
      <c r="K5" s="93" t="s">
        <v>299</v>
      </c>
      <c r="L5" s="91" t="s">
        <v>300</v>
      </c>
      <c r="M5" s="92">
        <v>3.5110305180000001</v>
      </c>
    </row>
    <row r="6" spans="1:50" x14ac:dyDescent="0.25">
      <c r="A6" s="93" t="s">
        <v>17</v>
      </c>
      <c r="B6" s="91" t="s">
        <v>18</v>
      </c>
      <c r="C6" s="92">
        <v>48.204310939999999</v>
      </c>
      <c r="F6" s="93" t="s">
        <v>17</v>
      </c>
      <c r="G6" s="91" t="s">
        <v>18</v>
      </c>
      <c r="H6" s="92">
        <v>48.204310939999999</v>
      </c>
      <c r="K6" s="93" t="s">
        <v>305</v>
      </c>
      <c r="L6" s="91" t="s">
        <v>306</v>
      </c>
      <c r="M6" s="92">
        <v>3.487409832</v>
      </c>
    </row>
    <row r="7" spans="1:50" x14ac:dyDescent="0.25">
      <c r="A7" s="93" t="s">
        <v>23</v>
      </c>
      <c r="B7" s="91" t="s">
        <v>24</v>
      </c>
      <c r="C7" s="92">
        <v>41.227588820000001</v>
      </c>
      <c r="F7" s="93" t="s">
        <v>23</v>
      </c>
      <c r="G7" s="91" t="s">
        <v>24</v>
      </c>
      <c r="H7" s="92">
        <v>41.227588820000001</v>
      </c>
      <c r="K7" s="93" t="s">
        <v>346</v>
      </c>
      <c r="L7" s="91" t="s">
        <v>347</v>
      </c>
      <c r="M7" s="92">
        <v>3.3690500280000002</v>
      </c>
    </row>
    <row r="8" spans="1:50" x14ac:dyDescent="0.25">
      <c r="A8" s="93" t="s">
        <v>29</v>
      </c>
      <c r="B8" s="91" t="s">
        <v>30</v>
      </c>
      <c r="C8" s="92">
        <v>40.248938289999998</v>
      </c>
      <c r="F8" s="93" t="s">
        <v>29</v>
      </c>
      <c r="G8" s="91" t="s">
        <v>30</v>
      </c>
      <c r="H8" s="92">
        <v>40.248938289999998</v>
      </c>
      <c r="K8" s="93" t="s">
        <v>287</v>
      </c>
      <c r="L8" s="91" t="s">
        <v>288</v>
      </c>
      <c r="M8" s="92">
        <v>3.2965798190000002</v>
      </c>
    </row>
    <row r="9" spans="1:50" x14ac:dyDescent="0.25">
      <c r="A9" s="93" t="s">
        <v>35</v>
      </c>
      <c r="B9" s="91" t="s">
        <v>36</v>
      </c>
      <c r="C9" s="92">
        <v>24.69865162</v>
      </c>
      <c r="F9" s="93" t="s">
        <v>35</v>
      </c>
      <c r="G9" s="91" t="s">
        <v>36</v>
      </c>
      <c r="H9" s="92">
        <v>24.69865162</v>
      </c>
      <c r="K9" s="93" t="s">
        <v>359</v>
      </c>
      <c r="L9" s="91" t="s">
        <v>360</v>
      </c>
      <c r="M9" s="92">
        <v>3.2517825600000001</v>
      </c>
    </row>
    <row r="10" spans="1:50" x14ac:dyDescent="0.25">
      <c r="A10" s="93" t="s">
        <v>15</v>
      </c>
      <c r="B10" s="91" t="s">
        <v>16</v>
      </c>
      <c r="C10" s="92">
        <v>14.6984447</v>
      </c>
      <c r="F10" s="93" t="s">
        <v>41</v>
      </c>
      <c r="G10" s="91" t="s">
        <v>42</v>
      </c>
      <c r="H10" s="92">
        <v>19.757582960000001</v>
      </c>
      <c r="K10" s="93" t="s">
        <v>366</v>
      </c>
      <c r="L10" s="91" t="s">
        <v>367</v>
      </c>
      <c r="M10" s="92">
        <v>3.0579727349999999</v>
      </c>
    </row>
    <row r="11" spans="1:50" x14ac:dyDescent="0.25">
      <c r="A11" s="93" t="s">
        <v>60</v>
      </c>
      <c r="B11" s="91" t="s">
        <v>61</v>
      </c>
      <c r="C11" s="92">
        <v>14.100313939999999</v>
      </c>
      <c r="F11" s="93" t="s">
        <v>15</v>
      </c>
      <c r="G11" s="91" t="s">
        <v>16</v>
      </c>
      <c r="H11" s="92">
        <v>14.6984447</v>
      </c>
      <c r="K11" s="93" t="s">
        <v>386</v>
      </c>
      <c r="L11" s="91" t="s">
        <v>387</v>
      </c>
      <c r="M11" s="92">
        <v>2.9223729340000002</v>
      </c>
    </row>
    <row r="12" spans="1:50" x14ac:dyDescent="0.25">
      <c r="A12" s="93" t="s">
        <v>66</v>
      </c>
      <c r="B12" s="91" t="s">
        <v>67</v>
      </c>
      <c r="C12" s="92">
        <v>13.12174699</v>
      </c>
      <c r="F12" s="93" t="s">
        <v>11</v>
      </c>
      <c r="G12" s="91" t="s">
        <v>12</v>
      </c>
      <c r="H12" s="92">
        <v>14.20076804</v>
      </c>
      <c r="K12" s="93" t="s">
        <v>414</v>
      </c>
      <c r="L12" s="91" t="s">
        <v>415</v>
      </c>
      <c r="M12" s="92">
        <v>2.7770756639999998</v>
      </c>
    </row>
    <row r="13" spans="1:50" x14ac:dyDescent="0.25">
      <c r="A13" s="93" t="s">
        <v>72</v>
      </c>
      <c r="B13" s="91" t="s">
        <v>73</v>
      </c>
      <c r="C13" s="92">
        <v>11.06637143</v>
      </c>
      <c r="F13" s="93" t="s">
        <v>60</v>
      </c>
      <c r="G13" s="91" t="s">
        <v>61</v>
      </c>
      <c r="H13" s="92">
        <v>14.100313939999999</v>
      </c>
      <c r="K13" s="93" t="s">
        <v>128</v>
      </c>
      <c r="L13" s="91" t="s">
        <v>129</v>
      </c>
      <c r="M13" s="92">
        <v>2.5664832340000001</v>
      </c>
    </row>
    <row r="14" spans="1:50" x14ac:dyDescent="0.25">
      <c r="A14" s="93" t="s">
        <v>56</v>
      </c>
      <c r="B14" s="91" t="s">
        <v>57</v>
      </c>
      <c r="C14" s="92">
        <v>10.52956696</v>
      </c>
      <c r="F14" s="93" t="s">
        <v>66</v>
      </c>
      <c r="G14" s="91" t="s">
        <v>67</v>
      </c>
      <c r="H14" s="92">
        <v>13.12174699</v>
      </c>
      <c r="K14" s="93" t="s">
        <v>440</v>
      </c>
      <c r="L14" s="91" t="s">
        <v>441</v>
      </c>
      <c r="M14" s="92">
        <v>2.5628268780000001</v>
      </c>
    </row>
    <row r="15" spans="1:50" x14ac:dyDescent="0.25">
      <c r="A15" s="93" t="s">
        <v>104</v>
      </c>
      <c r="B15" s="91" t="s">
        <v>105</v>
      </c>
      <c r="C15" s="92">
        <v>9.1292664469999991</v>
      </c>
      <c r="F15" s="93" t="s">
        <v>19</v>
      </c>
      <c r="G15" s="91" t="s">
        <v>20</v>
      </c>
      <c r="H15" s="92">
        <v>12.93515245</v>
      </c>
      <c r="K15" s="93" t="s">
        <v>446</v>
      </c>
      <c r="L15" s="91" t="s">
        <v>447</v>
      </c>
      <c r="M15" s="92">
        <v>2.5467003799999999</v>
      </c>
    </row>
    <row r="16" spans="1:50" x14ac:dyDescent="0.25">
      <c r="A16" s="93" t="s">
        <v>89</v>
      </c>
      <c r="B16" s="91" t="s">
        <v>90</v>
      </c>
      <c r="C16" s="92">
        <v>8.5182373400000007</v>
      </c>
      <c r="F16" s="93" t="s">
        <v>43</v>
      </c>
      <c r="G16" s="91" t="s">
        <v>44</v>
      </c>
      <c r="H16" s="92">
        <v>12.67596211</v>
      </c>
      <c r="K16" s="93" t="s">
        <v>452</v>
      </c>
      <c r="L16" s="91" t="s">
        <v>453</v>
      </c>
      <c r="M16" s="92">
        <v>2.5457036130000001</v>
      </c>
    </row>
    <row r="17" spans="1:13" x14ac:dyDescent="0.25">
      <c r="A17" s="93" t="s">
        <v>118</v>
      </c>
      <c r="B17" s="91" t="s">
        <v>119</v>
      </c>
      <c r="C17" s="92">
        <v>7.7313952070000003</v>
      </c>
      <c r="F17" s="93" t="s">
        <v>72</v>
      </c>
      <c r="G17" s="91" t="s">
        <v>73</v>
      </c>
      <c r="H17" s="92">
        <v>11.06637143</v>
      </c>
      <c r="K17" s="93" t="s">
        <v>410</v>
      </c>
      <c r="L17" s="91" t="s">
        <v>411</v>
      </c>
      <c r="M17" s="92">
        <v>2.5430023789999998</v>
      </c>
    </row>
    <row r="18" spans="1:13" x14ac:dyDescent="0.25">
      <c r="A18" s="93" t="s">
        <v>126</v>
      </c>
      <c r="B18" s="91" t="s">
        <v>127</v>
      </c>
      <c r="C18" s="92">
        <v>7.2610100600000003</v>
      </c>
      <c r="F18" s="93" t="s">
        <v>58</v>
      </c>
      <c r="G18" s="91" t="s">
        <v>59</v>
      </c>
      <c r="H18" s="92">
        <v>10.63049597</v>
      </c>
      <c r="K18" s="93" t="s">
        <v>391</v>
      </c>
      <c r="L18" s="91" t="s">
        <v>392</v>
      </c>
      <c r="M18" s="92">
        <v>2.5335465070000001</v>
      </c>
    </row>
    <row r="19" spans="1:13" x14ac:dyDescent="0.25">
      <c r="A19" s="93" t="s">
        <v>160</v>
      </c>
      <c r="B19" s="91" t="s">
        <v>161</v>
      </c>
      <c r="C19" s="92">
        <v>5.3515592749999996</v>
      </c>
      <c r="F19" s="93" t="s">
        <v>56</v>
      </c>
      <c r="G19" s="91" t="s">
        <v>57</v>
      </c>
      <c r="H19" s="92">
        <v>10.52956696</v>
      </c>
      <c r="K19" s="93" t="s">
        <v>465</v>
      </c>
      <c r="L19" s="91" t="s">
        <v>466</v>
      </c>
      <c r="M19" s="92">
        <v>2.5014702299999998</v>
      </c>
    </row>
    <row r="20" spans="1:13" x14ac:dyDescent="0.25">
      <c r="A20" s="93" t="s">
        <v>178</v>
      </c>
      <c r="B20" s="91" t="s">
        <v>179</v>
      </c>
      <c r="C20" s="92">
        <v>4.7909084760000002</v>
      </c>
      <c r="F20" s="93" t="s">
        <v>104</v>
      </c>
      <c r="G20" s="91" t="s">
        <v>105</v>
      </c>
      <c r="H20" s="92">
        <v>9.1292664469999991</v>
      </c>
      <c r="K20" s="93" t="s">
        <v>469</v>
      </c>
      <c r="L20" s="91" t="s">
        <v>470</v>
      </c>
      <c r="M20" s="92">
        <v>2.477411273</v>
      </c>
    </row>
    <row r="21" spans="1:13" x14ac:dyDescent="0.25">
      <c r="A21" s="93" t="s">
        <v>184</v>
      </c>
      <c r="B21" s="91" t="s">
        <v>185</v>
      </c>
      <c r="C21" s="92">
        <v>4.7032188130000003</v>
      </c>
      <c r="F21" s="93" t="s">
        <v>89</v>
      </c>
      <c r="G21" s="91" t="s">
        <v>90</v>
      </c>
      <c r="H21" s="92">
        <v>8.5182373400000007</v>
      </c>
      <c r="K21" s="93" t="s">
        <v>482</v>
      </c>
      <c r="L21" s="91" t="s">
        <v>483</v>
      </c>
      <c r="M21" s="92">
        <v>2.4180756630000002</v>
      </c>
    </row>
    <row r="22" spans="1:13" x14ac:dyDescent="0.25">
      <c r="A22" s="93" t="s">
        <v>148</v>
      </c>
      <c r="B22" s="91" t="s">
        <v>149</v>
      </c>
      <c r="C22" s="92">
        <v>4.6309898819999997</v>
      </c>
      <c r="F22" s="93" t="s">
        <v>118</v>
      </c>
      <c r="G22" s="91" t="s">
        <v>119</v>
      </c>
      <c r="H22" s="92">
        <v>7.7313952070000003</v>
      </c>
      <c r="K22" s="93" t="s">
        <v>489</v>
      </c>
      <c r="L22" s="91" t="s">
        <v>490</v>
      </c>
      <c r="M22" s="92">
        <v>2.4059743560000002</v>
      </c>
    </row>
    <row r="23" spans="1:13" x14ac:dyDescent="0.25">
      <c r="A23" s="93" t="s">
        <v>198</v>
      </c>
      <c r="B23" s="91" t="s">
        <v>199</v>
      </c>
      <c r="C23" s="92">
        <v>4.3660673330000002</v>
      </c>
      <c r="F23" s="93" t="s">
        <v>126</v>
      </c>
      <c r="G23" s="91" t="s">
        <v>127</v>
      </c>
      <c r="H23" s="92">
        <v>7.2610100600000003</v>
      </c>
      <c r="K23" s="93" t="s">
        <v>499</v>
      </c>
      <c r="L23" s="91" t="s">
        <v>500</v>
      </c>
      <c r="M23" s="92">
        <v>2.3652683689999998</v>
      </c>
    </row>
    <row r="24" spans="1:13" x14ac:dyDescent="0.25">
      <c r="A24" s="93" t="s">
        <v>182</v>
      </c>
      <c r="B24" s="91" t="s">
        <v>183</v>
      </c>
      <c r="C24" s="92">
        <v>4.351586073</v>
      </c>
      <c r="F24" s="93" t="s">
        <v>110</v>
      </c>
      <c r="G24" s="91" t="s">
        <v>111</v>
      </c>
      <c r="H24" s="92">
        <v>7.0555816360000003</v>
      </c>
      <c r="K24" s="93" t="s">
        <v>505</v>
      </c>
      <c r="L24" s="91" t="s">
        <v>506</v>
      </c>
      <c r="M24" s="92">
        <v>2.3564205720000002</v>
      </c>
    </row>
    <row r="25" spans="1:13" x14ac:dyDescent="0.25">
      <c r="A25" s="93" t="s">
        <v>116</v>
      </c>
      <c r="B25" s="91" t="s">
        <v>117</v>
      </c>
      <c r="C25" s="92">
        <v>4.0746297570000003</v>
      </c>
      <c r="F25" s="93" t="s">
        <v>25</v>
      </c>
      <c r="G25" s="91" t="s">
        <v>26</v>
      </c>
      <c r="H25" s="92">
        <v>5.7755966110000001</v>
      </c>
      <c r="K25" s="93" t="s">
        <v>530</v>
      </c>
      <c r="L25" s="91" t="s">
        <v>531</v>
      </c>
      <c r="M25" s="92">
        <v>2.3011667600000001</v>
      </c>
    </row>
    <row r="26" spans="1:13" x14ac:dyDescent="0.25">
      <c r="A26" s="93" t="s">
        <v>202</v>
      </c>
      <c r="B26" s="91" t="s">
        <v>203</v>
      </c>
      <c r="C26" s="92">
        <v>4.0549148070000003</v>
      </c>
      <c r="F26" s="93" t="s">
        <v>52</v>
      </c>
      <c r="G26" s="91" t="s">
        <v>53</v>
      </c>
      <c r="H26" s="92">
        <v>5.6464481580000001</v>
      </c>
      <c r="K26" s="93" t="s">
        <v>534</v>
      </c>
      <c r="L26" s="91" t="s">
        <v>535</v>
      </c>
      <c r="M26" s="92">
        <v>2.2947352099999998</v>
      </c>
    </row>
    <row r="27" spans="1:13" x14ac:dyDescent="0.25">
      <c r="A27" s="93" t="s">
        <v>226</v>
      </c>
      <c r="B27" s="91" t="s">
        <v>227</v>
      </c>
      <c r="C27" s="92">
        <v>4.0274320589999997</v>
      </c>
      <c r="F27" s="93" t="s">
        <v>160</v>
      </c>
      <c r="G27" s="91" t="s">
        <v>161</v>
      </c>
      <c r="H27" s="92">
        <v>5.3515592749999996</v>
      </c>
      <c r="K27" s="93" t="s">
        <v>543</v>
      </c>
      <c r="L27" s="91" t="s">
        <v>544</v>
      </c>
      <c r="M27" s="92">
        <v>2.2504132449999998</v>
      </c>
    </row>
    <row r="28" spans="1:13" x14ac:dyDescent="0.25">
      <c r="A28" s="93" t="s">
        <v>87</v>
      </c>
      <c r="B28" s="91" t="s">
        <v>88</v>
      </c>
      <c r="C28" s="92">
        <v>3.9538455259999998</v>
      </c>
      <c r="F28" s="93" t="s">
        <v>166</v>
      </c>
      <c r="G28" s="91" t="s">
        <v>167</v>
      </c>
      <c r="H28" s="92">
        <v>5.1961806179999996</v>
      </c>
      <c r="K28" s="93" t="s">
        <v>552</v>
      </c>
      <c r="L28" s="91" t="s">
        <v>553</v>
      </c>
      <c r="M28" s="92">
        <v>2.1615809189999999</v>
      </c>
    </row>
    <row r="29" spans="1:13" x14ac:dyDescent="0.25">
      <c r="A29" s="93" t="s">
        <v>239</v>
      </c>
      <c r="B29" s="91" t="s">
        <v>240</v>
      </c>
      <c r="C29" s="92">
        <v>3.8682525000000001</v>
      </c>
      <c r="F29" s="93" t="s">
        <v>172</v>
      </c>
      <c r="G29" s="91" t="s">
        <v>173</v>
      </c>
      <c r="H29" s="92">
        <v>5.1938755849999998</v>
      </c>
      <c r="K29" s="93" t="s">
        <v>558</v>
      </c>
      <c r="L29" s="91" t="s">
        <v>559</v>
      </c>
      <c r="M29" s="92">
        <v>2.131139793</v>
      </c>
    </row>
    <row r="30" spans="1:13" x14ac:dyDescent="0.25">
      <c r="A30" s="93" t="s">
        <v>158</v>
      </c>
      <c r="B30" s="91" t="s">
        <v>159</v>
      </c>
      <c r="C30" s="92">
        <v>3.8099592109999998</v>
      </c>
      <c r="F30" s="93" t="s">
        <v>178</v>
      </c>
      <c r="G30" s="91" t="s">
        <v>179</v>
      </c>
      <c r="H30" s="92">
        <v>4.7909084760000002</v>
      </c>
      <c r="K30" s="93" t="s">
        <v>560</v>
      </c>
      <c r="L30" s="91" t="s">
        <v>561</v>
      </c>
      <c r="M30" s="92">
        <v>2.1296483949999998</v>
      </c>
    </row>
    <row r="31" spans="1:13" x14ac:dyDescent="0.25">
      <c r="A31" s="93" t="s">
        <v>262</v>
      </c>
      <c r="B31" s="91" t="s">
        <v>263</v>
      </c>
      <c r="C31" s="92">
        <v>3.692259119</v>
      </c>
      <c r="F31" s="93" t="s">
        <v>184</v>
      </c>
      <c r="G31" s="91" t="s">
        <v>185</v>
      </c>
      <c r="H31" s="92">
        <v>4.7032188130000003</v>
      </c>
      <c r="K31" s="93" t="s">
        <v>564</v>
      </c>
      <c r="L31" s="91" t="s">
        <v>565</v>
      </c>
      <c r="M31" s="92">
        <v>2.1245489900000001</v>
      </c>
    </row>
    <row r="32" spans="1:13" x14ac:dyDescent="0.25">
      <c r="A32" s="93" t="s">
        <v>210</v>
      </c>
      <c r="B32" s="91" t="s">
        <v>211</v>
      </c>
      <c r="C32" s="92">
        <v>3.677471379</v>
      </c>
      <c r="F32" s="93" t="s">
        <v>148</v>
      </c>
      <c r="G32" s="91" t="s">
        <v>149</v>
      </c>
      <c r="H32" s="92">
        <v>4.6309898819999997</v>
      </c>
      <c r="K32" s="93" t="s">
        <v>577</v>
      </c>
      <c r="L32" s="91" t="s">
        <v>578</v>
      </c>
      <c r="M32" s="92">
        <v>2.1155705309999999</v>
      </c>
    </row>
    <row r="33" spans="1:13" x14ac:dyDescent="0.25">
      <c r="A33" s="93" t="s">
        <v>218</v>
      </c>
      <c r="B33" s="91" t="s">
        <v>219</v>
      </c>
      <c r="C33" s="92">
        <v>3.6123252849999998</v>
      </c>
      <c r="F33" s="93" t="s">
        <v>31</v>
      </c>
      <c r="G33" s="91" t="s">
        <v>32</v>
      </c>
      <c r="H33" s="92">
        <v>4.5214633089999996</v>
      </c>
      <c r="K33" s="93" t="s">
        <v>594</v>
      </c>
      <c r="L33" s="91" t="s">
        <v>595</v>
      </c>
      <c r="M33" s="92">
        <v>2.082807088</v>
      </c>
    </row>
    <row r="34" spans="1:13" x14ac:dyDescent="0.25">
      <c r="A34" s="93" t="s">
        <v>114</v>
      </c>
      <c r="B34" s="91" t="s">
        <v>115</v>
      </c>
      <c r="C34" s="92">
        <v>3.5218244649999999</v>
      </c>
      <c r="F34" s="93" t="s">
        <v>198</v>
      </c>
      <c r="G34" s="91" t="s">
        <v>199</v>
      </c>
      <c r="H34" s="92">
        <v>4.3660673330000002</v>
      </c>
      <c r="K34" s="93" t="s">
        <v>602</v>
      </c>
      <c r="L34" s="91" t="s">
        <v>603</v>
      </c>
      <c r="M34" s="92">
        <v>2.0750484149999999</v>
      </c>
    </row>
    <row r="35" spans="1:13" x14ac:dyDescent="0.25">
      <c r="A35" s="93" t="s">
        <v>299</v>
      </c>
      <c r="B35" s="91" t="s">
        <v>300</v>
      </c>
      <c r="C35" s="92">
        <v>3.5110305180000001</v>
      </c>
      <c r="F35" s="93" t="s">
        <v>182</v>
      </c>
      <c r="G35" s="91" t="s">
        <v>183</v>
      </c>
      <c r="H35" s="92">
        <v>4.351586073</v>
      </c>
      <c r="K35" s="93" t="s">
        <v>610</v>
      </c>
      <c r="L35" s="91" t="s">
        <v>611</v>
      </c>
      <c r="M35" s="92">
        <v>2.0568495690000002</v>
      </c>
    </row>
    <row r="36" spans="1:13" x14ac:dyDescent="0.25">
      <c r="A36" s="93" t="s">
        <v>305</v>
      </c>
      <c r="B36" s="91" t="s">
        <v>306</v>
      </c>
      <c r="C36" s="92">
        <v>3.487409832</v>
      </c>
      <c r="F36" s="93" t="s">
        <v>142</v>
      </c>
      <c r="G36" s="91" t="s">
        <v>143</v>
      </c>
      <c r="H36" s="92">
        <v>4.2546440749999999</v>
      </c>
      <c r="K36" s="93" t="s">
        <v>618</v>
      </c>
      <c r="L36" s="91" t="s">
        <v>619</v>
      </c>
      <c r="M36" s="92">
        <v>2.0456641270000002</v>
      </c>
    </row>
    <row r="37" spans="1:13" x14ac:dyDescent="0.25">
      <c r="A37" s="93" t="s">
        <v>246</v>
      </c>
      <c r="B37" s="91" t="s">
        <v>247</v>
      </c>
      <c r="C37" s="92">
        <v>3.438863123</v>
      </c>
      <c r="F37" s="93" t="s">
        <v>116</v>
      </c>
      <c r="G37" s="91" t="s">
        <v>117</v>
      </c>
      <c r="H37" s="92">
        <v>4.0746297570000003</v>
      </c>
      <c r="K37" s="93" t="s">
        <v>627</v>
      </c>
      <c r="L37" s="91" t="s">
        <v>628</v>
      </c>
      <c r="M37" s="92">
        <v>2.0270370340000001</v>
      </c>
    </row>
    <row r="38" spans="1:13" x14ac:dyDescent="0.25">
      <c r="A38" s="93" t="s">
        <v>335</v>
      </c>
      <c r="B38" s="91" t="s">
        <v>336</v>
      </c>
      <c r="C38" s="92">
        <v>3.4378801710000002</v>
      </c>
      <c r="F38" s="93" t="s">
        <v>202</v>
      </c>
      <c r="G38" s="91" t="s">
        <v>203</v>
      </c>
      <c r="H38" s="92">
        <v>4.0549148070000003</v>
      </c>
      <c r="K38" s="93" t="s">
        <v>237</v>
      </c>
      <c r="L38" s="91" t="s">
        <v>238</v>
      </c>
      <c r="M38" s="92">
        <v>2.0200010910000001</v>
      </c>
    </row>
    <row r="39" spans="1:13" x14ac:dyDescent="0.25">
      <c r="A39" s="93" t="s">
        <v>258</v>
      </c>
      <c r="B39" s="91" t="s">
        <v>259</v>
      </c>
      <c r="C39" s="92">
        <v>3.381079916</v>
      </c>
      <c r="F39" s="93" t="s">
        <v>226</v>
      </c>
      <c r="G39" s="91" t="s">
        <v>227</v>
      </c>
      <c r="H39" s="92">
        <v>4.0274320589999997</v>
      </c>
      <c r="K39" s="93" t="s">
        <v>484</v>
      </c>
      <c r="L39" s="91" t="s">
        <v>485</v>
      </c>
      <c r="M39" s="92">
        <v>2.010867331</v>
      </c>
    </row>
    <row r="40" spans="1:13" x14ac:dyDescent="0.25">
      <c r="A40" s="93" t="s">
        <v>346</v>
      </c>
      <c r="B40" s="91" t="s">
        <v>347</v>
      </c>
      <c r="C40" s="92">
        <v>3.3690500280000002</v>
      </c>
      <c r="F40" s="93" t="s">
        <v>87</v>
      </c>
      <c r="G40" s="91" t="s">
        <v>88</v>
      </c>
      <c r="H40" s="92">
        <v>3.9538455259999998</v>
      </c>
      <c r="K40" s="93" t="s">
        <v>632</v>
      </c>
      <c r="L40" s="91" t="s">
        <v>633</v>
      </c>
      <c r="M40" s="92">
        <v>2.0054513100000002</v>
      </c>
    </row>
    <row r="41" spans="1:13" x14ac:dyDescent="0.25">
      <c r="A41" s="93" t="s">
        <v>287</v>
      </c>
      <c r="B41" s="91" t="s">
        <v>288</v>
      </c>
      <c r="C41" s="92">
        <v>3.2965798190000002</v>
      </c>
      <c r="F41" s="93" t="s">
        <v>239</v>
      </c>
      <c r="G41" s="91" t="s">
        <v>240</v>
      </c>
      <c r="H41" s="92">
        <v>3.8682525000000001</v>
      </c>
      <c r="K41" s="93" t="s">
        <v>432</v>
      </c>
      <c r="L41" s="91" t="s">
        <v>433</v>
      </c>
      <c r="M41" s="92">
        <v>2.0022595029999999</v>
      </c>
    </row>
    <row r="42" spans="1:13" x14ac:dyDescent="0.25">
      <c r="A42" s="93" t="s">
        <v>359</v>
      </c>
      <c r="B42" s="91" t="s">
        <v>360</v>
      </c>
      <c r="C42" s="92">
        <v>3.2517825600000001</v>
      </c>
      <c r="F42" s="93" t="s">
        <v>158</v>
      </c>
      <c r="G42" s="91" t="s">
        <v>159</v>
      </c>
      <c r="H42" s="92">
        <v>3.8099592109999998</v>
      </c>
      <c r="K42" s="93" t="s">
        <v>636</v>
      </c>
      <c r="L42" s="91" t="s">
        <v>637</v>
      </c>
      <c r="M42" s="92">
        <v>1.979592427</v>
      </c>
    </row>
    <row r="43" spans="1:13" x14ac:dyDescent="0.25">
      <c r="A43" s="93" t="s">
        <v>132</v>
      </c>
      <c r="B43" s="91" t="s">
        <v>133</v>
      </c>
      <c r="C43" s="92">
        <v>3.2243892949999999</v>
      </c>
      <c r="F43" s="93" t="s">
        <v>224</v>
      </c>
      <c r="G43" s="91" t="s">
        <v>225</v>
      </c>
      <c r="H43" s="92">
        <v>3.786113512</v>
      </c>
      <c r="K43" s="93" t="s">
        <v>233</v>
      </c>
      <c r="L43" s="91" t="s">
        <v>234</v>
      </c>
      <c r="M43" s="92">
        <v>1.978833582</v>
      </c>
    </row>
    <row r="44" spans="1:13" x14ac:dyDescent="0.25">
      <c r="A44" s="93" t="s">
        <v>362</v>
      </c>
      <c r="B44" s="91" t="s">
        <v>363</v>
      </c>
      <c r="C44" s="92">
        <v>3.2095914940000001</v>
      </c>
      <c r="F44" s="93" t="s">
        <v>262</v>
      </c>
      <c r="G44" s="91" t="s">
        <v>263</v>
      </c>
      <c r="H44" s="92">
        <v>3.692259119</v>
      </c>
      <c r="K44" s="93" t="s">
        <v>643</v>
      </c>
      <c r="L44" s="91" t="s">
        <v>644</v>
      </c>
      <c r="M44" s="92">
        <v>1.971015293</v>
      </c>
    </row>
    <row r="45" spans="1:13" x14ac:dyDescent="0.25">
      <c r="A45" s="93" t="s">
        <v>366</v>
      </c>
      <c r="B45" s="91" t="s">
        <v>367</v>
      </c>
      <c r="C45" s="92">
        <v>3.0579727349999999</v>
      </c>
      <c r="F45" s="93" t="s">
        <v>210</v>
      </c>
      <c r="G45" s="91" t="s">
        <v>211</v>
      </c>
      <c r="H45" s="92">
        <v>3.677471379</v>
      </c>
      <c r="K45" s="93" t="s">
        <v>647</v>
      </c>
      <c r="L45" s="91" t="s">
        <v>648</v>
      </c>
      <c r="M45" s="92">
        <v>1.9564440830000001</v>
      </c>
    </row>
    <row r="46" spans="1:13" x14ac:dyDescent="0.25">
      <c r="A46" s="93" t="s">
        <v>134</v>
      </c>
      <c r="B46" s="91" t="s">
        <v>135</v>
      </c>
      <c r="C46" s="92">
        <v>3.005647084</v>
      </c>
      <c r="F46" s="93" t="s">
        <v>82</v>
      </c>
      <c r="G46" s="91" t="s">
        <v>83</v>
      </c>
      <c r="H46" s="92">
        <v>3.6626298839999998</v>
      </c>
      <c r="K46" s="93" t="s">
        <v>651</v>
      </c>
      <c r="L46" s="91" t="s">
        <v>652</v>
      </c>
      <c r="M46" s="92">
        <v>1.952883766</v>
      </c>
    </row>
    <row r="47" spans="1:13" x14ac:dyDescent="0.25">
      <c r="A47" s="93" t="s">
        <v>376</v>
      </c>
      <c r="B47" s="91" t="s">
        <v>377</v>
      </c>
      <c r="C47" s="92">
        <v>2.9948996010000002</v>
      </c>
      <c r="F47" s="93" t="s">
        <v>218</v>
      </c>
      <c r="G47" s="91" t="s">
        <v>219</v>
      </c>
      <c r="H47" s="92">
        <v>3.6123252849999998</v>
      </c>
      <c r="K47" s="93" t="s">
        <v>654</v>
      </c>
      <c r="L47" s="91" t="s">
        <v>655</v>
      </c>
      <c r="M47" s="92">
        <v>1.952720944</v>
      </c>
    </row>
    <row r="48" spans="1:13" x14ac:dyDescent="0.25">
      <c r="A48" s="93" t="s">
        <v>386</v>
      </c>
      <c r="B48" s="91" t="s">
        <v>387</v>
      </c>
      <c r="C48" s="92">
        <v>2.9223729340000002</v>
      </c>
      <c r="F48" s="93" t="s">
        <v>144</v>
      </c>
      <c r="G48" s="91" t="s">
        <v>145</v>
      </c>
      <c r="H48" s="92">
        <v>3.5931544959999999</v>
      </c>
      <c r="K48" s="93" t="s">
        <v>532</v>
      </c>
      <c r="L48" s="91" t="s">
        <v>533</v>
      </c>
      <c r="M48" s="92">
        <v>1.949183573</v>
      </c>
    </row>
    <row r="49" spans="1:13" x14ac:dyDescent="0.25">
      <c r="A49" s="93" t="s">
        <v>406</v>
      </c>
      <c r="B49" s="91" t="s">
        <v>407</v>
      </c>
      <c r="C49" s="92">
        <v>2.8456335300000002</v>
      </c>
      <c r="F49" s="93" t="s">
        <v>48</v>
      </c>
      <c r="G49" s="91" t="s">
        <v>49</v>
      </c>
      <c r="H49" s="92">
        <v>3.5745165060000001</v>
      </c>
      <c r="K49" s="93" t="s">
        <v>374</v>
      </c>
      <c r="L49" s="91" t="s">
        <v>375</v>
      </c>
      <c r="M49" s="92">
        <v>1.9384596869999999</v>
      </c>
    </row>
    <row r="50" spans="1:13" x14ac:dyDescent="0.25">
      <c r="A50" s="93" t="s">
        <v>414</v>
      </c>
      <c r="B50" s="91" t="s">
        <v>415</v>
      </c>
      <c r="C50" s="92">
        <v>2.7770756639999998</v>
      </c>
      <c r="F50" s="93" t="s">
        <v>114</v>
      </c>
      <c r="G50" s="91" t="s">
        <v>115</v>
      </c>
      <c r="H50" s="92">
        <v>3.5218244649999999</v>
      </c>
      <c r="K50" s="93" t="s">
        <v>660</v>
      </c>
      <c r="L50" s="91" t="s">
        <v>661</v>
      </c>
      <c r="M50" s="92">
        <v>1.9363517299999999</v>
      </c>
    </row>
    <row r="51" spans="1:13" x14ac:dyDescent="0.25">
      <c r="A51" s="93" t="s">
        <v>260</v>
      </c>
      <c r="B51" s="91" t="s">
        <v>261</v>
      </c>
      <c r="C51" s="92">
        <v>2.723193931</v>
      </c>
      <c r="F51" s="93" t="s">
        <v>299</v>
      </c>
      <c r="G51" s="91" t="s">
        <v>300</v>
      </c>
      <c r="H51" s="92">
        <v>3.5110305180000001</v>
      </c>
      <c r="K51" s="93" t="s">
        <v>664</v>
      </c>
      <c r="L51" s="91" t="s">
        <v>665</v>
      </c>
      <c r="M51" s="92">
        <v>1.9032057790000001</v>
      </c>
    </row>
    <row r="52" spans="1:13" x14ac:dyDescent="0.25">
      <c r="A52" s="93" t="s">
        <v>250</v>
      </c>
      <c r="B52" s="91" t="s">
        <v>251</v>
      </c>
      <c r="C52" s="92">
        <v>2.6743010049999998</v>
      </c>
      <c r="F52" s="93" t="s">
        <v>305</v>
      </c>
      <c r="G52" s="91" t="s">
        <v>306</v>
      </c>
      <c r="H52" s="92">
        <v>3.487409832</v>
      </c>
      <c r="K52" s="93" t="s">
        <v>668</v>
      </c>
      <c r="L52" s="91" t="s">
        <v>669</v>
      </c>
      <c r="M52" s="92">
        <v>1.9006579189999999</v>
      </c>
    </row>
    <row r="53" spans="1:13" x14ac:dyDescent="0.25">
      <c r="A53" s="93" t="s">
        <v>440</v>
      </c>
      <c r="B53" s="91" t="s">
        <v>441</v>
      </c>
      <c r="C53" s="92">
        <v>2.5628268780000001</v>
      </c>
      <c r="F53" s="93" t="s">
        <v>62</v>
      </c>
      <c r="G53" s="91" t="s">
        <v>63</v>
      </c>
      <c r="H53" s="92">
        <v>3.45693283</v>
      </c>
      <c r="K53" s="93" t="s">
        <v>670</v>
      </c>
      <c r="L53" s="91" t="s">
        <v>671</v>
      </c>
      <c r="M53" s="92">
        <v>1.8857845070000001</v>
      </c>
    </row>
    <row r="54" spans="1:13" x14ac:dyDescent="0.25">
      <c r="A54" s="93" t="s">
        <v>446</v>
      </c>
      <c r="B54" s="91" t="s">
        <v>447</v>
      </c>
      <c r="C54" s="92">
        <v>2.5467003799999999</v>
      </c>
      <c r="F54" s="93" t="s">
        <v>319</v>
      </c>
      <c r="G54" s="91" t="s">
        <v>320</v>
      </c>
      <c r="H54" s="92">
        <v>3.44635779</v>
      </c>
      <c r="K54" s="93" t="s">
        <v>673</v>
      </c>
      <c r="L54" s="91" t="s">
        <v>674</v>
      </c>
      <c r="M54" s="92">
        <v>1.8847830640000001</v>
      </c>
    </row>
    <row r="55" spans="1:13" x14ac:dyDescent="0.25">
      <c r="A55" s="93" t="s">
        <v>452</v>
      </c>
      <c r="B55" s="91" t="s">
        <v>453</v>
      </c>
      <c r="C55" s="92">
        <v>2.5457036130000001</v>
      </c>
      <c r="F55" s="93" t="s">
        <v>246</v>
      </c>
      <c r="G55" s="91" t="s">
        <v>247</v>
      </c>
      <c r="H55" s="92">
        <v>3.438863123</v>
      </c>
      <c r="K55" s="93" t="s">
        <v>675</v>
      </c>
      <c r="L55" s="91" t="s">
        <v>676</v>
      </c>
      <c r="M55" s="92">
        <v>1.882279947</v>
      </c>
    </row>
    <row r="56" spans="1:13" x14ac:dyDescent="0.25">
      <c r="A56" s="93" t="s">
        <v>410</v>
      </c>
      <c r="B56" s="91" t="s">
        <v>411</v>
      </c>
      <c r="C56" s="92">
        <v>2.5430023789999998</v>
      </c>
      <c r="F56" s="93" t="s">
        <v>335</v>
      </c>
      <c r="G56" s="91" t="s">
        <v>336</v>
      </c>
      <c r="H56" s="92">
        <v>3.4378801710000002</v>
      </c>
      <c r="K56" s="93" t="s">
        <v>570</v>
      </c>
      <c r="L56" s="91" t="s">
        <v>571</v>
      </c>
      <c r="M56" s="92">
        <v>1.876575788</v>
      </c>
    </row>
    <row r="57" spans="1:13" x14ac:dyDescent="0.25">
      <c r="A57" s="93" t="s">
        <v>465</v>
      </c>
      <c r="B57" s="91" t="s">
        <v>466</v>
      </c>
      <c r="C57" s="92">
        <v>2.5014702299999998</v>
      </c>
      <c r="F57" s="93" t="s">
        <v>323</v>
      </c>
      <c r="G57" s="91" t="s">
        <v>324</v>
      </c>
      <c r="H57" s="92">
        <v>3.3957137849999999</v>
      </c>
      <c r="K57" s="93" t="s">
        <v>679</v>
      </c>
      <c r="L57" s="91" t="s">
        <v>680</v>
      </c>
      <c r="M57" s="92">
        <v>1.8746543680000001</v>
      </c>
    </row>
    <row r="58" spans="1:13" x14ac:dyDescent="0.25">
      <c r="A58" s="93" t="s">
        <v>469</v>
      </c>
      <c r="B58" s="91" t="s">
        <v>470</v>
      </c>
      <c r="C58" s="92">
        <v>2.477411273</v>
      </c>
      <c r="F58" s="93" t="s">
        <v>258</v>
      </c>
      <c r="G58" s="91" t="s">
        <v>259</v>
      </c>
      <c r="H58" s="92">
        <v>3.381079916</v>
      </c>
      <c r="K58" s="93" t="s">
        <v>683</v>
      </c>
      <c r="L58" s="91" t="s">
        <v>684</v>
      </c>
      <c r="M58" s="92">
        <v>1.8644162150000001</v>
      </c>
    </row>
    <row r="59" spans="1:13" x14ac:dyDescent="0.25">
      <c r="A59" s="93" t="s">
        <v>482</v>
      </c>
      <c r="B59" s="91" t="s">
        <v>483</v>
      </c>
      <c r="C59" s="92">
        <v>2.4180756630000002</v>
      </c>
      <c r="F59" s="93" t="s">
        <v>346</v>
      </c>
      <c r="G59" s="91" t="s">
        <v>347</v>
      </c>
      <c r="H59" s="92">
        <v>3.3690500280000002</v>
      </c>
      <c r="K59" s="93" t="s">
        <v>690</v>
      </c>
      <c r="L59" s="91" t="s">
        <v>691</v>
      </c>
      <c r="M59" s="92">
        <v>1.835987292</v>
      </c>
    </row>
    <row r="60" spans="1:13" x14ac:dyDescent="0.25">
      <c r="A60" s="93" t="s">
        <v>489</v>
      </c>
      <c r="B60" s="91" t="s">
        <v>490</v>
      </c>
      <c r="C60" s="92">
        <v>2.4059743560000002</v>
      </c>
      <c r="F60" s="93" t="s">
        <v>359</v>
      </c>
      <c r="G60" s="91" t="s">
        <v>360</v>
      </c>
      <c r="H60" s="92">
        <v>3.2517825600000001</v>
      </c>
      <c r="K60" s="93" t="s">
        <v>473</v>
      </c>
      <c r="L60" s="91" t="s">
        <v>474</v>
      </c>
      <c r="M60" s="92">
        <v>1.8345769700000001</v>
      </c>
    </row>
    <row r="61" spans="1:13" x14ac:dyDescent="0.25">
      <c r="A61" s="93" t="s">
        <v>499</v>
      </c>
      <c r="B61" s="91" t="s">
        <v>500</v>
      </c>
      <c r="C61" s="92">
        <v>2.3652683689999998</v>
      </c>
      <c r="F61" s="93" t="s">
        <v>132</v>
      </c>
      <c r="G61" s="91" t="s">
        <v>133</v>
      </c>
      <c r="H61" s="92">
        <v>3.2243892949999999</v>
      </c>
      <c r="K61" s="93" t="s">
        <v>164</v>
      </c>
      <c r="L61" s="91" t="s">
        <v>165</v>
      </c>
      <c r="M61" s="92">
        <v>1.8320178300000001</v>
      </c>
    </row>
    <row r="62" spans="1:13" x14ac:dyDescent="0.25">
      <c r="A62" s="93" t="s">
        <v>505</v>
      </c>
      <c r="B62" s="91" t="s">
        <v>506</v>
      </c>
      <c r="C62" s="92">
        <v>2.3564205720000002</v>
      </c>
      <c r="F62" s="93" t="s">
        <v>362</v>
      </c>
      <c r="G62" s="91" t="s">
        <v>363</v>
      </c>
      <c r="H62" s="92">
        <v>3.2095914940000001</v>
      </c>
      <c r="K62" s="93" t="s">
        <v>698</v>
      </c>
      <c r="L62" s="91" t="s">
        <v>699</v>
      </c>
      <c r="M62" s="92">
        <v>1.8248120640000001</v>
      </c>
    </row>
    <row r="63" spans="1:13" x14ac:dyDescent="0.25">
      <c r="A63" s="93" t="s">
        <v>434</v>
      </c>
      <c r="B63" s="91" t="s">
        <v>435</v>
      </c>
      <c r="C63" s="92">
        <v>2.3248487519999999</v>
      </c>
      <c r="F63" s="93" t="s">
        <v>366</v>
      </c>
      <c r="G63" s="91" t="s">
        <v>367</v>
      </c>
      <c r="H63" s="92">
        <v>3.0579727349999999</v>
      </c>
      <c r="K63" s="93" t="s">
        <v>80</v>
      </c>
      <c r="L63" s="91" t="s">
        <v>81</v>
      </c>
      <c r="M63" s="92">
        <v>1.820053495</v>
      </c>
    </row>
    <row r="64" spans="1:13" x14ac:dyDescent="0.25">
      <c r="A64" s="93" t="s">
        <v>416</v>
      </c>
      <c r="B64" s="91" t="s">
        <v>417</v>
      </c>
      <c r="C64" s="92">
        <v>2.3102868449999998</v>
      </c>
      <c r="F64" s="93" t="s">
        <v>134</v>
      </c>
      <c r="G64" s="91" t="s">
        <v>135</v>
      </c>
      <c r="H64" s="92">
        <v>3.005647084</v>
      </c>
      <c r="K64" s="93" t="s">
        <v>704</v>
      </c>
      <c r="L64" s="91" t="s">
        <v>705</v>
      </c>
      <c r="M64" s="92">
        <v>1.8197962750000001</v>
      </c>
    </row>
    <row r="65" spans="1:13" x14ac:dyDescent="0.25">
      <c r="A65" s="93" t="s">
        <v>530</v>
      </c>
      <c r="B65" s="91" t="s">
        <v>531</v>
      </c>
      <c r="C65" s="92">
        <v>2.3011667600000001</v>
      </c>
      <c r="F65" s="93" t="s">
        <v>376</v>
      </c>
      <c r="G65" s="91" t="s">
        <v>377</v>
      </c>
      <c r="H65" s="92">
        <v>2.9948996010000002</v>
      </c>
      <c r="K65" s="93" t="s">
        <v>592</v>
      </c>
      <c r="L65" s="91" t="s">
        <v>593</v>
      </c>
      <c r="M65" s="92">
        <v>1.7944577669999999</v>
      </c>
    </row>
    <row r="66" spans="1:13" x14ac:dyDescent="0.25">
      <c r="A66" s="93" t="s">
        <v>534</v>
      </c>
      <c r="B66" s="91" t="s">
        <v>535</v>
      </c>
      <c r="C66" s="92">
        <v>2.2947352099999998</v>
      </c>
      <c r="F66" s="93" t="s">
        <v>106</v>
      </c>
      <c r="G66" s="91" t="s">
        <v>107</v>
      </c>
      <c r="H66" s="92">
        <v>2.96015337</v>
      </c>
      <c r="K66" s="93" t="s">
        <v>714</v>
      </c>
      <c r="L66" s="91" t="s">
        <v>715</v>
      </c>
      <c r="M66" s="92">
        <v>1.78309797</v>
      </c>
    </row>
    <row r="67" spans="1:13" x14ac:dyDescent="0.25">
      <c r="A67" s="93" t="s">
        <v>543</v>
      </c>
      <c r="B67" s="91" t="s">
        <v>544</v>
      </c>
      <c r="C67" s="92">
        <v>2.2504132449999998</v>
      </c>
      <c r="F67" s="93" t="s">
        <v>272</v>
      </c>
      <c r="G67" s="91" t="s">
        <v>273</v>
      </c>
      <c r="H67" s="92">
        <v>2.9582734249999998</v>
      </c>
      <c r="K67" s="93" t="s">
        <v>716</v>
      </c>
      <c r="L67" s="91" t="s">
        <v>717</v>
      </c>
      <c r="M67" s="92">
        <v>1.7822428100000001</v>
      </c>
    </row>
    <row r="68" spans="1:13" x14ac:dyDescent="0.25">
      <c r="A68" s="93" t="s">
        <v>404</v>
      </c>
      <c r="B68" s="91" t="s">
        <v>405</v>
      </c>
      <c r="C68" s="92">
        <v>2.2164790249999999</v>
      </c>
      <c r="F68" s="93" t="s">
        <v>386</v>
      </c>
      <c r="G68" s="91" t="s">
        <v>387</v>
      </c>
      <c r="H68" s="92">
        <v>2.9223729340000002</v>
      </c>
      <c r="K68" s="93" t="s">
        <v>720</v>
      </c>
      <c r="L68" s="91" t="s">
        <v>721</v>
      </c>
      <c r="M68" s="92">
        <v>1.772267722</v>
      </c>
    </row>
    <row r="69" spans="1:13" x14ac:dyDescent="0.25">
      <c r="A69" s="93" t="s">
        <v>552</v>
      </c>
      <c r="B69" s="91" t="s">
        <v>553</v>
      </c>
      <c r="C69" s="92">
        <v>2.1615809189999999</v>
      </c>
      <c r="F69" s="93" t="s">
        <v>76</v>
      </c>
      <c r="G69" s="91" t="s">
        <v>77</v>
      </c>
      <c r="H69" s="92">
        <v>2.89217463</v>
      </c>
      <c r="K69" s="93" t="s">
        <v>724</v>
      </c>
      <c r="L69" s="91" t="s">
        <v>725</v>
      </c>
      <c r="M69" s="92">
        <v>1.770302832</v>
      </c>
    </row>
    <row r="70" spans="1:13" x14ac:dyDescent="0.25">
      <c r="A70" s="93" t="s">
        <v>528</v>
      </c>
      <c r="B70" s="91" t="s">
        <v>529</v>
      </c>
      <c r="C70" s="92">
        <v>2.1391076259999999</v>
      </c>
      <c r="F70" s="93" t="s">
        <v>406</v>
      </c>
      <c r="G70" s="91" t="s">
        <v>407</v>
      </c>
      <c r="H70" s="92">
        <v>2.8456335300000002</v>
      </c>
      <c r="K70" s="93" t="s">
        <v>436</v>
      </c>
      <c r="L70" s="91" t="s">
        <v>437</v>
      </c>
      <c r="M70" s="92">
        <v>1.756070979</v>
      </c>
    </row>
    <row r="71" spans="1:13" x14ac:dyDescent="0.25">
      <c r="A71" s="93" t="s">
        <v>558</v>
      </c>
      <c r="B71" s="91" t="s">
        <v>559</v>
      </c>
      <c r="C71" s="92">
        <v>2.131139793</v>
      </c>
      <c r="F71" s="93" t="s">
        <v>252</v>
      </c>
      <c r="G71" s="91" t="s">
        <v>253</v>
      </c>
      <c r="H71" s="92">
        <v>2.8025327920000001</v>
      </c>
      <c r="K71" s="93" t="s">
        <v>536</v>
      </c>
      <c r="L71" s="91" t="s">
        <v>537</v>
      </c>
      <c r="M71" s="92">
        <v>1.7559305540000001</v>
      </c>
    </row>
    <row r="72" spans="1:13" x14ac:dyDescent="0.25">
      <c r="A72" s="93" t="s">
        <v>560</v>
      </c>
      <c r="B72" s="91" t="s">
        <v>561</v>
      </c>
      <c r="C72" s="92">
        <v>2.1296483949999998</v>
      </c>
      <c r="F72" s="93" t="s">
        <v>414</v>
      </c>
      <c r="G72" s="91" t="s">
        <v>415</v>
      </c>
      <c r="H72" s="92">
        <v>2.7770756639999998</v>
      </c>
      <c r="K72" s="93" t="s">
        <v>732</v>
      </c>
      <c r="L72" s="91" t="s">
        <v>733</v>
      </c>
      <c r="M72" s="92">
        <v>1.7404561409999999</v>
      </c>
    </row>
    <row r="73" spans="1:13" x14ac:dyDescent="0.25">
      <c r="A73" s="93" t="s">
        <v>564</v>
      </c>
      <c r="B73" s="91" t="s">
        <v>565</v>
      </c>
      <c r="C73" s="92">
        <v>2.1245489900000001</v>
      </c>
      <c r="F73" s="93" t="s">
        <v>418</v>
      </c>
      <c r="G73" s="91" t="s">
        <v>419</v>
      </c>
      <c r="H73" s="92">
        <v>2.7516004079999998</v>
      </c>
      <c r="K73" s="93" t="s">
        <v>736</v>
      </c>
      <c r="L73" s="91" t="s">
        <v>737</v>
      </c>
      <c r="M73" s="92">
        <v>1.7399300719999999</v>
      </c>
    </row>
    <row r="74" spans="1:13" x14ac:dyDescent="0.25">
      <c r="A74" s="93" t="s">
        <v>568</v>
      </c>
      <c r="B74" s="91" t="s">
        <v>569</v>
      </c>
      <c r="C74" s="92">
        <v>2.1242141210000001</v>
      </c>
      <c r="F74" s="93" t="s">
        <v>260</v>
      </c>
      <c r="G74" s="91" t="s">
        <v>261</v>
      </c>
      <c r="H74" s="92">
        <v>2.723193931</v>
      </c>
      <c r="K74" s="93" t="s">
        <v>744</v>
      </c>
      <c r="L74" s="91" t="s">
        <v>745</v>
      </c>
      <c r="M74" s="92">
        <v>1.731311544</v>
      </c>
    </row>
    <row r="75" spans="1:13" x14ac:dyDescent="0.25">
      <c r="A75" s="93" t="s">
        <v>283</v>
      </c>
      <c r="B75" s="91" t="s">
        <v>284</v>
      </c>
      <c r="C75" s="92">
        <v>2.1197581460000001</v>
      </c>
      <c r="F75" s="93" t="s">
        <v>174</v>
      </c>
      <c r="G75" s="91" t="s">
        <v>175</v>
      </c>
      <c r="H75" s="92">
        <v>2.6924870259999998</v>
      </c>
      <c r="K75" s="93" t="s">
        <v>748</v>
      </c>
      <c r="L75" s="91" t="s">
        <v>749</v>
      </c>
      <c r="M75" s="92">
        <v>1.7269256049999999</v>
      </c>
    </row>
    <row r="76" spans="1:13" x14ac:dyDescent="0.25">
      <c r="A76" s="93" t="s">
        <v>577</v>
      </c>
      <c r="B76" s="91" t="s">
        <v>578</v>
      </c>
      <c r="C76" s="92">
        <v>2.1155705309999999</v>
      </c>
      <c r="F76" s="93" t="s">
        <v>301</v>
      </c>
      <c r="G76" s="91" t="s">
        <v>302</v>
      </c>
      <c r="H76" s="92">
        <v>2.682778361</v>
      </c>
      <c r="K76" s="93" t="s">
        <v>752</v>
      </c>
      <c r="L76" s="91" t="s">
        <v>753</v>
      </c>
      <c r="M76" s="92">
        <v>1.709180594</v>
      </c>
    </row>
    <row r="77" spans="1:13" x14ac:dyDescent="0.25">
      <c r="A77" s="93" t="s">
        <v>583</v>
      </c>
      <c r="B77" s="91" t="s">
        <v>584</v>
      </c>
      <c r="C77" s="92">
        <v>2.1065787409999999</v>
      </c>
      <c r="F77" s="93" t="s">
        <v>250</v>
      </c>
      <c r="G77" s="91" t="s">
        <v>251</v>
      </c>
      <c r="H77" s="92">
        <v>2.6743010049999998</v>
      </c>
      <c r="K77" s="93" t="s">
        <v>763</v>
      </c>
      <c r="L77" s="91" t="s">
        <v>764</v>
      </c>
      <c r="M77" s="92">
        <v>-1.853792782</v>
      </c>
    </row>
    <row r="78" spans="1:13" x14ac:dyDescent="0.25">
      <c r="A78" s="93" t="s">
        <v>278</v>
      </c>
      <c r="B78" s="91" t="s">
        <v>279</v>
      </c>
      <c r="C78" s="92">
        <v>2.1037751899999999</v>
      </c>
      <c r="F78" s="93" t="s">
        <v>214</v>
      </c>
      <c r="G78" s="91" t="s">
        <v>215</v>
      </c>
      <c r="H78" s="92">
        <v>2.5864892720000001</v>
      </c>
      <c r="K78" s="93" t="s">
        <v>767</v>
      </c>
      <c r="L78" s="91" t="s">
        <v>768</v>
      </c>
      <c r="M78" s="92">
        <v>-1.9291829979999999</v>
      </c>
    </row>
    <row r="79" spans="1:13" x14ac:dyDescent="0.25">
      <c r="A79" s="93" t="s">
        <v>594</v>
      </c>
      <c r="B79" s="91" t="s">
        <v>595</v>
      </c>
      <c r="C79" s="92">
        <v>2.082807088</v>
      </c>
      <c r="F79" s="93" t="s">
        <v>128</v>
      </c>
      <c r="G79" s="91" t="s">
        <v>129</v>
      </c>
      <c r="H79" s="92">
        <v>2.5664832340000001</v>
      </c>
      <c r="K79" s="93" t="s">
        <v>769</v>
      </c>
      <c r="L79" s="91" t="s">
        <v>770</v>
      </c>
      <c r="M79" s="92">
        <v>-1.931852057</v>
      </c>
    </row>
    <row r="80" spans="1:13" x14ac:dyDescent="0.25">
      <c r="A80" s="93" t="s">
        <v>602</v>
      </c>
      <c r="B80" s="91" t="s">
        <v>603</v>
      </c>
      <c r="C80" s="92">
        <v>2.0750484149999999</v>
      </c>
      <c r="F80" s="93" t="s">
        <v>440</v>
      </c>
      <c r="G80" s="91" t="s">
        <v>441</v>
      </c>
      <c r="H80" s="92">
        <v>2.5628268780000001</v>
      </c>
      <c r="K80" s="93" t="s">
        <v>604</v>
      </c>
      <c r="L80" s="91" t="s">
        <v>605</v>
      </c>
      <c r="M80" s="92">
        <v>-1.9603590989999999</v>
      </c>
    </row>
    <row r="81" spans="1:13" x14ac:dyDescent="0.25">
      <c r="A81" s="93" t="s">
        <v>610</v>
      </c>
      <c r="B81" s="91" t="s">
        <v>611</v>
      </c>
      <c r="C81" s="92">
        <v>2.0568495690000002</v>
      </c>
      <c r="F81" s="93" t="s">
        <v>408</v>
      </c>
      <c r="G81" s="91" t="s">
        <v>409</v>
      </c>
      <c r="H81" s="92">
        <v>2.5545667449999998</v>
      </c>
      <c r="K81" s="93" t="s">
        <v>775</v>
      </c>
      <c r="L81" s="91" t="s">
        <v>776</v>
      </c>
      <c r="M81" s="92">
        <v>-2.0262632300000001</v>
      </c>
    </row>
    <row r="82" spans="1:13" x14ac:dyDescent="0.25">
      <c r="A82" s="93" t="s">
        <v>618</v>
      </c>
      <c r="B82" s="91" t="s">
        <v>619</v>
      </c>
      <c r="C82" s="92">
        <v>2.0456641270000002</v>
      </c>
      <c r="F82" s="93" t="s">
        <v>446</v>
      </c>
      <c r="G82" s="91" t="s">
        <v>447</v>
      </c>
      <c r="H82" s="92">
        <v>2.5467003799999999</v>
      </c>
      <c r="K82" s="93" t="s">
        <v>779</v>
      </c>
      <c r="L82" s="91" t="s">
        <v>780</v>
      </c>
      <c r="M82" s="92">
        <v>-2.0373682849999999</v>
      </c>
    </row>
    <row r="83" spans="1:13" x14ac:dyDescent="0.25">
      <c r="A83" s="93" t="s">
        <v>627</v>
      </c>
      <c r="B83" s="91" t="s">
        <v>628</v>
      </c>
      <c r="C83" s="92">
        <v>2.0270370340000001</v>
      </c>
      <c r="F83" s="93" t="s">
        <v>452</v>
      </c>
      <c r="G83" s="91" t="s">
        <v>453</v>
      </c>
      <c r="H83" s="92">
        <v>2.5457036130000001</v>
      </c>
      <c r="K83" s="93" t="s">
        <v>783</v>
      </c>
      <c r="L83" s="91" t="s">
        <v>784</v>
      </c>
      <c r="M83" s="92">
        <v>-2.0595334429999999</v>
      </c>
    </row>
    <row r="84" spans="1:13" x14ac:dyDescent="0.25">
      <c r="A84" s="93" t="s">
        <v>632</v>
      </c>
      <c r="B84" s="91" t="s">
        <v>633</v>
      </c>
      <c r="C84" s="92">
        <v>2.0054513100000002</v>
      </c>
      <c r="F84" s="93" t="s">
        <v>410</v>
      </c>
      <c r="G84" s="91" t="s">
        <v>411</v>
      </c>
      <c r="H84" s="92">
        <v>2.5430023789999998</v>
      </c>
      <c r="K84" s="93" t="s">
        <v>787</v>
      </c>
      <c r="L84" s="91" t="s">
        <v>788</v>
      </c>
      <c r="M84" s="92">
        <v>-2.0656446160000002</v>
      </c>
    </row>
    <row r="85" spans="1:13" x14ac:dyDescent="0.25">
      <c r="A85" s="93" t="s">
        <v>508</v>
      </c>
      <c r="B85" s="91" t="s">
        <v>509</v>
      </c>
      <c r="C85" s="92">
        <v>2.0044689689999999</v>
      </c>
      <c r="F85" s="93" t="s">
        <v>391</v>
      </c>
      <c r="G85" s="91" t="s">
        <v>392</v>
      </c>
      <c r="H85" s="92">
        <v>2.5335465070000001</v>
      </c>
      <c r="K85" s="93" t="s">
        <v>791</v>
      </c>
      <c r="L85" s="91" t="s">
        <v>792</v>
      </c>
      <c r="M85" s="92">
        <v>-2.100189512</v>
      </c>
    </row>
    <row r="86" spans="1:13" x14ac:dyDescent="0.25">
      <c r="A86" s="93" t="s">
        <v>432</v>
      </c>
      <c r="B86" s="91" t="s">
        <v>433</v>
      </c>
      <c r="C86" s="92">
        <v>2.0022595029999999</v>
      </c>
      <c r="F86" s="93" t="s">
        <v>465</v>
      </c>
      <c r="G86" s="91" t="s">
        <v>466</v>
      </c>
      <c r="H86" s="92">
        <v>2.5014702299999998</v>
      </c>
      <c r="K86" s="93" t="s">
        <v>795</v>
      </c>
      <c r="L86" s="91" t="s">
        <v>796</v>
      </c>
      <c r="M86" s="92">
        <v>-2.1235557909999998</v>
      </c>
    </row>
    <row r="87" spans="1:13" x14ac:dyDescent="0.25">
      <c r="A87" s="93" t="s">
        <v>636</v>
      </c>
      <c r="B87" s="91" t="s">
        <v>637</v>
      </c>
      <c r="C87" s="92">
        <v>1.979592427</v>
      </c>
      <c r="F87" s="93" t="s">
        <v>469</v>
      </c>
      <c r="G87" s="91" t="s">
        <v>470</v>
      </c>
      <c r="H87" s="92">
        <v>2.477411273</v>
      </c>
      <c r="K87" s="93" t="s">
        <v>799</v>
      </c>
      <c r="L87" s="91" t="s">
        <v>800</v>
      </c>
      <c r="M87" s="92">
        <v>-2.1823673289999999</v>
      </c>
    </row>
    <row r="88" spans="1:13" x14ac:dyDescent="0.25">
      <c r="A88" s="93" t="s">
        <v>643</v>
      </c>
      <c r="B88" s="91" t="s">
        <v>644</v>
      </c>
      <c r="C88" s="92">
        <v>1.971015293</v>
      </c>
      <c r="F88" s="93" t="s">
        <v>91</v>
      </c>
      <c r="G88" s="91" t="s">
        <v>92</v>
      </c>
      <c r="H88" s="92">
        <v>2.4671188210000001</v>
      </c>
      <c r="K88" s="93" t="s">
        <v>803</v>
      </c>
      <c r="L88" s="91" t="s">
        <v>804</v>
      </c>
      <c r="M88" s="92">
        <v>-2.2276992670000002</v>
      </c>
    </row>
    <row r="89" spans="1:13" x14ac:dyDescent="0.25">
      <c r="A89" s="93" t="s">
        <v>647</v>
      </c>
      <c r="B89" s="91" t="s">
        <v>648</v>
      </c>
      <c r="C89" s="92">
        <v>1.9564440830000001</v>
      </c>
      <c r="F89" s="93" t="s">
        <v>482</v>
      </c>
      <c r="G89" s="91" t="s">
        <v>483</v>
      </c>
      <c r="H89" s="92">
        <v>2.4180756630000002</v>
      </c>
      <c r="K89" s="93" t="s">
        <v>807</v>
      </c>
      <c r="L89" s="91" t="s">
        <v>808</v>
      </c>
      <c r="M89" s="92">
        <v>-2.2293384810000001</v>
      </c>
    </row>
    <row r="90" spans="1:13" x14ac:dyDescent="0.25">
      <c r="A90" s="93" t="s">
        <v>651</v>
      </c>
      <c r="B90" s="91" t="s">
        <v>652</v>
      </c>
      <c r="C90" s="92">
        <v>1.952883766</v>
      </c>
      <c r="F90" s="93" t="s">
        <v>489</v>
      </c>
      <c r="G90" s="91" t="s">
        <v>490</v>
      </c>
      <c r="H90" s="92">
        <v>2.4059743560000002</v>
      </c>
      <c r="K90" s="93" t="s">
        <v>813</v>
      </c>
      <c r="L90" s="91" t="s">
        <v>814</v>
      </c>
      <c r="M90" s="92">
        <v>-2.29799146</v>
      </c>
    </row>
    <row r="91" spans="1:13" x14ac:dyDescent="0.25">
      <c r="A91" s="93" t="s">
        <v>654</v>
      </c>
      <c r="B91" s="91" t="s">
        <v>655</v>
      </c>
      <c r="C91" s="92">
        <v>1.952720944</v>
      </c>
      <c r="F91" s="93" t="s">
        <v>499</v>
      </c>
      <c r="G91" s="91" t="s">
        <v>500</v>
      </c>
      <c r="H91" s="92">
        <v>2.3652683689999998</v>
      </c>
      <c r="K91" s="93" t="s">
        <v>816</v>
      </c>
      <c r="L91" s="91" t="s">
        <v>817</v>
      </c>
      <c r="M91" s="92">
        <v>-2.3891784629999999</v>
      </c>
    </row>
    <row r="92" spans="1:13" x14ac:dyDescent="0.25">
      <c r="A92" s="93" t="s">
        <v>374</v>
      </c>
      <c r="B92" s="91" t="s">
        <v>375</v>
      </c>
      <c r="C92" s="92">
        <v>1.9384596869999999</v>
      </c>
      <c r="F92" s="93" t="s">
        <v>505</v>
      </c>
      <c r="G92" s="91" t="s">
        <v>506</v>
      </c>
      <c r="H92" s="92">
        <v>2.3564205720000002</v>
      </c>
      <c r="K92" s="93" t="s">
        <v>596</v>
      </c>
      <c r="L92" s="91" t="s">
        <v>597</v>
      </c>
      <c r="M92" s="92">
        <v>-2.585152388</v>
      </c>
    </row>
    <row r="93" spans="1:13" x14ac:dyDescent="0.25">
      <c r="A93" s="93" t="s">
        <v>660</v>
      </c>
      <c r="B93" s="91" t="s">
        <v>661</v>
      </c>
      <c r="C93" s="92">
        <v>1.9363517299999999</v>
      </c>
      <c r="F93" s="93" t="s">
        <v>204</v>
      </c>
      <c r="G93" s="91" t="s">
        <v>205</v>
      </c>
      <c r="H93" s="92">
        <v>2.3498149330000002</v>
      </c>
      <c r="K93" s="93" t="s">
        <v>829</v>
      </c>
      <c r="L93" s="91" t="s">
        <v>8</v>
      </c>
      <c r="M93" s="92">
        <v>-2.8826989200000002</v>
      </c>
    </row>
    <row r="94" spans="1:13" x14ac:dyDescent="0.25">
      <c r="A94" s="93" t="s">
        <v>664</v>
      </c>
      <c r="B94" s="91" t="s">
        <v>665</v>
      </c>
      <c r="C94" s="92">
        <v>1.9032057790000001</v>
      </c>
      <c r="F94" s="93" t="s">
        <v>422</v>
      </c>
      <c r="G94" s="91" t="s">
        <v>423</v>
      </c>
      <c r="H94" s="92">
        <v>2.3349692069999999</v>
      </c>
      <c r="K94" s="93" t="s">
        <v>832</v>
      </c>
      <c r="L94" s="91" t="s">
        <v>833</v>
      </c>
      <c r="M94" s="92">
        <v>-2.9245087519999999</v>
      </c>
    </row>
    <row r="95" spans="1:13" x14ac:dyDescent="0.25">
      <c r="A95" s="93" t="s">
        <v>668</v>
      </c>
      <c r="B95" s="91" t="s">
        <v>669</v>
      </c>
      <c r="C95" s="92">
        <v>1.9006579189999999</v>
      </c>
      <c r="F95" s="93" t="s">
        <v>434</v>
      </c>
      <c r="G95" s="91" t="s">
        <v>435</v>
      </c>
      <c r="H95" s="92">
        <v>2.3248487519999999</v>
      </c>
      <c r="K95" s="93" t="s">
        <v>836</v>
      </c>
      <c r="L95" s="91" t="s">
        <v>837</v>
      </c>
      <c r="M95" s="92">
        <v>-3.1968307490000001</v>
      </c>
    </row>
    <row r="96" spans="1:13" x14ac:dyDescent="0.25">
      <c r="A96" s="93" t="s">
        <v>658</v>
      </c>
      <c r="B96" s="91" t="s">
        <v>659</v>
      </c>
      <c r="C96" s="92">
        <v>1.8943097440000001</v>
      </c>
      <c r="F96" s="93" t="s">
        <v>416</v>
      </c>
      <c r="G96" s="91" t="s">
        <v>417</v>
      </c>
      <c r="H96" s="92">
        <v>2.3102868449999998</v>
      </c>
      <c r="K96" s="93" t="s">
        <v>840</v>
      </c>
      <c r="L96" s="91" t="s">
        <v>841</v>
      </c>
      <c r="M96" s="92">
        <v>-3.3421097500000001</v>
      </c>
    </row>
    <row r="97" spans="1:14" x14ac:dyDescent="0.25">
      <c r="A97" s="93" t="s">
        <v>670</v>
      </c>
      <c r="B97" s="91" t="s">
        <v>671</v>
      </c>
      <c r="C97" s="92">
        <v>1.8857845070000001</v>
      </c>
      <c r="F97" s="93" t="s">
        <v>530</v>
      </c>
      <c r="G97" s="91" t="s">
        <v>531</v>
      </c>
      <c r="H97" s="92">
        <v>2.3011667600000001</v>
      </c>
      <c r="K97" s="93" t="s">
        <v>842</v>
      </c>
      <c r="L97" s="91" t="s">
        <v>843</v>
      </c>
      <c r="M97" s="92">
        <v>-3.9166452899999999</v>
      </c>
    </row>
    <row r="98" spans="1:14" x14ac:dyDescent="0.25">
      <c r="A98" s="93" t="s">
        <v>673</v>
      </c>
      <c r="B98" s="91" t="s">
        <v>674</v>
      </c>
      <c r="C98" s="92">
        <v>1.8847830640000001</v>
      </c>
      <c r="F98" s="93" t="s">
        <v>534</v>
      </c>
      <c r="G98" s="91" t="s">
        <v>535</v>
      </c>
      <c r="H98" s="92">
        <v>2.2947352099999998</v>
      </c>
      <c r="K98" s="93" t="s">
        <v>846</v>
      </c>
      <c r="L98" s="91" t="s">
        <v>847</v>
      </c>
      <c r="M98" s="92">
        <v>-4.349032792</v>
      </c>
    </row>
    <row r="99" spans="1:14" x14ac:dyDescent="0.25">
      <c r="A99" s="93" t="s">
        <v>675</v>
      </c>
      <c r="B99" s="91" t="s">
        <v>676</v>
      </c>
      <c r="C99" s="92">
        <v>1.882279947</v>
      </c>
      <c r="F99" s="93" t="s">
        <v>543</v>
      </c>
      <c r="G99" s="91" t="s">
        <v>544</v>
      </c>
      <c r="H99" s="92">
        <v>2.2504132449999998</v>
      </c>
      <c r="K99" s="93" t="s">
        <v>9</v>
      </c>
      <c r="L99" s="91" t="s">
        <v>10</v>
      </c>
      <c r="M99" s="92">
        <v>50.760103049999998</v>
      </c>
      <c r="N99" s="92">
        <v>13.948867890000001</v>
      </c>
    </row>
    <row r="100" spans="1:14" x14ac:dyDescent="0.25">
      <c r="A100" s="93" t="s">
        <v>679</v>
      </c>
      <c r="B100" s="91" t="s">
        <v>680</v>
      </c>
      <c r="C100" s="92">
        <v>1.8746543680000001</v>
      </c>
      <c r="F100" s="93" t="s">
        <v>154</v>
      </c>
      <c r="G100" s="91" t="s">
        <v>155</v>
      </c>
      <c r="H100" s="92">
        <v>2.2408120230000002</v>
      </c>
      <c r="K100" s="93" t="s">
        <v>17</v>
      </c>
      <c r="L100" s="91" t="s">
        <v>18</v>
      </c>
      <c r="M100" s="92">
        <v>48.204310939999999</v>
      </c>
      <c r="N100" s="92">
        <v>15.248562310000001</v>
      </c>
    </row>
    <row r="101" spans="1:14" x14ac:dyDescent="0.25">
      <c r="A101" s="93" t="s">
        <v>683</v>
      </c>
      <c r="B101" s="91" t="s">
        <v>684</v>
      </c>
      <c r="C101" s="92">
        <v>1.8644162150000001</v>
      </c>
      <c r="F101" s="93" t="s">
        <v>404</v>
      </c>
      <c r="G101" s="91" t="s">
        <v>405</v>
      </c>
      <c r="H101" s="92">
        <v>2.2164790249999999</v>
      </c>
      <c r="K101" s="93" t="s">
        <v>23</v>
      </c>
      <c r="L101" s="91" t="s">
        <v>24</v>
      </c>
      <c r="M101" s="92">
        <v>41.227588820000001</v>
      </c>
      <c r="N101" s="92">
        <v>9.775153886</v>
      </c>
    </row>
    <row r="102" spans="1:14" x14ac:dyDescent="0.25">
      <c r="A102" s="93" t="s">
        <v>380</v>
      </c>
      <c r="B102" s="91" t="s">
        <v>381</v>
      </c>
      <c r="C102" s="92">
        <v>1.8608105370000001</v>
      </c>
      <c r="F102" s="93" t="s">
        <v>186</v>
      </c>
      <c r="G102" s="91" t="s">
        <v>187</v>
      </c>
      <c r="H102" s="92">
        <v>2.2027223710000001</v>
      </c>
      <c r="K102" s="93" t="s">
        <v>29</v>
      </c>
      <c r="L102" s="91" t="s">
        <v>30</v>
      </c>
      <c r="M102" s="92">
        <v>40.248938289999998</v>
      </c>
      <c r="N102" s="92">
        <v>9.8423332200000004</v>
      </c>
    </row>
    <row r="103" spans="1:14" x14ac:dyDescent="0.25">
      <c r="A103" s="93" t="s">
        <v>690</v>
      </c>
      <c r="B103" s="91" t="s">
        <v>691</v>
      </c>
      <c r="C103" s="92">
        <v>1.835987292</v>
      </c>
      <c r="F103" s="93" t="s">
        <v>552</v>
      </c>
      <c r="G103" s="91" t="s">
        <v>553</v>
      </c>
      <c r="H103" s="92">
        <v>2.1615809189999999</v>
      </c>
      <c r="K103" s="93" t="s">
        <v>35</v>
      </c>
      <c r="L103" s="91" t="s">
        <v>36</v>
      </c>
      <c r="M103" s="92">
        <v>24.69865162</v>
      </c>
      <c r="N103" s="92">
        <v>4.7253590880000003</v>
      </c>
    </row>
    <row r="104" spans="1:14" x14ac:dyDescent="0.25">
      <c r="A104" s="93" t="s">
        <v>473</v>
      </c>
      <c r="B104" s="91" t="s">
        <v>474</v>
      </c>
      <c r="C104" s="92">
        <v>1.8345769700000001</v>
      </c>
      <c r="F104" s="93" t="s">
        <v>528</v>
      </c>
      <c r="G104" s="91" t="s">
        <v>529</v>
      </c>
      <c r="H104" s="92">
        <v>2.1391076259999999</v>
      </c>
      <c r="K104" s="93" t="s">
        <v>41</v>
      </c>
      <c r="L104" s="91" t="s">
        <v>42</v>
      </c>
      <c r="M104" s="92">
        <v>19.757582960000001</v>
      </c>
      <c r="N104" s="92">
        <v>9.3372014889999999</v>
      </c>
    </row>
    <row r="105" spans="1:14" x14ac:dyDescent="0.25">
      <c r="A105" s="93" t="s">
        <v>164</v>
      </c>
      <c r="B105" s="91" t="s">
        <v>165</v>
      </c>
      <c r="C105" s="92">
        <v>1.8320178300000001</v>
      </c>
      <c r="F105" s="93" t="s">
        <v>558</v>
      </c>
      <c r="G105" s="91" t="s">
        <v>559</v>
      </c>
      <c r="H105" s="92">
        <v>2.131139793</v>
      </c>
      <c r="K105" s="93" t="s">
        <v>15</v>
      </c>
      <c r="L105" s="91" t="s">
        <v>16</v>
      </c>
      <c r="M105" s="92">
        <v>14.6984447</v>
      </c>
      <c r="N105" s="92">
        <v>18.09889716</v>
      </c>
    </row>
    <row r="106" spans="1:14" x14ac:dyDescent="0.25">
      <c r="A106" s="93" t="s">
        <v>698</v>
      </c>
      <c r="B106" s="91" t="s">
        <v>699</v>
      </c>
      <c r="C106" s="92">
        <v>1.8248120640000001</v>
      </c>
      <c r="F106" s="93" t="s">
        <v>560</v>
      </c>
      <c r="G106" s="91" t="s">
        <v>561</v>
      </c>
      <c r="H106" s="92">
        <v>2.1296483949999998</v>
      </c>
      <c r="K106" s="93" t="s">
        <v>11</v>
      </c>
      <c r="L106" s="91" t="s">
        <v>12</v>
      </c>
      <c r="M106" s="92">
        <v>14.20076804</v>
      </c>
      <c r="N106" s="92">
        <v>11.66331647</v>
      </c>
    </row>
    <row r="107" spans="1:14" x14ac:dyDescent="0.25">
      <c r="A107" s="93" t="s">
        <v>80</v>
      </c>
      <c r="B107" s="91" t="s">
        <v>81</v>
      </c>
      <c r="C107" s="92">
        <v>1.820053495</v>
      </c>
      <c r="F107" s="93" t="s">
        <v>564</v>
      </c>
      <c r="G107" s="91" t="s">
        <v>565</v>
      </c>
      <c r="H107" s="92">
        <v>2.1245489900000001</v>
      </c>
      <c r="K107" s="93" t="s">
        <v>60</v>
      </c>
      <c r="L107" s="91" t="s">
        <v>61</v>
      </c>
      <c r="M107" s="92">
        <v>14.100313939999999</v>
      </c>
      <c r="N107" s="92">
        <v>4.0348093079999998</v>
      </c>
    </row>
    <row r="108" spans="1:14" x14ac:dyDescent="0.25">
      <c r="A108" s="93" t="s">
        <v>704</v>
      </c>
      <c r="B108" s="91" t="s">
        <v>705</v>
      </c>
      <c r="C108" s="92">
        <v>1.8197962750000001</v>
      </c>
      <c r="F108" s="93" t="s">
        <v>568</v>
      </c>
      <c r="G108" s="91" t="s">
        <v>569</v>
      </c>
      <c r="H108" s="92">
        <v>2.1242141210000001</v>
      </c>
      <c r="K108" s="93" t="s">
        <v>66</v>
      </c>
      <c r="L108" s="91" t="s">
        <v>67</v>
      </c>
      <c r="M108" s="92">
        <v>13.12174699</v>
      </c>
      <c r="N108" s="92">
        <v>2.3842577490000001</v>
      </c>
    </row>
    <row r="109" spans="1:14" x14ac:dyDescent="0.25">
      <c r="A109" s="93" t="s">
        <v>450</v>
      </c>
      <c r="B109" s="91" t="s">
        <v>451</v>
      </c>
      <c r="C109" s="92">
        <v>1.8053601880000001</v>
      </c>
      <c r="F109" s="93" t="s">
        <v>283</v>
      </c>
      <c r="G109" s="91" t="s">
        <v>284</v>
      </c>
      <c r="H109" s="92">
        <v>2.1197581460000001</v>
      </c>
      <c r="K109" s="93" t="s">
        <v>19</v>
      </c>
      <c r="L109" s="91" t="s">
        <v>20</v>
      </c>
      <c r="M109" s="92">
        <v>12.93515245</v>
      </c>
      <c r="N109" s="92">
        <v>8.0295619449999993</v>
      </c>
    </row>
    <row r="110" spans="1:14" x14ac:dyDescent="0.25">
      <c r="A110" s="93" t="s">
        <v>592</v>
      </c>
      <c r="B110" s="91" t="s">
        <v>593</v>
      </c>
      <c r="C110" s="92">
        <v>1.7944577669999999</v>
      </c>
      <c r="F110" s="93" t="s">
        <v>503</v>
      </c>
      <c r="G110" s="91" t="s">
        <v>504</v>
      </c>
      <c r="H110" s="92">
        <v>2.1181857590000002</v>
      </c>
      <c r="K110" s="93" t="s">
        <v>43</v>
      </c>
      <c r="L110" s="91" t="s">
        <v>44</v>
      </c>
      <c r="M110" s="92">
        <v>12.67596211</v>
      </c>
      <c r="N110" s="92">
        <v>3.4272729669999999</v>
      </c>
    </row>
    <row r="111" spans="1:14" x14ac:dyDescent="0.25">
      <c r="A111" s="93" t="s">
        <v>588</v>
      </c>
      <c r="B111" s="91" t="s">
        <v>589</v>
      </c>
      <c r="C111" s="92">
        <v>1.7934263050000001</v>
      </c>
      <c r="F111" s="93" t="s">
        <v>577</v>
      </c>
      <c r="G111" s="91" t="s">
        <v>578</v>
      </c>
      <c r="H111" s="92">
        <v>2.1155705309999999</v>
      </c>
      <c r="K111" s="93" t="s">
        <v>72</v>
      </c>
      <c r="L111" s="91" t="s">
        <v>73</v>
      </c>
      <c r="M111" s="92">
        <v>11.06637143</v>
      </c>
      <c r="N111" s="92">
        <v>5.6943452910000003</v>
      </c>
    </row>
    <row r="112" spans="1:14" x14ac:dyDescent="0.25">
      <c r="A112" s="93" t="s">
        <v>714</v>
      </c>
      <c r="B112" s="91" t="s">
        <v>715</v>
      </c>
      <c r="C112" s="92">
        <v>1.78309797</v>
      </c>
      <c r="F112" s="93" t="s">
        <v>583</v>
      </c>
      <c r="G112" s="91" t="s">
        <v>584</v>
      </c>
      <c r="H112" s="92">
        <v>2.1065787409999999</v>
      </c>
      <c r="K112" s="93" t="s">
        <v>58</v>
      </c>
      <c r="L112" s="91" t="s">
        <v>59</v>
      </c>
      <c r="M112" s="92">
        <v>10.63049597</v>
      </c>
      <c r="N112" s="92">
        <v>8.8490014390000002</v>
      </c>
    </row>
    <row r="113" spans="1:14" x14ac:dyDescent="0.25">
      <c r="A113" s="93" t="s">
        <v>716</v>
      </c>
      <c r="B113" s="91" t="s">
        <v>717</v>
      </c>
      <c r="C113" s="92">
        <v>1.7822428100000001</v>
      </c>
      <c r="F113" s="93" t="s">
        <v>278</v>
      </c>
      <c r="G113" s="91" t="s">
        <v>279</v>
      </c>
      <c r="H113" s="92">
        <v>2.1037751899999999</v>
      </c>
      <c r="K113" s="93" t="s">
        <v>56</v>
      </c>
      <c r="L113" s="91" t="s">
        <v>57</v>
      </c>
      <c r="M113" s="92">
        <v>10.52956696</v>
      </c>
      <c r="N113" s="92">
        <v>5.1302264160000002</v>
      </c>
    </row>
    <row r="114" spans="1:14" x14ac:dyDescent="0.25">
      <c r="A114" s="93" t="s">
        <v>720</v>
      </c>
      <c r="B114" s="91" t="s">
        <v>721</v>
      </c>
      <c r="C114" s="92">
        <v>1.772267722</v>
      </c>
      <c r="F114" s="93" t="s">
        <v>594</v>
      </c>
      <c r="G114" s="91" t="s">
        <v>595</v>
      </c>
      <c r="H114" s="92">
        <v>2.082807088</v>
      </c>
      <c r="K114" s="93" t="s">
        <v>37</v>
      </c>
      <c r="L114" s="91" t="s">
        <v>38</v>
      </c>
      <c r="M114" s="92">
        <v>9.3683183490000008</v>
      </c>
      <c r="N114" s="92">
        <v>5.0702858490000002</v>
      </c>
    </row>
    <row r="115" spans="1:14" x14ac:dyDescent="0.25">
      <c r="A115" s="93" t="s">
        <v>724</v>
      </c>
      <c r="B115" s="91" t="s">
        <v>725</v>
      </c>
      <c r="C115" s="92">
        <v>1.770302832</v>
      </c>
      <c r="F115" s="93" t="s">
        <v>602</v>
      </c>
      <c r="G115" s="91" t="s">
        <v>603</v>
      </c>
      <c r="H115" s="92">
        <v>2.0750484149999999</v>
      </c>
      <c r="K115" s="93" t="s">
        <v>104</v>
      </c>
      <c r="L115" s="91" t="s">
        <v>105</v>
      </c>
      <c r="M115" s="92">
        <v>9.1292664469999991</v>
      </c>
      <c r="N115" s="92">
        <v>2.5653728980000001</v>
      </c>
    </row>
    <row r="116" spans="1:14" x14ac:dyDescent="0.25">
      <c r="A116" s="93" t="s">
        <v>732</v>
      </c>
      <c r="B116" s="91" t="s">
        <v>733</v>
      </c>
      <c r="C116" s="92">
        <v>1.7404561409999999</v>
      </c>
      <c r="F116" s="93" t="s">
        <v>548</v>
      </c>
      <c r="G116" s="91" t="s">
        <v>549</v>
      </c>
      <c r="H116" s="92">
        <v>2.0579683540000002</v>
      </c>
      <c r="K116" s="93" t="s">
        <v>89</v>
      </c>
      <c r="L116" s="91" t="s">
        <v>90</v>
      </c>
      <c r="M116" s="92">
        <v>8.5182373400000007</v>
      </c>
      <c r="N116" s="92">
        <v>5.1366748930000004</v>
      </c>
    </row>
    <row r="117" spans="1:14" x14ac:dyDescent="0.25">
      <c r="A117" s="93" t="s">
        <v>736</v>
      </c>
      <c r="B117" s="91" t="s">
        <v>737</v>
      </c>
      <c r="C117" s="92">
        <v>1.7399300719999999</v>
      </c>
      <c r="F117" s="93" t="s">
        <v>610</v>
      </c>
      <c r="G117" s="91" t="s">
        <v>611</v>
      </c>
      <c r="H117" s="92">
        <v>2.0568495690000002</v>
      </c>
      <c r="K117" s="93" t="s">
        <v>118</v>
      </c>
      <c r="L117" s="91" t="s">
        <v>119</v>
      </c>
      <c r="M117" s="92">
        <v>7.7313952070000003</v>
      </c>
      <c r="N117" s="92">
        <v>3.5095448120000001</v>
      </c>
    </row>
    <row r="118" spans="1:14" x14ac:dyDescent="0.25">
      <c r="A118" s="93" t="s">
        <v>586</v>
      </c>
      <c r="B118" s="91" t="s">
        <v>587</v>
      </c>
      <c r="C118" s="92">
        <v>1.738740658</v>
      </c>
      <c r="F118" s="93" t="s">
        <v>515</v>
      </c>
      <c r="G118" s="91" t="s">
        <v>516</v>
      </c>
      <c r="H118" s="92">
        <v>2.0537108769999999</v>
      </c>
      <c r="K118" s="93" t="s">
        <v>126</v>
      </c>
      <c r="L118" s="91" t="s">
        <v>127</v>
      </c>
      <c r="M118" s="92">
        <v>7.2610100600000003</v>
      </c>
      <c r="N118" s="92">
        <v>3.3315381560000001</v>
      </c>
    </row>
    <row r="119" spans="1:14" x14ac:dyDescent="0.25">
      <c r="A119" s="93" t="s">
        <v>744</v>
      </c>
      <c r="B119" s="91" t="s">
        <v>745</v>
      </c>
      <c r="C119" s="92">
        <v>1.731311544</v>
      </c>
      <c r="F119" s="93" t="s">
        <v>254</v>
      </c>
      <c r="G119" s="91" t="s">
        <v>255</v>
      </c>
      <c r="H119" s="92">
        <v>2.0534396070000001</v>
      </c>
      <c r="K119" s="93" t="s">
        <v>110</v>
      </c>
      <c r="L119" s="91" t="s">
        <v>111</v>
      </c>
      <c r="M119" s="92">
        <v>7.0555816360000003</v>
      </c>
      <c r="N119" s="92">
        <v>4.9961226879999998</v>
      </c>
    </row>
    <row r="120" spans="1:14" x14ac:dyDescent="0.25">
      <c r="A120" s="93" t="s">
        <v>748</v>
      </c>
      <c r="B120" s="91" t="s">
        <v>749</v>
      </c>
      <c r="C120" s="92">
        <v>1.7269256049999999</v>
      </c>
      <c r="F120" s="93" t="s">
        <v>618</v>
      </c>
      <c r="G120" s="91" t="s">
        <v>619</v>
      </c>
      <c r="H120" s="92">
        <v>2.0456641270000002</v>
      </c>
      <c r="K120" s="93" t="s">
        <v>25</v>
      </c>
      <c r="L120" s="91" t="s">
        <v>26</v>
      </c>
      <c r="M120" s="92">
        <v>5.7755966110000001</v>
      </c>
      <c r="N120" s="92">
        <v>2.7619704629999999</v>
      </c>
    </row>
    <row r="121" spans="1:14" x14ac:dyDescent="0.25">
      <c r="A121" s="93" t="s">
        <v>752</v>
      </c>
      <c r="B121" s="91" t="s">
        <v>753</v>
      </c>
      <c r="C121" s="92">
        <v>1.709180594</v>
      </c>
      <c r="F121" s="93" t="s">
        <v>333</v>
      </c>
      <c r="G121" s="91" t="s">
        <v>334</v>
      </c>
      <c r="H121" s="92">
        <v>2.0329190339999998</v>
      </c>
      <c r="K121" s="93" t="s">
        <v>52</v>
      </c>
      <c r="L121" s="91" t="s">
        <v>53</v>
      </c>
      <c r="M121" s="92">
        <v>5.6464481580000001</v>
      </c>
      <c r="N121" s="92">
        <v>3.591544179</v>
      </c>
    </row>
    <row r="122" spans="1:14" x14ac:dyDescent="0.25">
      <c r="A122" s="93" t="s">
        <v>687</v>
      </c>
      <c r="B122" s="91" t="s">
        <v>688</v>
      </c>
      <c r="C122" s="92">
        <v>1.7009425419999999</v>
      </c>
      <c r="F122" s="93" t="s">
        <v>627</v>
      </c>
      <c r="G122" s="91" t="s">
        <v>628</v>
      </c>
      <c r="H122" s="92">
        <v>2.0270370340000001</v>
      </c>
      <c r="K122" s="93" t="s">
        <v>160</v>
      </c>
      <c r="L122" s="91" t="s">
        <v>161</v>
      </c>
      <c r="M122" s="92">
        <v>5.3515592749999996</v>
      </c>
      <c r="N122" s="92">
        <v>1.7457136740000001</v>
      </c>
    </row>
    <row r="123" spans="1:14" x14ac:dyDescent="0.25">
      <c r="A123" s="93" t="s">
        <v>756</v>
      </c>
      <c r="B123" s="91" t="s">
        <v>757</v>
      </c>
      <c r="C123" s="92">
        <v>-1.709883579</v>
      </c>
      <c r="F123" s="93" t="s">
        <v>237</v>
      </c>
      <c r="G123" s="91" t="s">
        <v>238</v>
      </c>
      <c r="H123" s="92">
        <v>2.0200010910000001</v>
      </c>
      <c r="K123" s="93" t="s">
        <v>166</v>
      </c>
      <c r="L123" s="91" t="s">
        <v>167</v>
      </c>
      <c r="M123" s="92">
        <v>5.1961806179999996</v>
      </c>
      <c r="N123" s="92">
        <v>2.6115781060000001</v>
      </c>
    </row>
    <row r="124" spans="1:14" x14ac:dyDescent="0.25">
      <c r="A124" s="93" t="s">
        <v>763</v>
      </c>
      <c r="B124" s="91" t="s">
        <v>764</v>
      </c>
      <c r="C124" s="92">
        <v>-1.853792782</v>
      </c>
      <c r="F124" s="93" t="s">
        <v>352</v>
      </c>
      <c r="G124" s="91" t="s">
        <v>353</v>
      </c>
      <c r="H124" s="92">
        <v>2.0124171479999999</v>
      </c>
      <c r="K124" s="93" t="s">
        <v>172</v>
      </c>
      <c r="L124" s="91" t="s">
        <v>173</v>
      </c>
      <c r="M124" s="92">
        <v>5.1938755849999998</v>
      </c>
      <c r="N124" s="92">
        <v>2.012990641</v>
      </c>
    </row>
    <row r="125" spans="1:14" x14ac:dyDescent="0.25">
      <c r="A125" s="93" t="s">
        <v>767</v>
      </c>
      <c r="B125" s="91" t="s">
        <v>768</v>
      </c>
      <c r="C125" s="92">
        <v>-1.9291829979999999</v>
      </c>
      <c r="F125" s="93" t="s">
        <v>484</v>
      </c>
      <c r="G125" s="91" t="s">
        <v>485</v>
      </c>
      <c r="H125" s="92">
        <v>2.010867331</v>
      </c>
      <c r="K125" s="93" t="s">
        <v>178</v>
      </c>
      <c r="L125" s="91" t="s">
        <v>179</v>
      </c>
      <c r="M125" s="92">
        <v>4.7909084760000002</v>
      </c>
      <c r="N125" s="92">
        <v>2.5392101870000001</v>
      </c>
    </row>
    <row r="126" spans="1:14" x14ac:dyDescent="0.25">
      <c r="A126" s="93" t="s">
        <v>769</v>
      </c>
      <c r="B126" s="91" t="s">
        <v>770</v>
      </c>
      <c r="C126" s="92">
        <v>-1.931852057</v>
      </c>
      <c r="F126" s="93" t="s">
        <v>632</v>
      </c>
      <c r="G126" s="91" t="s">
        <v>633</v>
      </c>
      <c r="H126" s="92">
        <v>2.0054513100000002</v>
      </c>
      <c r="K126" s="93" t="s">
        <v>184</v>
      </c>
      <c r="L126" s="91" t="s">
        <v>185</v>
      </c>
      <c r="M126" s="92">
        <v>4.7032188130000003</v>
      </c>
      <c r="N126" s="92">
        <v>2.5946346810000001</v>
      </c>
    </row>
    <row r="127" spans="1:14" x14ac:dyDescent="0.25">
      <c r="A127" s="93" t="s">
        <v>775</v>
      </c>
      <c r="B127" s="91" t="s">
        <v>776</v>
      </c>
      <c r="C127" s="92">
        <v>-2.0262632300000001</v>
      </c>
      <c r="F127" s="93" t="s">
        <v>508</v>
      </c>
      <c r="G127" s="91" t="s">
        <v>509</v>
      </c>
      <c r="H127" s="92">
        <v>2.0044689689999999</v>
      </c>
      <c r="K127" s="93" t="s">
        <v>148</v>
      </c>
      <c r="L127" s="91" t="s">
        <v>149</v>
      </c>
      <c r="M127" s="92">
        <v>4.6309898819999997</v>
      </c>
      <c r="N127" s="92">
        <v>4.4876387500000003</v>
      </c>
    </row>
    <row r="128" spans="1:14" x14ac:dyDescent="0.25">
      <c r="A128" s="93" t="s">
        <v>779</v>
      </c>
      <c r="B128" s="91" t="s">
        <v>780</v>
      </c>
      <c r="C128" s="92">
        <v>-2.0373682849999999</v>
      </c>
      <c r="F128" s="93" t="s">
        <v>432</v>
      </c>
      <c r="G128" s="91" t="s">
        <v>433</v>
      </c>
      <c r="H128" s="92">
        <v>2.0022595029999999</v>
      </c>
      <c r="K128" s="93" t="s">
        <v>31</v>
      </c>
      <c r="L128" s="91" t="s">
        <v>32</v>
      </c>
      <c r="M128" s="92">
        <v>4.5214633089999996</v>
      </c>
      <c r="N128" s="92">
        <v>3.1294386799999998</v>
      </c>
    </row>
    <row r="129" spans="1:14" x14ac:dyDescent="0.25">
      <c r="A129" s="93" t="s">
        <v>783</v>
      </c>
      <c r="B129" s="91" t="s">
        <v>784</v>
      </c>
      <c r="C129" s="92">
        <v>-2.0595334429999999</v>
      </c>
      <c r="F129" s="93" t="s">
        <v>636</v>
      </c>
      <c r="G129" s="91" t="s">
        <v>637</v>
      </c>
      <c r="H129" s="92">
        <v>1.979592427</v>
      </c>
      <c r="K129" s="93" t="s">
        <v>198</v>
      </c>
      <c r="L129" s="91" t="s">
        <v>199</v>
      </c>
      <c r="M129" s="92">
        <v>4.3660673330000002</v>
      </c>
      <c r="N129" s="92">
        <v>2.4931638390000002</v>
      </c>
    </row>
    <row r="130" spans="1:14" x14ac:dyDescent="0.25">
      <c r="A130" s="93" t="s">
        <v>787</v>
      </c>
      <c r="B130" s="91" t="s">
        <v>788</v>
      </c>
      <c r="C130" s="92">
        <v>-2.0656446160000002</v>
      </c>
      <c r="F130" s="93" t="s">
        <v>233</v>
      </c>
      <c r="G130" s="91" t="s">
        <v>234</v>
      </c>
      <c r="H130" s="92">
        <v>1.978833582</v>
      </c>
      <c r="K130" s="93" t="s">
        <v>182</v>
      </c>
      <c r="L130" s="91" t="s">
        <v>183</v>
      </c>
      <c r="M130" s="92">
        <v>4.351586073</v>
      </c>
      <c r="N130" s="92">
        <v>3.544100802</v>
      </c>
    </row>
    <row r="131" spans="1:14" x14ac:dyDescent="0.25">
      <c r="A131" s="93" t="s">
        <v>791</v>
      </c>
      <c r="B131" s="91" t="s">
        <v>792</v>
      </c>
      <c r="C131" s="92">
        <v>-2.100189512</v>
      </c>
      <c r="F131" s="93" t="s">
        <v>643</v>
      </c>
      <c r="G131" s="91" t="s">
        <v>644</v>
      </c>
      <c r="H131" s="92">
        <v>1.971015293</v>
      </c>
      <c r="K131" s="93" t="s">
        <v>142</v>
      </c>
      <c r="L131" s="91" t="s">
        <v>143</v>
      </c>
      <c r="M131" s="92">
        <v>4.2546440749999999</v>
      </c>
      <c r="N131" s="92">
        <v>4.5050116280000001</v>
      </c>
    </row>
    <row r="132" spans="1:14" x14ac:dyDescent="0.25">
      <c r="A132" s="93" t="s">
        <v>795</v>
      </c>
      <c r="B132" s="91" t="s">
        <v>796</v>
      </c>
      <c r="C132" s="92">
        <v>-2.1235557909999998</v>
      </c>
      <c r="F132" s="93" t="s">
        <v>647</v>
      </c>
      <c r="G132" s="91" t="s">
        <v>648</v>
      </c>
      <c r="H132" s="92">
        <v>1.9564440830000001</v>
      </c>
      <c r="K132" s="93" t="s">
        <v>116</v>
      </c>
      <c r="L132" s="91" t="s">
        <v>117</v>
      </c>
      <c r="M132" s="92">
        <v>4.0746297570000003</v>
      </c>
      <c r="N132" s="92">
        <v>4.9376360610000001</v>
      </c>
    </row>
    <row r="133" spans="1:14" x14ac:dyDescent="0.25">
      <c r="A133" s="93" t="s">
        <v>799</v>
      </c>
      <c r="B133" s="91" t="s">
        <v>800</v>
      </c>
      <c r="C133" s="92">
        <v>-2.1823673289999999</v>
      </c>
      <c r="F133" s="93" t="s">
        <v>651</v>
      </c>
      <c r="G133" s="91" t="s">
        <v>652</v>
      </c>
      <c r="H133" s="92">
        <v>1.952883766</v>
      </c>
      <c r="K133" s="93" t="s">
        <v>202</v>
      </c>
      <c r="L133" s="91" t="s">
        <v>203</v>
      </c>
      <c r="M133" s="92">
        <v>4.0549148070000003</v>
      </c>
      <c r="N133" s="92">
        <v>2.400399089</v>
      </c>
    </row>
    <row r="134" spans="1:14" x14ac:dyDescent="0.25">
      <c r="A134" s="93" t="s">
        <v>803</v>
      </c>
      <c r="B134" s="91" t="s">
        <v>804</v>
      </c>
      <c r="C134" s="92">
        <v>-2.2276992670000002</v>
      </c>
      <c r="F134" s="93" t="s">
        <v>654</v>
      </c>
      <c r="G134" s="91" t="s">
        <v>655</v>
      </c>
      <c r="H134" s="92">
        <v>1.952720944</v>
      </c>
      <c r="K134" s="93" t="s">
        <v>226</v>
      </c>
      <c r="L134" s="91" t="s">
        <v>227</v>
      </c>
      <c r="M134" s="92">
        <v>4.0274320589999997</v>
      </c>
      <c r="N134" s="92">
        <v>2.451384037</v>
      </c>
    </row>
    <row r="135" spans="1:14" x14ac:dyDescent="0.25">
      <c r="A135" s="93" t="s">
        <v>807</v>
      </c>
      <c r="B135" s="91" t="s">
        <v>808</v>
      </c>
      <c r="C135" s="92">
        <v>-2.2293384810000001</v>
      </c>
      <c r="F135" s="93" t="s">
        <v>532</v>
      </c>
      <c r="G135" s="91" t="s">
        <v>533</v>
      </c>
      <c r="H135" s="92">
        <v>1.949183573</v>
      </c>
      <c r="K135" s="93" t="s">
        <v>87</v>
      </c>
      <c r="L135" s="91" t="s">
        <v>88</v>
      </c>
      <c r="M135" s="92">
        <v>3.9538455259999998</v>
      </c>
      <c r="N135" s="92">
        <v>3.0337122120000002</v>
      </c>
    </row>
    <row r="136" spans="1:14" x14ac:dyDescent="0.25">
      <c r="A136" s="93" t="s">
        <v>813</v>
      </c>
      <c r="B136" s="91" t="s">
        <v>814</v>
      </c>
      <c r="C136" s="92">
        <v>-2.29799146</v>
      </c>
      <c r="F136" s="93" t="s">
        <v>374</v>
      </c>
      <c r="G136" s="91" t="s">
        <v>375</v>
      </c>
      <c r="H136" s="92">
        <v>1.9384596869999999</v>
      </c>
      <c r="K136" s="93" t="s">
        <v>239</v>
      </c>
      <c r="L136" s="91" t="s">
        <v>240</v>
      </c>
      <c r="M136" s="92">
        <v>3.8682525000000001</v>
      </c>
      <c r="N136" s="92">
        <v>2.3934551530000001</v>
      </c>
    </row>
    <row r="137" spans="1:14" x14ac:dyDescent="0.25">
      <c r="A137" s="93" t="s">
        <v>816</v>
      </c>
      <c r="B137" s="91" t="s">
        <v>817</v>
      </c>
      <c r="C137" s="92">
        <v>-2.3891784629999999</v>
      </c>
      <c r="F137" s="93" t="s">
        <v>660</v>
      </c>
      <c r="G137" s="91" t="s">
        <v>661</v>
      </c>
      <c r="H137" s="92">
        <v>1.9363517299999999</v>
      </c>
      <c r="K137" s="93" t="s">
        <v>158</v>
      </c>
      <c r="L137" s="91" t="s">
        <v>159</v>
      </c>
      <c r="M137" s="92">
        <v>3.8099592109999998</v>
      </c>
      <c r="N137" s="92">
        <v>4.0003407329999998</v>
      </c>
    </row>
    <row r="138" spans="1:14" x14ac:dyDescent="0.25">
      <c r="A138" s="93" t="s">
        <v>823</v>
      </c>
      <c r="B138" s="91" t="s">
        <v>824</v>
      </c>
      <c r="C138" s="92">
        <v>-2.5651785650000001</v>
      </c>
      <c r="F138" s="93" t="s">
        <v>664</v>
      </c>
      <c r="G138" s="91" t="s">
        <v>665</v>
      </c>
      <c r="H138" s="92">
        <v>1.9032057790000001</v>
      </c>
      <c r="K138" s="93" t="s">
        <v>224</v>
      </c>
      <c r="L138" s="91" t="s">
        <v>225</v>
      </c>
      <c r="M138" s="92">
        <v>3.786113512</v>
      </c>
      <c r="N138" s="92">
        <v>3.090343566</v>
      </c>
    </row>
    <row r="139" spans="1:14" x14ac:dyDescent="0.25">
      <c r="A139" s="93" t="s">
        <v>829</v>
      </c>
      <c r="B139" s="91" t="s">
        <v>8</v>
      </c>
      <c r="C139" s="92">
        <v>-2.8826989200000002</v>
      </c>
      <c r="F139" s="93" t="s">
        <v>668</v>
      </c>
      <c r="G139" s="91" t="s">
        <v>669</v>
      </c>
      <c r="H139" s="92">
        <v>1.9006579189999999</v>
      </c>
      <c r="K139" s="93" t="s">
        <v>262</v>
      </c>
      <c r="L139" s="91" t="s">
        <v>263</v>
      </c>
      <c r="M139" s="92">
        <v>3.692259119</v>
      </c>
      <c r="N139" s="92">
        <v>2.0164917259999999</v>
      </c>
    </row>
    <row r="140" spans="1:14" x14ac:dyDescent="0.25">
      <c r="A140" s="93" t="s">
        <v>832</v>
      </c>
      <c r="B140" s="91" t="s">
        <v>833</v>
      </c>
      <c r="C140" s="92">
        <v>-2.9245087519999999</v>
      </c>
      <c r="F140" s="93" t="s">
        <v>658</v>
      </c>
      <c r="G140" s="91" t="s">
        <v>659</v>
      </c>
      <c r="H140" s="92">
        <v>1.8943097440000001</v>
      </c>
      <c r="K140" s="93" t="s">
        <v>210</v>
      </c>
      <c r="L140" s="91" t="s">
        <v>211</v>
      </c>
      <c r="M140" s="92">
        <v>3.677471379</v>
      </c>
      <c r="N140" s="92">
        <v>3.2205720179999999</v>
      </c>
    </row>
    <row r="141" spans="1:14" x14ac:dyDescent="0.25">
      <c r="A141" s="93" t="s">
        <v>836</v>
      </c>
      <c r="B141" s="91" t="s">
        <v>837</v>
      </c>
      <c r="C141" s="92">
        <v>-3.1968307490000001</v>
      </c>
      <c r="F141" s="93" t="s">
        <v>670</v>
      </c>
      <c r="G141" s="91" t="s">
        <v>671</v>
      </c>
      <c r="H141" s="92">
        <v>1.8857845070000001</v>
      </c>
      <c r="K141" s="93" t="s">
        <v>82</v>
      </c>
      <c r="L141" s="91" t="s">
        <v>83</v>
      </c>
      <c r="M141" s="92">
        <v>3.6626298839999998</v>
      </c>
      <c r="N141" s="92">
        <v>5.2844474520000002</v>
      </c>
    </row>
    <row r="142" spans="1:14" x14ac:dyDescent="0.25">
      <c r="A142" s="93" t="s">
        <v>840</v>
      </c>
      <c r="B142" s="91" t="s">
        <v>841</v>
      </c>
      <c r="C142" s="92">
        <v>-3.3421097500000001</v>
      </c>
      <c r="F142" s="93" t="s">
        <v>673</v>
      </c>
      <c r="G142" s="91" t="s">
        <v>674</v>
      </c>
      <c r="H142" s="92">
        <v>1.8847830640000001</v>
      </c>
      <c r="K142" s="93" t="s">
        <v>218</v>
      </c>
      <c r="L142" s="91" t="s">
        <v>219</v>
      </c>
      <c r="M142" s="92">
        <v>3.6123252849999998</v>
      </c>
      <c r="N142" s="92">
        <v>1.911038534</v>
      </c>
    </row>
    <row r="143" spans="1:14" x14ac:dyDescent="0.25">
      <c r="A143" s="93" t="s">
        <v>842</v>
      </c>
      <c r="B143" s="91" t="s">
        <v>843</v>
      </c>
      <c r="C143" s="92">
        <v>-3.9166452899999999</v>
      </c>
      <c r="F143" s="93" t="s">
        <v>675</v>
      </c>
      <c r="G143" s="91" t="s">
        <v>676</v>
      </c>
      <c r="H143" s="92">
        <v>1.882279947</v>
      </c>
      <c r="K143" s="93" t="s">
        <v>144</v>
      </c>
      <c r="L143" s="91" t="s">
        <v>145</v>
      </c>
      <c r="M143" s="92">
        <v>3.5931544959999999</v>
      </c>
      <c r="N143" s="92">
        <v>2.973283753</v>
      </c>
    </row>
    <row r="144" spans="1:14" x14ac:dyDescent="0.25">
      <c r="A144" s="93" t="s">
        <v>846</v>
      </c>
      <c r="B144" s="91" t="s">
        <v>847</v>
      </c>
      <c r="C144" s="92">
        <v>-4.349032792</v>
      </c>
      <c r="F144" s="93" t="s">
        <v>570</v>
      </c>
      <c r="G144" s="91" t="s">
        <v>571</v>
      </c>
      <c r="H144" s="92">
        <v>1.876575788</v>
      </c>
      <c r="K144" s="93" t="s">
        <v>48</v>
      </c>
      <c r="L144" s="91" t="s">
        <v>49</v>
      </c>
      <c r="M144" s="92">
        <v>3.5745165060000001</v>
      </c>
      <c r="N144" s="92">
        <v>2.1563620829999999</v>
      </c>
    </row>
    <row r="145" spans="1:14" x14ac:dyDescent="0.25">
      <c r="A145" s="93" t="s">
        <v>41</v>
      </c>
      <c r="B145" s="91" t="s">
        <v>42</v>
      </c>
      <c r="C145" s="92">
        <v>19.757582960000001</v>
      </c>
      <c r="D145" s="92">
        <v>4.1297567949999996</v>
      </c>
      <c r="F145" s="93" t="s">
        <v>679</v>
      </c>
      <c r="G145" s="91" t="s">
        <v>680</v>
      </c>
      <c r="H145" s="92">
        <v>1.8746543680000001</v>
      </c>
      <c r="K145" s="93" t="s">
        <v>114</v>
      </c>
      <c r="L145" s="91" t="s">
        <v>115</v>
      </c>
      <c r="M145" s="92">
        <v>3.5218244649999999</v>
      </c>
      <c r="N145" s="92">
        <v>2.2760443889999999</v>
      </c>
    </row>
    <row r="146" spans="1:14" x14ac:dyDescent="0.25">
      <c r="A146" s="93" t="s">
        <v>11</v>
      </c>
      <c r="B146" s="91" t="s">
        <v>12</v>
      </c>
      <c r="C146" s="92">
        <v>14.20076804</v>
      </c>
      <c r="D146" s="92">
        <v>9.3310867640000001</v>
      </c>
      <c r="F146" s="93" t="s">
        <v>683</v>
      </c>
      <c r="G146" s="91" t="s">
        <v>684</v>
      </c>
      <c r="H146" s="92">
        <v>1.8644162150000001</v>
      </c>
      <c r="K146" s="93" t="s">
        <v>62</v>
      </c>
      <c r="L146" s="91" t="s">
        <v>63</v>
      </c>
      <c r="M146" s="92">
        <v>3.45693283</v>
      </c>
      <c r="N146" s="92">
        <v>5.3742705219999998</v>
      </c>
    </row>
    <row r="147" spans="1:14" x14ac:dyDescent="0.25">
      <c r="A147" s="93" t="s">
        <v>19</v>
      </c>
      <c r="B147" s="91" t="s">
        <v>20</v>
      </c>
      <c r="C147" s="92">
        <v>12.93515245</v>
      </c>
      <c r="D147" s="92">
        <v>7.8404003480000002</v>
      </c>
      <c r="F147" s="93" t="s">
        <v>380</v>
      </c>
      <c r="G147" s="91" t="s">
        <v>381</v>
      </c>
      <c r="H147" s="92">
        <v>1.8608105370000001</v>
      </c>
      <c r="K147" s="93" t="s">
        <v>319</v>
      </c>
      <c r="L147" s="91" t="s">
        <v>320</v>
      </c>
      <c r="M147" s="92">
        <v>3.44635779</v>
      </c>
      <c r="N147" s="92">
        <v>2.0714146360000001</v>
      </c>
    </row>
    <row r="148" spans="1:14" x14ac:dyDescent="0.25">
      <c r="A148" s="93" t="s">
        <v>43</v>
      </c>
      <c r="B148" s="91" t="s">
        <v>44</v>
      </c>
      <c r="C148" s="92">
        <v>12.67596211</v>
      </c>
      <c r="D148" s="92">
        <v>5.47624098</v>
      </c>
      <c r="F148" s="93" t="s">
        <v>285</v>
      </c>
      <c r="G148" s="91" t="s">
        <v>286</v>
      </c>
      <c r="H148" s="92">
        <v>1.8547680609999999</v>
      </c>
      <c r="K148" s="93" t="s">
        <v>246</v>
      </c>
      <c r="L148" s="91" t="s">
        <v>247</v>
      </c>
      <c r="M148" s="92">
        <v>3.438863123</v>
      </c>
      <c r="N148" s="92">
        <v>2.9615517480000002</v>
      </c>
    </row>
    <row r="149" spans="1:14" x14ac:dyDescent="0.25">
      <c r="A149" s="93" t="s">
        <v>58</v>
      </c>
      <c r="B149" s="91" t="s">
        <v>59</v>
      </c>
      <c r="C149" s="92">
        <v>10.63049597</v>
      </c>
      <c r="D149" s="92">
        <v>3.8535941980000001</v>
      </c>
      <c r="F149" s="93" t="s">
        <v>690</v>
      </c>
      <c r="G149" s="91" t="s">
        <v>691</v>
      </c>
      <c r="H149" s="92">
        <v>1.835987292</v>
      </c>
      <c r="K149" s="93" t="s">
        <v>335</v>
      </c>
      <c r="L149" s="91" t="s">
        <v>336</v>
      </c>
      <c r="M149" s="92">
        <v>3.4378801710000002</v>
      </c>
      <c r="N149" s="92">
        <v>2.3228903500000002</v>
      </c>
    </row>
    <row r="150" spans="1:14" x14ac:dyDescent="0.25">
      <c r="A150" s="93" t="s">
        <v>37</v>
      </c>
      <c r="B150" s="91" t="s">
        <v>38</v>
      </c>
      <c r="C150" s="92">
        <v>9.3683183490000008</v>
      </c>
      <c r="D150" s="92">
        <v>5.7257346010000001</v>
      </c>
      <c r="F150" s="93" t="s">
        <v>317</v>
      </c>
      <c r="G150" s="91" t="s">
        <v>318</v>
      </c>
      <c r="H150" s="92">
        <v>1.834705424</v>
      </c>
      <c r="K150" s="93" t="s">
        <v>323</v>
      </c>
      <c r="L150" s="91" t="s">
        <v>324</v>
      </c>
      <c r="M150" s="92">
        <v>3.3957137849999999</v>
      </c>
      <c r="N150" s="92">
        <v>2.3282751140000002</v>
      </c>
    </row>
    <row r="151" spans="1:14" x14ac:dyDescent="0.25">
      <c r="A151" s="93" t="s">
        <v>110</v>
      </c>
      <c r="B151" s="91" t="s">
        <v>111</v>
      </c>
      <c r="C151" s="92">
        <v>7.0555816360000003</v>
      </c>
      <c r="D151" s="92">
        <v>3.1734595749999999</v>
      </c>
      <c r="F151" s="93" t="s">
        <v>473</v>
      </c>
      <c r="G151" s="91" t="s">
        <v>474</v>
      </c>
      <c r="H151" s="92">
        <v>1.8345769700000001</v>
      </c>
      <c r="K151" s="93" t="s">
        <v>258</v>
      </c>
      <c r="L151" s="91" t="s">
        <v>259</v>
      </c>
      <c r="M151" s="92">
        <v>3.381079916</v>
      </c>
      <c r="N151" s="92">
        <v>2.599267159</v>
      </c>
    </row>
    <row r="152" spans="1:14" x14ac:dyDescent="0.25">
      <c r="A152" s="93" t="s">
        <v>25</v>
      </c>
      <c r="B152" s="91" t="s">
        <v>26</v>
      </c>
      <c r="C152" s="92">
        <v>5.7755966110000001</v>
      </c>
      <c r="D152" s="92">
        <v>6.4463279800000004</v>
      </c>
      <c r="F152" s="93" t="s">
        <v>698</v>
      </c>
      <c r="G152" s="91" t="s">
        <v>699</v>
      </c>
      <c r="H152" s="92">
        <v>1.8248120640000001</v>
      </c>
      <c r="K152" s="93" t="s">
        <v>132</v>
      </c>
      <c r="L152" s="91" t="s">
        <v>133</v>
      </c>
      <c r="M152" s="92">
        <v>3.2243892949999999</v>
      </c>
      <c r="N152" s="92">
        <v>2.3372094040000002</v>
      </c>
    </row>
    <row r="153" spans="1:14" x14ac:dyDescent="0.25">
      <c r="A153" s="93" t="s">
        <v>52</v>
      </c>
      <c r="B153" s="91" t="s">
        <v>53</v>
      </c>
      <c r="C153" s="92">
        <v>5.6464481580000001</v>
      </c>
      <c r="D153" s="92">
        <v>4.5462782800000001</v>
      </c>
      <c r="F153" s="93" t="s">
        <v>80</v>
      </c>
      <c r="G153" s="91" t="s">
        <v>81</v>
      </c>
      <c r="H153" s="92">
        <v>1.820053495</v>
      </c>
      <c r="K153" s="93" t="s">
        <v>362</v>
      </c>
      <c r="L153" s="91" t="s">
        <v>363</v>
      </c>
      <c r="M153" s="92">
        <v>3.2095914940000001</v>
      </c>
      <c r="N153" s="92">
        <v>2.3472350780000002</v>
      </c>
    </row>
    <row r="154" spans="1:14" x14ac:dyDescent="0.25">
      <c r="A154" s="93" t="s">
        <v>166</v>
      </c>
      <c r="B154" s="91" t="s">
        <v>167</v>
      </c>
      <c r="C154" s="92">
        <v>5.1961806179999996</v>
      </c>
      <c r="D154" s="92">
        <v>1.73445209</v>
      </c>
      <c r="F154" s="93" t="s">
        <v>704</v>
      </c>
      <c r="G154" s="91" t="s">
        <v>705</v>
      </c>
      <c r="H154" s="92">
        <v>1.8197962750000001</v>
      </c>
      <c r="K154" s="93" t="s">
        <v>134</v>
      </c>
      <c r="L154" s="91" t="s">
        <v>135</v>
      </c>
      <c r="M154" s="92">
        <v>3.005647084</v>
      </c>
      <c r="N154" s="92">
        <v>4.5733219849999998</v>
      </c>
    </row>
    <row r="155" spans="1:14" x14ac:dyDescent="0.25">
      <c r="A155" s="93" t="s">
        <v>172</v>
      </c>
      <c r="B155" s="91" t="s">
        <v>173</v>
      </c>
      <c r="C155" s="92">
        <v>5.1938755849999998</v>
      </c>
      <c r="D155" s="92">
        <v>2.0745780859999998</v>
      </c>
      <c r="F155" s="93" t="s">
        <v>450</v>
      </c>
      <c r="G155" s="91" t="s">
        <v>451</v>
      </c>
      <c r="H155" s="92">
        <v>1.8053601880000001</v>
      </c>
      <c r="K155" s="93" t="s">
        <v>376</v>
      </c>
      <c r="L155" s="91" t="s">
        <v>377</v>
      </c>
      <c r="M155" s="92">
        <v>2.9948996010000002</v>
      </c>
      <c r="N155" s="92">
        <v>2.1425755780000002</v>
      </c>
    </row>
    <row r="156" spans="1:14" x14ac:dyDescent="0.25">
      <c r="A156" s="93" t="s">
        <v>31</v>
      </c>
      <c r="B156" s="91" t="s">
        <v>32</v>
      </c>
      <c r="C156" s="92">
        <v>4.5214633089999996</v>
      </c>
      <c r="D156" s="92">
        <v>6.2799288889999998</v>
      </c>
      <c r="F156" s="93" t="s">
        <v>592</v>
      </c>
      <c r="G156" s="91" t="s">
        <v>593</v>
      </c>
      <c r="H156" s="92">
        <v>1.7944577669999999</v>
      </c>
      <c r="K156" s="93" t="s">
        <v>106</v>
      </c>
      <c r="L156" s="91" t="s">
        <v>107</v>
      </c>
      <c r="M156" s="92">
        <v>2.96015337</v>
      </c>
      <c r="N156" s="92">
        <v>2.1752153189999999</v>
      </c>
    </row>
    <row r="157" spans="1:14" x14ac:dyDescent="0.25">
      <c r="A157" s="93" t="s">
        <v>142</v>
      </c>
      <c r="B157" s="91" t="s">
        <v>143</v>
      </c>
      <c r="C157" s="92">
        <v>4.2546440749999999</v>
      </c>
      <c r="D157" s="92">
        <v>2.6219617620000002</v>
      </c>
      <c r="F157" s="93" t="s">
        <v>588</v>
      </c>
      <c r="G157" s="91" t="s">
        <v>589</v>
      </c>
      <c r="H157" s="92">
        <v>1.7934263050000001</v>
      </c>
      <c r="K157" s="93" t="s">
        <v>272</v>
      </c>
      <c r="L157" s="91" t="s">
        <v>273</v>
      </c>
      <c r="M157" s="92">
        <v>2.9582734249999998</v>
      </c>
      <c r="N157" s="92">
        <v>2.138700654</v>
      </c>
    </row>
    <row r="158" spans="1:14" x14ac:dyDescent="0.25">
      <c r="A158" s="93" t="s">
        <v>224</v>
      </c>
      <c r="B158" s="91" t="s">
        <v>225</v>
      </c>
      <c r="C158" s="92">
        <v>3.786113512</v>
      </c>
      <c r="D158" s="92">
        <v>2.0961130840000002</v>
      </c>
      <c r="F158" s="93" t="s">
        <v>714</v>
      </c>
      <c r="G158" s="91" t="s">
        <v>715</v>
      </c>
      <c r="H158" s="92">
        <v>1.78309797</v>
      </c>
      <c r="K158" s="93" t="s">
        <v>76</v>
      </c>
      <c r="L158" s="91" t="s">
        <v>77</v>
      </c>
      <c r="M158" s="92">
        <v>2.89217463</v>
      </c>
      <c r="N158" s="92">
        <v>2.1191155500000001</v>
      </c>
    </row>
    <row r="159" spans="1:14" x14ac:dyDescent="0.25">
      <c r="A159" s="93" t="s">
        <v>82</v>
      </c>
      <c r="B159" s="91" t="s">
        <v>83</v>
      </c>
      <c r="C159" s="92">
        <v>3.6626298839999998</v>
      </c>
      <c r="D159" s="92">
        <v>3.6522406799999998</v>
      </c>
      <c r="F159" s="93" t="s">
        <v>716</v>
      </c>
      <c r="G159" s="91" t="s">
        <v>717</v>
      </c>
      <c r="H159" s="92">
        <v>1.7822428100000001</v>
      </c>
      <c r="K159" s="93" t="s">
        <v>138</v>
      </c>
      <c r="L159" s="91" t="s">
        <v>139</v>
      </c>
      <c r="M159" s="92">
        <v>2.889345407</v>
      </c>
      <c r="N159" s="92">
        <v>2.0254492480000001</v>
      </c>
    </row>
    <row r="160" spans="1:14" x14ac:dyDescent="0.25">
      <c r="A160" s="93" t="s">
        <v>144</v>
      </c>
      <c r="B160" s="91" t="s">
        <v>145</v>
      </c>
      <c r="C160" s="92">
        <v>3.5931544959999999</v>
      </c>
      <c r="D160" s="92">
        <v>3.2004797850000002</v>
      </c>
      <c r="F160" s="93" t="s">
        <v>720</v>
      </c>
      <c r="G160" s="91" t="s">
        <v>721</v>
      </c>
      <c r="H160" s="92">
        <v>1.772267722</v>
      </c>
      <c r="K160" s="93" t="s">
        <v>406</v>
      </c>
      <c r="L160" s="91" t="s">
        <v>407</v>
      </c>
      <c r="M160" s="92">
        <v>2.8456335300000002</v>
      </c>
      <c r="N160" s="92">
        <v>1.7963113449999999</v>
      </c>
    </row>
    <row r="161" spans="1:14" x14ac:dyDescent="0.25">
      <c r="A161" s="93" t="s">
        <v>48</v>
      </c>
      <c r="B161" s="91" t="s">
        <v>49</v>
      </c>
      <c r="C161" s="92">
        <v>3.5745165060000001</v>
      </c>
      <c r="D161" s="92">
        <v>4.574218976</v>
      </c>
      <c r="F161" s="93" t="s">
        <v>724</v>
      </c>
      <c r="G161" s="91" t="s">
        <v>725</v>
      </c>
      <c r="H161" s="92">
        <v>1.770302832</v>
      </c>
      <c r="K161" s="93" t="s">
        <v>252</v>
      </c>
      <c r="L161" s="91" t="s">
        <v>253</v>
      </c>
      <c r="M161" s="92">
        <v>2.8025327920000001</v>
      </c>
      <c r="N161" s="92">
        <v>2.9523023560000001</v>
      </c>
    </row>
    <row r="162" spans="1:14" x14ac:dyDescent="0.25">
      <c r="A162" s="93" t="s">
        <v>62</v>
      </c>
      <c r="B162" s="91" t="s">
        <v>63</v>
      </c>
      <c r="C162" s="92">
        <v>3.45693283</v>
      </c>
      <c r="D162" s="92">
        <v>4.4375235279999998</v>
      </c>
      <c r="F162" s="93" t="s">
        <v>436</v>
      </c>
      <c r="G162" s="91" t="s">
        <v>437</v>
      </c>
      <c r="H162" s="92">
        <v>1.756070979</v>
      </c>
      <c r="K162" s="93" t="s">
        <v>418</v>
      </c>
      <c r="L162" s="91" t="s">
        <v>419</v>
      </c>
      <c r="M162" s="92">
        <v>2.7516004079999998</v>
      </c>
      <c r="N162" s="92">
        <v>2.1885304250000002</v>
      </c>
    </row>
    <row r="163" spans="1:14" x14ac:dyDescent="0.25">
      <c r="A163" s="93" t="s">
        <v>319</v>
      </c>
      <c r="B163" s="91" t="s">
        <v>320</v>
      </c>
      <c r="C163" s="92">
        <v>3.44635779</v>
      </c>
      <c r="D163" s="92">
        <v>1.784748953</v>
      </c>
      <c r="F163" s="93" t="s">
        <v>536</v>
      </c>
      <c r="G163" s="91" t="s">
        <v>537</v>
      </c>
      <c r="H163" s="92">
        <v>1.7559305540000001</v>
      </c>
      <c r="K163" s="93" t="s">
        <v>260</v>
      </c>
      <c r="L163" s="91" t="s">
        <v>261</v>
      </c>
      <c r="M163" s="92">
        <v>2.723193931</v>
      </c>
      <c r="N163" s="92">
        <v>2.9302945980000001</v>
      </c>
    </row>
    <row r="164" spans="1:14" x14ac:dyDescent="0.25">
      <c r="A164" s="93" t="s">
        <v>323</v>
      </c>
      <c r="B164" s="91" t="s">
        <v>324</v>
      </c>
      <c r="C164" s="92">
        <v>3.3957137849999999</v>
      </c>
      <c r="D164" s="92">
        <v>2.0492624209999999</v>
      </c>
      <c r="F164" s="93" t="s">
        <v>732</v>
      </c>
      <c r="G164" s="91" t="s">
        <v>733</v>
      </c>
      <c r="H164" s="92">
        <v>1.7404561409999999</v>
      </c>
      <c r="K164" s="93" t="s">
        <v>174</v>
      </c>
      <c r="L164" s="91" t="s">
        <v>175</v>
      </c>
      <c r="M164" s="92">
        <v>2.6924870259999998</v>
      </c>
      <c r="N164" s="92">
        <v>3.1384860250000002</v>
      </c>
    </row>
    <row r="165" spans="1:14" x14ac:dyDescent="0.25">
      <c r="A165" s="93" t="s">
        <v>106</v>
      </c>
      <c r="B165" s="91" t="s">
        <v>107</v>
      </c>
      <c r="C165" s="92">
        <v>2.96015337</v>
      </c>
      <c r="D165" s="92">
        <v>3.8456677209999999</v>
      </c>
      <c r="F165" s="93" t="s">
        <v>736</v>
      </c>
      <c r="G165" s="91" t="s">
        <v>737</v>
      </c>
      <c r="H165" s="92">
        <v>1.7399300719999999</v>
      </c>
      <c r="K165" s="93" t="s">
        <v>301</v>
      </c>
      <c r="L165" s="91" t="s">
        <v>302</v>
      </c>
      <c r="M165" s="92">
        <v>2.682778361</v>
      </c>
      <c r="N165" s="92">
        <v>2.2481930889999999</v>
      </c>
    </row>
    <row r="166" spans="1:14" x14ac:dyDescent="0.25">
      <c r="A166" s="93" t="s">
        <v>272</v>
      </c>
      <c r="B166" s="91" t="s">
        <v>273</v>
      </c>
      <c r="C166" s="92">
        <v>2.9582734249999998</v>
      </c>
      <c r="D166" s="92">
        <v>2.382144668</v>
      </c>
      <c r="F166" s="93" t="s">
        <v>586</v>
      </c>
      <c r="G166" s="91" t="s">
        <v>587</v>
      </c>
      <c r="H166" s="92">
        <v>1.738740658</v>
      </c>
      <c r="K166" s="93" t="s">
        <v>250</v>
      </c>
      <c r="L166" s="91" t="s">
        <v>251</v>
      </c>
      <c r="M166" s="92">
        <v>2.6743010049999998</v>
      </c>
      <c r="N166" s="92">
        <v>2.6778517860000002</v>
      </c>
    </row>
    <row r="167" spans="1:14" x14ac:dyDescent="0.25">
      <c r="A167" s="93" t="s">
        <v>76</v>
      </c>
      <c r="B167" s="91" t="s">
        <v>77</v>
      </c>
      <c r="C167" s="92">
        <v>2.89217463</v>
      </c>
      <c r="D167" s="92">
        <v>4.079256065</v>
      </c>
      <c r="F167" s="93" t="s">
        <v>744</v>
      </c>
      <c r="G167" s="91" t="s">
        <v>745</v>
      </c>
      <c r="H167" s="92">
        <v>1.731311544</v>
      </c>
      <c r="K167" s="93" t="s">
        <v>214</v>
      </c>
      <c r="L167" s="91" t="s">
        <v>215</v>
      </c>
      <c r="M167" s="92">
        <v>2.5864892720000001</v>
      </c>
      <c r="N167" s="92">
        <v>3.0337277359999999</v>
      </c>
    </row>
    <row r="168" spans="1:14" x14ac:dyDescent="0.25">
      <c r="A168" s="93" t="s">
        <v>138</v>
      </c>
      <c r="B168" s="91" t="s">
        <v>139</v>
      </c>
      <c r="C168" s="92">
        <v>2.889345407</v>
      </c>
      <c r="D168" s="92">
        <v>2.7562192400000001</v>
      </c>
      <c r="F168" s="93" t="s">
        <v>748</v>
      </c>
      <c r="G168" s="91" t="s">
        <v>749</v>
      </c>
      <c r="H168" s="92">
        <v>1.7269256049999999</v>
      </c>
      <c r="K168" s="93" t="s">
        <v>408</v>
      </c>
      <c r="L168" s="91" t="s">
        <v>409</v>
      </c>
      <c r="M168" s="92">
        <v>2.5545667449999998</v>
      </c>
      <c r="N168" s="92">
        <v>2.0682944089999999</v>
      </c>
    </row>
    <row r="169" spans="1:14" x14ac:dyDescent="0.25">
      <c r="A169" s="93" t="s">
        <v>252</v>
      </c>
      <c r="B169" s="91" t="s">
        <v>253</v>
      </c>
      <c r="C169" s="92">
        <v>2.8025327920000001</v>
      </c>
      <c r="D169" s="92">
        <v>2.4166220150000002</v>
      </c>
      <c r="F169" s="93" t="s">
        <v>752</v>
      </c>
      <c r="G169" s="91" t="s">
        <v>753</v>
      </c>
      <c r="H169" s="92">
        <v>1.709180594</v>
      </c>
      <c r="K169" s="93" t="s">
        <v>120</v>
      </c>
      <c r="L169" s="91" t="s">
        <v>121</v>
      </c>
      <c r="M169" s="92">
        <v>2.5206100280000001</v>
      </c>
      <c r="N169" s="92">
        <v>2.1596124840000002</v>
      </c>
    </row>
    <row r="170" spans="1:14" x14ac:dyDescent="0.25">
      <c r="A170" s="93" t="s">
        <v>418</v>
      </c>
      <c r="B170" s="91" t="s">
        <v>419</v>
      </c>
      <c r="C170" s="92">
        <v>2.7516004079999998</v>
      </c>
      <c r="D170" s="92">
        <v>1.765760875</v>
      </c>
      <c r="F170" s="93" t="s">
        <v>687</v>
      </c>
      <c r="G170" s="91" t="s">
        <v>688</v>
      </c>
      <c r="H170" s="92">
        <v>1.7009425419999999</v>
      </c>
      <c r="K170" s="93" t="s">
        <v>91</v>
      </c>
      <c r="L170" s="91" t="s">
        <v>92</v>
      </c>
      <c r="M170" s="92">
        <v>2.4671188210000001</v>
      </c>
      <c r="N170" s="92">
        <v>1.950397903</v>
      </c>
    </row>
    <row r="171" spans="1:14" x14ac:dyDescent="0.25">
      <c r="A171" s="93" t="s">
        <v>174</v>
      </c>
      <c r="B171" s="91" t="s">
        <v>175</v>
      </c>
      <c r="C171" s="92">
        <v>2.6924870259999998</v>
      </c>
      <c r="D171" s="92">
        <v>3.0077993709999999</v>
      </c>
      <c r="F171" s="93" t="s">
        <v>756</v>
      </c>
      <c r="G171" s="91" t="s">
        <v>757</v>
      </c>
      <c r="H171" s="92">
        <v>-1.709883579</v>
      </c>
      <c r="K171" s="93" t="s">
        <v>204</v>
      </c>
      <c r="L171" s="91" t="s">
        <v>205</v>
      </c>
      <c r="M171" s="92">
        <v>2.3498149330000002</v>
      </c>
      <c r="N171" s="92">
        <v>3.2920550730000002</v>
      </c>
    </row>
    <row r="172" spans="1:14" x14ac:dyDescent="0.25">
      <c r="A172" s="93" t="s">
        <v>301</v>
      </c>
      <c r="B172" s="91" t="s">
        <v>302</v>
      </c>
      <c r="C172" s="92">
        <v>2.682778361</v>
      </c>
      <c r="D172" s="92">
        <v>2.1887238569999998</v>
      </c>
      <c r="F172" s="93" t="s">
        <v>763</v>
      </c>
      <c r="G172" s="91" t="s">
        <v>764</v>
      </c>
      <c r="H172" s="92">
        <v>-1.853792782</v>
      </c>
      <c r="K172" s="93" t="s">
        <v>422</v>
      </c>
      <c r="L172" s="91" t="s">
        <v>423</v>
      </c>
      <c r="M172" s="92">
        <v>2.3349692069999999</v>
      </c>
      <c r="N172" s="92">
        <v>1.735187746</v>
      </c>
    </row>
    <row r="173" spans="1:14" x14ac:dyDescent="0.25">
      <c r="A173" s="93" t="s">
        <v>214</v>
      </c>
      <c r="B173" s="91" t="s">
        <v>215</v>
      </c>
      <c r="C173" s="92">
        <v>2.5864892720000001</v>
      </c>
      <c r="D173" s="92">
        <v>2.559547931</v>
      </c>
      <c r="F173" s="93" t="s">
        <v>767</v>
      </c>
      <c r="G173" s="91" t="s">
        <v>768</v>
      </c>
      <c r="H173" s="92">
        <v>-1.9291829979999999</v>
      </c>
      <c r="K173" s="93" t="s">
        <v>434</v>
      </c>
      <c r="L173" s="91" t="s">
        <v>435</v>
      </c>
      <c r="M173" s="92">
        <v>2.3248487519999999</v>
      </c>
      <c r="N173" s="92">
        <v>2.1907576940000002</v>
      </c>
    </row>
    <row r="174" spans="1:14" x14ac:dyDescent="0.25">
      <c r="A174" s="93" t="s">
        <v>128</v>
      </c>
      <c r="B174" s="91" t="s">
        <v>129</v>
      </c>
      <c r="C174" s="92">
        <v>2.5664832340000001</v>
      </c>
      <c r="D174" s="92">
        <v>3.477283844</v>
      </c>
      <c r="F174" s="93" t="s">
        <v>769</v>
      </c>
      <c r="G174" s="91" t="s">
        <v>770</v>
      </c>
      <c r="H174" s="92">
        <v>-1.931852057</v>
      </c>
      <c r="K174" s="93" t="s">
        <v>416</v>
      </c>
      <c r="L174" s="91" t="s">
        <v>417</v>
      </c>
      <c r="M174" s="92">
        <v>2.3102868449999998</v>
      </c>
      <c r="N174" s="92">
        <v>2.2430899339999999</v>
      </c>
    </row>
    <row r="175" spans="1:14" x14ac:dyDescent="0.25">
      <c r="A175" s="93" t="s">
        <v>408</v>
      </c>
      <c r="B175" s="91" t="s">
        <v>409</v>
      </c>
      <c r="C175" s="92">
        <v>2.5545667449999998</v>
      </c>
      <c r="D175" s="92">
        <v>1.9071917140000001</v>
      </c>
      <c r="F175" s="93" t="s">
        <v>604</v>
      </c>
      <c r="G175" s="91" t="s">
        <v>605</v>
      </c>
      <c r="H175" s="92">
        <v>-1.9603590989999999</v>
      </c>
      <c r="K175" s="93" t="s">
        <v>154</v>
      </c>
      <c r="L175" s="91" t="s">
        <v>155</v>
      </c>
      <c r="M175" s="92">
        <v>2.2408120230000002</v>
      </c>
      <c r="N175" s="92">
        <v>2.2244865310000002</v>
      </c>
    </row>
    <row r="176" spans="1:14" x14ac:dyDescent="0.25">
      <c r="A176" s="93" t="s">
        <v>391</v>
      </c>
      <c r="B176" s="91" t="s">
        <v>392</v>
      </c>
      <c r="C176" s="92">
        <v>2.5335465070000001</v>
      </c>
      <c r="D176" s="92">
        <v>1.932845769</v>
      </c>
      <c r="F176" s="93" t="s">
        <v>775</v>
      </c>
      <c r="G176" s="91" t="s">
        <v>776</v>
      </c>
      <c r="H176" s="92">
        <v>-2.0262632300000001</v>
      </c>
      <c r="K176" s="93" t="s">
        <v>404</v>
      </c>
      <c r="L176" s="91" t="s">
        <v>405</v>
      </c>
      <c r="M176" s="92">
        <v>2.2164790249999999</v>
      </c>
      <c r="N176" s="92">
        <v>2.2736623790000001</v>
      </c>
    </row>
    <row r="177" spans="1:14" x14ac:dyDescent="0.25">
      <c r="A177" s="93" t="s">
        <v>120</v>
      </c>
      <c r="B177" s="91" t="s">
        <v>121</v>
      </c>
      <c r="C177" s="92">
        <v>2.5206100280000001</v>
      </c>
      <c r="D177" s="92">
        <v>3.5194420759999998</v>
      </c>
      <c r="F177" s="93" t="s">
        <v>779</v>
      </c>
      <c r="G177" s="91" t="s">
        <v>780</v>
      </c>
      <c r="H177" s="92">
        <v>-2.0373682849999999</v>
      </c>
      <c r="K177" s="93" t="s">
        <v>186</v>
      </c>
      <c r="L177" s="91" t="s">
        <v>187</v>
      </c>
      <c r="M177" s="92">
        <v>2.2027223710000001</v>
      </c>
      <c r="N177" s="92">
        <v>2.619180182</v>
      </c>
    </row>
    <row r="178" spans="1:14" x14ac:dyDescent="0.25">
      <c r="A178" s="93" t="s">
        <v>91</v>
      </c>
      <c r="B178" s="91" t="s">
        <v>92</v>
      </c>
      <c r="C178" s="92">
        <v>2.4671188210000001</v>
      </c>
      <c r="D178" s="92">
        <v>3.9250968429999999</v>
      </c>
      <c r="F178" s="93" t="s">
        <v>783</v>
      </c>
      <c r="G178" s="91" t="s">
        <v>784</v>
      </c>
      <c r="H178" s="92">
        <v>-2.0595334429999999</v>
      </c>
      <c r="K178" s="93" t="s">
        <v>528</v>
      </c>
      <c r="L178" s="91" t="s">
        <v>529</v>
      </c>
      <c r="M178" s="92">
        <v>2.1391076259999999</v>
      </c>
      <c r="N178" s="92">
        <v>2.0377451199999999</v>
      </c>
    </row>
    <row r="179" spans="1:14" x14ac:dyDescent="0.25">
      <c r="A179" s="93" t="s">
        <v>204</v>
      </c>
      <c r="B179" s="91" t="s">
        <v>205</v>
      </c>
      <c r="C179" s="92">
        <v>2.3498149330000002</v>
      </c>
      <c r="D179" s="92">
        <v>1.8702240670000001</v>
      </c>
      <c r="F179" s="93" t="s">
        <v>787</v>
      </c>
      <c r="G179" s="91" t="s">
        <v>788</v>
      </c>
      <c r="H179" s="92">
        <v>-2.0656446160000002</v>
      </c>
      <c r="K179" s="93" t="s">
        <v>568</v>
      </c>
      <c r="L179" s="91" t="s">
        <v>569</v>
      </c>
      <c r="M179" s="92">
        <v>2.1242141210000001</v>
      </c>
      <c r="N179" s="92">
        <v>1.866610286</v>
      </c>
    </row>
    <row r="180" spans="1:14" x14ac:dyDescent="0.25">
      <c r="A180" s="93" t="s">
        <v>422</v>
      </c>
      <c r="B180" s="91" t="s">
        <v>423</v>
      </c>
      <c r="C180" s="92">
        <v>2.3349692069999999</v>
      </c>
      <c r="D180" s="92">
        <v>1.8834182479999999</v>
      </c>
      <c r="F180" s="93" t="s">
        <v>791</v>
      </c>
      <c r="G180" s="91" t="s">
        <v>792</v>
      </c>
      <c r="H180" s="92">
        <v>-2.100189512</v>
      </c>
      <c r="K180" s="93" t="s">
        <v>283</v>
      </c>
      <c r="L180" s="91" t="s">
        <v>284</v>
      </c>
      <c r="M180" s="92">
        <v>2.1197581460000001</v>
      </c>
      <c r="N180" s="92">
        <v>2.7430380510000001</v>
      </c>
    </row>
    <row r="181" spans="1:14" x14ac:dyDescent="0.25">
      <c r="A181" s="93" t="s">
        <v>154</v>
      </c>
      <c r="B181" s="91" t="s">
        <v>155</v>
      </c>
      <c r="C181" s="92">
        <v>2.2408120230000002</v>
      </c>
      <c r="D181" s="92">
        <v>3.154659664</v>
      </c>
      <c r="F181" s="93" t="s">
        <v>795</v>
      </c>
      <c r="G181" s="91" t="s">
        <v>796</v>
      </c>
      <c r="H181" s="92">
        <v>-2.1235557909999998</v>
      </c>
      <c r="K181" s="93" t="s">
        <v>503</v>
      </c>
      <c r="L181" s="91" t="s">
        <v>504</v>
      </c>
      <c r="M181" s="92">
        <v>2.1181857590000002</v>
      </c>
      <c r="N181" s="92">
        <v>2.0848277</v>
      </c>
    </row>
    <row r="182" spans="1:14" x14ac:dyDescent="0.25">
      <c r="A182" s="93" t="s">
        <v>186</v>
      </c>
      <c r="B182" s="91" t="s">
        <v>187</v>
      </c>
      <c r="C182" s="92">
        <v>2.2027223710000001</v>
      </c>
      <c r="D182" s="92">
        <v>2.9224345519999999</v>
      </c>
      <c r="F182" s="93" t="s">
        <v>799</v>
      </c>
      <c r="G182" s="91" t="s">
        <v>800</v>
      </c>
      <c r="H182" s="92">
        <v>-2.1823673289999999</v>
      </c>
      <c r="K182" s="93" t="s">
        <v>583</v>
      </c>
      <c r="L182" s="91" t="s">
        <v>584</v>
      </c>
      <c r="M182" s="92">
        <v>2.1065787409999999</v>
      </c>
      <c r="N182" s="92">
        <v>1.725372967</v>
      </c>
    </row>
    <row r="183" spans="1:14" x14ac:dyDescent="0.25">
      <c r="A183" s="93" t="s">
        <v>503</v>
      </c>
      <c r="B183" s="91" t="s">
        <v>504</v>
      </c>
      <c r="C183" s="92">
        <v>2.1181857590000002</v>
      </c>
      <c r="D183" s="92">
        <v>-1.8661190320000001</v>
      </c>
      <c r="F183" s="93" t="s">
        <v>803</v>
      </c>
      <c r="G183" s="91" t="s">
        <v>804</v>
      </c>
      <c r="H183" s="92">
        <v>-2.2276992670000002</v>
      </c>
      <c r="K183" s="93" t="s">
        <v>278</v>
      </c>
      <c r="L183" s="91" t="s">
        <v>279</v>
      </c>
      <c r="M183" s="92">
        <v>2.1037751899999999</v>
      </c>
      <c r="N183" s="92">
        <v>2.7521476219999998</v>
      </c>
    </row>
    <row r="184" spans="1:14" x14ac:dyDescent="0.25">
      <c r="A184" s="93" t="s">
        <v>548</v>
      </c>
      <c r="B184" s="91" t="s">
        <v>549</v>
      </c>
      <c r="C184" s="92">
        <v>2.0579683540000002</v>
      </c>
      <c r="D184" s="92">
        <v>1.713708655</v>
      </c>
      <c r="F184" s="93" t="s">
        <v>807</v>
      </c>
      <c r="G184" s="91" t="s">
        <v>808</v>
      </c>
      <c r="H184" s="92">
        <v>-2.2293384810000001</v>
      </c>
      <c r="K184" s="93" t="s">
        <v>548</v>
      </c>
      <c r="L184" s="91" t="s">
        <v>549</v>
      </c>
      <c r="M184" s="92">
        <v>2.0579683540000002</v>
      </c>
      <c r="N184" s="92">
        <v>1.759328234</v>
      </c>
    </row>
    <row r="185" spans="1:14" x14ac:dyDescent="0.25">
      <c r="A185" s="93" t="s">
        <v>515</v>
      </c>
      <c r="B185" s="91" t="s">
        <v>516</v>
      </c>
      <c r="C185" s="92">
        <v>2.0537108769999999</v>
      </c>
      <c r="D185" s="92">
        <v>-1.776240815</v>
      </c>
      <c r="F185" s="93" t="s">
        <v>813</v>
      </c>
      <c r="G185" s="91" t="s">
        <v>814</v>
      </c>
      <c r="H185" s="92">
        <v>-2.29799146</v>
      </c>
      <c r="K185" s="93" t="s">
        <v>515</v>
      </c>
      <c r="L185" s="91" t="s">
        <v>516</v>
      </c>
      <c r="M185" s="92">
        <v>2.0537108769999999</v>
      </c>
      <c r="N185" s="92">
        <v>2.066546625</v>
      </c>
    </row>
    <row r="186" spans="1:14" x14ac:dyDescent="0.25">
      <c r="A186" s="93" t="s">
        <v>254</v>
      </c>
      <c r="B186" s="91" t="s">
        <v>255</v>
      </c>
      <c r="C186" s="92">
        <v>2.0534396070000001</v>
      </c>
      <c r="D186" s="92">
        <v>2.429451056</v>
      </c>
      <c r="F186" s="93" t="s">
        <v>816</v>
      </c>
      <c r="G186" s="91" t="s">
        <v>817</v>
      </c>
      <c r="H186" s="92">
        <v>-2.3891784629999999</v>
      </c>
      <c r="K186" s="93" t="s">
        <v>254</v>
      </c>
      <c r="L186" s="91" t="s">
        <v>255</v>
      </c>
      <c r="M186" s="92">
        <v>2.0534396070000001</v>
      </c>
      <c r="N186" s="92">
        <v>2.2264762309999999</v>
      </c>
    </row>
    <row r="187" spans="1:14" x14ac:dyDescent="0.25">
      <c r="A187" s="93" t="s">
        <v>333</v>
      </c>
      <c r="B187" s="91" t="s">
        <v>334</v>
      </c>
      <c r="C187" s="92">
        <v>2.0329190339999998</v>
      </c>
      <c r="D187" s="92">
        <v>1.707947723</v>
      </c>
      <c r="F187" s="93" t="s">
        <v>823</v>
      </c>
      <c r="G187" s="91" t="s">
        <v>824</v>
      </c>
      <c r="H187" s="92">
        <v>-2.5651785650000001</v>
      </c>
      <c r="K187" s="93" t="s">
        <v>333</v>
      </c>
      <c r="L187" s="91" t="s">
        <v>334</v>
      </c>
      <c r="M187" s="92">
        <v>2.0329190339999998</v>
      </c>
      <c r="N187" s="92">
        <v>2.5666090750000001</v>
      </c>
    </row>
    <row r="188" spans="1:14" x14ac:dyDescent="0.25">
      <c r="A188" s="93" t="s">
        <v>237</v>
      </c>
      <c r="B188" s="91" t="s">
        <v>238</v>
      </c>
      <c r="C188" s="92">
        <v>2.0200010910000001</v>
      </c>
      <c r="D188" s="92">
        <v>2.5030957279999999</v>
      </c>
      <c r="F188" s="93" t="s">
        <v>596</v>
      </c>
      <c r="G188" s="91" t="s">
        <v>597</v>
      </c>
      <c r="H188" s="92">
        <v>-2.585152388</v>
      </c>
      <c r="K188" s="93" t="s">
        <v>352</v>
      </c>
      <c r="L188" s="91" t="s">
        <v>353</v>
      </c>
      <c r="M188" s="92">
        <v>2.0124171479999999</v>
      </c>
      <c r="N188" s="92">
        <v>2.48105178</v>
      </c>
    </row>
    <row r="189" spans="1:14" x14ac:dyDescent="0.25">
      <c r="A189" s="93" t="s">
        <v>352</v>
      </c>
      <c r="B189" s="91" t="s">
        <v>353</v>
      </c>
      <c r="C189" s="92">
        <v>2.0124171479999999</v>
      </c>
      <c r="D189" s="92">
        <v>-1.7836108820000001</v>
      </c>
      <c r="F189" s="93" t="s">
        <v>829</v>
      </c>
      <c r="G189" s="91" t="s">
        <v>8</v>
      </c>
      <c r="H189" s="92">
        <v>-2.8826989200000002</v>
      </c>
      <c r="K189" s="93" t="s">
        <v>508</v>
      </c>
      <c r="L189" s="91" t="s">
        <v>509</v>
      </c>
      <c r="M189" s="92">
        <v>2.0044689689999999</v>
      </c>
      <c r="N189" s="92">
        <v>2.0694766420000001</v>
      </c>
    </row>
    <row r="190" spans="1:14" x14ac:dyDescent="0.25">
      <c r="A190" s="93" t="s">
        <v>484</v>
      </c>
      <c r="B190" s="91" t="s">
        <v>485</v>
      </c>
      <c r="C190" s="92">
        <v>2.010867331</v>
      </c>
      <c r="D190" s="92">
        <v>1.796858818</v>
      </c>
      <c r="F190" s="93" t="s">
        <v>832</v>
      </c>
      <c r="G190" s="91" t="s">
        <v>833</v>
      </c>
      <c r="H190" s="92">
        <v>-2.9245087519999999</v>
      </c>
      <c r="K190" s="93" t="s">
        <v>658</v>
      </c>
      <c r="L190" s="91" t="s">
        <v>659</v>
      </c>
      <c r="M190" s="92">
        <v>1.8943097440000001</v>
      </c>
      <c r="N190" s="92">
        <v>1.7462764129999999</v>
      </c>
    </row>
    <row r="191" spans="1:14" x14ac:dyDescent="0.25">
      <c r="A191" s="93" t="s">
        <v>233</v>
      </c>
      <c r="B191" s="91" t="s">
        <v>234</v>
      </c>
      <c r="C191" s="92">
        <v>1.978833582</v>
      </c>
      <c r="D191" s="92">
        <v>2.5210605259999999</v>
      </c>
      <c r="F191" s="93" t="s">
        <v>836</v>
      </c>
      <c r="G191" s="91" t="s">
        <v>837</v>
      </c>
      <c r="H191" s="92">
        <v>-3.1968307490000001</v>
      </c>
      <c r="K191" s="93" t="s">
        <v>380</v>
      </c>
      <c r="L191" s="91" t="s">
        <v>381</v>
      </c>
      <c r="M191" s="92">
        <v>1.8608105370000001</v>
      </c>
      <c r="N191" s="92">
        <v>2.3450280270000001</v>
      </c>
    </row>
    <row r="192" spans="1:14" x14ac:dyDescent="0.25">
      <c r="A192" s="93" t="s">
        <v>532</v>
      </c>
      <c r="B192" s="91" t="s">
        <v>533</v>
      </c>
      <c r="C192" s="92">
        <v>1.949183573</v>
      </c>
      <c r="D192" s="92">
        <v>1.733290612</v>
      </c>
      <c r="F192" s="93" t="s">
        <v>840</v>
      </c>
      <c r="G192" s="91" t="s">
        <v>841</v>
      </c>
      <c r="H192" s="92">
        <v>-3.3421097500000001</v>
      </c>
      <c r="K192" s="93" t="s">
        <v>285</v>
      </c>
      <c r="L192" s="91" t="s">
        <v>286</v>
      </c>
      <c r="M192" s="92">
        <v>1.8547680609999999</v>
      </c>
      <c r="N192" s="92">
        <v>1.9662535000000001</v>
      </c>
    </row>
    <row r="193" spans="1:14" x14ac:dyDescent="0.25">
      <c r="A193" s="93" t="s">
        <v>570</v>
      </c>
      <c r="B193" s="91" t="s">
        <v>571</v>
      </c>
      <c r="C193" s="92">
        <v>1.876575788</v>
      </c>
      <c r="D193" s="92">
        <v>-1.83151647</v>
      </c>
      <c r="F193" s="93" t="s">
        <v>842</v>
      </c>
      <c r="G193" s="91" t="s">
        <v>843</v>
      </c>
      <c r="H193" s="92">
        <v>-3.9166452899999999</v>
      </c>
      <c r="K193" s="93" t="s">
        <v>317</v>
      </c>
      <c r="L193" s="91" t="s">
        <v>318</v>
      </c>
      <c r="M193" s="92">
        <v>1.834705424</v>
      </c>
      <c r="N193" s="92">
        <v>2.5898189930000002</v>
      </c>
    </row>
    <row r="194" spans="1:14" x14ac:dyDescent="0.25">
      <c r="A194" s="93" t="s">
        <v>285</v>
      </c>
      <c r="B194" s="91" t="s">
        <v>286</v>
      </c>
      <c r="C194" s="92">
        <v>1.8547680609999999</v>
      </c>
      <c r="D194" s="92">
        <v>2.2268551579999998</v>
      </c>
      <c r="F194" s="93" t="s">
        <v>846</v>
      </c>
      <c r="G194" s="91" t="s">
        <v>847</v>
      </c>
      <c r="H194" s="92">
        <v>-4.349032792</v>
      </c>
      <c r="K194" s="93" t="s">
        <v>450</v>
      </c>
      <c r="L194" s="91" t="s">
        <v>451</v>
      </c>
      <c r="M194" s="92">
        <v>1.8053601880000001</v>
      </c>
      <c r="N194" s="92">
        <v>2.1710197579999999</v>
      </c>
    </row>
    <row r="195" spans="1:14" x14ac:dyDescent="0.25">
      <c r="A195" s="93" t="s">
        <v>317</v>
      </c>
      <c r="B195" s="91" t="s">
        <v>318</v>
      </c>
      <c r="C195" s="92">
        <v>1.834705424</v>
      </c>
      <c r="D195" s="92">
        <v>-1.7521488160000001</v>
      </c>
      <c r="F195" s="93" t="s">
        <v>37</v>
      </c>
      <c r="G195" s="91" t="s">
        <v>38</v>
      </c>
      <c r="H195" s="92">
        <v>9.3683183490000008</v>
      </c>
      <c r="I195" s="92">
        <v>-1.837037078</v>
      </c>
      <c r="K195" s="93" t="s">
        <v>588</v>
      </c>
      <c r="L195" s="91" t="s">
        <v>589</v>
      </c>
      <c r="M195" s="92">
        <v>1.7934263050000001</v>
      </c>
      <c r="N195" s="92">
        <v>1.926707712</v>
      </c>
    </row>
    <row r="196" spans="1:14" x14ac:dyDescent="0.25">
      <c r="A196" s="93" t="s">
        <v>436</v>
      </c>
      <c r="B196" s="91" t="s">
        <v>437</v>
      </c>
      <c r="C196" s="92">
        <v>1.756070979</v>
      </c>
      <c r="D196" s="92">
        <v>1.866302949</v>
      </c>
      <c r="F196" s="93" t="s">
        <v>287</v>
      </c>
      <c r="G196" s="91" t="s">
        <v>288</v>
      </c>
      <c r="H196" s="92">
        <v>3.2965798190000002</v>
      </c>
      <c r="I196" s="92">
        <v>-2.1131643850000001</v>
      </c>
      <c r="K196" s="93" t="s">
        <v>586</v>
      </c>
      <c r="L196" s="91" t="s">
        <v>587</v>
      </c>
      <c r="M196" s="92">
        <v>1.738740658</v>
      </c>
      <c r="N196" s="92">
        <v>1.9273256080000001</v>
      </c>
    </row>
    <row r="197" spans="1:14" x14ac:dyDescent="0.25">
      <c r="A197" s="93" t="s">
        <v>536</v>
      </c>
      <c r="B197" s="91" t="s">
        <v>537</v>
      </c>
      <c r="C197" s="92">
        <v>1.7559305540000001</v>
      </c>
      <c r="D197" s="92">
        <v>1.732245842</v>
      </c>
      <c r="F197" s="93" t="s">
        <v>138</v>
      </c>
      <c r="G197" s="91" t="s">
        <v>139</v>
      </c>
      <c r="H197" s="92">
        <v>2.889345407</v>
      </c>
      <c r="I197" s="92">
        <v>-1.7454498039999999</v>
      </c>
      <c r="K197" s="93" t="s">
        <v>687</v>
      </c>
      <c r="L197" s="91" t="s">
        <v>688</v>
      </c>
      <c r="M197" s="92">
        <v>1.7009425419999999</v>
      </c>
      <c r="N197" s="92">
        <v>1.7053972310000001</v>
      </c>
    </row>
    <row r="198" spans="1:14" x14ac:dyDescent="0.25">
      <c r="A198" s="93" t="s">
        <v>604</v>
      </c>
      <c r="B198" s="91" t="s">
        <v>605</v>
      </c>
      <c r="C198" s="92">
        <v>-1.9603590989999999</v>
      </c>
      <c r="D198" s="92">
        <v>-2.121832253</v>
      </c>
      <c r="F198" s="93" t="s">
        <v>120</v>
      </c>
      <c r="G198" s="91" t="s">
        <v>121</v>
      </c>
      <c r="H198" s="92">
        <v>2.5206100280000001</v>
      </c>
      <c r="I198" s="92">
        <v>-1.8136710089999999</v>
      </c>
      <c r="K198" s="93" t="s">
        <v>756</v>
      </c>
      <c r="L198" s="91" t="s">
        <v>757</v>
      </c>
      <c r="M198" s="92">
        <v>-1.709883579</v>
      </c>
      <c r="N198" s="92">
        <v>-2.0579311439999999</v>
      </c>
    </row>
    <row r="199" spans="1:14" x14ac:dyDescent="0.25">
      <c r="A199" s="93" t="s">
        <v>596</v>
      </c>
      <c r="B199" s="91" t="s">
        <v>597</v>
      </c>
      <c r="C199" s="92">
        <v>-2.585152388</v>
      </c>
      <c r="D199" s="92">
        <v>-2.032532582</v>
      </c>
      <c r="F199" s="93" t="s">
        <v>164</v>
      </c>
      <c r="G199" s="91" t="s">
        <v>165</v>
      </c>
      <c r="H199" s="92">
        <v>1.8320178300000001</v>
      </c>
      <c r="I199" s="92">
        <v>-1.788175829</v>
      </c>
      <c r="K199" s="93" t="s">
        <v>823</v>
      </c>
      <c r="L199" s="91" t="s">
        <v>824</v>
      </c>
      <c r="M199" s="92">
        <v>-2.5651785650000001</v>
      </c>
      <c r="N199" s="92">
        <v>-2.2480794519999998</v>
      </c>
    </row>
    <row r="200" spans="1:14" x14ac:dyDescent="0.25">
      <c r="A200" s="93" t="s">
        <v>68</v>
      </c>
      <c r="B200" s="91" t="s">
        <v>69</v>
      </c>
      <c r="D200" s="92">
        <v>4.1994328459999997</v>
      </c>
      <c r="F200" s="93" t="s">
        <v>13</v>
      </c>
      <c r="G200" s="91" t="s">
        <v>14</v>
      </c>
      <c r="I200" s="92">
        <v>7.8808952249999997</v>
      </c>
      <c r="K200" s="93" t="s">
        <v>46</v>
      </c>
      <c r="L200" s="91" t="s">
        <v>47</v>
      </c>
      <c r="N200" s="92">
        <v>3.545893693</v>
      </c>
    </row>
    <row r="201" spans="1:14" x14ac:dyDescent="0.25">
      <c r="A201" s="93" t="s">
        <v>100</v>
      </c>
      <c r="B201" s="91" t="s">
        <v>101</v>
      </c>
      <c r="D201" s="92">
        <v>3.847289827</v>
      </c>
      <c r="F201" s="93" t="s">
        <v>21</v>
      </c>
      <c r="G201" s="91" t="s">
        <v>22</v>
      </c>
      <c r="I201" s="92">
        <v>5.7981724760000004</v>
      </c>
      <c r="K201" s="93" t="s">
        <v>162</v>
      </c>
      <c r="L201" s="91" t="s">
        <v>163</v>
      </c>
      <c r="N201" s="92">
        <v>3.2385157269999998</v>
      </c>
    </row>
    <row r="202" spans="1:14" x14ac:dyDescent="0.25">
      <c r="A202" s="93" t="s">
        <v>136</v>
      </c>
      <c r="B202" s="91" t="s">
        <v>137</v>
      </c>
      <c r="D202" s="92">
        <v>3.3652906979999999</v>
      </c>
      <c r="F202" s="93" t="s">
        <v>27</v>
      </c>
      <c r="G202" s="91" t="s">
        <v>28</v>
      </c>
      <c r="I202" s="92">
        <v>5.0632951510000002</v>
      </c>
      <c r="K202" s="93" t="s">
        <v>266</v>
      </c>
      <c r="L202" s="91" t="s">
        <v>267</v>
      </c>
      <c r="N202" s="92">
        <v>2.8212450609999999</v>
      </c>
    </row>
    <row r="203" spans="1:14" x14ac:dyDescent="0.25">
      <c r="A203" s="93" t="s">
        <v>162</v>
      </c>
      <c r="B203" s="91" t="s">
        <v>163</v>
      </c>
      <c r="D203" s="92">
        <v>3.1102343370000001</v>
      </c>
      <c r="F203" s="93" t="s">
        <v>33</v>
      </c>
      <c r="G203" s="91" t="s">
        <v>34</v>
      </c>
      <c r="I203" s="92">
        <v>4.2356339920000003</v>
      </c>
      <c r="K203" s="93" t="s">
        <v>325</v>
      </c>
      <c r="L203" s="91" t="s">
        <v>326</v>
      </c>
      <c r="N203" s="92">
        <v>2.5696613799999999</v>
      </c>
    </row>
    <row r="204" spans="1:14" x14ac:dyDescent="0.25">
      <c r="A204" s="93" t="s">
        <v>168</v>
      </c>
      <c r="B204" s="91" t="s">
        <v>169</v>
      </c>
      <c r="D204" s="92">
        <v>3.0683238159999999</v>
      </c>
      <c r="F204" s="93" t="s">
        <v>39</v>
      </c>
      <c r="G204" s="91" t="s">
        <v>40</v>
      </c>
      <c r="I204" s="92">
        <v>2.5273613529999999</v>
      </c>
      <c r="K204" s="93" t="s">
        <v>68</v>
      </c>
      <c r="L204" s="91" t="s">
        <v>69</v>
      </c>
      <c r="N204" s="92">
        <v>2.474648556</v>
      </c>
    </row>
    <row r="205" spans="1:14" x14ac:dyDescent="0.25">
      <c r="A205" s="93" t="s">
        <v>192</v>
      </c>
      <c r="B205" s="91" t="s">
        <v>193</v>
      </c>
      <c r="D205" s="92">
        <v>2.7860881929999999</v>
      </c>
      <c r="F205" s="93" t="s">
        <v>50</v>
      </c>
      <c r="G205" s="91" t="s">
        <v>51</v>
      </c>
      <c r="I205" s="92">
        <v>1.8451886</v>
      </c>
      <c r="K205" s="93" t="s">
        <v>370</v>
      </c>
      <c r="L205" s="91" t="s">
        <v>371</v>
      </c>
      <c r="N205" s="92">
        <v>2.3474322249999999</v>
      </c>
    </row>
    <row r="206" spans="1:14" x14ac:dyDescent="0.25">
      <c r="A206" s="93" t="s">
        <v>196</v>
      </c>
      <c r="B206" s="91" t="s">
        <v>197</v>
      </c>
      <c r="D206" s="92">
        <v>2.7598740429999999</v>
      </c>
      <c r="F206" s="93" t="s">
        <v>54</v>
      </c>
      <c r="G206" s="91" t="s">
        <v>55</v>
      </c>
      <c r="I206" s="92">
        <v>1.8403748559999999</v>
      </c>
      <c r="K206" s="93" t="s">
        <v>397</v>
      </c>
      <c r="L206" s="91" t="s">
        <v>398</v>
      </c>
      <c r="N206" s="92">
        <v>2.2867740190000001</v>
      </c>
    </row>
    <row r="207" spans="1:14" x14ac:dyDescent="0.25">
      <c r="A207" s="93" t="s">
        <v>190</v>
      </c>
      <c r="B207" s="91" t="s">
        <v>191</v>
      </c>
      <c r="D207" s="92">
        <v>2.5980363560000002</v>
      </c>
      <c r="F207" s="93" t="s">
        <v>64</v>
      </c>
      <c r="G207" s="91" t="s">
        <v>65</v>
      </c>
      <c r="I207" s="92">
        <v>1.7889265430000001</v>
      </c>
      <c r="K207" s="93" t="s">
        <v>368</v>
      </c>
      <c r="L207" s="91" t="s">
        <v>369</v>
      </c>
      <c r="N207" s="92">
        <v>2.249613547</v>
      </c>
    </row>
    <row r="208" spans="1:14" x14ac:dyDescent="0.25">
      <c r="A208" s="93" t="s">
        <v>212</v>
      </c>
      <c r="B208" s="91" t="s">
        <v>213</v>
      </c>
      <c r="D208" s="92">
        <v>2.5889794990000001</v>
      </c>
      <c r="F208" s="93" t="s">
        <v>70</v>
      </c>
      <c r="G208" s="91" t="s">
        <v>71</v>
      </c>
      <c r="I208" s="92">
        <v>-1.703475871</v>
      </c>
      <c r="K208" s="93" t="s">
        <v>100</v>
      </c>
      <c r="L208" s="91" t="s">
        <v>101</v>
      </c>
      <c r="N208" s="92">
        <v>2.2242382950000001</v>
      </c>
    </row>
    <row r="209" spans="1:14" x14ac:dyDescent="0.25">
      <c r="A209" s="93" t="s">
        <v>220</v>
      </c>
      <c r="B209" s="91" t="s">
        <v>221</v>
      </c>
      <c r="D209" s="92">
        <v>2.5577367689999999</v>
      </c>
      <c r="F209" s="93" t="s">
        <v>74</v>
      </c>
      <c r="G209" s="91" t="s">
        <v>75</v>
      </c>
      <c r="I209" s="92">
        <v>-1.7055438679999999</v>
      </c>
      <c r="K209" s="93" t="s">
        <v>428</v>
      </c>
      <c r="L209" s="91" t="s">
        <v>429</v>
      </c>
      <c r="N209" s="92">
        <v>2.2195481130000001</v>
      </c>
    </row>
    <row r="210" spans="1:14" x14ac:dyDescent="0.25">
      <c r="A210" s="93" t="s">
        <v>228</v>
      </c>
      <c r="B210" s="91" t="s">
        <v>229</v>
      </c>
      <c r="D210" s="92">
        <v>2.5399980229999999</v>
      </c>
      <c r="F210" s="93" t="s">
        <v>78</v>
      </c>
      <c r="G210" s="91" t="s">
        <v>79</v>
      </c>
      <c r="I210" s="92">
        <v>-1.7061340780000001</v>
      </c>
      <c r="K210" s="93" t="s">
        <v>228</v>
      </c>
      <c r="L210" s="91" t="s">
        <v>229</v>
      </c>
      <c r="N210" s="92">
        <v>2.1748880380000002</v>
      </c>
    </row>
    <row r="211" spans="1:14" x14ac:dyDescent="0.25">
      <c r="A211" s="93" t="s">
        <v>241</v>
      </c>
      <c r="B211" s="91" t="s">
        <v>242</v>
      </c>
      <c r="D211" s="92">
        <v>2.5007551509999999</v>
      </c>
      <c r="F211" s="93" t="s">
        <v>85</v>
      </c>
      <c r="G211" s="91" t="s">
        <v>86</v>
      </c>
      <c r="I211" s="92">
        <v>-1.7067168850000001</v>
      </c>
      <c r="K211" s="93" t="s">
        <v>454</v>
      </c>
      <c r="L211" s="91" t="s">
        <v>455</v>
      </c>
      <c r="N211" s="92">
        <v>2.168003229</v>
      </c>
    </row>
    <row r="212" spans="1:14" x14ac:dyDescent="0.25">
      <c r="A212" s="93" t="s">
        <v>268</v>
      </c>
      <c r="B212" s="91" t="s">
        <v>269</v>
      </c>
      <c r="D212" s="92">
        <v>2.4041127439999999</v>
      </c>
      <c r="F212" s="93" t="s">
        <v>93</v>
      </c>
      <c r="G212" s="91" t="s">
        <v>94</v>
      </c>
      <c r="I212" s="92">
        <v>-1.709518554</v>
      </c>
      <c r="K212" s="93" t="s">
        <v>458</v>
      </c>
      <c r="L212" s="91" t="s">
        <v>459</v>
      </c>
      <c r="N212" s="92">
        <v>2.1640144430000001</v>
      </c>
    </row>
    <row r="213" spans="1:14" x14ac:dyDescent="0.25">
      <c r="A213" s="93" t="s">
        <v>289</v>
      </c>
      <c r="B213" s="91" t="s">
        <v>290</v>
      </c>
      <c r="D213" s="92">
        <v>2.2151825949999999</v>
      </c>
      <c r="F213" s="93" t="s">
        <v>102</v>
      </c>
      <c r="G213" s="91" t="s">
        <v>103</v>
      </c>
      <c r="I213" s="92">
        <v>-1.728337416</v>
      </c>
      <c r="K213" s="93" t="s">
        <v>448</v>
      </c>
      <c r="L213" s="91" t="s">
        <v>449</v>
      </c>
      <c r="N213" s="92">
        <v>2.1524161519999998</v>
      </c>
    </row>
    <row r="214" spans="1:14" x14ac:dyDescent="0.25">
      <c r="A214" s="93" t="s">
        <v>295</v>
      </c>
      <c r="B214" s="91" t="s">
        <v>296</v>
      </c>
      <c r="D214" s="92">
        <v>2.2137027950000001</v>
      </c>
      <c r="F214" s="93" t="s">
        <v>108</v>
      </c>
      <c r="G214" s="91" t="s">
        <v>109</v>
      </c>
      <c r="I214" s="92">
        <v>-1.7285956410000001</v>
      </c>
      <c r="K214" s="93" t="s">
        <v>487</v>
      </c>
      <c r="L214" s="91" t="s">
        <v>488</v>
      </c>
      <c r="N214" s="92">
        <v>2.1268465569999999</v>
      </c>
    </row>
    <row r="215" spans="1:14" x14ac:dyDescent="0.25">
      <c r="A215" s="93" t="s">
        <v>307</v>
      </c>
      <c r="B215" s="91" t="s">
        <v>308</v>
      </c>
      <c r="D215" s="92">
        <v>2.1837130189999998</v>
      </c>
      <c r="F215" s="93" t="s">
        <v>112</v>
      </c>
      <c r="G215" s="91" t="s">
        <v>113</v>
      </c>
      <c r="I215" s="92">
        <v>-1.729263634</v>
      </c>
      <c r="K215" s="93" t="s">
        <v>136</v>
      </c>
      <c r="L215" s="91" t="s">
        <v>137</v>
      </c>
      <c r="N215" s="92">
        <v>2.120237887</v>
      </c>
    </row>
    <row r="216" spans="1:14" x14ac:dyDescent="0.25">
      <c r="A216" s="93" t="s">
        <v>313</v>
      </c>
      <c r="B216" s="91" t="s">
        <v>314</v>
      </c>
      <c r="D216" s="92">
        <v>2.1572815269999999</v>
      </c>
      <c r="F216" s="93" t="s">
        <v>122</v>
      </c>
      <c r="G216" s="91" t="s">
        <v>123</v>
      </c>
      <c r="I216" s="92">
        <v>-1.731079869</v>
      </c>
      <c r="K216" s="93" t="s">
        <v>497</v>
      </c>
      <c r="L216" s="91" t="s">
        <v>498</v>
      </c>
      <c r="N216" s="92">
        <v>2.098733937</v>
      </c>
    </row>
    <row r="217" spans="1:14" x14ac:dyDescent="0.25">
      <c r="A217" s="93" t="s">
        <v>102</v>
      </c>
      <c r="B217" s="91" t="s">
        <v>103</v>
      </c>
      <c r="D217" s="92">
        <v>2.1340743849999999</v>
      </c>
      <c r="F217" s="93" t="s">
        <v>130</v>
      </c>
      <c r="G217" s="91" t="s">
        <v>131</v>
      </c>
      <c r="I217" s="92">
        <v>-1.745194312</v>
      </c>
      <c r="K217" s="93" t="s">
        <v>519</v>
      </c>
      <c r="L217" s="91" t="s">
        <v>520</v>
      </c>
      <c r="N217" s="92">
        <v>2.0467013719999998</v>
      </c>
    </row>
    <row r="218" spans="1:14" x14ac:dyDescent="0.25">
      <c r="A218" s="93" t="s">
        <v>327</v>
      </c>
      <c r="B218" s="91" t="s">
        <v>328</v>
      </c>
      <c r="D218" s="92">
        <v>2.1157841460000002</v>
      </c>
      <c r="F218" s="93" t="s">
        <v>146</v>
      </c>
      <c r="G218" s="91" t="s">
        <v>147</v>
      </c>
      <c r="I218" s="92">
        <v>-1.763637986</v>
      </c>
      <c r="K218" s="93" t="s">
        <v>524</v>
      </c>
      <c r="L218" s="91" t="s">
        <v>525</v>
      </c>
      <c r="N218" s="92">
        <v>2.0448071840000002</v>
      </c>
    </row>
    <row r="219" spans="1:14" x14ac:dyDescent="0.25">
      <c r="A219" s="93" t="s">
        <v>337</v>
      </c>
      <c r="B219" s="91" t="s">
        <v>338</v>
      </c>
      <c r="D219" s="92">
        <v>2.100823267</v>
      </c>
      <c r="F219" s="93" t="s">
        <v>150</v>
      </c>
      <c r="G219" s="91" t="s">
        <v>151</v>
      </c>
      <c r="I219" s="92">
        <v>-1.768787793</v>
      </c>
      <c r="K219" s="93" t="s">
        <v>426</v>
      </c>
      <c r="L219" s="91" t="s">
        <v>427</v>
      </c>
      <c r="N219" s="92">
        <v>2.0295032009999998</v>
      </c>
    </row>
    <row r="220" spans="1:14" x14ac:dyDescent="0.25">
      <c r="A220" s="93" t="s">
        <v>340</v>
      </c>
      <c r="B220" s="91" t="s">
        <v>341</v>
      </c>
      <c r="D220" s="92">
        <v>2.0968174359999998</v>
      </c>
      <c r="F220" s="93" t="s">
        <v>156</v>
      </c>
      <c r="G220" s="91" t="s">
        <v>157</v>
      </c>
      <c r="I220" s="92">
        <v>-1.7728089760000001</v>
      </c>
      <c r="K220" s="93" t="s">
        <v>541</v>
      </c>
      <c r="L220" s="91" t="s">
        <v>542</v>
      </c>
      <c r="N220" s="92">
        <v>2.026519596</v>
      </c>
    </row>
    <row r="221" spans="1:14" x14ac:dyDescent="0.25">
      <c r="A221" s="93" t="s">
        <v>348</v>
      </c>
      <c r="B221" s="91" t="s">
        <v>349</v>
      </c>
      <c r="D221" s="92">
        <v>2.0914907720000002</v>
      </c>
      <c r="F221" s="93" t="s">
        <v>170</v>
      </c>
      <c r="G221" s="91" t="s">
        <v>171</v>
      </c>
      <c r="I221" s="92">
        <v>-1.789091582</v>
      </c>
      <c r="K221" s="93" t="s">
        <v>554</v>
      </c>
      <c r="L221" s="91" t="s">
        <v>555</v>
      </c>
      <c r="N221" s="92">
        <v>1.9856389830000001</v>
      </c>
    </row>
    <row r="222" spans="1:14" x14ac:dyDescent="0.25">
      <c r="A222" s="93" t="s">
        <v>357</v>
      </c>
      <c r="B222" s="91" t="s">
        <v>358</v>
      </c>
      <c r="D222" s="92">
        <v>2.0559388730000001</v>
      </c>
      <c r="F222" s="93" t="s">
        <v>176</v>
      </c>
      <c r="G222" s="91" t="s">
        <v>177</v>
      </c>
      <c r="I222" s="92">
        <v>-1.7910383379999999</v>
      </c>
      <c r="K222" s="93" t="s">
        <v>556</v>
      </c>
      <c r="L222" s="91" t="s">
        <v>557</v>
      </c>
      <c r="N222" s="92">
        <v>1.9848141850000001</v>
      </c>
    </row>
    <row r="223" spans="1:14" x14ac:dyDescent="0.25">
      <c r="A223" s="93" t="s">
        <v>364</v>
      </c>
      <c r="B223" s="91" t="s">
        <v>365</v>
      </c>
      <c r="D223" s="92">
        <v>2.026815729</v>
      </c>
      <c r="F223" s="93" t="s">
        <v>188</v>
      </c>
      <c r="G223" s="91" t="s">
        <v>189</v>
      </c>
      <c r="I223" s="92">
        <v>-1.8081493909999999</v>
      </c>
      <c r="K223" s="93" t="s">
        <v>168</v>
      </c>
      <c r="L223" s="91" t="s">
        <v>169</v>
      </c>
      <c r="N223" s="92">
        <v>1.9791385560000001</v>
      </c>
    </row>
    <row r="224" spans="1:14" x14ac:dyDescent="0.25">
      <c r="A224" s="93" t="s">
        <v>368</v>
      </c>
      <c r="B224" s="91" t="s">
        <v>369</v>
      </c>
      <c r="D224" s="92">
        <v>2.0146407690000001</v>
      </c>
      <c r="F224" s="93" t="s">
        <v>194</v>
      </c>
      <c r="G224" s="91" t="s">
        <v>195</v>
      </c>
      <c r="I224" s="92">
        <v>-1.8136645629999999</v>
      </c>
      <c r="K224" s="93" t="s">
        <v>562</v>
      </c>
      <c r="L224" s="91" t="s">
        <v>563</v>
      </c>
      <c r="N224" s="92">
        <v>1.971834598</v>
      </c>
    </row>
    <row r="225" spans="1:14" x14ac:dyDescent="0.25">
      <c r="A225" s="93" t="s">
        <v>372</v>
      </c>
      <c r="B225" s="91" t="s">
        <v>373</v>
      </c>
      <c r="D225" s="92">
        <v>1.9849600270000001</v>
      </c>
      <c r="F225" s="93" t="s">
        <v>200</v>
      </c>
      <c r="G225" s="91" t="s">
        <v>201</v>
      </c>
      <c r="I225" s="92">
        <v>-1.813785497</v>
      </c>
      <c r="K225" s="93" t="s">
        <v>521</v>
      </c>
      <c r="L225" s="91" t="s">
        <v>522</v>
      </c>
      <c r="N225" s="92">
        <v>1.967130855</v>
      </c>
    </row>
    <row r="226" spans="1:14" x14ac:dyDescent="0.25">
      <c r="A226" s="93" t="s">
        <v>378</v>
      </c>
      <c r="B226" s="91" t="s">
        <v>379</v>
      </c>
      <c r="D226" s="92">
        <v>1.9667524219999999</v>
      </c>
      <c r="F226" s="93" t="s">
        <v>206</v>
      </c>
      <c r="G226" s="91" t="s">
        <v>207</v>
      </c>
      <c r="I226" s="92">
        <v>-1.8154493549999999</v>
      </c>
      <c r="K226" s="93" t="s">
        <v>575</v>
      </c>
      <c r="L226" s="91" t="s">
        <v>576</v>
      </c>
      <c r="N226" s="92">
        <v>1.9522064539999999</v>
      </c>
    </row>
    <row r="227" spans="1:14" x14ac:dyDescent="0.25">
      <c r="A227" s="93" t="s">
        <v>382</v>
      </c>
      <c r="B227" s="91" t="s">
        <v>383</v>
      </c>
      <c r="D227" s="92">
        <v>1.951202294</v>
      </c>
      <c r="F227" s="93" t="s">
        <v>208</v>
      </c>
      <c r="G227" s="91" t="s">
        <v>209</v>
      </c>
      <c r="I227" s="92">
        <v>-1.81647778</v>
      </c>
      <c r="K227" s="93" t="s">
        <v>196</v>
      </c>
      <c r="L227" s="91" t="s">
        <v>197</v>
      </c>
      <c r="N227" s="92">
        <v>1.8873936490000001</v>
      </c>
    </row>
    <row r="228" spans="1:14" x14ac:dyDescent="0.25">
      <c r="A228" s="93" t="s">
        <v>384</v>
      </c>
      <c r="B228" s="91" t="s">
        <v>385</v>
      </c>
      <c r="D228" s="92">
        <v>1.9509929699999999</v>
      </c>
      <c r="F228" s="93" t="s">
        <v>216</v>
      </c>
      <c r="G228" s="91" t="s">
        <v>217</v>
      </c>
      <c r="I228" s="92">
        <v>-1.859451075</v>
      </c>
      <c r="K228" s="93" t="s">
        <v>606</v>
      </c>
      <c r="L228" s="91" t="s">
        <v>607</v>
      </c>
      <c r="N228" s="92">
        <v>1.8845805630000001</v>
      </c>
    </row>
    <row r="229" spans="1:14" x14ac:dyDescent="0.25">
      <c r="A229" s="93" t="s">
        <v>388</v>
      </c>
      <c r="B229" s="91" t="s">
        <v>389</v>
      </c>
      <c r="D229" s="92">
        <v>1.9465405710000001</v>
      </c>
      <c r="F229" s="93" t="s">
        <v>222</v>
      </c>
      <c r="G229" s="91" t="s">
        <v>223</v>
      </c>
      <c r="I229" s="92">
        <v>-1.8718495719999999</v>
      </c>
      <c r="K229" s="93" t="s">
        <v>608</v>
      </c>
      <c r="L229" s="91" t="s">
        <v>609</v>
      </c>
      <c r="N229" s="92">
        <v>1.869789669</v>
      </c>
    </row>
    <row r="230" spans="1:14" x14ac:dyDescent="0.25">
      <c r="A230" s="93" t="s">
        <v>395</v>
      </c>
      <c r="B230" s="91" t="s">
        <v>396</v>
      </c>
      <c r="D230" s="92">
        <v>1.9217231100000001</v>
      </c>
      <c r="F230" s="93" t="s">
        <v>230</v>
      </c>
      <c r="G230" s="91" t="s">
        <v>231</v>
      </c>
      <c r="I230" s="92">
        <v>-1.8736619489999999</v>
      </c>
      <c r="K230" s="93" t="s">
        <v>614</v>
      </c>
      <c r="L230" s="91" t="s">
        <v>615</v>
      </c>
      <c r="N230" s="92">
        <v>1.8627246740000001</v>
      </c>
    </row>
    <row r="231" spans="1:14" x14ac:dyDescent="0.25">
      <c r="A231" s="93" t="s">
        <v>399</v>
      </c>
      <c r="B231" s="91" t="s">
        <v>400</v>
      </c>
      <c r="D231" s="92">
        <v>1.9203432890000001</v>
      </c>
      <c r="F231" s="93" t="s">
        <v>235</v>
      </c>
      <c r="G231" s="91" t="s">
        <v>236</v>
      </c>
      <c r="I231" s="92">
        <v>-1.8930089960000001</v>
      </c>
      <c r="K231" s="93" t="s">
        <v>471</v>
      </c>
      <c r="L231" s="91" t="s">
        <v>472</v>
      </c>
      <c r="N231" s="92">
        <v>1.8499425570000001</v>
      </c>
    </row>
    <row r="232" spans="1:14" x14ac:dyDescent="0.25">
      <c r="A232" s="93" t="s">
        <v>412</v>
      </c>
      <c r="B232" s="91" t="s">
        <v>413</v>
      </c>
      <c r="D232" s="92">
        <v>1.9053663890000001</v>
      </c>
      <c r="F232" s="93" t="s">
        <v>97</v>
      </c>
      <c r="G232" s="91" t="s">
        <v>98</v>
      </c>
      <c r="I232" s="92">
        <v>-1.9133511270000001</v>
      </c>
      <c r="K232" s="93" t="s">
        <v>620</v>
      </c>
      <c r="L232" s="91" t="s">
        <v>621</v>
      </c>
      <c r="N232" s="92">
        <v>1.8471478370000001</v>
      </c>
    </row>
    <row r="233" spans="1:14" x14ac:dyDescent="0.25">
      <c r="A233" s="93" t="s">
        <v>291</v>
      </c>
      <c r="B233" s="91" t="s">
        <v>292</v>
      </c>
      <c r="D233" s="92">
        <v>1.8887619879999999</v>
      </c>
      <c r="F233" s="93" t="s">
        <v>243</v>
      </c>
      <c r="G233" s="91" t="s">
        <v>244</v>
      </c>
      <c r="I233" s="92">
        <v>-1.9216712220000001</v>
      </c>
      <c r="K233" s="93" t="s">
        <v>623</v>
      </c>
      <c r="L233" s="91" t="s">
        <v>624</v>
      </c>
      <c r="N233" s="92">
        <v>1.8462189389999999</v>
      </c>
    </row>
    <row r="234" spans="1:14" x14ac:dyDescent="0.25">
      <c r="A234" s="93" t="s">
        <v>420</v>
      </c>
      <c r="B234" s="91" t="s">
        <v>421</v>
      </c>
      <c r="D234" s="92">
        <v>1.8835470700000001</v>
      </c>
      <c r="F234" s="93" t="s">
        <v>248</v>
      </c>
      <c r="G234" s="91" t="s">
        <v>249</v>
      </c>
      <c r="I234" s="92">
        <v>-1.9266462630000001</v>
      </c>
      <c r="K234" s="93" t="s">
        <v>625</v>
      </c>
      <c r="L234" s="91" t="s">
        <v>626</v>
      </c>
      <c r="N234" s="92">
        <v>1.840206995</v>
      </c>
    </row>
    <row r="235" spans="1:14" x14ac:dyDescent="0.25">
      <c r="A235" s="93" t="s">
        <v>424</v>
      </c>
      <c r="B235" s="91" t="s">
        <v>425</v>
      </c>
      <c r="D235" s="92">
        <v>1.874431425</v>
      </c>
      <c r="F235" s="93" t="s">
        <v>256</v>
      </c>
      <c r="G235" s="91" t="s">
        <v>257</v>
      </c>
      <c r="I235" s="92">
        <v>-1.9356068719999999</v>
      </c>
      <c r="K235" s="93" t="s">
        <v>629</v>
      </c>
      <c r="L235" s="91" t="s">
        <v>630</v>
      </c>
      <c r="N235" s="92">
        <v>1.82885126</v>
      </c>
    </row>
    <row r="236" spans="1:14" x14ac:dyDescent="0.25">
      <c r="A236" s="93" t="s">
        <v>430</v>
      </c>
      <c r="B236" s="91" t="s">
        <v>431</v>
      </c>
      <c r="D236" s="92">
        <v>1.867701788</v>
      </c>
      <c r="F236" s="93" t="s">
        <v>264</v>
      </c>
      <c r="G236" s="91" t="s">
        <v>265</v>
      </c>
      <c r="I236" s="92">
        <v>-1.9562252099999999</v>
      </c>
      <c r="K236" s="93" t="s">
        <v>212</v>
      </c>
      <c r="L236" s="91" t="s">
        <v>213</v>
      </c>
      <c r="N236" s="92">
        <v>1.821453269</v>
      </c>
    </row>
    <row r="237" spans="1:14" x14ac:dyDescent="0.25">
      <c r="A237" s="93" t="s">
        <v>438</v>
      </c>
      <c r="B237" s="91" t="s">
        <v>439</v>
      </c>
      <c r="D237" s="92">
        <v>1.863670913</v>
      </c>
      <c r="F237" s="93" t="s">
        <v>270</v>
      </c>
      <c r="G237" s="91" t="s">
        <v>271</v>
      </c>
      <c r="I237" s="92">
        <v>-2.0155486809999998</v>
      </c>
      <c r="K237" s="93" t="s">
        <v>276</v>
      </c>
      <c r="L237" s="91" t="s">
        <v>277</v>
      </c>
      <c r="N237" s="92">
        <v>1.8204458880000001</v>
      </c>
    </row>
    <row r="238" spans="1:14" x14ac:dyDescent="0.25">
      <c r="A238" s="93" t="s">
        <v>442</v>
      </c>
      <c r="B238" s="91" t="s">
        <v>443</v>
      </c>
      <c r="D238" s="92">
        <v>1.853839907</v>
      </c>
      <c r="F238" s="93" t="s">
        <v>274</v>
      </c>
      <c r="G238" s="91" t="s">
        <v>275</v>
      </c>
      <c r="I238" s="92">
        <v>-2.021458344</v>
      </c>
      <c r="K238" s="93" t="s">
        <v>634</v>
      </c>
      <c r="L238" s="91" t="s">
        <v>635</v>
      </c>
      <c r="N238" s="92">
        <v>1.7905986949999999</v>
      </c>
    </row>
    <row r="239" spans="1:14" x14ac:dyDescent="0.25">
      <c r="A239" s="93" t="s">
        <v>444</v>
      </c>
      <c r="B239" s="91" t="s">
        <v>445</v>
      </c>
      <c r="D239" s="92">
        <v>1.844968081</v>
      </c>
      <c r="F239" s="93" t="s">
        <v>281</v>
      </c>
      <c r="G239" s="91" t="s">
        <v>282</v>
      </c>
      <c r="I239" s="92">
        <v>-2.0298980250000001</v>
      </c>
      <c r="K239" s="93" t="s">
        <v>388</v>
      </c>
      <c r="L239" s="91" t="s">
        <v>389</v>
      </c>
      <c r="N239" s="92">
        <v>1.7855698980000001</v>
      </c>
    </row>
    <row r="240" spans="1:14" x14ac:dyDescent="0.25">
      <c r="A240" s="93" t="s">
        <v>448</v>
      </c>
      <c r="B240" s="91" t="s">
        <v>449</v>
      </c>
      <c r="D240" s="92">
        <v>1.83653687</v>
      </c>
      <c r="F240" s="93" t="s">
        <v>291</v>
      </c>
      <c r="G240" s="91" t="s">
        <v>292</v>
      </c>
      <c r="I240" s="92">
        <v>-2.1263739460000002</v>
      </c>
      <c r="K240" s="93" t="s">
        <v>639</v>
      </c>
      <c r="L240" s="91" t="s">
        <v>640</v>
      </c>
      <c r="N240" s="92">
        <v>1.779741362</v>
      </c>
    </row>
    <row r="241" spans="1:14" x14ac:dyDescent="0.25">
      <c r="A241" s="93" t="s">
        <v>354</v>
      </c>
      <c r="B241" s="91" t="s">
        <v>355</v>
      </c>
      <c r="D241" s="92">
        <v>1.8334940340000001</v>
      </c>
      <c r="F241" s="93" t="s">
        <v>297</v>
      </c>
      <c r="G241" s="91" t="s">
        <v>298</v>
      </c>
      <c r="I241" s="92">
        <v>-2.1542384339999998</v>
      </c>
      <c r="K241" s="93" t="s">
        <v>641</v>
      </c>
      <c r="L241" s="91" t="s">
        <v>642</v>
      </c>
      <c r="N241" s="92">
        <v>1.765155078</v>
      </c>
    </row>
    <row r="242" spans="1:14" x14ac:dyDescent="0.25">
      <c r="A242" s="93" t="s">
        <v>456</v>
      </c>
      <c r="B242" s="91" t="s">
        <v>457</v>
      </c>
      <c r="D242" s="92">
        <v>1.821946327</v>
      </c>
      <c r="F242" s="93" t="s">
        <v>303</v>
      </c>
      <c r="G242" s="91" t="s">
        <v>304</v>
      </c>
      <c r="I242" s="92">
        <v>-2.1628084049999998</v>
      </c>
      <c r="K242" s="93" t="s">
        <v>645</v>
      </c>
      <c r="L242" s="91" t="s">
        <v>646</v>
      </c>
      <c r="N242" s="92">
        <v>1.7590466810000001</v>
      </c>
    </row>
    <row r="243" spans="1:14" x14ac:dyDescent="0.25">
      <c r="A243" s="93" t="s">
        <v>460</v>
      </c>
      <c r="B243" s="91" t="s">
        <v>461</v>
      </c>
      <c r="D243" s="92">
        <v>1.81370455</v>
      </c>
      <c r="F243" s="93" t="s">
        <v>309</v>
      </c>
      <c r="G243" s="91" t="s">
        <v>310</v>
      </c>
      <c r="I243" s="92">
        <v>-2.1941637389999999</v>
      </c>
      <c r="K243" s="93" t="s">
        <v>649</v>
      </c>
      <c r="L243" s="91" t="s">
        <v>650</v>
      </c>
      <c r="N243" s="92">
        <v>1.7584287750000001</v>
      </c>
    </row>
    <row r="244" spans="1:14" x14ac:dyDescent="0.25">
      <c r="A244" s="93" t="s">
        <v>463</v>
      </c>
      <c r="B244" s="91" t="s">
        <v>464</v>
      </c>
      <c r="D244" s="92">
        <v>1.8061706749999999</v>
      </c>
      <c r="F244" s="93" t="s">
        <v>315</v>
      </c>
      <c r="G244" s="91" t="s">
        <v>316</v>
      </c>
      <c r="I244" s="92">
        <v>-2.2581221459999998</v>
      </c>
      <c r="K244" s="93" t="s">
        <v>190</v>
      </c>
      <c r="L244" s="91" t="s">
        <v>191</v>
      </c>
      <c r="N244" s="92">
        <v>1.74645512</v>
      </c>
    </row>
    <row r="245" spans="1:14" x14ac:dyDescent="0.25">
      <c r="A245" s="93" t="s">
        <v>467</v>
      </c>
      <c r="B245" s="91" t="s">
        <v>468</v>
      </c>
      <c r="D245" s="92">
        <v>1.804130888</v>
      </c>
      <c r="F245" s="93" t="s">
        <v>321</v>
      </c>
      <c r="G245" s="91" t="s">
        <v>322</v>
      </c>
      <c r="I245" s="92">
        <v>-2.3124688450000002</v>
      </c>
      <c r="K245" s="93" t="s">
        <v>662</v>
      </c>
      <c r="L245" s="91" t="s">
        <v>663</v>
      </c>
      <c r="N245" s="92">
        <v>1.7390075039999999</v>
      </c>
    </row>
    <row r="246" spans="1:14" x14ac:dyDescent="0.25">
      <c r="A246" s="93" t="s">
        <v>471</v>
      </c>
      <c r="B246" s="91" t="s">
        <v>472</v>
      </c>
      <c r="D246" s="92">
        <v>1.803923999</v>
      </c>
      <c r="F246" s="93" t="s">
        <v>329</v>
      </c>
      <c r="G246" s="91" t="s">
        <v>330</v>
      </c>
      <c r="I246" s="92">
        <v>-2.425776908</v>
      </c>
      <c r="K246" s="93" t="s">
        <v>478</v>
      </c>
      <c r="L246" s="91" t="s">
        <v>479</v>
      </c>
      <c r="N246" s="92">
        <v>1.7284764589999999</v>
      </c>
    </row>
    <row r="247" spans="1:14" x14ac:dyDescent="0.25">
      <c r="A247" s="93" t="s">
        <v>475</v>
      </c>
      <c r="B247" s="91" t="s">
        <v>476</v>
      </c>
      <c r="D247" s="92">
        <v>1.8031165659999999</v>
      </c>
      <c r="F247" s="93" t="s">
        <v>342</v>
      </c>
      <c r="G247" s="91" t="s">
        <v>343</v>
      </c>
      <c r="I247" s="92">
        <v>-3.958686331</v>
      </c>
      <c r="K247" s="93" t="s">
        <v>677</v>
      </c>
      <c r="L247" s="91" t="s">
        <v>678</v>
      </c>
      <c r="N247" s="92">
        <v>1.7240719330000001</v>
      </c>
    </row>
    <row r="248" spans="1:14" x14ac:dyDescent="0.25">
      <c r="A248" s="93" t="s">
        <v>478</v>
      </c>
      <c r="B248" s="91" t="s">
        <v>479</v>
      </c>
      <c r="D248" s="92">
        <v>1.801157745</v>
      </c>
      <c r="F248" s="93" t="s">
        <v>344</v>
      </c>
      <c r="G248" s="91" t="s">
        <v>345</v>
      </c>
      <c r="I248" s="92">
        <v>-4.6505742740000002</v>
      </c>
      <c r="K248" s="93" t="s">
        <v>612</v>
      </c>
      <c r="L248" s="91" t="s">
        <v>613</v>
      </c>
      <c r="N248" s="92">
        <v>1.7195641820000001</v>
      </c>
    </row>
    <row r="249" spans="1:14" x14ac:dyDescent="0.25">
      <c r="A249" s="93" t="s">
        <v>491</v>
      </c>
      <c r="B249" s="91" t="s">
        <v>492</v>
      </c>
      <c r="D249" s="92">
        <v>1.78878286</v>
      </c>
      <c r="F249" s="93" t="s">
        <v>350</v>
      </c>
      <c r="G249" s="91" t="s">
        <v>351</v>
      </c>
      <c r="I249" s="92">
        <v>-11.32484539</v>
      </c>
      <c r="K249" s="93" t="s">
        <v>685</v>
      </c>
      <c r="L249" s="91" t="s">
        <v>686</v>
      </c>
      <c r="N249" s="92">
        <v>1.7071335329999999</v>
      </c>
    </row>
    <row r="250" spans="1:14" x14ac:dyDescent="0.25">
      <c r="A250" s="93" t="s">
        <v>501</v>
      </c>
      <c r="B250" s="91" t="s">
        <v>502</v>
      </c>
      <c r="D250" s="92">
        <v>1.779192125</v>
      </c>
      <c r="K250" s="93" t="s">
        <v>694</v>
      </c>
      <c r="L250" s="91" t="s">
        <v>695</v>
      </c>
      <c r="N250" s="92">
        <v>-1.705695491</v>
      </c>
    </row>
    <row r="251" spans="1:14" x14ac:dyDescent="0.25">
      <c r="A251" s="93" t="s">
        <v>517</v>
      </c>
      <c r="B251" s="91" t="s">
        <v>518</v>
      </c>
      <c r="D251" s="92">
        <v>1.736463316</v>
      </c>
      <c r="K251" s="93" t="s">
        <v>696</v>
      </c>
      <c r="L251" s="91" t="s">
        <v>697</v>
      </c>
      <c r="N251" s="92">
        <v>-1.7088196499999999</v>
      </c>
    </row>
    <row r="252" spans="1:14" x14ac:dyDescent="0.25">
      <c r="A252" s="93" t="s">
        <v>521</v>
      </c>
      <c r="B252" s="91" t="s">
        <v>522</v>
      </c>
      <c r="D252" s="92">
        <v>1.7360446759999999</v>
      </c>
      <c r="K252" s="93" t="s">
        <v>700</v>
      </c>
      <c r="L252" s="91" t="s">
        <v>701</v>
      </c>
      <c r="N252" s="92">
        <v>-1.712637701</v>
      </c>
    </row>
    <row r="253" spans="1:14" x14ac:dyDescent="0.25">
      <c r="A253" s="93" t="s">
        <v>539</v>
      </c>
      <c r="B253" s="91" t="s">
        <v>540</v>
      </c>
      <c r="D253" s="92">
        <v>1.728601279</v>
      </c>
      <c r="K253" s="93" t="s">
        <v>702</v>
      </c>
      <c r="L253" s="91" t="s">
        <v>703</v>
      </c>
      <c r="N253" s="92">
        <v>-1.7131647780000001</v>
      </c>
    </row>
    <row r="254" spans="1:14" x14ac:dyDescent="0.25">
      <c r="A254" s="93" t="s">
        <v>546</v>
      </c>
      <c r="B254" s="91" t="s">
        <v>547</v>
      </c>
      <c r="D254" s="92">
        <v>1.7157611399999999</v>
      </c>
      <c r="K254" s="93" t="s">
        <v>230</v>
      </c>
      <c r="L254" s="91" t="s">
        <v>231</v>
      </c>
      <c r="N254" s="92">
        <v>-1.714607719</v>
      </c>
    </row>
    <row r="255" spans="1:14" x14ac:dyDescent="0.25">
      <c r="A255" s="93" t="s">
        <v>550</v>
      </c>
      <c r="B255" s="91" t="s">
        <v>551</v>
      </c>
      <c r="D255" s="92">
        <v>1.7092725440000001</v>
      </c>
      <c r="K255" s="93" t="s">
        <v>706</v>
      </c>
      <c r="L255" s="91" t="s">
        <v>707</v>
      </c>
      <c r="N255" s="92">
        <v>-1.7172851819999999</v>
      </c>
    </row>
    <row r="256" spans="1:14" x14ac:dyDescent="0.25">
      <c r="A256" s="93" t="s">
        <v>566</v>
      </c>
      <c r="B256" s="91" t="s">
        <v>567</v>
      </c>
      <c r="D256" s="92">
        <v>-1.792633159</v>
      </c>
      <c r="K256" s="93" t="s">
        <v>708</v>
      </c>
      <c r="L256" s="91" t="s">
        <v>709</v>
      </c>
      <c r="N256" s="92">
        <v>-1.7242938699999999</v>
      </c>
    </row>
    <row r="257" spans="1:14" x14ac:dyDescent="0.25">
      <c r="A257" s="93" t="s">
        <v>572</v>
      </c>
      <c r="B257" s="91" t="s">
        <v>573</v>
      </c>
      <c r="D257" s="92">
        <v>-1.8531279190000001</v>
      </c>
      <c r="K257" s="93" t="s">
        <v>710</v>
      </c>
      <c r="L257" s="91" t="s">
        <v>711</v>
      </c>
      <c r="N257" s="92">
        <v>-1.7377813230000001</v>
      </c>
    </row>
    <row r="258" spans="1:14" x14ac:dyDescent="0.25">
      <c r="A258" s="93" t="s">
        <v>579</v>
      </c>
      <c r="B258" s="91" t="s">
        <v>580</v>
      </c>
      <c r="D258" s="92">
        <v>-1.8865404619999999</v>
      </c>
      <c r="K258" s="93" t="s">
        <v>712</v>
      </c>
      <c r="L258" s="91" t="s">
        <v>713</v>
      </c>
      <c r="N258" s="92">
        <v>-1.745283876</v>
      </c>
    </row>
    <row r="259" spans="1:14" x14ac:dyDescent="0.25">
      <c r="A259" s="93" t="s">
        <v>590</v>
      </c>
      <c r="B259" s="91" t="s">
        <v>591</v>
      </c>
      <c r="D259" s="92">
        <v>-1.9775802039999999</v>
      </c>
      <c r="K259" s="93" t="s">
        <v>176</v>
      </c>
      <c r="L259" s="91" t="s">
        <v>177</v>
      </c>
      <c r="N259" s="92">
        <v>-1.7487402139999999</v>
      </c>
    </row>
    <row r="260" spans="1:14" x14ac:dyDescent="0.25">
      <c r="A260" s="93" t="s">
        <v>598</v>
      </c>
      <c r="B260" s="91" t="s">
        <v>599</v>
      </c>
      <c r="D260" s="92">
        <v>-2.1010415340000002</v>
      </c>
      <c r="K260" s="93" t="s">
        <v>718</v>
      </c>
      <c r="L260" s="91" t="s">
        <v>719</v>
      </c>
      <c r="N260" s="92">
        <v>-1.756310357</v>
      </c>
    </row>
    <row r="261" spans="1:14" x14ac:dyDescent="0.25">
      <c r="K261" s="93" t="s">
        <v>722</v>
      </c>
      <c r="L261" s="91" t="s">
        <v>723</v>
      </c>
      <c r="N261" s="92">
        <v>-1.75649045</v>
      </c>
    </row>
    <row r="262" spans="1:14" x14ac:dyDescent="0.25">
      <c r="K262" s="93" t="s">
        <v>726</v>
      </c>
      <c r="L262" s="91" t="s">
        <v>727</v>
      </c>
      <c r="N262" s="92">
        <v>-1.764036513</v>
      </c>
    </row>
    <row r="263" spans="1:14" x14ac:dyDescent="0.25">
      <c r="K263" s="93" t="s">
        <v>730</v>
      </c>
      <c r="L263" s="91" t="s">
        <v>731</v>
      </c>
      <c r="N263" s="92">
        <v>-1.792585141</v>
      </c>
    </row>
    <row r="264" spans="1:14" x14ac:dyDescent="0.25">
      <c r="K264" s="93" t="s">
        <v>734</v>
      </c>
      <c r="L264" s="91" t="s">
        <v>735</v>
      </c>
      <c r="N264" s="92">
        <v>-1.792892215</v>
      </c>
    </row>
    <row r="265" spans="1:14" x14ac:dyDescent="0.25">
      <c r="K265" s="93" t="s">
        <v>740</v>
      </c>
      <c r="L265" s="91" t="s">
        <v>741</v>
      </c>
      <c r="N265" s="92">
        <v>-1.79385518</v>
      </c>
    </row>
    <row r="266" spans="1:14" x14ac:dyDescent="0.25">
      <c r="K266" s="93" t="s">
        <v>742</v>
      </c>
      <c r="L266" s="91" t="s">
        <v>743</v>
      </c>
      <c r="N266" s="92">
        <v>-1.8025809239999999</v>
      </c>
    </row>
    <row r="267" spans="1:14" x14ac:dyDescent="0.25">
      <c r="K267" s="93" t="s">
        <v>746</v>
      </c>
      <c r="L267" s="91" t="s">
        <v>747</v>
      </c>
      <c r="N267" s="92">
        <v>-1.803918951</v>
      </c>
    </row>
    <row r="268" spans="1:14" x14ac:dyDescent="0.25">
      <c r="K268" s="93" t="s">
        <v>750</v>
      </c>
      <c r="L268" s="91" t="s">
        <v>751</v>
      </c>
      <c r="N268" s="92">
        <v>-1.805149049</v>
      </c>
    </row>
    <row r="269" spans="1:14" x14ac:dyDescent="0.25">
      <c r="K269" s="93" t="s">
        <v>754</v>
      </c>
      <c r="L269" s="91" t="s">
        <v>755</v>
      </c>
      <c r="N269" s="92">
        <v>-1.8104132879999999</v>
      </c>
    </row>
    <row r="270" spans="1:14" x14ac:dyDescent="0.25">
      <c r="K270" s="93" t="s">
        <v>243</v>
      </c>
      <c r="L270" s="91" t="s">
        <v>244</v>
      </c>
      <c r="N270" s="92">
        <v>-1.8193177789999999</v>
      </c>
    </row>
    <row r="271" spans="1:14" x14ac:dyDescent="0.25">
      <c r="K271" s="93" t="s">
        <v>758</v>
      </c>
      <c r="L271" s="91" t="s">
        <v>759</v>
      </c>
      <c r="N271" s="92">
        <v>-1.822171599</v>
      </c>
    </row>
    <row r="272" spans="1:14" x14ac:dyDescent="0.25">
      <c r="K272" s="93" t="s">
        <v>761</v>
      </c>
      <c r="L272" s="91" t="s">
        <v>762</v>
      </c>
      <c r="N272" s="92">
        <v>-1.8358864530000001</v>
      </c>
    </row>
    <row r="273" spans="11:14" x14ac:dyDescent="0.25">
      <c r="K273" s="93" t="s">
        <v>765</v>
      </c>
      <c r="L273" s="91" t="s">
        <v>766</v>
      </c>
      <c r="N273" s="92">
        <v>-1.836448592</v>
      </c>
    </row>
    <row r="274" spans="11:14" x14ac:dyDescent="0.25">
      <c r="K274" s="93" t="s">
        <v>297</v>
      </c>
      <c r="L274" s="91" t="s">
        <v>298</v>
      </c>
      <c r="N274" s="92">
        <v>-1.839554817</v>
      </c>
    </row>
    <row r="275" spans="11:14" x14ac:dyDescent="0.25">
      <c r="K275" s="93" t="s">
        <v>771</v>
      </c>
      <c r="L275" s="91" t="s">
        <v>772</v>
      </c>
      <c r="N275" s="92">
        <v>-1.8448699690000001</v>
      </c>
    </row>
    <row r="276" spans="11:14" x14ac:dyDescent="0.25">
      <c r="K276" s="93" t="s">
        <v>773</v>
      </c>
      <c r="L276" s="91" t="s">
        <v>774</v>
      </c>
      <c r="N276" s="92">
        <v>-1.8479243089999999</v>
      </c>
    </row>
    <row r="277" spans="11:14" x14ac:dyDescent="0.25">
      <c r="K277" s="93" t="s">
        <v>777</v>
      </c>
      <c r="L277" s="91" t="s">
        <v>778</v>
      </c>
      <c r="N277" s="92">
        <v>-1.8483603909999999</v>
      </c>
    </row>
    <row r="278" spans="11:14" x14ac:dyDescent="0.25">
      <c r="K278" s="93" t="s">
        <v>781</v>
      </c>
      <c r="L278" s="91" t="s">
        <v>782</v>
      </c>
      <c r="N278" s="92">
        <v>-1.8532036860000001</v>
      </c>
    </row>
    <row r="279" spans="11:14" x14ac:dyDescent="0.25">
      <c r="K279" s="93" t="s">
        <v>785</v>
      </c>
      <c r="L279" s="91" t="s">
        <v>786</v>
      </c>
      <c r="N279" s="92">
        <v>-1.8627587759999999</v>
      </c>
    </row>
    <row r="280" spans="11:14" x14ac:dyDescent="0.25">
      <c r="K280" s="93" t="s">
        <v>789</v>
      </c>
      <c r="L280" s="91" t="s">
        <v>790</v>
      </c>
      <c r="N280" s="92">
        <v>-1.865713282</v>
      </c>
    </row>
    <row r="281" spans="11:14" x14ac:dyDescent="0.25">
      <c r="K281" s="93" t="s">
        <v>793</v>
      </c>
      <c r="L281" s="91" t="s">
        <v>794</v>
      </c>
      <c r="N281" s="92">
        <v>-1.8683463170000001</v>
      </c>
    </row>
    <row r="282" spans="11:14" x14ac:dyDescent="0.25">
      <c r="K282" s="93" t="s">
        <v>797</v>
      </c>
      <c r="L282" s="91" t="s">
        <v>798</v>
      </c>
      <c r="N282" s="92">
        <v>-1.8727760019999999</v>
      </c>
    </row>
    <row r="283" spans="11:14" x14ac:dyDescent="0.25">
      <c r="K283" s="93" t="s">
        <v>801</v>
      </c>
      <c r="L283" s="91" t="s">
        <v>802</v>
      </c>
      <c r="N283" s="92">
        <v>-1.879196919</v>
      </c>
    </row>
    <row r="284" spans="11:14" x14ac:dyDescent="0.25">
      <c r="K284" s="93" t="s">
        <v>70</v>
      </c>
      <c r="L284" s="91" t="s">
        <v>71</v>
      </c>
      <c r="N284" s="92">
        <v>-1.8808771909999999</v>
      </c>
    </row>
    <row r="285" spans="11:14" x14ac:dyDescent="0.25">
      <c r="K285" s="93" t="s">
        <v>809</v>
      </c>
      <c r="L285" s="91" t="s">
        <v>810</v>
      </c>
      <c r="N285" s="92">
        <v>-1.8835423600000001</v>
      </c>
    </row>
    <row r="286" spans="11:14" x14ac:dyDescent="0.25">
      <c r="K286" s="93" t="s">
        <v>811</v>
      </c>
      <c r="L286" s="91" t="s">
        <v>812</v>
      </c>
      <c r="N286" s="92">
        <v>-1.8835714109999999</v>
      </c>
    </row>
    <row r="287" spans="11:14" x14ac:dyDescent="0.25">
      <c r="K287" s="93" t="s">
        <v>818</v>
      </c>
      <c r="L287" s="91" t="s">
        <v>819</v>
      </c>
      <c r="N287" s="92">
        <v>-1.9082461749999999</v>
      </c>
    </row>
    <row r="288" spans="11:14" x14ac:dyDescent="0.25">
      <c r="K288" s="93" t="s">
        <v>821</v>
      </c>
      <c r="L288" s="91" t="s">
        <v>822</v>
      </c>
      <c r="N288" s="92">
        <v>-1.912936883</v>
      </c>
    </row>
    <row r="289" spans="11:14" x14ac:dyDescent="0.25">
      <c r="K289" s="93" t="s">
        <v>825</v>
      </c>
      <c r="L289" s="91" t="s">
        <v>826</v>
      </c>
      <c r="N289" s="92">
        <v>-1.9145965469999999</v>
      </c>
    </row>
    <row r="290" spans="11:14" x14ac:dyDescent="0.25">
      <c r="K290" s="93" t="s">
        <v>827</v>
      </c>
      <c r="L290" s="91" t="s">
        <v>828</v>
      </c>
      <c r="N290" s="92">
        <v>-1.919266495</v>
      </c>
    </row>
    <row r="291" spans="11:14" x14ac:dyDescent="0.25">
      <c r="K291" s="93" t="s">
        <v>830</v>
      </c>
      <c r="L291" s="91" t="s">
        <v>831</v>
      </c>
      <c r="N291" s="92">
        <v>-1.9231231689999999</v>
      </c>
    </row>
    <row r="292" spans="11:14" x14ac:dyDescent="0.25">
      <c r="K292" s="93" t="s">
        <v>834</v>
      </c>
      <c r="L292" s="91" t="s">
        <v>835</v>
      </c>
      <c r="N292" s="92">
        <v>-1.925537351</v>
      </c>
    </row>
    <row r="293" spans="11:14" x14ac:dyDescent="0.25">
      <c r="K293" s="93" t="s">
        <v>838</v>
      </c>
      <c r="L293" s="91" t="s">
        <v>839</v>
      </c>
      <c r="N293" s="92">
        <v>-1.9276102479999999</v>
      </c>
    </row>
    <row r="294" spans="11:14" x14ac:dyDescent="0.25">
      <c r="K294" s="93" t="s">
        <v>93</v>
      </c>
      <c r="L294" s="91" t="s">
        <v>94</v>
      </c>
      <c r="N294" s="92">
        <v>-1.9426196019999999</v>
      </c>
    </row>
    <row r="295" spans="11:14" x14ac:dyDescent="0.25">
      <c r="K295" s="93" t="s">
        <v>844</v>
      </c>
      <c r="L295" s="91" t="s">
        <v>845</v>
      </c>
      <c r="N295" s="92">
        <v>-1.9464540779999999</v>
      </c>
    </row>
    <row r="296" spans="11:14" x14ac:dyDescent="0.25">
      <c r="K296" s="93" t="s">
        <v>848</v>
      </c>
      <c r="L296" s="91" t="s">
        <v>849</v>
      </c>
      <c r="N296" s="92">
        <v>-1.964888151</v>
      </c>
    </row>
    <row r="297" spans="11:14" x14ac:dyDescent="0.25">
      <c r="K297" s="93" t="s">
        <v>850</v>
      </c>
      <c r="L297" s="91" t="s">
        <v>851</v>
      </c>
      <c r="N297" s="92">
        <v>-1.993304148</v>
      </c>
    </row>
    <row r="298" spans="11:14" x14ac:dyDescent="0.25">
      <c r="K298" s="93" t="s">
        <v>130</v>
      </c>
      <c r="L298" s="91" t="s">
        <v>131</v>
      </c>
      <c r="N298" s="92">
        <v>-2.0142323520000001</v>
      </c>
    </row>
    <row r="299" spans="11:14" x14ac:dyDescent="0.25">
      <c r="K299" s="93" t="s">
        <v>122</v>
      </c>
      <c r="L299" s="91" t="s">
        <v>123</v>
      </c>
      <c r="N299" s="92">
        <v>-2.0290380219999999</v>
      </c>
    </row>
    <row r="300" spans="11:14" x14ac:dyDescent="0.25">
      <c r="K300" s="93" t="s">
        <v>274</v>
      </c>
      <c r="L300" s="91" t="s">
        <v>275</v>
      </c>
      <c r="N300" s="92">
        <v>-2.0331335510000001</v>
      </c>
    </row>
    <row r="301" spans="11:14" x14ac:dyDescent="0.25">
      <c r="K301" s="93" t="s">
        <v>216</v>
      </c>
      <c r="L301" s="91" t="s">
        <v>217</v>
      </c>
      <c r="N301" s="92">
        <v>-2.0445747490000001</v>
      </c>
    </row>
    <row r="302" spans="11:14" x14ac:dyDescent="0.25">
      <c r="K302" s="93" t="s">
        <v>854</v>
      </c>
      <c r="L302" s="91" t="s">
        <v>855</v>
      </c>
      <c r="N302" s="92">
        <v>-2.0924019299999999</v>
      </c>
    </row>
    <row r="303" spans="11:14" x14ac:dyDescent="0.25">
      <c r="K303" s="93" t="s">
        <v>856</v>
      </c>
      <c r="L303" s="91" t="s">
        <v>857</v>
      </c>
      <c r="N303" s="92">
        <v>-2.1184234430000002</v>
      </c>
    </row>
    <row r="304" spans="11:14" x14ac:dyDescent="0.25">
      <c r="K304" s="93" t="s">
        <v>256</v>
      </c>
      <c r="L304" s="91" t="s">
        <v>257</v>
      </c>
      <c r="N304" s="92">
        <v>-2.2379532169999998</v>
      </c>
    </row>
    <row r="305" spans="11:14" x14ac:dyDescent="0.25">
      <c r="K305" s="93" t="s">
        <v>315</v>
      </c>
      <c r="L305" s="91" t="s">
        <v>316</v>
      </c>
      <c r="N305" s="92">
        <v>-2.3225716869999999</v>
      </c>
    </row>
    <row r="306" spans="11:14" x14ac:dyDescent="0.25">
      <c r="K306" s="93" t="s">
        <v>590</v>
      </c>
      <c r="L306" s="91" t="s">
        <v>591</v>
      </c>
      <c r="N306" s="92">
        <v>-2.3493518330000001</v>
      </c>
    </row>
    <row r="307" spans="11:14" x14ac:dyDescent="0.25">
      <c r="K307" s="93" t="s">
        <v>248</v>
      </c>
      <c r="L307" s="91" t="s">
        <v>249</v>
      </c>
      <c r="N307" s="92">
        <v>-2.3908321579999998</v>
      </c>
    </row>
    <row r="308" spans="11:14" x14ac:dyDescent="0.25">
      <c r="K308" s="93" t="s">
        <v>860</v>
      </c>
      <c r="L308" s="91" t="s">
        <v>861</v>
      </c>
      <c r="N308" s="92">
        <v>-2.5067393739999999</v>
      </c>
    </row>
    <row r="309" spans="11:14" x14ac:dyDescent="0.25">
      <c r="K309" s="93" t="s">
        <v>188</v>
      </c>
      <c r="L309" s="91" t="s">
        <v>189</v>
      </c>
      <c r="N309" s="92">
        <v>-2.6263395790000001</v>
      </c>
    </row>
    <row r="310" spans="11:14" x14ac:dyDescent="0.25">
      <c r="K310" s="93" t="s">
        <v>329</v>
      </c>
      <c r="L310" s="91" t="s">
        <v>330</v>
      </c>
      <c r="N310" s="92">
        <v>-2.7434247200000001</v>
      </c>
    </row>
    <row r="311" spans="11:14" x14ac:dyDescent="0.25">
      <c r="K311" s="93" t="s">
        <v>342</v>
      </c>
      <c r="L311" s="91" t="s">
        <v>343</v>
      </c>
      <c r="N311" s="92">
        <v>-3.0524704680000001</v>
      </c>
    </row>
  </sheetData>
  <conditionalFormatting sqref="C1:D1048576 H1:I1048576 M1:N1048576">
    <cfRule type="colorScale" priority="1">
      <colorScale>
        <cfvo type="min"/>
        <cfvo type="percentile" val="8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1"/>
  <sheetViews>
    <sheetView workbookViewId="0">
      <selection activeCell="A5" sqref="A5"/>
    </sheetView>
  </sheetViews>
  <sheetFormatPr defaultRowHeight="15" x14ac:dyDescent="0.25"/>
  <sheetData>
    <row r="1" spans="1:17" s="143" customFormat="1" x14ac:dyDescent="0.25">
      <c r="A1" s="14" t="s">
        <v>1854</v>
      </c>
    </row>
    <row r="2" spans="1:17" x14ac:dyDescent="0.25">
      <c r="A2" s="1" t="s">
        <v>1</v>
      </c>
      <c r="B2" s="2"/>
      <c r="C2" s="2"/>
      <c r="D2" s="3"/>
      <c r="E2" s="2"/>
      <c r="F2" s="2"/>
      <c r="G2" s="2"/>
      <c r="H2" s="3"/>
      <c r="I2" s="2"/>
      <c r="J2" s="2"/>
      <c r="K2" s="2"/>
      <c r="L2" s="3"/>
      <c r="M2" s="2"/>
    </row>
    <row r="3" spans="1:17" x14ac:dyDescent="0.25">
      <c r="A3" s="1" t="s">
        <v>0</v>
      </c>
      <c r="B3" s="2"/>
      <c r="C3" s="2"/>
      <c r="D3" s="3"/>
      <c r="E3" s="2"/>
      <c r="F3" s="2"/>
      <c r="G3" s="2"/>
      <c r="H3" s="3"/>
      <c r="I3" s="2"/>
      <c r="J3" s="2"/>
      <c r="K3" s="2"/>
      <c r="L3" s="3"/>
      <c r="M3" s="2"/>
    </row>
    <row r="4" spans="1:17" x14ac:dyDescent="0.25">
      <c r="C4" t="s">
        <v>2</v>
      </c>
      <c r="G4" t="s">
        <v>1398</v>
      </c>
      <c r="K4" t="s">
        <v>1399</v>
      </c>
      <c r="M4" s="11"/>
      <c r="O4" t="s">
        <v>1400</v>
      </c>
      <c r="Q4" s="9"/>
    </row>
    <row r="5" spans="1:17" x14ac:dyDescent="0.25">
      <c r="B5" t="s">
        <v>6</v>
      </c>
      <c r="C5" t="s">
        <v>7</v>
      </c>
      <c r="F5" t="s">
        <v>6</v>
      </c>
      <c r="G5" t="s">
        <v>7</v>
      </c>
      <c r="J5" t="s">
        <v>6</v>
      </c>
      <c r="K5" t="s">
        <v>7</v>
      </c>
      <c r="N5" t="s">
        <v>6</v>
      </c>
      <c r="O5" t="s">
        <v>7</v>
      </c>
    </row>
    <row r="6" spans="1:17" x14ac:dyDescent="0.25">
      <c r="A6" t="s">
        <v>307</v>
      </c>
      <c r="B6" t="s">
        <v>308</v>
      </c>
      <c r="C6" s="7">
        <v>23.296237562407835</v>
      </c>
      <c r="E6" t="s">
        <v>58</v>
      </c>
      <c r="F6" t="s">
        <v>59</v>
      </c>
      <c r="G6" s="7">
        <v>9.1362149160897363</v>
      </c>
      <c r="I6" t="s">
        <v>307</v>
      </c>
      <c r="J6" t="s">
        <v>308</v>
      </c>
      <c r="K6" s="7">
        <v>9.0604359796298493</v>
      </c>
      <c r="M6" t="s">
        <v>148</v>
      </c>
      <c r="N6" t="s">
        <v>149</v>
      </c>
      <c r="O6" s="7">
        <v>8.924579855570915</v>
      </c>
    </row>
    <row r="7" spans="1:17" x14ac:dyDescent="0.25">
      <c r="A7" t="s">
        <v>104</v>
      </c>
      <c r="B7" t="s">
        <v>105</v>
      </c>
      <c r="C7" s="7">
        <v>16.19958584702562</v>
      </c>
      <c r="E7" t="s">
        <v>37</v>
      </c>
      <c r="F7" t="s">
        <v>38</v>
      </c>
      <c r="G7" s="7">
        <v>6.8281937053975188</v>
      </c>
      <c r="I7" t="s">
        <v>1172</v>
      </c>
      <c r="J7" t="s">
        <v>1173</v>
      </c>
      <c r="K7" s="7">
        <v>2.8169945100640379</v>
      </c>
      <c r="M7" t="s">
        <v>58</v>
      </c>
      <c r="N7" t="s">
        <v>59</v>
      </c>
      <c r="O7" s="7">
        <v>8.1032682713104602</v>
      </c>
    </row>
    <row r="8" spans="1:17" x14ac:dyDescent="0.25">
      <c r="A8" t="s">
        <v>66</v>
      </c>
      <c r="B8" t="s">
        <v>67</v>
      </c>
      <c r="C8" s="7">
        <v>13.875647746239324</v>
      </c>
      <c r="E8" t="s">
        <v>62</v>
      </c>
      <c r="F8" t="s">
        <v>63</v>
      </c>
      <c r="G8" s="7">
        <v>4.7909486948061213</v>
      </c>
      <c r="I8" t="s">
        <v>880</v>
      </c>
      <c r="J8" t="s">
        <v>881</v>
      </c>
      <c r="K8" s="7">
        <v>2.6900629387828974</v>
      </c>
      <c r="M8" t="s">
        <v>144</v>
      </c>
      <c r="N8" t="s">
        <v>145</v>
      </c>
      <c r="O8" s="7">
        <v>6.3937184367613522</v>
      </c>
    </row>
    <row r="9" spans="1:17" x14ac:dyDescent="0.25">
      <c r="A9" t="s">
        <v>37</v>
      </c>
      <c r="B9" t="s">
        <v>38</v>
      </c>
      <c r="C9" s="7">
        <v>9.1100658130871999</v>
      </c>
      <c r="F9" t="s">
        <v>84</v>
      </c>
      <c r="G9" s="7">
        <v>4.3478281934862855</v>
      </c>
      <c r="I9" t="s">
        <v>842</v>
      </c>
      <c r="J9" t="s">
        <v>843</v>
      </c>
      <c r="K9" s="7">
        <v>2.6724678411324878</v>
      </c>
      <c r="M9" t="s">
        <v>19</v>
      </c>
      <c r="N9" t="s">
        <v>20</v>
      </c>
      <c r="O9" s="7">
        <v>5.784147907222307</v>
      </c>
    </row>
    <row r="10" spans="1:17" x14ac:dyDescent="0.25">
      <c r="A10" t="s">
        <v>564</v>
      </c>
      <c r="B10" t="s">
        <v>565</v>
      </c>
      <c r="C10" s="7">
        <v>6.9885417413118676</v>
      </c>
      <c r="E10" t="s">
        <v>307</v>
      </c>
      <c r="F10" t="s">
        <v>308</v>
      </c>
      <c r="G10" s="7">
        <v>4.0213945005385936</v>
      </c>
      <c r="I10" t="s">
        <v>1175</v>
      </c>
      <c r="J10" t="s">
        <v>1176</v>
      </c>
      <c r="K10" s="7">
        <v>2.583835170821271</v>
      </c>
      <c r="M10" t="s">
        <v>41</v>
      </c>
      <c r="N10" t="s">
        <v>42</v>
      </c>
      <c r="O10" s="7">
        <v>5.75277447804425</v>
      </c>
    </row>
    <row r="11" spans="1:17" x14ac:dyDescent="0.25">
      <c r="A11" t="s">
        <v>126</v>
      </c>
      <c r="B11" t="s">
        <v>127</v>
      </c>
      <c r="C11" s="7">
        <v>6.589561095134556</v>
      </c>
      <c r="E11" t="s">
        <v>1170</v>
      </c>
      <c r="F11" t="s">
        <v>1171</v>
      </c>
      <c r="G11" s="7">
        <v>3.5150692020651833</v>
      </c>
      <c r="I11" t="s">
        <v>1177</v>
      </c>
      <c r="J11" t="s">
        <v>1178</v>
      </c>
      <c r="K11" s="7">
        <v>2.2455898930858478</v>
      </c>
      <c r="M11" t="s">
        <v>37</v>
      </c>
      <c r="N11" t="s">
        <v>38</v>
      </c>
      <c r="O11" s="7">
        <v>5.3527507926756419</v>
      </c>
    </row>
    <row r="12" spans="1:17" x14ac:dyDescent="0.25">
      <c r="B12" t="s">
        <v>84</v>
      </c>
      <c r="C12" s="7">
        <v>6.0567794407581728</v>
      </c>
      <c r="E12" t="s">
        <v>19</v>
      </c>
      <c r="F12" t="s">
        <v>20</v>
      </c>
      <c r="G12" s="7">
        <v>3.4934695420161037</v>
      </c>
      <c r="I12" t="s">
        <v>1179</v>
      </c>
      <c r="J12" t="s">
        <v>1180</v>
      </c>
      <c r="K12" s="7">
        <v>2.0319151927901005</v>
      </c>
      <c r="M12" t="s">
        <v>202</v>
      </c>
      <c r="N12" t="s">
        <v>203</v>
      </c>
      <c r="O12" s="7">
        <v>5.1451050608938385</v>
      </c>
    </row>
    <row r="13" spans="1:17" x14ac:dyDescent="0.25">
      <c r="B13" t="s">
        <v>339</v>
      </c>
      <c r="C13" s="7">
        <v>5.5188381458431497</v>
      </c>
      <c r="F13" t="s">
        <v>884</v>
      </c>
      <c r="G13" s="7">
        <v>2.8601380169532824</v>
      </c>
      <c r="I13" t="s">
        <v>1183</v>
      </c>
      <c r="J13" t="s">
        <v>1184</v>
      </c>
      <c r="K13" s="7">
        <v>2.0008401731018588</v>
      </c>
      <c r="M13" t="s">
        <v>160</v>
      </c>
      <c r="N13" t="s">
        <v>161</v>
      </c>
      <c r="O13" s="7">
        <v>4.9437898488504208</v>
      </c>
    </row>
    <row r="14" spans="1:17" x14ac:dyDescent="0.25">
      <c r="A14" t="s">
        <v>19</v>
      </c>
      <c r="B14" t="s">
        <v>20</v>
      </c>
      <c r="C14" s="7">
        <v>5.1345750394722911</v>
      </c>
      <c r="E14" t="s">
        <v>285</v>
      </c>
      <c r="F14" t="s">
        <v>286</v>
      </c>
      <c r="G14" s="7">
        <v>2.8559562897454991</v>
      </c>
      <c r="I14" t="s">
        <v>1189</v>
      </c>
      <c r="J14" t="s">
        <v>1190</v>
      </c>
      <c r="K14" s="7">
        <v>1.9931962449088032</v>
      </c>
      <c r="M14" t="s">
        <v>87</v>
      </c>
      <c r="N14" t="s">
        <v>88</v>
      </c>
      <c r="O14" s="7">
        <v>4.5802005788146154</v>
      </c>
    </row>
    <row r="15" spans="1:17" x14ac:dyDescent="0.25">
      <c r="A15" t="s">
        <v>128</v>
      </c>
      <c r="B15" t="s">
        <v>129</v>
      </c>
      <c r="C15" s="7">
        <v>5.0673625617621463</v>
      </c>
      <c r="E15" t="s">
        <v>913</v>
      </c>
      <c r="F15" t="s">
        <v>914</v>
      </c>
      <c r="G15" s="7">
        <v>2.6635517403769864</v>
      </c>
      <c r="I15" t="s">
        <v>885</v>
      </c>
      <c r="J15" t="s">
        <v>886</v>
      </c>
      <c r="K15" s="7">
        <v>1.7657153025329675</v>
      </c>
      <c r="M15" t="s">
        <v>110</v>
      </c>
      <c r="N15" t="s">
        <v>111</v>
      </c>
      <c r="O15" s="7">
        <v>4.4709824601431603</v>
      </c>
    </row>
    <row r="16" spans="1:17" x14ac:dyDescent="0.25">
      <c r="A16" t="s">
        <v>58</v>
      </c>
      <c r="B16" t="s">
        <v>59</v>
      </c>
      <c r="C16" s="7">
        <v>4.5965196856515433</v>
      </c>
      <c r="F16" t="s">
        <v>1174</v>
      </c>
      <c r="G16" s="7">
        <v>2.5924485455123127</v>
      </c>
      <c r="I16" t="s">
        <v>832</v>
      </c>
      <c r="J16" t="s">
        <v>833</v>
      </c>
      <c r="K16" s="7">
        <v>1.7398263494289605</v>
      </c>
      <c r="M16" t="s">
        <v>17</v>
      </c>
      <c r="N16" t="s">
        <v>18</v>
      </c>
      <c r="O16" s="7">
        <v>4.3900989332977067</v>
      </c>
    </row>
    <row r="17" spans="1:15" x14ac:dyDescent="0.25">
      <c r="A17" t="s">
        <v>23</v>
      </c>
      <c r="B17" t="s">
        <v>24</v>
      </c>
      <c r="C17" s="7">
        <v>3.4816198325959977</v>
      </c>
      <c r="E17" t="s">
        <v>104</v>
      </c>
      <c r="F17" t="s">
        <v>105</v>
      </c>
      <c r="G17" s="7">
        <v>2.4352453271152918</v>
      </c>
      <c r="I17" t="s">
        <v>1191</v>
      </c>
      <c r="J17" t="s">
        <v>1192</v>
      </c>
      <c r="K17" s="7">
        <v>1.7030472255833007</v>
      </c>
      <c r="M17" t="s">
        <v>35</v>
      </c>
      <c r="N17" t="s">
        <v>36</v>
      </c>
      <c r="O17" s="7">
        <v>4.0937538020264119</v>
      </c>
    </row>
    <row r="18" spans="1:15" x14ac:dyDescent="0.25">
      <c r="A18" t="s">
        <v>41</v>
      </c>
      <c r="B18" t="s">
        <v>42</v>
      </c>
      <c r="C18" s="7">
        <v>3.4574702410665208</v>
      </c>
      <c r="E18" t="s">
        <v>110</v>
      </c>
      <c r="F18" t="s">
        <v>111</v>
      </c>
      <c r="G18" s="7">
        <v>2.4066789388314005</v>
      </c>
      <c r="J18" t="s">
        <v>538</v>
      </c>
      <c r="K18" s="7">
        <v>-1.7137079710615246</v>
      </c>
      <c r="M18" t="s">
        <v>29</v>
      </c>
      <c r="N18" t="s">
        <v>30</v>
      </c>
      <c r="O18" s="7">
        <v>3.908799909457461</v>
      </c>
    </row>
    <row r="19" spans="1:15" x14ac:dyDescent="0.25">
      <c r="A19" t="s">
        <v>74</v>
      </c>
      <c r="B19" t="s">
        <v>75</v>
      </c>
      <c r="C19" s="7">
        <v>3.4266804697943547</v>
      </c>
      <c r="E19" t="s">
        <v>899</v>
      </c>
      <c r="F19" t="s">
        <v>900</v>
      </c>
      <c r="G19" s="7">
        <v>2.4021965885055652</v>
      </c>
      <c r="I19" t="s">
        <v>865</v>
      </c>
      <c r="J19" t="s">
        <v>866</v>
      </c>
      <c r="K19" s="7">
        <v>-1.719479719759522</v>
      </c>
      <c r="M19" t="s">
        <v>114</v>
      </c>
      <c r="N19" t="s">
        <v>115</v>
      </c>
      <c r="O19" s="7">
        <v>3.748627796836121</v>
      </c>
    </row>
    <row r="20" spans="1:15" x14ac:dyDescent="0.25">
      <c r="A20" t="s">
        <v>660</v>
      </c>
      <c r="B20" t="s">
        <v>661</v>
      </c>
      <c r="C20" s="7">
        <v>3.3154877214696112</v>
      </c>
      <c r="E20" t="s">
        <v>82</v>
      </c>
      <c r="F20" t="s">
        <v>83</v>
      </c>
      <c r="G20" s="7">
        <v>2.3239967905174281</v>
      </c>
      <c r="J20" t="s">
        <v>402</v>
      </c>
      <c r="K20" s="7">
        <v>-1.7250162494646093</v>
      </c>
      <c r="N20" t="s">
        <v>84</v>
      </c>
      <c r="O20" s="7">
        <v>3.6706295570762162</v>
      </c>
    </row>
    <row r="21" spans="1:15" x14ac:dyDescent="0.25">
      <c r="A21" t="s">
        <v>254</v>
      </c>
      <c r="B21" t="s">
        <v>255</v>
      </c>
      <c r="C21" s="7">
        <v>3.2554770193981706</v>
      </c>
      <c r="E21" t="s">
        <v>254</v>
      </c>
      <c r="F21" t="s">
        <v>255</v>
      </c>
      <c r="G21" s="7">
        <v>2.2672568570285283</v>
      </c>
      <c r="I21" t="s">
        <v>738</v>
      </c>
      <c r="J21" t="s">
        <v>739</v>
      </c>
      <c r="K21" s="7">
        <v>-1.7299025114987667</v>
      </c>
      <c r="M21" t="s">
        <v>1181</v>
      </c>
      <c r="N21" t="s">
        <v>1182</v>
      </c>
      <c r="O21" s="7">
        <v>3.5839950581714826</v>
      </c>
    </row>
    <row r="22" spans="1:15" x14ac:dyDescent="0.25">
      <c r="A22" t="s">
        <v>406</v>
      </c>
      <c r="B22" t="s">
        <v>407</v>
      </c>
      <c r="C22" s="7">
        <v>3.1796092602948316</v>
      </c>
      <c r="E22" t="s">
        <v>424</v>
      </c>
      <c r="F22" t="s">
        <v>425</v>
      </c>
      <c r="G22" s="7">
        <v>2.2290861995485227</v>
      </c>
      <c r="I22" t="s">
        <v>102</v>
      </c>
      <c r="J22" t="s">
        <v>103</v>
      </c>
      <c r="K22" s="7">
        <v>-1.7310265465380485</v>
      </c>
      <c r="M22" t="s">
        <v>1185</v>
      </c>
      <c r="N22" t="s">
        <v>1186</v>
      </c>
      <c r="O22" s="7">
        <v>3.4688846599100285</v>
      </c>
    </row>
    <row r="23" spans="1:15" x14ac:dyDescent="0.25">
      <c r="A23" t="s">
        <v>454</v>
      </c>
      <c r="B23" t="s">
        <v>455</v>
      </c>
      <c r="C23" s="7">
        <v>3.0118370035695783</v>
      </c>
      <c r="E23" t="s">
        <v>1187</v>
      </c>
      <c r="F23" t="s">
        <v>1188</v>
      </c>
      <c r="G23" s="7">
        <v>2.1261747975453202</v>
      </c>
      <c r="I23" t="s">
        <v>333</v>
      </c>
      <c r="J23" t="s">
        <v>334</v>
      </c>
      <c r="K23" s="7">
        <v>-1.7345139371016129</v>
      </c>
      <c r="M23" t="s">
        <v>214</v>
      </c>
      <c r="N23" t="s">
        <v>215</v>
      </c>
      <c r="O23" s="7">
        <v>3.3887313105064987</v>
      </c>
    </row>
    <row r="24" spans="1:15" x14ac:dyDescent="0.25">
      <c r="A24" t="s">
        <v>35</v>
      </c>
      <c r="B24" t="s">
        <v>36</v>
      </c>
      <c r="C24" s="7">
        <v>2.9563187595743718</v>
      </c>
      <c r="E24" t="s">
        <v>915</v>
      </c>
      <c r="F24" t="s">
        <v>916</v>
      </c>
      <c r="G24" s="7">
        <v>2.0886182748566378</v>
      </c>
      <c r="I24" t="s">
        <v>323</v>
      </c>
      <c r="J24" t="s">
        <v>324</v>
      </c>
      <c r="K24" s="7">
        <v>-1.7611526145486018</v>
      </c>
      <c r="M24" t="s">
        <v>140</v>
      </c>
      <c r="N24" t="s">
        <v>141</v>
      </c>
      <c r="O24" s="7">
        <v>3.3691109673784312</v>
      </c>
    </row>
    <row r="25" spans="1:15" x14ac:dyDescent="0.25">
      <c r="A25" t="s">
        <v>491</v>
      </c>
      <c r="B25" t="s">
        <v>492</v>
      </c>
      <c r="C25" s="7">
        <v>2.9366613397465269</v>
      </c>
      <c r="E25" t="s">
        <v>891</v>
      </c>
      <c r="F25" t="s">
        <v>892</v>
      </c>
      <c r="G25" s="7">
        <v>2.0619304031868229</v>
      </c>
      <c r="I25" t="s">
        <v>382</v>
      </c>
      <c r="J25" t="s">
        <v>383</v>
      </c>
      <c r="K25" s="7">
        <v>-1.7821617366197016</v>
      </c>
      <c r="M25" t="s">
        <v>23</v>
      </c>
      <c r="N25" t="s">
        <v>24</v>
      </c>
      <c r="O25" s="7">
        <v>3.3092285426106405</v>
      </c>
    </row>
    <row r="26" spans="1:15" x14ac:dyDescent="0.25">
      <c r="A26" t="s">
        <v>29</v>
      </c>
      <c r="B26" t="s">
        <v>30</v>
      </c>
      <c r="C26" s="7">
        <v>2.8322429364052031</v>
      </c>
      <c r="E26" t="s">
        <v>907</v>
      </c>
      <c r="F26" t="s">
        <v>908</v>
      </c>
      <c r="G26" s="7">
        <v>2.0009940304855758</v>
      </c>
      <c r="I26" t="s">
        <v>1201</v>
      </c>
      <c r="J26" t="s">
        <v>1202</v>
      </c>
      <c r="K26" s="7">
        <v>-1.8166730614847371</v>
      </c>
      <c r="M26" t="s">
        <v>80</v>
      </c>
      <c r="N26" t="s">
        <v>81</v>
      </c>
      <c r="O26" s="7">
        <v>3.2158213933082171</v>
      </c>
    </row>
    <row r="27" spans="1:15" x14ac:dyDescent="0.25">
      <c r="A27" t="s">
        <v>43</v>
      </c>
      <c r="B27" t="s">
        <v>44</v>
      </c>
      <c r="C27" s="7">
        <v>2.8190177768460818</v>
      </c>
      <c r="E27" t="s">
        <v>905</v>
      </c>
      <c r="F27" t="s">
        <v>906</v>
      </c>
      <c r="G27" s="7">
        <v>1.9943414006593756</v>
      </c>
      <c r="I27" t="s">
        <v>475</v>
      </c>
      <c r="J27" t="s">
        <v>476</v>
      </c>
      <c r="K27" s="7">
        <v>-1.8229186332379477</v>
      </c>
      <c r="M27" t="s">
        <v>1002</v>
      </c>
      <c r="N27" t="s">
        <v>1034</v>
      </c>
      <c r="O27" s="7">
        <v>3.2125477613854869</v>
      </c>
    </row>
    <row r="28" spans="1:15" x14ac:dyDescent="0.25">
      <c r="A28" t="s">
        <v>17</v>
      </c>
      <c r="B28" t="s">
        <v>18</v>
      </c>
      <c r="C28" s="7">
        <v>2.7296463497557495</v>
      </c>
      <c r="E28" t="s">
        <v>895</v>
      </c>
      <c r="F28" t="s">
        <v>896</v>
      </c>
      <c r="G28" s="7">
        <v>1.9791183464377693</v>
      </c>
      <c r="I28" t="s">
        <v>397</v>
      </c>
      <c r="J28" t="s">
        <v>398</v>
      </c>
      <c r="K28" s="7">
        <v>-1.8435172704085838</v>
      </c>
      <c r="M28" t="s">
        <v>404</v>
      </c>
      <c r="N28" t="s">
        <v>405</v>
      </c>
      <c r="O28" s="7">
        <v>3.1894377095097353</v>
      </c>
    </row>
    <row r="29" spans="1:15" x14ac:dyDescent="0.25">
      <c r="A29" t="s">
        <v>301</v>
      </c>
      <c r="B29" t="s">
        <v>302</v>
      </c>
      <c r="C29" s="7">
        <v>2.6500139623551293</v>
      </c>
      <c r="E29" t="s">
        <v>406</v>
      </c>
      <c r="F29" t="s">
        <v>407</v>
      </c>
      <c r="G29" s="7">
        <v>1.9619926503435283</v>
      </c>
      <c r="I29" t="s">
        <v>82</v>
      </c>
      <c r="J29" t="s">
        <v>83</v>
      </c>
      <c r="K29" s="7">
        <v>-1.8540040229919299</v>
      </c>
      <c r="M29" t="s">
        <v>172</v>
      </c>
      <c r="N29" t="s">
        <v>173</v>
      </c>
      <c r="O29" s="7">
        <v>3.1548055586579822</v>
      </c>
    </row>
    <row r="30" spans="1:15" x14ac:dyDescent="0.25">
      <c r="A30" t="s">
        <v>714</v>
      </c>
      <c r="B30" t="s">
        <v>715</v>
      </c>
      <c r="C30" s="7">
        <v>2.6368855145406656</v>
      </c>
      <c r="E30" t="s">
        <v>1193</v>
      </c>
      <c r="F30" t="s">
        <v>1194</v>
      </c>
      <c r="G30" s="7">
        <v>1.9547847841923358</v>
      </c>
      <c r="I30" t="s">
        <v>1207</v>
      </c>
      <c r="J30" t="s">
        <v>1208</v>
      </c>
      <c r="K30" s="7">
        <v>-1.8541784803100543</v>
      </c>
      <c r="M30" t="s">
        <v>218</v>
      </c>
      <c r="N30" t="s">
        <v>219</v>
      </c>
      <c r="O30" s="7">
        <v>3.1498728822464304</v>
      </c>
    </row>
    <row r="31" spans="1:15" x14ac:dyDescent="0.25">
      <c r="A31" t="s">
        <v>97</v>
      </c>
      <c r="B31" t="s">
        <v>98</v>
      </c>
      <c r="C31" s="7">
        <v>2.614395620558176</v>
      </c>
      <c r="E31" t="s">
        <v>1195</v>
      </c>
      <c r="F31" t="s">
        <v>1196</v>
      </c>
      <c r="G31" s="7">
        <v>1.9475510109295633</v>
      </c>
      <c r="J31" t="s">
        <v>1209</v>
      </c>
      <c r="K31" s="7">
        <v>-1.8571206922518706</v>
      </c>
      <c r="M31" t="s">
        <v>301</v>
      </c>
      <c r="N31" t="s">
        <v>302</v>
      </c>
      <c r="O31" s="7">
        <v>3.1436138147536639</v>
      </c>
    </row>
    <row r="32" spans="1:15" x14ac:dyDescent="0.25">
      <c r="A32" t="s">
        <v>132</v>
      </c>
      <c r="B32" t="s">
        <v>133</v>
      </c>
      <c r="C32" s="7">
        <v>2.6110087662980868</v>
      </c>
      <c r="E32" t="s">
        <v>882</v>
      </c>
      <c r="F32" t="s">
        <v>883</v>
      </c>
      <c r="G32" s="7">
        <v>1.9391527129864679</v>
      </c>
      <c r="I32" t="s">
        <v>919</v>
      </c>
      <c r="J32" t="s">
        <v>920</v>
      </c>
      <c r="K32" s="7">
        <v>-1.8571538999536079</v>
      </c>
      <c r="M32" t="s">
        <v>1197</v>
      </c>
      <c r="N32" t="s">
        <v>1198</v>
      </c>
      <c r="O32" s="7">
        <v>3.0045518583792141</v>
      </c>
    </row>
    <row r="33" spans="1:15" x14ac:dyDescent="0.25">
      <c r="A33" t="s">
        <v>299</v>
      </c>
      <c r="B33" t="s">
        <v>300</v>
      </c>
      <c r="C33" s="7">
        <v>2.3978002028826544</v>
      </c>
      <c r="E33" t="s">
        <v>677</v>
      </c>
      <c r="F33" t="s">
        <v>678</v>
      </c>
      <c r="G33" s="7">
        <v>1.9033938079091195</v>
      </c>
      <c r="I33" t="s">
        <v>452</v>
      </c>
      <c r="J33" t="s">
        <v>453</v>
      </c>
      <c r="K33" s="7">
        <v>-1.8931096763368069</v>
      </c>
      <c r="N33" t="s">
        <v>666</v>
      </c>
      <c r="O33" s="7">
        <v>2.9432324197054767</v>
      </c>
    </row>
    <row r="34" spans="1:15" x14ac:dyDescent="0.25">
      <c r="A34" t="s">
        <v>9</v>
      </c>
      <c r="B34" t="s">
        <v>10</v>
      </c>
      <c r="C34" s="7">
        <v>2.3090669082913715</v>
      </c>
      <c r="E34" t="s">
        <v>1199</v>
      </c>
      <c r="F34" t="s">
        <v>1200</v>
      </c>
      <c r="G34" s="7">
        <v>1.8912877175857801</v>
      </c>
      <c r="I34" t="s">
        <v>519</v>
      </c>
      <c r="J34" t="s">
        <v>520</v>
      </c>
      <c r="K34" s="7">
        <v>-1.9137840217098305</v>
      </c>
      <c r="M34" t="s">
        <v>66</v>
      </c>
      <c r="N34" t="s">
        <v>67</v>
      </c>
      <c r="O34" s="7">
        <v>2.9293631184706781</v>
      </c>
    </row>
    <row r="35" spans="1:15" x14ac:dyDescent="0.25">
      <c r="A35" t="s">
        <v>497</v>
      </c>
      <c r="B35" t="s">
        <v>498</v>
      </c>
      <c r="C35" s="7">
        <v>2.3007252821231621</v>
      </c>
      <c r="F35" t="s">
        <v>545</v>
      </c>
      <c r="G35" s="7">
        <v>1.8127832828121868</v>
      </c>
      <c r="I35" t="s">
        <v>418</v>
      </c>
      <c r="J35" t="s">
        <v>419</v>
      </c>
      <c r="K35" s="7">
        <v>-1.9204708841972467</v>
      </c>
      <c r="M35" t="s">
        <v>528</v>
      </c>
      <c r="N35" t="s">
        <v>529</v>
      </c>
      <c r="O35" s="7">
        <v>2.8861011105396295</v>
      </c>
    </row>
    <row r="36" spans="1:15" x14ac:dyDescent="0.25">
      <c r="A36" t="s">
        <v>11</v>
      </c>
      <c r="B36" t="s">
        <v>12</v>
      </c>
      <c r="C36" s="7">
        <v>2.2898620179852407</v>
      </c>
      <c r="E36" t="s">
        <v>1203</v>
      </c>
      <c r="F36" t="s">
        <v>1204</v>
      </c>
      <c r="G36" s="7">
        <v>1.811588306124708</v>
      </c>
      <c r="I36" t="s">
        <v>1220</v>
      </c>
      <c r="J36" t="s">
        <v>1221</v>
      </c>
      <c r="K36" s="7">
        <v>-1.9267289102425325</v>
      </c>
      <c r="M36" t="s">
        <v>581</v>
      </c>
      <c r="N36" t="s">
        <v>582</v>
      </c>
      <c r="O36" s="7">
        <v>2.8697130081599247</v>
      </c>
    </row>
    <row r="37" spans="1:15" x14ac:dyDescent="0.25">
      <c r="A37" t="s">
        <v>668</v>
      </c>
      <c r="B37" t="s">
        <v>669</v>
      </c>
      <c r="C37" s="7">
        <v>2.2737786978720154</v>
      </c>
      <c r="E37" t="s">
        <v>1205</v>
      </c>
      <c r="F37" t="s">
        <v>1206</v>
      </c>
      <c r="G37" s="7">
        <v>1.8110370936370492</v>
      </c>
      <c r="I37" t="s">
        <v>1224</v>
      </c>
      <c r="J37" t="s">
        <v>1225</v>
      </c>
      <c r="K37" s="7">
        <v>-1.9305850734278034</v>
      </c>
      <c r="M37" t="s">
        <v>254</v>
      </c>
      <c r="N37" t="s">
        <v>255</v>
      </c>
      <c r="O37" s="7">
        <v>2.8381649565934812</v>
      </c>
    </row>
    <row r="38" spans="1:15" x14ac:dyDescent="0.25">
      <c r="A38" t="s">
        <v>46</v>
      </c>
      <c r="B38" t="s">
        <v>47</v>
      </c>
      <c r="C38" s="7">
        <v>2.204586637396214</v>
      </c>
      <c r="E38" t="s">
        <v>658</v>
      </c>
      <c r="F38" t="s">
        <v>659</v>
      </c>
      <c r="G38" s="7">
        <v>1.7738077040902489</v>
      </c>
      <c r="I38" t="s">
        <v>370</v>
      </c>
      <c r="J38" t="s">
        <v>371</v>
      </c>
      <c r="K38" s="7">
        <v>-1.9535404406798702</v>
      </c>
      <c r="N38" t="s">
        <v>523</v>
      </c>
      <c r="O38" s="7">
        <v>2.8287060042507202</v>
      </c>
    </row>
    <row r="39" spans="1:15" x14ac:dyDescent="0.25">
      <c r="A39" t="s">
        <v>594</v>
      </c>
      <c r="B39" t="s">
        <v>595</v>
      </c>
      <c r="C39" s="7">
        <v>2.1922532393641201</v>
      </c>
      <c r="E39" t="s">
        <v>641</v>
      </c>
      <c r="F39" t="s">
        <v>642</v>
      </c>
      <c r="G39" s="7">
        <v>1.7666384392835952</v>
      </c>
      <c r="I39" t="s">
        <v>48</v>
      </c>
      <c r="J39" t="s">
        <v>49</v>
      </c>
      <c r="K39" s="7">
        <v>-1.9562886903058634</v>
      </c>
      <c r="M39" t="s">
        <v>9</v>
      </c>
      <c r="N39" t="s">
        <v>10</v>
      </c>
      <c r="O39" s="7">
        <v>2.8241289587669067</v>
      </c>
    </row>
    <row r="40" spans="1:15" x14ac:dyDescent="0.25">
      <c r="A40" t="s">
        <v>436</v>
      </c>
      <c r="B40" t="s">
        <v>437</v>
      </c>
      <c r="C40" s="7">
        <v>2.1816463026197037</v>
      </c>
      <c r="E40" t="s">
        <v>11</v>
      </c>
      <c r="F40" t="s">
        <v>12</v>
      </c>
      <c r="G40" s="7">
        <v>1.7481820286127212</v>
      </c>
      <c r="I40" t="s">
        <v>172</v>
      </c>
      <c r="J40" t="s">
        <v>173</v>
      </c>
      <c r="K40" s="7">
        <v>-1.9799092708013162</v>
      </c>
      <c r="M40" t="s">
        <v>246</v>
      </c>
      <c r="N40" t="s">
        <v>247</v>
      </c>
      <c r="O40" s="7">
        <v>2.8162602207544061</v>
      </c>
    </row>
    <row r="41" spans="1:15" x14ac:dyDescent="0.25">
      <c r="A41" t="s">
        <v>138</v>
      </c>
      <c r="B41" t="s">
        <v>139</v>
      </c>
      <c r="C41" s="7">
        <v>2.1814651684149875</v>
      </c>
      <c r="E41" t="s">
        <v>893</v>
      </c>
      <c r="F41" t="s">
        <v>894</v>
      </c>
      <c r="G41" s="7">
        <v>1.7365395690196561</v>
      </c>
      <c r="I41" t="s">
        <v>450</v>
      </c>
      <c r="J41" t="s">
        <v>451</v>
      </c>
      <c r="K41" s="7">
        <v>-1.9825179846529672</v>
      </c>
      <c r="M41" t="s">
        <v>1210</v>
      </c>
      <c r="N41" t="s">
        <v>1211</v>
      </c>
      <c r="O41" s="7">
        <v>2.7392506482000747</v>
      </c>
    </row>
    <row r="42" spans="1:15" x14ac:dyDescent="0.25">
      <c r="A42" t="s">
        <v>877</v>
      </c>
      <c r="B42" t="s">
        <v>878</v>
      </c>
      <c r="C42" s="7">
        <v>2.1431052916087805</v>
      </c>
      <c r="E42" t="s">
        <v>1212</v>
      </c>
      <c r="F42" t="s">
        <v>1213</v>
      </c>
      <c r="G42" s="7">
        <v>1.7247736539448513</v>
      </c>
      <c r="I42" t="s">
        <v>138</v>
      </c>
      <c r="J42" t="s">
        <v>139</v>
      </c>
      <c r="K42" s="7">
        <v>-1.9864240936840305</v>
      </c>
      <c r="M42" t="s">
        <v>1214</v>
      </c>
      <c r="N42" t="s">
        <v>1215</v>
      </c>
      <c r="O42" s="7">
        <v>2.7301192239854348</v>
      </c>
    </row>
    <row r="43" spans="1:15" x14ac:dyDescent="0.25">
      <c r="A43" t="s">
        <v>907</v>
      </c>
      <c r="B43" t="s">
        <v>908</v>
      </c>
      <c r="C43" s="7">
        <v>2.1298901073764118</v>
      </c>
      <c r="E43" t="s">
        <v>1218</v>
      </c>
      <c r="F43" t="s">
        <v>1219</v>
      </c>
      <c r="G43" s="7">
        <v>1.7208185418922088</v>
      </c>
      <c r="I43" t="s">
        <v>408</v>
      </c>
      <c r="J43" t="s">
        <v>409</v>
      </c>
      <c r="K43" s="7">
        <v>-1.9944589998221041</v>
      </c>
      <c r="M43" t="s">
        <v>166</v>
      </c>
      <c r="N43" t="s">
        <v>167</v>
      </c>
      <c r="O43" s="7">
        <v>2.7075901681303924</v>
      </c>
    </row>
    <row r="44" spans="1:15" x14ac:dyDescent="0.25">
      <c r="A44" t="s">
        <v>172</v>
      </c>
      <c r="B44" t="s">
        <v>173</v>
      </c>
      <c r="C44" s="7">
        <v>2.0758289468714706</v>
      </c>
      <c r="E44" t="s">
        <v>124</v>
      </c>
      <c r="F44" t="s">
        <v>125</v>
      </c>
      <c r="G44" s="7">
        <v>-1.7657960349467114</v>
      </c>
      <c r="I44" t="s">
        <v>114</v>
      </c>
      <c r="J44" t="s">
        <v>115</v>
      </c>
      <c r="K44" s="7">
        <v>-1.9958407634214765</v>
      </c>
      <c r="M44" t="s">
        <v>184</v>
      </c>
      <c r="N44" t="s">
        <v>185</v>
      </c>
      <c r="O44" s="7">
        <v>2.7012416605598863</v>
      </c>
    </row>
    <row r="45" spans="1:15" x14ac:dyDescent="0.25">
      <c r="A45" t="s">
        <v>106</v>
      </c>
      <c r="B45" t="s">
        <v>107</v>
      </c>
      <c r="C45" s="7">
        <v>2.0688630817860871</v>
      </c>
      <c r="E45" t="s">
        <v>827</v>
      </c>
      <c r="F45" t="s">
        <v>828</v>
      </c>
      <c r="G45" s="7">
        <v>-1.7697931955646007</v>
      </c>
      <c r="I45" t="s">
        <v>1239</v>
      </c>
      <c r="J45" t="s">
        <v>1240</v>
      </c>
      <c r="K45" s="7">
        <v>-2.0294434217154094</v>
      </c>
      <c r="M45" t="s">
        <v>11</v>
      </c>
      <c r="N45" t="s">
        <v>12</v>
      </c>
      <c r="O45" s="7">
        <v>2.6992569014157635</v>
      </c>
    </row>
    <row r="46" spans="1:15" x14ac:dyDescent="0.25">
      <c r="A46" t="s">
        <v>89</v>
      </c>
      <c r="B46" t="s">
        <v>90</v>
      </c>
      <c r="C46" s="7">
        <v>2.0510876291242952</v>
      </c>
      <c r="E46" t="s">
        <v>1222</v>
      </c>
      <c r="F46" t="s">
        <v>1223</v>
      </c>
      <c r="G46" s="7">
        <v>-1.7705996924654022</v>
      </c>
      <c r="I46" t="s">
        <v>204</v>
      </c>
      <c r="J46" t="s">
        <v>205</v>
      </c>
      <c r="K46" s="7">
        <v>-2.0638513776687111</v>
      </c>
      <c r="M46" t="s">
        <v>31</v>
      </c>
      <c r="N46" t="s">
        <v>32</v>
      </c>
      <c r="O46" s="7">
        <v>2.690907529587335</v>
      </c>
    </row>
    <row r="47" spans="1:15" x14ac:dyDescent="0.25">
      <c r="A47" t="s">
        <v>87</v>
      </c>
      <c r="B47" t="s">
        <v>88</v>
      </c>
      <c r="C47" s="7">
        <v>2.0402733061437801</v>
      </c>
      <c r="E47" t="s">
        <v>526</v>
      </c>
      <c r="F47" t="s">
        <v>527</v>
      </c>
      <c r="G47" s="7">
        <v>-1.8190393378579761</v>
      </c>
      <c r="I47" t="s">
        <v>200</v>
      </c>
      <c r="J47" t="s">
        <v>201</v>
      </c>
      <c r="K47" s="7">
        <v>-2.0778450827679196</v>
      </c>
      <c r="N47" t="s">
        <v>390</v>
      </c>
      <c r="O47" s="7">
        <v>2.6398914147547727</v>
      </c>
    </row>
    <row r="48" spans="1:15" x14ac:dyDescent="0.25">
      <c r="A48" t="s">
        <v>305</v>
      </c>
      <c r="B48" t="s">
        <v>306</v>
      </c>
      <c r="C48" s="7">
        <v>2.0373049395103893</v>
      </c>
      <c r="E48" t="s">
        <v>1226</v>
      </c>
      <c r="F48" t="s">
        <v>1227</v>
      </c>
      <c r="G48" s="7">
        <v>-1.8190401670565621</v>
      </c>
      <c r="J48" t="s">
        <v>1120</v>
      </c>
      <c r="K48" s="7">
        <v>-2.087795985014302</v>
      </c>
      <c r="M48" t="s">
        <v>239</v>
      </c>
      <c r="N48" t="s">
        <v>240</v>
      </c>
      <c r="O48" s="7">
        <v>2.6151096158872877</v>
      </c>
    </row>
    <row r="49" spans="1:15" x14ac:dyDescent="0.25">
      <c r="A49" t="s">
        <v>196</v>
      </c>
      <c r="B49" t="s">
        <v>197</v>
      </c>
      <c r="C49" s="7">
        <v>2.0297837652810871</v>
      </c>
      <c r="E49" t="s">
        <v>1228</v>
      </c>
      <c r="F49" t="s">
        <v>1229</v>
      </c>
      <c r="G49" s="7">
        <v>-1.8714389726184577</v>
      </c>
      <c r="J49" t="s">
        <v>401</v>
      </c>
      <c r="K49" s="7">
        <v>-2.0903218481160479</v>
      </c>
      <c r="N49" t="s">
        <v>862</v>
      </c>
      <c r="O49" s="7">
        <v>2.6082027446455531</v>
      </c>
    </row>
    <row r="50" spans="1:15" x14ac:dyDescent="0.25">
      <c r="A50" t="s">
        <v>1230</v>
      </c>
      <c r="B50" t="s">
        <v>1231</v>
      </c>
      <c r="C50" s="7">
        <v>2.0157453776914314</v>
      </c>
      <c r="E50" t="s">
        <v>930</v>
      </c>
      <c r="F50" t="s">
        <v>931</v>
      </c>
      <c r="G50" s="7">
        <v>-1.8738066666218092</v>
      </c>
      <c r="I50" t="s">
        <v>1148</v>
      </c>
      <c r="J50" t="s">
        <v>1152</v>
      </c>
      <c r="K50" s="7">
        <v>-2.1178508896498274</v>
      </c>
      <c r="M50" t="s">
        <v>335</v>
      </c>
      <c r="N50" t="s">
        <v>336</v>
      </c>
      <c r="O50" s="7">
        <v>2.598180536794779</v>
      </c>
    </row>
    <row r="51" spans="1:15" x14ac:dyDescent="0.25">
      <c r="A51" t="s">
        <v>887</v>
      </c>
      <c r="B51" t="s">
        <v>888</v>
      </c>
      <c r="C51" s="7">
        <v>1.9435290184941265</v>
      </c>
      <c r="E51" t="s">
        <v>1232</v>
      </c>
      <c r="F51" t="s">
        <v>1233</v>
      </c>
      <c r="G51" s="7">
        <v>-1.881221737667149</v>
      </c>
      <c r="I51" t="s">
        <v>168</v>
      </c>
      <c r="J51" t="s">
        <v>169</v>
      </c>
      <c r="K51" s="7">
        <v>-2.1178728572229168</v>
      </c>
      <c r="M51" t="s">
        <v>858</v>
      </c>
      <c r="N51" t="s">
        <v>859</v>
      </c>
      <c r="O51" s="7">
        <v>2.5868058664183082</v>
      </c>
    </row>
    <row r="52" spans="1:15" x14ac:dyDescent="0.25">
      <c r="B52" t="s">
        <v>1234</v>
      </c>
      <c r="C52" s="7">
        <v>1.9052972045704257</v>
      </c>
      <c r="E52" t="s">
        <v>72</v>
      </c>
      <c r="F52" t="s">
        <v>73</v>
      </c>
      <c r="G52" s="7">
        <v>-1.8848986776364511</v>
      </c>
      <c r="I52" t="s">
        <v>160</v>
      </c>
      <c r="J52" t="s">
        <v>161</v>
      </c>
      <c r="K52" s="7">
        <v>-2.1734309203626516</v>
      </c>
      <c r="M52" t="s">
        <v>1088</v>
      </c>
      <c r="N52" t="s">
        <v>1104</v>
      </c>
      <c r="O52" s="7">
        <v>2.5850728253679933</v>
      </c>
    </row>
    <row r="53" spans="1:15" x14ac:dyDescent="0.25">
      <c r="B53" t="s">
        <v>1235</v>
      </c>
      <c r="C53" s="7">
        <v>1.8691514805114509</v>
      </c>
      <c r="E53" t="s">
        <v>89</v>
      </c>
      <c r="F53" t="s">
        <v>90</v>
      </c>
      <c r="G53" s="7">
        <v>-1.9479543378239277</v>
      </c>
      <c r="I53" t="s">
        <v>758</v>
      </c>
      <c r="J53" t="s">
        <v>759</v>
      </c>
      <c r="K53" s="7">
        <v>-2.1920056427238022</v>
      </c>
      <c r="M53" t="s">
        <v>1236</v>
      </c>
      <c r="N53" t="s">
        <v>1237</v>
      </c>
      <c r="O53" s="7">
        <v>2.5767671954824132</v>
      </c>
    </row>
    <row r="54" spans="1:15" x14ac:dyDescent="0.25">
      <c r="B54" t="s">
        <v>1238</v>
      </c>
      <c r="C54" s="7">
        <v>1.8388895338777194</v>
      </c>
      <c r="E54" t="s">
        <v>152</v>
      </c>
      <c r="F54" t="s">
        <v>153</v>
      </c>
      <c r="G54" s="7">
        <v>-1.9498412600012849</v>
      </c>
      <c r="I54" t="s">
        <v>116</v>
      </c>
      <c r="J54" t="s">
        <v>117</v>
      </c>
      <c r="K54" s="7">
        <v>-2.2032364648225178</v>
      </c>
      <c r="M54" t="s">
        <v>72</v>
      </c>
      <c r="N54" t="s">
        <v>73</v>
      </c>
      <c r="O54" s="7">
        <v>2.5343233488007675</v>
      </c>
    </row>
    <row r="55" spans="1:15" x14ac:dyDescent="0.25">
      <c r="A55" t="s">
        <v>1241</v>
      </c>
      <c r="B55" t="s">
        <v>1242</v>
      </c>
      <c r="C55" s="7">
        <v>1.8170646186960002</v>
      </c>
      <c r="E55" t="s">
        <v>1243</v>
      </c>
      <c r="F55" t="s">
        <v>1244</v>
      </c>
      <c r="G55" s="7">
        <v>-1.9818142602721343</v>
      </c>
      <c r="I55" t="s">
        <v>37</v>
      </c>
      <c r="J55" t="s">
        <v>38</v>
      </c>
      <c r="K55" s="7">
        <v>-2.2106860775821024</v>
      </c>
      <c r="M55" t="s">
        <v>333</v>
      </c>
      <c r="N55" t="s">
        <v>334</v>
      </c>
      <c r="O55" s="7">
        <v>2.5218992921716965</v>
      </c>
    </row>
    <row r="56" spans="1:15" x14ac:dyDescent="0.25">
      <c r="A56" t="s">
        <v>438</v>
      </c>
      <c r="B56" t="s">
        <v>439</v>
      </c>
      <c r="C56" s="7">
        <v>1.7983666901658755</v>
      </c>
      <c r="E56" t="s">
        <v>1245</v>
      </c>
      <c r="F56" t="s">
        <v>1246</v>
      </c>
      <c r="G56" s="7">
        <v>-2.1397127567781378</v>
      </c>
      <c r="I56" t="s">
        <v>586</v>
      </c>
      <c r="J56" t="s">
        <v>587</v>
      </c>
      <c r="K56" s="7">
        <v>-2.2296960780519566</v>
      </c>
      <c r="N56" t="s">
        <v>638</v>
      </c>
      <c r="O56" s="7">
        <v>2.4638884531568035</v>
      </c>
    </row>
    <row r="57" spans="1:15" x14ac:dyDescent="0.25">
      <c r="A57" t="s">
        <v>174</v>
      </c>
      <c r="B57" t="s">
        <v>175</v>
      </c>
      <c r="C57" s="7">
        <v>1.7818010722546271</v>
      </c>
      <c r="E57" t="s">
        <v>218</v>
      </c>
      <c r="F57" t="s">
        <v>219</v>
      </c>
      <c r="G57" s="7">
        <v>-2.3238560310421774</v>
      </c>
      <c r="I57" t="s">
        <v>1127</v>
      </c>
      <c r="J57" t="s">
        <v>1135</v>
      </c>
      <c r="K57" s="7">
        <v>-2.2497367325026953</v>
      </c>
      <c r="M57" t="s">
        <v>15</v>
      </c>
      <c r="N57" t="s">
        <v>16</v>
      </c>
      <c r="O57" s="7">
        <v>2.4463518303815777</v>
      </c>
    </row>
    <row r="58" spans="1:15" x14ac:dyDescent="0.25">
      <c r="A58" t="s">
        <v>258</v>
      </c>
      <c r="B58" t="s">
        <v>259</v>
      </c>
      <c r="C58" s="7">
        <v>1.7761924010393926</v>
      </c>
      <c r="E58" t="s">
        <v>480</v>
      </c>
      <c r="F58" t="s">
        <v>481</v>
      </c>
      <c r="G58" s="7">
        <v>-2.4061515024121052</v>
      </c>
      <c r="I58" t="s">
        <v>97</v>
      </c>
      <c r="J58" t="s">
        <v>98</v>
      </c>
      <c r="K58" s="7">
        <v>-2.2703776884449169</v>
      </c>
      <c r="M58" t="s">
        <v>116</v>
      </c>
      <c r="N58" t="s">
        <v>117</v>
      </c>
      <c r="O58" s="7">
        <v>2.4093720362615083</v>
      </c>
    </row>
    <row r="59" spans="1:15" x14ac:dyDescent="0.25">
      <c r="A59" t="s">
        <v>909</v>
      </c>
      <c r="B59" t="s">
        <v>910</v>
      </c>
      <c r="C59" s="7">
        <v>1.7511439254895447</v>
      </c>
      <c r="F59" t="s">
        <v>1247</v>
      </c>
      <c r="G59" s="7">
        <v>-2.4300528411783491</v>
      </c>
      <c r="I59" t="s">
        <v>1268</v>
      </c>
      <c r="J59" t="s">
        <v>96</v>
      </c>
      <c r="K59" s="7">
        <v>-2.280909928241178</v>
      </c>
      <c r="M59" t="s">
        <v>1248</v>
      </c>
      <c r="N59" t="s">
        <v>1249</v>
      </c>
      <c r="O59" s="7">
        <v>2.3596887105790949</v>
      </c>
    </row>
    <row r="60" spans="1:15" x14ac:dyDescent="0.25">
      <c r="A60" t="s">
        <v>867</v>
      </c>
      <c r="B60" t="s">
        <v>868</v>
      </c>
      <c r="C60" s="7">
        <v>1.7465882669815262</v>
      </c>
      <c r="E60" t="s">
        <v>566</v>
      </c>
      <c r="F60" t="s">
        <v>567</v>
      </c>
      <c r="G60" s="7">
        <v>-2.4854542112589106</v>
      </c>
      <c r="I60" t="s">
        <v>100</v>
      </c>
      <c r="J60" t="s">
        <v>101</v>
      </c>
      <c r="K60" s="7">
        <v>-2.3233947683686096</v>
      </c>
      <c r="M60" t="s">
        <v>1250</v>
      </c>
      <c r="N60" t="s">
        <v>1251</v>
      </c>
      <c r="O60" s="7">
        <v>2.3270877370802507</v>
      </c>
    </row>
    <row r="61" spans="1:15" x14ac:dyDescent="0.25">
      <c r="A61" t="s">
        <v>1252</v>
      </c>
      <c r="B61" t="s">
        <v>1253</v>
      </c>
      <c r="C61" s="7">
        <v>-1.7185148673887511</v>
      </c>
      <c r="E61" t="s">
        <v>647</v>
      </c>
      <c r="F61" t="s">
        <v>648</v>
      </c>
      <c r="G61" s="7">
        <v>-2.5937269790470756</v>
      </c>
      <c r="I61" t="s">
        <v>62</v>
      </c>
      <c r="J61" t="s">
        <v>63</v>
      </c>
      <c r="K61" s="7">
        <v>-2.335943429197985</v>
      </c>
      <c r="M61" t="s">
        <v>654</v>
      </c>
      <c r="N61" t="s">
        <v>655</v>
      </c>
      <c r="O61" s="7">
        <v>2.3191675828874412</v>
      </c>
    </row>
    <row r="62" spans="1:15" x14ac:dyDescent="0.25">
      <c r="A62" t="s">
        <v>1220</v>
      </c>
      <c r="B62" t="s">
        <v>1221</v>
      </c>
      <c r="C62" s="7">
        <v>-1.7247023331213827</v>
      </c>
      <c r="E62" t="s">
        <v>56</v>
      </c>
      <c r="F62" t="s">
        <v>57</v>
      </c>
      <c r="G62" s="7">
        <v>-2.994701770417628</v>
      </c>
      <c r="I62" t="s">
        <v>426</v>
      </c>
      <c r="J62" t="s">
        <v>427</v>
      </c>
      <c r="K62" s="7">
        <v>-2.3477965785457076</v>
      </c>
      <c r="M62" t="s">
        <v>293</v>
      </c>
      <c r="N62" t="s">
        <v>294</v>
      </c>
      <c r="O62" s="7">
        <v>2.3144955824939024</v>
      </c>
    </row>
    <row r="63" spans="1:15" x14ac:dyDescent="0.25">
      <c r="A63" t="s">
        <v>1254</v>
      </c>
      <c r="B63" t="s">
        <v>1255</v>
      </c>
      <c r="C63" s="7">
        <v>-1.7526804837206804</v>
      </c>
      <c r="E63" t="s">
        <v>9</v>
      </c>
      <c r="F63" t="s">
        <v>10</v>
      </c>
      <c r="G63" s="7">
        <v>-3.1891049965062579</v>
      </c>
      <c r="I63" t="s">
        <v>683</v>
      </c>
      <c r="J63" t="s">
        <v>684</v>
      </c>
      <c r="K63" s="7">
        <v>-2.3585910371312169</v>
      </c>
      <c r="M63" t="s">
        <v>673</v>
      </c>
      <c r="N63" t="s">
        <v>674</v>
      </c>
      <c r="O63" s="7">
        <v>2.3107917927367398</v>
      </c>
    </row>
    <row r="64" spans="1:15" x14ac:dyDescent="0.25">
      <c r="A64" t="s">
        <v>1256</v>
      </c>
      <c r="B64" t="s">
        <v>1257</v>
      </c>
      <c r="C64" s="7">
        <v>-1.8143404305591047</v>
      </c>
      <c r="E64" t="s">
        <v>23</v>
      </c>
      <c r="F64" t="s">
        <v>24</v>
      </c>
      <c r="G64" s="7">
        <v>-3.4231799354546402</v>
      </c>
      <c r="I64" t="s">
        <v>1041</v>
      </c>
      <c r="J64" t="s">
        <v>1066</v>
      </c>
      <c r="K64" s="7">
        <v>-2.3870354437155745</v>
      </c>
      <c r="M64" t="s">
        <v>132</v>
      </c>
      <c r="N64" t="s">
        <v>133</v>
      </c>
      <c r="O64" s="7">
        <v>2.2940856768651092</v>
      </c>
    </row>
    <row r="65" spans="1:15" x14ac:dyDescent="0.25">
      <c r="A65" t="s">
        <v>1258</v>
      </c>
      <c r="B65" t="s">
        <v>1259</v>
      </c>
      <c r="C65" s="7">
        <v>-1.8936620240625803</v>
      </c>
      <c r="E65" t="s">
        <v>752</v>
      </c>
      <c r="F65" t="s">
        <v>753</v>
      </c>
      <c r="G65" s="7">
        <v>-3.6641850639600047</v>
      </c>
      <c r="J65" t="s">
        <v>514</v>
      </c>
      <c r="K65" s="7">
        <v>-2.410890887380011</v>
      </c>
      <c r="M65" t="s">
        <v>43</v>
      </c>
      <c r="N65" t="s">
        <v>44</v>
      </c>
      <c r="O65" s="7">
        <v>2.2702182644396203</v>
      </c>
    </row>
    <row r="66" spans="1:15" x14ac:dyDescent="0.25">
      <c r="A66" t="s">
        <v>1260</v>
      </c>
      <c r="B66" t="s">
        <v>1261</v>
      </c>
      <c r="C66" s="7">
        <v>-1.8947211403032442</v>
      </c>
      <c r="E66" t="s">
        <v>29</v>
      </c>
      <c r="F66" t="s">
        <v>30</v>
      </c>
      <c r="G66" s="7">
        <v>-3.8451747803429677</v>
      </c>
      <c r="I66" t="s">
        <v>210</v>
      </c>
      <c r="J66" t="s">
        <v>211</v>
      </c>
      <c r="K66" s="7">
        <v>-2.4369473319724975</v>
      </c>
      <c r="M66" t="s">
        <v>1262</v>
      </c>
      <c r="N66" t="s">
        <v>1263</v>
      </c>
      <c r="O66" s="7">
        <v>2.2590886500182257</v>
      </c>
    </row>
    <row r="67" spans="1:15" x14ac:dyDescent="0.25">
      <c r="A67" t="s">
        <v>930</v>
      </c>
      <c r="B67" t="s">
        <v>931</v>
      </c>
      <c r="C67" s="7">
        <v>-1.9030951595922523</v>
      </c>
      <c r="E67" t="s">
        <v>17</v>
      </c>
      <c r="F67" t="s">
        <v>18</v>
      </c>
      <c r="G67" s="7">
        <v>-3.9680515552179871</v>
      </c>
      <c r="I67" t="s">
        <v>106</v>
      </c>
      <c r="J67" t="s">
        <v>107</v>
      </c>
      <c r="K67" s="7">
        <v>-2.4733403567299934</v>
      </c>
      <c r="M67" t="s">
        <v>1264</v>
      </c>
      <c r="N67" t="s">
        <v>1265</v>
      </c>
      <c r="O67" s="7">
        <v>2.2388151443332438</v>
      </c>
    </row>
    <row r="68" spans="1:15" x14ac:dyDescent="0.25">
      <c r="A68" t="s">
        <v>875</v>
      </c>
      <c r="B68" t="s">
        <v>876</v>
      </c>
      <c r="C68" s="7">
        <v>-1.967474296931274</v>
      </c>
      <c r="E68" t="s">
        <v>1266</v>
      </c>
      <c r="F68" t="s">
        <v>1267</v>
      </c>
      <c r="G68" s="7">
        <v>-4.0533578529164487</v>
      </c>
      <c r="I68" t="s">
        <v>541</v>
      </c>
      <c r="J68" t="s">
        <v>542</v>
      </c>
      <c r="K68" s="7">
        <v>-2.4768729093323012</v>
      </c>
      <c r="M68" t="s">
        <v>1269</v>
      </c>
      <c r="N68" t="s">
        <v>1270</v>
      </c>
      <c r="O68" s="7">
        <v>2.2335575521909625</v>
      </c>
    </row>
    <row r="69" spans="1:15" x14ac:dyDescent="0.25">
      <c r="A69" t="s">
        <v>911</v>
      </c>
      <c r="B69" t="s">
        <v>912</v>
      </c>
      <c r="C69" s="7">
        <v>-2.0152038161331034</v>
      </c>
      <c r="E69" t="s">
        <v>21</v>
      </c>
      <c r="F69" t="s">
        <v>22</v>
      </c>
      <c r="G69" s="7">
        <v>-7.0995911092551198</v>
      </c>
      <c r="I69" t="s">
        <v>863</v>
      </c>
      <c r="J69" t="s">
        <v>864</v>
      </c>
      <c r="K69" s="7">
        <v>-2.4999939134184315</v>
      </c>
      <c r="M69" t="s">
        <v>331</v>
      </c>
      <c r="N69" t="s">
        <v>332</v>
      </c>
      <c r="O69" s="7">
        <v>2.214377671893466</v>
      </c>
    </row>
    <row r="70" spans="1:15" x14ac:dyDescent="0.25">
      <c r="A70" t="s">
        <v>1271</v>
      </c>
      <c r="B70" t="s">
        <v>1272</v>
      </c>
      <c r="C70" s="7">
        <v>-2.0244610079179912</v>
      </c>
      <c r="E70" t="s">
        <v>13</v>
      </c>
      <c r="F70" t="s">
        <v>14</v>
      </c>
      <c r="G70" s="7">
        <v>-7.6056326059908512</v>
      </c>
      <c r="I70" t="s">
        <v>272</v>
      </c>
      <c r="J70" t="s">
        <v>273</v>
      </c>
      <c r="K70" s="7">
        <v>-2.5540458502979564</v>
      </c>
      <c r="M70" t="s">
        <v>1273</v>
      </c>
      <c r="N70" t="s">
        <v>1274</v>
      </c>
      <c r="O70" s="7">
        <v>2.2136528682764371</v>
      </c>
    </row>
    <row r="71" spans="1:15" x14ac:dyDescent="0.25">
      <c r="A71" t="s">
        <v>799</v>
      </c>
      <c r="B71" t="s">
        <v>800</v>
      </c>
      <c r="C71" s="7">
        <v>-2.1355299619768999</v>
      </c>
      <c r="E71" t="s">
        <v>27</v>
      </c>
      <c r="F71" t="s">
        <v>28</v>
      </c>
      <c r="G71" s="7">
        <v>-12.105267206282118</v>
      </c>
      <c r="J71" t="s">
        <v>280</v>
      </c>
      <c r="K71" s="7">
        <v>-2.5637748914625273</v>
      </c>
      <c r="M71" t="s">
        <v>869</v>
      </c>
      <c r="N71" t="s">
        <v>870</v>
      </c>
      <c r="O71" s="7">
        <v>2.2105498613582748</v>
      </c>
    </row>
    <row r="72" spans="1:15" x14ac:dyDescent="0.25">
      <c r="A72" t="s">
        <v>758</v>
      </c>
      <c r="B72" t="s">
        <v>759</v>
      </c>
      <c r="C72" s="7">
        <v>-2.1709934759955254</v>
      </c>
      <c r="E72" t="s">
        <v>39</v>
      </c>
      <c r="F72" t="s">
        <v>40</v>
      </c>
      <c r="G72" s="7">
        <v>-14.478782257638056</v>
      </c>
      <c r="I72" t="s">
        <v>142</v>
      </c>
      <c r="J72" t="s">
        <v>143</v>
      </c>
      <c r="K72" s="7">
        <v>-2.5688577558931693</v>
      </c>
      <c r="N72" t="s">
        <v>493</v>
      </c>
      <c r="O72" s="7">
        <v>2.2006679816746084</v>
      </c>
    </row>
    <row r="73" spans="1:15" x14ac:dyDescent="0.25">
      <c r="A73" t="s">
        <v>803</v>
      </c>
      <c r="B73" t="s">
        <v>804</v>
      </c>
      <c r="C73" s="7">
        <v>-2.3101183745808043</v>
      </c>
      <c r="I73" t="s">
        <v>174</v>
      </c>
      <c r="J73" t="s">
        <v>175</v>
      </c>
      <c r="K73" s="7">
        <v>-2.5939129765042241</v>
      </c>
      <c r="N73" t="s">
        <v>1275</v>
      </c>
      <c r="O73" s="7">
        <v>2.197046275452796</v>
      </c>
    </row>
    <row r="74" spans="1:15" x14ac:dyDescent="0.25">
      <c r="A74" t="s">
        <v>1276</v>
      </c>
      <c r="B74" t="s">
        <v>1277</v>
      </c>
      <c r="C74" s="7">
        <v>-2.3538008952649569</v>
      </c>
      <c r="I74" t="s">
        <v>212</v>
      </c>
      <c r="J74" t="s">
        <v>213</v>
      </c>
      <c r="K74" s="7">
        <v>-2.6000540744074674</v>
      </c>
      <c r="M74" t="s">
        <v>1278</v>
      </c>
      <c r="N74" t="s">
        <v>1279</v>
      </c>
      <c r="O74" s="7">
        <v>2.1832886125826256</v>
      </c>
    </row>
    <row r="75" spans="1:15" x14ac:dyDescent="0.25">
      <c r="A75" t="s">
        <v>1079</v>
      </c>
      <c r="B75" t="s">
        <v>1091</v>
      </c>
      <c r="C75" s="7">
        <v>-2.3708067844030714</v>
      </c>
      <c r="I75" t="s">
        <v>214</v>
      </c>
      <c r="J75" t="s">
        <v>215</v>
      </c>
      <c r="K75" s="7">
        <v>-2.6084378055213233</v>
      </c>
      <c r="M75" t="s">
        <v>1280</v>
      </c>
      <c r="N75" t="s">
        <v>1281</v>
      </c>
      <c r="O75" s="7">
        <v>2.1817192239375789</v>
      </c>
    </row>
    <row r="76" spans="1:15" x14ac:dyDescent="0.25">
      <c r="A76" t="s">
        <v>410</v>
      </c>
      <c r="B76" t="s">
        <v>411</v>
      </c>
      <c r="C76" s="7">
        <v>-2.4250853012588021</v>
      </c>
      <c r="I76" t="s">
        <v>134</v>
      </c>
      <c r="J76" t="s">
        <v>135</v>
      </c>
      <c r="K76" s="7">
        <v>-2.6156694043757005</v>
      </c>
      <c r="M76" t="s">
        <v>1041</v>
      </c>
      <c r="N76" t="s">
        <v>1066</v>
      </c>
      <c r="O76" s="7">
        <v>2.1632807022626781</v>
      </c>
    </row>
    <row r="77" spans="1:15" x14ac:dyDescent="0.25">
      <c r="A77" t="s">
        <v>1282</v>
      </c>
      <c r="B77" t="s">
        <v>1283</v>
      </c>
      <c r="C77" s="7">
        <v>-2.4821213581162516</v>
      </c>
      <c r="I77" t="s">
        <v>228</v>
      </c>
      <c r="J77" t="s">
        <v>229</v>
      </c>
      <c r="K77" s="7">
        <v>-2.6602020225920788</v>
      </c>
      <c r="M77" t="s">
        <v>196</v>
      </c>
      <c r="N77" t="s">
        <v>197</v>
      </c>
      <c r="O77" s="7">
        <v>2.1506881171507648</v>
      </c>
    </row>
    <row r="78" spans="1:15" x14ac:dyDescent="0.25">
      <c r="A78" t="s">
        <v>192</v>
      </c>
      <c r="B78" t="s">
        <v>193</v>
      </c>
      <c r="C78" s="7">
        <v>-2.53649947410333</v>
      </c>
      <c r="I78" t="s">
        <v>11</v>
      </c>
      <c r="J78" t="s">
        <v>12</v>
      </c>
      <c r="K78" s="7">
        <v>-2.7556968867242224</v>
      </c>
      <c r="M78" t="s">
        <v>524</v>
      </c>
      <c r="N78" t="s">
        <v>525</v>
      </c>
      <c r="O78" s="7">
        <v>2.1325194360455448</v>
      </c>
    </row>
    <row r="79" spans="1:15" x14ac:dyDescent="0.25">
      <c r="A79" t="s">
        <v>846</v>
      </c>
      <c r="B79" t="s">
        <v>847</v>
      </c>
      <c r="C79" s="7">
        <v>-2.6008157831967429</v>
      </c>
      <c r="I79" t="s">
        <v>46</v>
      </c>
      <c r="J79" t="s">
        <v>47</v>
      </c>
      <c r="K79" s="7">
        <v>-2.7840335496822646</v>
      </c>
      <c r="M79" t="s">
        <v>319</v>
      </c>
      <c r="N79" t="s">
        <v>320</v>
      </c>
      <c r="O79" s="7">
        <v>2.1321824839773318</v>
      </c>
    </row>
    <row r="80" spans="1:15" x14ac:dyDescent="0.25">
      <c r="A80" t="s">
        <v>530</v>
      </c>
      <c r="B80" t="s">
        <v>531</v>
      </c>
      <c r="C80" s="7">
        <v>-2.7035417999893583</v>
      </c>
      <c r="I80" t="s">
        <v>89</v>
      </c>
      <c r="J80" t="s">
        <v>90</v>
      </c>
      <c r="K80" s="7">
        <v>-2.8029647149997308</v>
      </c>
      <c r="M80" t="s">
        <v>323</v>
      </c>
      <c r="N80" t="s">
        <v>324</v>
      </c>
      <c r="O80" s="7">
        <v>2.1273550919468454</v>
      </c>
    </row>
    <row r="81" spans="1:15" x14ac:dyDescent="0.25">
      <c r="A81" t="s">
        <v>190</v>
      </c>
      <c r="B81" t="s">
        <v>191</v>
      </c>
      <c r="C81" s="7">
        <v>-2.947960049580042</v>
      </c>
      <c r="I81" t="s">
        <v>1290</v>
      </c>
      <c r="J81" t="s">
        <v>1291</v>
      </c>
      <c r="K81" s="7">
        <v>-2.8603363985942187</v>
      </c>
      <c r="M81" t="s">
        <v>469</v>
      </c>
      <c r="N81" t="s">
        <v>470</v>
      </c>
      <c r="O81" s="7">
        <v>2.1243588500621322</v>
      </c>
    </row>
    <row r="82" spans="1:15" x14ac:dyDescent="0.25">
      <c r="A82" t="s">
        <v>224</v>
      </c>
      <c r="B82" t="s">
        <v>225</v>
      </c>
      <c r="C82" s="7">
        <v>-3.0079448651978939</v>
      </c>
      <c r="J82" t="s">
        <v>99</v>
      </c>
      <c r="K82" s="7">
        <v>-2.8721939248878137</v>
      </c>
      <c r="M82" t="s">
        <v>380</v>
      </c>
      <c r="N82" t="s">
        <v>381</v>
      </c>
      <c r="O82" s="7">
        <v>2.1202531797448345</v>
      </c>
    </row>
    <row r="83" spans="1:15" x14ac:dyDescent="0.25">
      <c r="A83" t="s">
        <v>647</v>
      </c>
      <c r="B83" t="s">
        <v>648</v>
      </c>
      <c r="C83" s="7">
        <v>-3.2496949921236684</v>
      </c>
      <c r="I83" t="s">
        <v>487</v>
      </c>
      <c r="J83" t="s">
        <v>488</v>
      </c>
      <c r="K83" s="7">
        <v>-2.8905993722446084</v>
      </c>
      <c r="M83" t="s">
        <v>939</v>
      </c>
      <c r="N83" t="s">
        <v>1151</v>
      </c>
      <c r="O83" s="7">
        <v>2.1135989306707064</v>
      </c>
    </row>
    <row r="84" spans="1:15" x14ac:dyDescent="0.25">
      <c r="A84" t="s">
        <v>1077</v>
      </c>
      <c r="B84" t="s">
        <v>1090</v>
      </c>
      <c r="C84" s="7">
        <v>-3.3720557864298817</v>
      </c>
      <c r="I84" t="s">
        <v>1077</v>
      </c>
      <c r="J84" t="s">
        <v>1090</v>
      </c>
      <c r="K84" s="7">
        <v>-2.9455305882339853</v>
      </c>
      <c r="M84" t="s">
        <v>497</v>
      </c>
      <c r="N84" t="s">
        <v>498</v>
      </c>
      <c r="O84" s="7">
        <v>2.1038492288578627</v>
      </c>
    </row>
    <row r="85" spans="1:15" x14ac:dyDescent="0.25">
      <c r="A85" t="s">
        <v>752</v>
      </c>
      <c r="B85" t="s">
        <v>753</v>
      </c>
      <c r="C85" s="7">
        <v>-3.4566307986240741</v>
      </c>
      <c r="I85" t="s">
        <v>31</v>
      </c>
      <c r="J85" t="s">
        <v>32</v>
      </c>
      <c r="K85" s="7">
        <v>-3.0162844178478152</v>
      </c>
      <c r="M85" t="s">
        <v>568</v>
      </c>
      <c r="N85" t="s">
        <v>569</v>
      </c>
      <c r="O85" s="7">
        <v>2.1024791239293692</v>
      </c>
    </row>
    <row r="86" spans="1:15" x14ac:dyDescent="0.25">
      <c r="A86" t="s">
        <v>919</v>
      </c>
      <c r="B86" t="s">
        <v>920</v>
      </c>
      <c r="C86" s="7">
        <v>-4.1302593514411869</v>
      </c>
      <c r="I86" t="s">
        <v>752</v>
      </c>
      <c r="J86" t="s">
        <v>753</v>
      </c>
      <c r="K86" s="7">
        <v>-3.0281416536015504</v>
      </c>
      <c r="M86" t="s">
        <v>519</v>
      </c>
      <c r="N86" t="s">
        <v>520</v>
      </c>
      <c r="O86" s="7">
        <v>2.1018349709557524</v>
      </c>
    </row>
    <row r="87" spans="1:15" x14ac:dyDescent="0.25">
      <c r="A87" t="s">
        <v>566</v>
      </c>
      <c r="B87" t="s">
        <v>567</v>
      </c>
      <c r="C87" s="7">
        <v>-5.0230652523626045</v>
      </c>
      <c r="I87" t="s">
        <v>120</v>
      </c>
      <c r="J87" t="s">
        <v>121</v>
      </c>
      <c r="K87" s="7">
        <v>-3.0371058837262512</v>
      </c>
      <c r="M87" t="s">
        <v>1284</v>
      </c>
      <c r="N87" t="s">
        <v>1285</v>
      </c>
      <c r="O87" s="7">
        <v>2.0866930768688969</v>
      </c>
    </row>
    <row r="88" spans="1:15" x14ac:dyDescent="0.25">
      <c r="A88" t="s">
        <v>13</v>
      </c>
      <c r="B88" t="s">
        <v>14</v>
      </c>
      <c r="C88" s="7">
        <v>-5.4589275896076597</v>
      </c>
      <c r="I88" t="s">
        <v>612</v>
      </c>
      <c r="J88" t="s">
        <v>613</v>
      </c>
      <c r="K88" s="7">
        <v>-3.157061659621216</v>
      </c>
      <c r="M88" t="s">
        <v>805</v>
      </c>
      <c r="N88" t="s">
        <v>806</v>
      </c>
      <c r="O88" s="7">
        <v>2.0812063124425673</v>
      </c>
    </row>
    <row r="89" spans="1:15" x14ac:dyDescent="0.25">
      <c r="A89" t="s">
        <v>1226</v>
      </c>
      <c r="B89" t="s">
        <v>1227</v>
      </c>
      <c r="C89" s="7">
        <v>-5.7322583459790106</v>
      </c>
      <c r="I89" t="s">
        <v>158</v>
      </c>
      <c r="J89" t="s">
        <v>159</v>
      </c>
      <c r="K89" s="7">
        <v>-3.1627945470447365</v>
      </c>
      <c r="M89" t="s">
        <v>1288</v>
      </c>
      <c r="N89" t="s">
        <v>1289</v>
      </c>
      <c r="O89" s="7">
        <v>2.0657279794979502</v>
      </c>
    </row>
    <row r="90" spans="1:15" x14ac:dyDescent="0.25">
      <c r="A90" t="s">
        <v>480</v>
      </c>
      <c r="B90" t="s">
        <v>481</v>
      </c>
      <c r="C90" s="7">
        <v>-6.6744122762097957</v>
      </c>
      <c r="I90" t="s">
        <v>956</v>
      </c>
      <c r="J90" t="s">
        <v>957</v>
      </c>
      <c r="K90" s="7">
        <v>-3.1727591026291377</v>
      </c>
      <c r="M90" t="s">
        <v>511</v>
      </c>
      <c r="N90" t="s">
        <v>512</v>
      </c>
      <c r="O90" s="7">
        <v>2.0538447055457194</v>
      </c>
    </row>
    <row r="91" spans="1:15" x14ac:dyDescent="0.25">
      <c r="A91" t="s">
        <v>829</v>
      </c>
      <c r="B91" t="s">
        <v>8</v>
      </c>
      <c r="C91" s="7">
        <v>-7.5182306488034572</v>
      </c>
      <c r="I91" t="s">
        <v>52</v>
      </c>
      <c r="J91" t="s">
        <v>53</v>
      </c>
      <c r="K91" s="7">
        <v>-3.179188933581004</v>
      </c>
      <c r="N91" t="s">
        <v>180</v>
      </c>
      <c r="O91" s="7">
        <v>2.0350005417037829</v>
      </c>
    </row>
    <row r="92" spans="1:15" x14ac:dyDescent="0.25">
      <c r="A92" t="s">
        <v>21</v>
      </c>
      <c r="B92" t="s">
        <v>22</v>
      </c>
      <c r="C92" s="7">
        <v>-10.179806358430358</v>
      </c>
      <c r="I92" t="s">
        <v>43</v>
      </c>
      <c r="J92" t="s">
        <v>44</v>
      </c>
      <c r="K92" s="7">
        <v>-3.2025834102932054</v>
      </c>
      <c r="M92" t="s">
        <v>484</v>
      </c>
      <c r="N92" t="s">
        <v>485</v>
      </c>
      <c r="O92" s="7">
        <v>2.0296710936563658</v>
      </c>
    </row>
    <row r="93" spans="1:15" x14ac:dyDescent="0.25">
      <c r="A93" t="s">
        <v>27</v>
      </c>
      <c r="B93" t="s">
        <v>28</v>
      </c>
      <c r="C93" s="7">
        <v>-10.95899041250118</v>
      </c>
      <c r="I93" t="s">
        <v>136</v>
      </c>
      <c r="J93" t="s">
        <v>137</v>
      </c>
      <c r="K93" s="7">
        <v>-3.233292906457474</v>
      </c>
      <c r="M93" t="s">
        <v>198</v>
      </c>
      <c r="N93" t="s">
        <v>199</v>
      </c>
      <c r="O93" s="7">
        <v>2.0289692316826691</v>
      </c>
    </row>
    <row r="94" spans="1:15" x14ac:dyDescent="0.25">
      <c r="A94" t="s">
        <v>39</v>
      </c>
      <c r="B94" t="s">
        <v>40</v>
      </c>
      <c r="C94" s="7">
        <v>-17.140258472572047</v>
      </c>
      <c r="I94" t="s">
        <v>224</v>
      </c>
      <c r="J94" t="s">
        <v>225</v>
      </c>
      <c r="K94" s="7">
        <v>-3.3343647236624077</v>
      </c>
      <c r="N94" t="s">
        <v>486</v>
      </c>
      <c r="O94" s="7">
        <v>2.020667828637015</v>
      </c>
    </row>
    <row r="95" spans="1:15" x14ac:dyDescent="0.25">
      <c r="I95" t="s">
        <v>27</v>
      </c>
      <c r="J95" t="s">
        <v>28</v>
      </c>
      <c r="K95" s="7">
        <v>-3.387463987114812</v>
      </c>
      <c r="M95" t="s">
        <v>562</v>
      </c>
      <c r="N95" t="s">
        <v>563</v>
      </c>
      <c r="O95" s="7">
        <v>2.0192562083072745</v>
      </c>
    </row>
    <row r="96" spans="1:15" x14ac:dyDescent="0.25">
      <c r="I96" t="s">
        <v>1079</v>
      </c>
      <c r="J96" t="s">
        <v>1091</v>
      </c>
      <c r="K96" s="7">
        <v>-3.4409914076497263</v>
      </c>
      <c r="M96" t="s">
        <v>1095</v>
      </c>
      <c r="N96" t="s">
        <v>1110</v>
      </c>
      <c r="O96" s="7">
        <v>2.0129157461403131</v>
      </c>
    </row>
    <row r="97" spans="9:15" x14ac:dyDescent="0.25">
      <c r="I97" t="s">
        <v>41</v>
      </c>
      <c r="J97" t="s">
        <v>42</v>
      </c>
      <c r="K97" s="7">
        <v>-3.4531351500550884</v>
      </c>
      <c r="M97" t="s">
        <v>623</v>
      </c>
      <c r="N97" t="s">
        <v>624</v>
      </c>
      <c r="O97" s="7">
        <v>2.0004163631881733</v>
      </c>
    </row>
    <row r="98" spans="9:15" x14ac:dyDescent="0.25">
      <c r="I98" t="s">
        <v>39</v>
      </c>
      <c r="J98" t="s">
        <v>40</v>
      </c>
      <c r="K98" s="7">
        <v>-3.5845283119093683</v>
      </c>
      <c r="N98" t="s">
        <v>1292</v>
      </c>
      <c r="O98" s="7">
        <v>1.9978488225025568</v>
      </c>
    </row>
    <row r="99" spans="9:15" x14ac:dyDescent="0.25">
      <c r="I99" t="s">
        <v>76</v>
      </c>
      <c r="J99" t="s">
        <v>77</v>
      </c>
      <c r="K99" s="7">
        <v>-3.5913562640752517</v>
      </c>
      <c r="M99" t="s">
        <v>675</v>
      </c>
      <c r="N99" t="s">
        <v>676</v>
      </c>
      <c r="O99" s="7">
        <v>1.9945612853338206</v>
      </c>
    </row>
    <row r="100" spans="9:15" x14ac:dyDescent="0.25">
      <c r="I100" t="s">
        <v>162</v>
      </c>
      <c r="J100" t="s">
        <v>163</v>
      </c>
      <c r="K100" s="7">
        <v>-3.6046254942253442</v>
      </c>
      <c r="N100" t="s">
        <v>672</v>
      </c>
      <c r="O100" s="7">
        <v>1.9800910913957523</v>
      </c>
    </row>
    <row r="101" spans="9:15" x14ac:dyDescent="0.25">
      <c r="I101" t="s">
        <v>25</v>
      </c>
      <c r="J101" t="s">
        <v>26</v>
      </c>
      <c r="K101" s="7">
        <v>-3.6226174606850714</v>
      </c>
      <c r="M101" t="s">
        <v>1293</v>
      </c>
      <c r="N101" t="s">
        <v>1294</v>
      </c>
      <c r="O101" s="7">
        <v>1.9669559784867545</v>
      </c>
    </row>
    <row r="102" spans="9:15" x14ac:dyDescent="0.25">
      <c r="I102" t="s">
        <v>68</v>
      </c>
      <c r="J102" t="s">
        <v>69</v>
      </c>
      <c r="K102" s="7">
        <v>-3.7520879854986067</v>
      </c>
      <c r="M102" t="s">
        <v>299</v>
      </c>
      <c r="N102" t="s">
        <v>300</v>
      </c>
      <c r="O102" s="7">
        <v>1.9545262140181376</v>
      </c>
    </row>
    <row r="103" spans="9:15" x14ac:dyDescent="0.25">
      <c r="I103" t="s">
        <v>930</v>
      </c>
      <c r="J103" t="s">
        <v>931</v>
      </c>
      <c r="K103" s="7">
        <v>-3.8188316819270254</v>
      </c>
      <c r="M103" t="s">
        <v>1295</v>
      </c>
      <c r="N103" t="s">
        <v>1296</v>
      </c>
      <c r="O103" s="7">
        <v>1.9489813990205926</v>
      </c>
    </row>
    <row r="104" spans="9:15" x14ac:dyDescent="0.25">
      <c r="I104" t="s">
        <v>647</v>
      </c>
      <c r="J104" t="s">
        <v>648</v>
      </c>
      <c r="K104" s="7">
        <v>-3.9736173260364325</v>
      </c>
      <c r="M104" t="s">
        <v>1297</v>
      </c>
      <c r="N104" t="s">
        <v>1298</v>
      </c>
      <c r="O104" s="7">
        <v>1.9442550705059225</v>
      </c>
    </row>
    <row r="105" spans="9:15" x14ac:dyDescent="0.25">
      <c r="I105" t="s">
        <v>588</v>
      </c>
      <c r="J105" t="s">
        <v>589</v>
      </c>
      <c r="K105" s="7">
        <v>-3.9796129468511228</v>
      </c>
      <c r="M105" t="s">
        <v>1216</v>
      </c>
      <c r="N105" t="s">
        <v>1217</v>
      </c>
      <c r="O105" s="7">
        <v>1.9378104266209615</v>
      </c>
    </row>
    <row r="106" spans="9:15" x14ac:dyDescent="0.25">
      <c r="I106" t="s">
        <v>614</v>
      </c>
      <c r="J106" t="s">
        <v>615</v>
      </c>
      <c r="K106" s="7">
        <v>-3.9922775033942917</v>
      </c>
      <c r="M106" t="s">
        <v>362</v>
      </c>
      <c r="N106" t="s">
        <v>363</v>
      </c>
      <c r="O106" s="7">
        <v>1.9248797433533278</v>
      </c>
    </row>
    <row r="107" spans="9:15" x14ac:dyDescent="0.25">
      <c r="I107" t="s">
        <v>250</v>
      </c>
      <c r="J107" t="s">
        <v>251</v>
      </c>
      <c r="K107" s="7">
        <v>-4.0006447827804772</v>
      </c>
      <c r="M107" t="s">
        <v>639</v>
      </c>
      <c r="N107" t="s">
        <v>640</v>
      </c>
      <c r="O107" s="7">
        <v>1.9113843466175906</v>
      </c>
    </row>
    <row r="108" spans="9:15" x14ac:dyDescent="0.25">
      <c r="I108" t="s">
        <v>1312</v>
      </c>
      <c r="J108" t="s">
        <v>1313</v>
      </c>
      <c r="K108" s="7">
        <v>-4.1622708769004797</v>
      </c>
      <c r="M108" t="s">
        <v>947</v>
      </c>
      <c r="N108" t="s">
        <v>948</v>
      </c>
      <c r="O108" s="7">
        <v>1.9102503915333349</v>
      </c>
    </row>
    <row r="109" spans="9:15" x14ac:dyDescent="0.25">
      <c r="I109" t="s">
        <v>1226</v>
      </c>
      <c r="J109" t="s">
        <v>1227</v>
      </c>
      <c r="K109" s="7">
        <v>-4.1995269503881216</v>
      </c>
      <c r="M109" t="s">
        <v>1042</v>
      </c>
      <c r="N109" t="s">
        <v>1067</v>
      </c>
      <c r="O109" s="7">
        <v>1.9097458960835449</v>
      </c>
    </row>
    <row r="110" spans="9:15" x14ac:dyDescent="0.25">
      <c r="J110" t="s">
        <v>1174</v>
      </c>
      <c r="K110" s="7">
        <v>-4.2942578325757257</v>
      </c>
      <c r="M110" t="s">
        <v>1299</v>
      </c>
      <c r="N110" t="s">
        <v>1300</v>
      </c>
      <c r="O110" s="7">
        <v>1.9004054296455504</v>
      </c>
    </row>
    <row r="111" spans="9:15" x14ac:dyDescent="0.25">
      <c r="I111" t="s">
        <v>530</v>
      </c>
      <c r="J111" t="s">
        <v>531</v>
      </c>
      <c r="K111" s="7">
        <v>-4.3938881037270656</v>
      </c>
      <c r="M111" t="s">
        <v>1301</v>
      </c>
      <c r="N111" t="s">
        <v>1302</v>
      </c>
      <c r="O111" s="7">
        <v>1.8928511713802723</v>
      </c>
    </row>
    <row r="112" spans="9:15" x14ac:dyDescent="0.25">
      <c r="I112" t="s">
        <v>724</v>
      </c>
      <c r="J112" t="s">
        <v>725</v>
      </c>
      <c r="K112" s="7">
        <v>-4.4567226175133214</v>
      </c>
      <c r="M112" t="s">
        <v>1303</v>
      </c>
      <c r="N112" t="s">
        <v>1304</v>
      </c>
      <c r="O112" s="7">
        <v>1.8896677549575407</v>
      </c>
    </row>
    <row r="113" spans="9:15" x14ac:dyDescent="0.25">
      <c r="I113" t="s">
        <v>218</v>
      </c>
      <c r="J113" t="s">
        <v>219</v>
      </c>
      <c r="K113" s="7">
        <v>-4.5506412850801174</v>
      </c>
      <c r="M113" t="s">
        <v>1305</v>
      </c>
      <c r="N113" t="s">
        <v>1306</v>
      </c>
      <c r="O113" s="7">
        <v>1.8874987430380217</v>
      </c>
    </row>
    <row r="114" spans="9:15" x14ac:dyDescent="0.25">
      <c r="I114" t="s">
        <v>35</v>
      </c>
      <c r="J114" t="s">
        <v>36</v>
      </c>
      <c r="K114" s="7">
        <v>-4.9821944614754701</v>
      </c>
      <c r="M114" t="s">
        <v>1309</v>
      </c>
      <c r="N114" t="s">
        <v>1310</v>
      </c>
      <c r="O114" s="7">
        <v>1.8797881068790108</v>
      </c>
    </row>
    <row r="115" spans="9:15" x14ac:dyDescent="0.25">
      <c r="I115" t="s">
        <v>190</v>
      </c>
      <c r="J115" t="s">
        <v>191</v>
      </c>
      <c r="K115" s="7">
        <v>-5.3115346167356012</v>
      </c>
      <c r="M115" t="s">
        <v>620</v>
      </c>
      <c r="N115" t="s">
        <v>621</v>
      </c>
      <c r="O115" s="7">
        <v>1.8755022272255668</v>
      </c>
    </row>
    <row r="116" spans="9:15" x14ac:dyDescent="0.25">
      <c r="I116" t="s">
        <v>1187</v>
      </c>
      <c r="J116" t="s">
        <v>1188</v>
      </c>
      <c r="K116" s="7">
        <v>-5.8490870118726503</v>
      </c>
      <c r="N116" t="s">
        <v>1311</v>
      </c>
      <c r="O116" s="7">
        <v>1.8709912928056367</v>
      </c>
    </row>
    <row r="117" spans="9:15" x14ac:dyDescent="0.25">
      <c r="I117" t="s">
        <v>391</v>
      </c>
      <c r="J117" t="s">
        <v>392</v>
      </c>
      <c r="K117" s="7">
        <v>-6.1136166092987008</v>
      </c>
      <c r="M117" t="s">
        <v>636</v>
      </c>
      <c r="N117" t="s">
        <v>637</v>
      </c>
      <c r="O117" s="7">
        <v>1.8709444483443809</v>
      </c>
    </row>
    <row r="118" spans="9:15" x14ac:dyDescent="0.25">
      <c r="I118" t="s">
        <v>192</v>
      </c>
      <c r="J118" t="s">
        <v>193</v>
      </c>
      <c r="K118" s="7">
        <v>-6.2519066493999462</v>
      </c>
      <c r="N118" t="s">
        <v>1314</v>
      </c>
      <c r="O118" s="7">
        <v>1.8708681471775086</v>
      </c>
    </row>
    <row r="119" spans="9:15" x14ac:dyDescent="0.25">
      <c r="I119" t="s">
        <v>56</v>
      </c>
      <c r="J119" t="s">
        <v>57</v>
      </c>
      <c r="K119" s="7">
        <v>-6.6422630117006776</v>
      </c>
      <c r="M119" t="s">
        <v>250</v>
      </c>
      <c r="N119" t="s">
        <v>251</v>
      </c>
      <c r="O119" s="7">
        <v>1.8668891867534825</v>
      </c>
    </row>
    <row r="120" spans="9:15" x14ac:dyDescent="0.25">
      <c r="I120" t="s">
        <v>29</v>
      </c>
      <c r="J120" t="s">
        <v>30</v>
      </c>
      <c r="K120" s="7">
        <v>-6.932625871268363</v>
      </c>
      <c r="M120" t="s">
        <v>618</v>
      </c>
      <c r="N120" t="s">
        <v>619</v>
      </c>
      <c r="O120" s="7">
        <v>1.8656395490374853</v>
      </c>
    </row>
    <row r="121" spans="9:15" x14ac:dyDescent="0.25">
      <c r="I121" t="s">
        <v>566</v>
      </c>
      <c r="J121" t="s">
        <v>567</v>
      </c>
      <c r="K121" s="7">
        <v>-6.946588631595997</v>
      </c>
      <c r="M121" t="s">
        <v>1315</v>
      </c>
      <c r="N121" t="s">
        <v>1316</v>
      </c>
      <c r="O121" s="7">
        <v>1.8647520554657508</v>
      </c>
    </row>
    <row r="122" spans="9:15" x14ac:dyDescent="0.25">
      <c r="I122" t="s">
        <v>410</v>
      </c>
      <c r="J122" t="s">
        <v>411</v>
      </c>
      <c r="K122" s="7">
        <v>-7.8859103777679529</v>
      </c>
      <c r="M122" t="s">
        <v>934</v>
      </c>
      <c r="N122" t="s">
        <v>976</v>
      </c>
      <c r="O122" s="7">
        <v>1.8607199038996456</v>
      </c>
    </row>
    <row r="123" spans="9:15" x14ac:dyDescent="0.25">
      <c r="I123" t="s">
        <v>480</v>
      </c>
      <c r="J123" t="s">
        <v>481</v>
      </c>
      <c r="K123" s="7">
        <v>-8.0507325623492338</v>
      </c>
      <c r="M123" t="s">
        <v>534</v>
      </c>
      <c r="N123" t="s">
        <v>535</v>
      </c>
      <c r="O123" s="7">
        <v>1.8592973305691949</v>
      </c>
    </row>
    <row r="124" spans="9:15" x14ac:dyDescent="0.25">
      <c r="I124" t="s">
        <v>15</v>
      </c>
      <c r="J124" t="s">
        <v>16</v>
      </c>
      <c r="K124" s="7">
        <v>-8.6187228938286289</v>
      </c>
      <c r="M124" t="s">
        <v>1319</v>
      </c>
      <c r="N124" t="s">
        <v>1320</v>
      </c>
      <c r="O124" s="7">
        <v>1.8586706078199877</v>
      </c>
    </row>
    <row r="125" spans="9:15" x14ac:dyDescent="0.25">
      <c r="J125" t="s">
        <v>1275</v>
      </c>
      <c r="K125" s="7">
        <v>-8.6443779589359639</v>
      </c>
      <c r="M125" t="s">
        <v>1321</v>
      </c>
      <c r="N125" t="s">
        <v>1322</v>
      </c>
      <c r="O125" s="7">
        <v>1.8555281362441467</v>
      </c>
    </row>
    <row r="126" spans="9:15" x14ac:dyDescent="0.25">
      <c r="I126" t="s">
        <v>9</v>
      </c>
      <c r="J126" t="s">
        <v>10</v>
      </c>
      <c r="K126" s="7">
        <v>-9.2109734250958812</v>
      </c>
      <c r="M126" t="s">
        <v>873</v>
      </c>
      <c r="N126" t="s">
        <v>874</v>
      </c>
      <c r="O126" s="7">
        <v>1.8490899227045023</v>
      </c>
    </row>
    <row r="127" spans="9:15" x14ac:dyDescent="0.25">
      <c r="I127" t="s">
        <v>72</v>
      </c>
      <c r="J127" t="s">
        <v>73</v>
      </c>
      <c r="K127" s="7">
        <v>-9.960623270206824</v>
      </c>
      <c r="M127" t="s">
        <v>600</v>
      </c>
      <c r="N127" t="s">
        <v>601</v>
      </c>
      <c r="O127" s="7">
        <v>1.8471914486508907</v>
      </c>
    </row>
    <row r="128" spans="9:15" x14ac:dyDescent="0.25">
      <c r="I128" t="s">
        <v>23</v>
      </c>
      <c r="J128" t="s">
        <v>24</v>
      </c>
      <c r="K128" s="7">
        <v>-10.776315740288011</v>
      </c>
      <c r="M128" t="s">
        <v>473</v>
      </c>
      <c r="N128" t="s">
        <v>474</v>
      </c>
      <c r="O128" s="7">
        <v>1.8450091896449603</v>
      </c>
    </row>
    <row r="129" spans="9:15" x14ac:dyDescent="0.25">
      <c r="I129" t="s">
        <v>17</v>
      </c>
      <c r="J129" t="s">
        <v>18</v>
      </c>
      <c r="K129" s="7">
        <v>-12.414792328371753</v>
      </c>
      <c r="M129" t="s">
        <v>489</v>
      </c>
      <c r="N129" t="s">
        <v>490</v>
      </c>
      <c r="O129" s="7">
        <v>1.8439893111249719</v>
      </c>
    </row>
    <row r="130" spans="9:15" x14ac:dyDescent="0.25">
      <c r="I130" t="s">
        <v>1170</v>
      </c>
      <c r="J130" t="s">
        <v>1171</v>
      </c>
      <c r="K130" s="7">
        <v>-20.392935479558513</v>
      </c>
      <c r="M130" t="s">
        <v>311</v>
      </c>
      <c r="N130" t="s">
        <v>312</v>
      </c>
      <c r="O130" s="7">
        <v>1.8437797635361921</v>
      </c>
    </row>
    <row r="131" spans="9:15" x14ac:dyDescent="0.25">
      <c r="I131" t="s">
        <v>903</v>
      </c>
      <c r="J131" t="s">
        <v>904</v>
      </c>
      <c r="K131" s="7">
        <v>-20.888447592178366</v>
      </c>
      <c r="M131" t="s">
        <v>393</v>
      </c>
      <c r="N131" t="s">
        <v>394</v>
      </c>
      <c r="O131" s="7">
        <v>1.8437152576508611</v>
      </c>
    </row>
    <row r="132" spans="9:15" x14ac:dyDescent="0.25">
      <c r="J132" t="s">
        <v>1326</v>
      </c>
      <c r="K132" s="7">
        <v>-57.497478722301508</v>
      </c>
      <c r="M132" t="s">
        <v>616</v>
      </c>
      <c r="N132" t="s">
        <v>617</v>
      </c>
      <c r="O132" s="7">
        <v>1.8404757133336889</v>
      </c>
    </row>
    <row r="133" spans="9:15" x14ac:dyDescent="0.25">
      <c r="N133" t="s">
        <v>1325</v>
      </c>
      <c r="O133" s="7">
        <v>1.83898350545539</v>
      </c>
    </row>
    <row r="134" spans="9:15" x14ac:dyDescent="0.25">
      <c r="M134" t="s">
        <v>1323</v>
      </c>
      <c r="N134" t="s">
        <v>1324</v>
      </c>
      <c r="O134" s="7">
        <v>1.8357426192643462</v>
      </c>
    </row>
    <row r="135" spans="9:15" x14ac:dyDescent="0.25">
      <c r="M135" t="s">
        <v>434</v>
      </c>
      <c r="N135" t="s">
        <v>435</v>
      </c>
      <c r="O135" s="7">
        <v>1.8258356637098192</v>
      </c>
    </row>
    <row r="136" spans="9:15" x14ac:dyDescent="0.25">
      <c r="M136" t="s">
        <v>1286</v>
      </c>
      <c r="N136" t="s">
        <v>1287</v>
      </c>
      <c r="O136" s="7">
        <v>1.8239824861927874</v>
      </c>
    </row>
    <row r="137" spans="9:15" x14ac:dyDescent="0.25">
      <c r="M137" t="s">
        <v>1317</v>
      </c>
      <c r="N137" t="s">
        <v>1318</v>
      </c>
      <c r="O137" s="7">
        <v>1.8119450713825478</v>
      </c>
    </row>
    <row r="138" spans="9:15" x14ac:dyDescent="0.25">
      <c r="M138" t="s">
        <v>614</v>
      </c>
      <c r="N138" t="s">
        <v>615</v>
      </c>
      <c r="O138" s="7">
        <v>1.7974699585533389</v>
      </c>
    </row>
    <row r="139" spans="9:15" x14ac:dyDescent="0.25">
      <c r="M139" t="s">
        <v>376</v>
      </c>
      <c r="N139" t="s">
        <v>377</v>
      </c>
      <c r="O139" s="7">
        <v>1.7817268680990763</v>
      </c>
    </row>
    <row r="140" spans="9:15" x14ac:dyDescent="0.25">
      <c r="M140" t="s">
        <v>386</v>
      </c>
      <c r="N140" t="s">
        <v>387</v>
      </c>
      <c r="O140" s="7">
        <v>1.7794121380367514</v>
      </c>
    </row>
    <row r="141" spans="9:15" x14ac:dyDescent="0.25">
      <c r="M141" t="s">
        <v>1327</v>
      </c>
      <c r="N141" t="s">
        <v>1328</v>
      </c>
      <c r="O141" s="7">
        <v>1.7674167464184398</v>
      </c>
    </row>
    <row r="142" spans="9:15" x14ac:dyDescent="0.25">
      <c r="M142" t="s">
        <v>1329</v>
      </c>
      <c r="N142" t="s">
        <v>1330</v>
      </c>
      <c r="O142" s="7">
        <v>1.7643650000902804</v>
      </c>
    </row>
    <row r="143" spans="9:15" x14ac:dyDescent="0.25">
      <c r="M143" t="s">
        <v>1009</v>
      </c>
      <c r="N143" t="s">
        <v>1039</v>
      </c>
      <c r="O143" s="7">
        <v>1.7603018774387678</v>
      </c>
    </row>
    <row r="144" spans="9:15" x14ac:dyDescent="0.25">
      <c r="N144" t="s">
        <v>402</v>
      </c>
      <c r="O144" s="7">
        <v>1.7594145012181956</v>
      </c>
    </row>
    <row r="145" spans="13:15" x14ac:dyDescent="0.25">
      <c r="M145" t="s">
        <v>1111</v>
      </c>
      <c r="N145" t="s">
        <v>1125</v>
      </c>
      <c r="O145" s="7">
        <v>1.7556813430091605</v>
      </c>
    </row>
    <row r="146" spans="13:15" x14ac:dyDescent="0.25">
      <c r="M146" t="s">
        <v>629</v>
      </c>
      <c r="N146" t="s">
        <v>630</v>
      </c>
      <c r="O146" s="7">
        <v>1.7545488760579802</v>
      </c>
    </row>
    <row r="147" spans="13:15" x14ac:dyDescent="0.25">
      <c r="N147" t="s">
        <v>653</v>
      </c>
      <c r="O147" s="7">
        <v>1.7532668106882789</v>
      </c>
    </row>
    <row r="148" spans="13:15" x14ac:dyDescent="0.25">
      <c r="M148" t="s">
        <v>1331</v>
      </c>
      <c r="N148" t="s">
        <v>1332</v>
      </c>
      <c r="O148" s="7">
        <v>1.748366461673291</v>
      </c>
    </row>
    <row r="149" spans="13:15" x14ac:dyDescent="0.25">
      <c r="M149" t="s">
        <v>138</v>
      </c>
      <c r="N149" t="s">
        <v>139</v>
      </c>
      <c r="O149" s="7">
        <v>1.748185298348401</v>
      </c>
    </row>
    <row r="150" spans="13:15" x14ac:dyDescent="0.25">
      <c r="M150" t="s">
        <v>1307</v>
      </c>
      <c r="N150" t="s">
        <v>1308</v>
      </c>
      <c r="O150" s="7">
        <v>1.7442287203002194</v>
      </c>
    </row>
    <row r="151" spans="13:15" x14ac:dyDescent="0.25">
      <c r="M151" t="s">
        <v>1333</v>
      </c>
      <c r="N151" t="s">
        <v>1334</v>
      </c>
      <c r="O151" s="7">
        <v>1.7418131029759356</v>
      </c>
    </row>
    <row r="152" spans="13:15" x14ac:dyDescent="0.25">
      <c r="M152" t="s">
        <v>683</v>
      </c>
      <c r="N152" t="s">
        <v>684</v>
      </c>
      <c r="O152" s="7">
        <v>1.7313413298498961</v>
      </c>
    </row>
    <row r="153" spans="13:15" x14ac:dyDescent="0.25">
      <c r="M153" t="s">
        <v>1109</v>
      </c>
      <c r="N153" t="s">
        <v>1124</v>
      </c>
      <c r="O153" s="7">
        <v>1.7259245782692154</v>
      </c>
    </row>
    <row r="154" spans="13:15" x14ac:dyDescent="0.25">
      <c r="M154" t="s">
        <v>1043</v>
      </c>
      <c r="N154" t="s">
        <v>1068</v>
      </c>
      <c r="O154" s="7">
        <v>1.7258587804083865</v>
      </c>
    </row>
    <row r="155" spans="13:15" x14ac:dyDescent="0.25">
      <c r="M155" t="s">
        <v>1335</v>
      </c>
      <c r="N155" t="s">
        <v>1336</v>
      </c>
      <c r="O155" s="7">
        <v>1.7166624911366801</v>
      </c>
    </row>
    <row r="156" spans="13:15" x14ac:dyDescent="0.25">
      <c r="M156" t="s">
        <v>258</v>
      </c>
      <c r="N156" t="s">
        <v>259</v>
      </c>
      <c r="O156" s="7">
        <v>1.7114123475976499</v>
      </c>
    </row>
    <row r="157" spans="13:15" x14ac:dyDescent="0.25">
      <c r="M157" t="s">
        <v>452</v>
      </c>
      <c r="N157" t="s">
        <v>453</v>
      </c>
      <c r="O157" s="7">
        <v>1.7109955569381445</v>
      </c>
    </row>
    <row r="158" spans="13:15" x14ac:dyDescent="0.25">
      <c r="N158" t="s">
        <v>507</v>
      </c>
      <c r="O158" s="7">
        <v>1.7058132910141957</v>
      </c>
    </row>
    <row r="159" spans="13:15" x14ac:dyDescent="0.25">
      <c r="M159" t="s">
        <v>174</v>
      </c>
      <c r="N159" t="s">
        <v>175</v>
      </c>
      <c r="O159" s="7">
        <v>1.7048250904164577</v>
      </c>
    </row>
    <row r="160" spans="13:15" x14ac:dyDescent="0.25">
      <c r="N160" t="s">
        <v>622</v>
      </c>
      <c r="O160" s="7">
        <v>1.7001992990892745</v>
      </c>
    </row>
    <row r="161" spans="13:15" x14ac:dyDescent="0.25">
      <c r="M161" t="s">
        <v>1337</v>
      </c>
      <c r="N161" t="s">
        <v>1338</v>
      </c>
      <c r="O161" s="7">
        <v>-1.7032636551921254</v>
      </c>
    </row>
    <row r="162" spans="13:15" x14ac:dyDescent="0.25">
      <c r="M162" t="s">
        <v>1339</v>
      </c>
      <c r="N162" t="s">
        <v>1340</v>
      </c>
      <c r="O162" s="7">
        <v>-1.7116813191948772</v>
      </c>
    </row>
    <row r="163" spans="13:15" x14ac:dyDescent="0.25">
      <c r="N163" t="s">
        <v>879</v>
      </c>
      <c r="O163" s="7">
        <v>-1.7221497831424002</v>
      </c>
    </row>
    <row r="164" spans="13:15" x14ac:dyDescent="0.25">
      <c r="N164" t="s">
        <v>1341</v>
      </c>
      <c r="O164" s="7">
        <v>-1.7303465723874289</v>
      </c>
    </row>
    <row r="165" spans="13:15" x14ac:dyDescent="0.25">
      <c r="M165" t="s">
        <v>765</v>
      </c>
      <c r="N165" t="s">
        <v>766</v>
      </c>
      <c r="O165" s="7">
        <v>-1.7326811316857</v>
      </c>
    </row>
    <row r="166" spans="13:15" x14ac:dyDescent="0.25">
      <c r="M166" t="s">
        <v>1127</v>
      </c>
      <c r="N166" t="s">
        <v>1135</v>
      </c>
      <c r="O166" s="7">
        <v>-1.7348636594658526</v>
      </c>
    </row>
    <row r="167" spans="13:15" x14ac:dyDescent="0.25">
      <c r="N167" t="s">
        <v>181</v>
      </c>
      <c r="O167" s="7">
        <v>-1.7410292863540648</v>
      </c>
    </row>
    <row r="168" spans="13:15" x14ac:dyDescent="0.25">
      <c r="N168" t="s">
        <v>1344</v>
      </c>
      <c r="O168" s="7">
        <v>-1.7413525332407671</v>
      </c>
    </row>
    <row r="169" spans="13:15" x14ac:dyDescent="0.25">
      <c r="M169" t="s">
        <v>897</v>
      </c>
      <c r="N169" t="s">
        <v>898</v>
      </c>
      <c r="O169" s="7">
        <v>-1.7465089020554638</v>
      </c>
    </row>
    <row r="170" spans="13:15" x14ac:dyDescent="0.25">
      <c r="N170" t="s">
        <v>1345</v>
      </c>
      <c r="O170" s="7">
        <v>-1.7465884620979373</v>
      </c>
    </row>
    <row r="171" spans="13:15" x14ac:dyDescent="0.25">
      <c r="M171" t="s">
        <v>85</v>
      </c>
      <c r="N171" t="s">
        <v>86</v>
      </c>
      <c r="O171" s="7">
        <v>-1.7541176068751054</v>
      </c>
    </row>
    <row r="172" spans="13:15" x14ac:dyDescent="0.25">
      <c r="M172" t="s">
        <v>926</v>
      </c>
      <c r="N172" t="s">
        <v>927</v>
      </c>
      <c r="O172" s="7">
        <v>-1.7618679196840401</v>
      </c>
    </row>
    <row r="173" spans="13:15" x14ac:dyDescent="0.25">
      <c r="M173" t="s">
        <v>1346</v>
      </c>
      <c r="N173" t="s">
        <v>1347</v>
      </c>
      <c r="O173" s="7">
        <v>-1.7653487615365027</v>
      </c>
    </row>
    <row r="174" spans="13:15" x14ac:dyDescent="0.25">
      <c r="M174" t="s">
        <v>1348</v>
      </c>
      <c r="N174" t="s">
        <v>1349</v>
      </c>
      <c r="O174" s="7">
        <v>-1.7762796119174704</v>
      </c>
    </row>
    <row r="175" spans="13:15" x14ac:dyDescent="0.25">
      <c r="M175" t="s">
        <v>917</v>
      </c>
      <c r="N175" t="s">
        <v>918</v>
      </c>
      <c r="O175" s="7">
        <v>-1.7791264743608075</v>
      </c>
    </row>
    <row r="176" spans="13:15" x14ac:dyDescent="0.25">
      <c r="M176" t="s">
        <v>1350</v>
      </c>
      <c r="N176" t="s">
        <v>1351</v>
      </c>
      <c r="O176" s="7">
        <v>-1.7819762675133077</v>
      </c>
    </row>
    <row r="177" spans="13:15" x14ac:dyDescent="0.25">
      <c r="M177" t="s">
        <v>39</v>
      </c>
      <c r="N177" t="s">
        <v>40</v>
      </c>
      <c r="O177" s="7">
        <v>-1.7884856955161572</v>
      </c>
    </row>
    <row r="178" spans="13:15" x14ac:dyDescent="0.25">
      <c r="M178" t="s">
        <v>901</v>
      </c>
      <c r="N178" t="s">
        <v>902</v>
      </c>
      <c r="O178" s="7">
        <v>-1.8298579931063013</v>
      </c>
    </row>
    <row r="179" spans="13:15" x14ac:dyDescent="0.25">
      <c r="M179" t="s">
        <v>1354</v>
      </c>
      <c r="N179" t="s">
        <v>1355</v>
      </c>
      <c r="O179" s="7">
        <v>-1.835859819072214</v>
      </c>
    </row>
    <row r="180" spans="13:15" x14ac:dyDescent="0.25">
      <c r="M180" t="s">
        <v>1356</v>
      </c>
      <c r="N180" t="s">
        <v>1357</v>
      </c>
      <c r="O180" s="7">
        <v>-1.8530176956666704</v>
      </c>
    </row>
    <row r="181" spans="13:15" x14ac:dyDescent="0.25">
      <c r="M181" t="s">
        <v>1358</v>
      </c>
      <c r="N181" t="s">
        <v>1359</v>
      </c>
      <c r="O181" s="7">
        <v>-1.8696070019953464</v>
      </c>
    </row>
    <row r="182" spans="13:15" x14ac:dyDescent="0.25">
      <c r="M182" t="s">
        <v>270</v>
      </c>
      <c r="N182" t="s">
        <v>271</v>
      </c>
      <c r="O182" s="7">
        <v>-1.8847155966268729</v>
      </c>
    </row>
    <row r="183" spans="13:15" x14ac:dyDescent="0.25">
      <c r="M183" t="s">
        <v>1360</v>
      </c>
      <c r="N183" t="s">
        <v>1361</v>
      </c>
      <c r="O183" s="7">
        <v>-1.8912345026372783</v>
      </c>
    </row>
    <row r="184" spans="13:15" x14ac:dyDescent="0.25">
      <c r="N184" t="s">
        <v>1362</v>
      </c>
      <c r="O184" s="7">
        <v>-1.9034242374012724</v>
      </c>
    </row>
    <row r="185" spans="13:15" x14ac:dyDescent="0.25">
      <c r="M185" t="s">
        <v>1363</v>
      </c>
      <c r="N185" t="s">
        <v>1364</v>
      </c>
      <c r="O185" s="7">
        <v>-1.9126993242526573</v>
      </c>
    </row>
    <row r="186" spans="13:15" x14ac:dyDescent="0.25">
      <c r="M186" t="s">
        <v>1365</v>
      </c>
      <c r="N186" t="s">
        <v>1366</v>
      </c>
      <c r="O186" s="7">
        <v>-1.945754558572925</v>
      </c>
    </row>
    <row r="187" spans="13:15" x14ac:dyDescent="0.25">
      <c r="O187" s="7">
        <v>-1.9527883829553896</v>
      </c>
    </row>
    <row r="188" spans="13:15" x14ac:dyDescent="0.25">
      <c r="M188" t="s">
        <v>1367</v>
      </c>
      <c r="N188" t="s">
        <v>1368</v>
      </c>
      <c r="O188" s="7">
        <v>-1.9725016614604012</v>
      </c>
    </row>
    <row r="189" spans="13:15" x14ac:dyDescent="0.25">
      <c r="M189" t="s">
        <v>1369</v>
      </c>
      <c r="N189" t="s">
        <v>1370</v>
      </c>
      <c r="O189" s="7">
        <v>-1.9799877572867108</v>
      </c>
    </row>
    <row r="190" spans="13:15" x14ac:dyDescent="0.25">
      <c r="M190" t="s">
        <v>281</v>
      </c>
      <c r="N190" t="s">
        <v>282</v>
      </c>
      <c r="O190" s="7">
        <v>-1.9840012212554428</v>
      </c>
    </row>
    <row r="191" spans="13:15" x14ac:dyDescent="0.25">
      <c r="N191" t="s">
        <v>585</v>
      </c>
      <c r="O191" s="7">
        <v>-2.0891441735349625</v>
      </c>
    </row>
    <row r="192" spans="13:15" x14ac:dyDescent="0.25">
      <c r="M192" t="s">
        <v>1371</v>
      </c>
      <c r="N192" t="s">
        <v>1372</v>
      </c>
      <c r="O192" s="7">
        <v>-2.097692140990512</v>
      </c>
    </row>
    <row r="193" spans="13:15" x14ac:dyDescent="0.25">
      <c r="M193" t="s">
        <v>832</v>
      </c>
      <c r="N193" t="s">
        <v>833</v>
      </c>
      <c r="O193" s="7">
        <v>-2.1038795159035413</v>
      </c>
    </row>
    <row r="194" spans="13:15" x14ac:dyDescent="0.25">
      <c r="M194" t="s">
        <v>1352</v>
      </c>
      <c r="N194" t="s">
        <v>1353</v>
      </c>
      <c r="O194" s="7">
        <v>-2.1854512302453188</v>
      </c>
    </row>
    <row r="195" spans="13:15" x14ac:dyDescent="0.25">
      <c r="M195" t="s">
        <v>1342</v>
      </c>
      <c r="N195" t="s">
        <v>1343</v>
      </c>
      <c r="O195" s="7">
        <v>-2.2265076062499269</v>
      </c>
    </row>
    <row r="196" spans="13:15" x14ac:dyDescent="0.25">
      <c r="M196" t="s">
        <v>1172</v>
      </c>
      <c r="N196" t="s">
        <v>1173</v>
      </c>
      <c r="O196" s="7">
        <v>-2.234299818088783</v>
      </c>
    </row>
    <row r="197" spans="13:15" x14ac:dyDescent="0.25">
      <c r="M197" t="s">
        <v>1373</v>
      </c>
      <c r="N197" t="s">
        <v>1374</v>
      </c>
      <c r="O197" s="7">
        <v>-2.2538802008509498</v>
      </c>
    </row>
    <row r="198" spans="13:15" x14ac:dyDescent="0.25">
      <c r="M198" t="s">
        <v>1375</v>
      </c>
      <c r="N198" t="s">
        <v>1376</v>
      </c>
      <c r="O198" s="7">
        <v>-2.2724405047347793</v>
      </c>
    </row>
    <row r="199" spans="13:15" x14ac:dyDescent="0.25">
      <c r="M199" t="s">
        <v>1377</v>
      </c>
      <c r="N199" t="s">
        <v>1378</v>
      </c>
      <c r="O199" s="7">
        <v>-2.3184246138463838</v>
      </c>
    </row>
    <row r="200" spans="13:15" x14ac:dyDescent="0.25">
      <c r="M200" t="s">
        <v>758</v>
      </c>
      <c r="N200" t="s">
        <v>759</v>
      </c>
      <c r="O200" s="7">
        <v>-2.3416471288541474</v>
      </c>
    </row>
    <row r="201" spans="13:15" x14ac:dyDescent="0.25">
      <c r="M201" t="s">
        <v>1379</v>
      </c>
      <c r="N201" t="s">
        <v>1380</v>
      </c>
      <c r="O201" s="7">
        <v>-2.4054799030191911</v>
      </c>
    </row>
    <row r="202" spans="13:15" x14ac:dyDescent="0.25">
      <c r="M202" t="s">
        <v>1381</v>
      </c>
      <c r="N202" t="s">
        <v>1382</v>
      </c>
      <c r="O202" s="7">
        <v>-2.4438461199010724</v>
      </c>
    </row>
    <row r="203" spans="13:15" x14ac:dyDescent="0.25">
      <c r="M203" t="s">
        <v>1383</v>
      </c>
      <c r="N203" t="s">
        <v>1384</v>
      </c>
      <c r="O203" s="7">
        <v>-2.6037636499938515</v>
      </c>
    </row>
    <row r="204" spans="13:15" x14ac:dyDescent="0.25">
      <c r="M204" t="s">
        <v>1226</v>
      </c>
      <c r="N204" t="s">
        <v>1227</v>
      </c>
      <c r="O204" s="7">
        <v>-2.6191121446580339</v>
      </c>
    </row>
    <row r="205" spans="13:15" x14ac:dyDescent="0.25">
      <c r="M205" t="s">
        <v>480</v>
      </c>
      <c r="N205" t="s">
        <v>481</v>
      </c>
      <c r="O205" s="7">
        <v>-2.7748450512963525</v>
      </c>
    </row>
    <row r="206" spans="13:15" x14ac:dyDescent="0.25">
      <c r="M206" t="s">
        <v>1385</v>
      </c>
      <c r="N206" t="s">
        <v>1386</v>
      </c>
      <c r="O206" s="7">
        <v>-2.7998017755985076</v>
      </c>
    </row>
    <row r="207" spans="13:15" x14ac:dyDescent="0.25">
      <c r="N207" t="s">
        <v>339</v>
      </c>
      <c r="O207" s="7">
        <v>-2.8280980439147756</v>
      </c>
    </row>
    <row r="208" spans="13:15" x14ac:dyDescent="0.25">
      <c r="N208" t="s">
        <v>820</v>
      </c>
      <c r="O208" s="7">
        <v>-2.8500841048934413</v>
      </c>
    </row>
    <row r="209" spans="13:15" x14ac:dyDescent="0.25">
      <c r="M209" t="s">
        <v>13</v>
      </c>
      <c r="N209" t="s">
        <v>14</v>
      </c>
      <c r="O209" s="7">
        <v>-4.5446274713419603</v>
      </c>
    </row>
    <row r="210" spans="13:15" x14ac:dyDescent="0.25">
      <c r="M210" t="s">
        <v>27</v>
      </c>
      <c r="N210" t="s">
        <v>28</v>
      </c>
      <c r="O210" s="7">
        <v>-13.459174364241102</v>
      </c>
    </row>
    <row r="211" spans="13:15" x14ac:dyDescent="0.25">
      <c r="M211" t="s">
        <v>21</v>
      </c>
      <c r="N211" t="s">
        <v>22</v>
      </c>
      <c r="O211" s="7">
        <v>-13.804023102928959</v>
      </c>
    </row>
  </sheetData>
  <conditionalFormatting sqref="S5:S1624">
    <cfRule type="colorScale" priority="5">
      <colorScale>
        <cfvo type="min"/>
        <cfvo type="percentile" val="80"/>
        <cfvo type="max"/>
        <color rgb="FFF8696B"/>
        <color rgb="FFFFEB84"/>
        <color rgb="FF63BE7B"/>
      </colorScale>
    </cfRule>
  </conditionalFormatting>
  <conditionalFormatting sqref="C1:C1048576 G1:G1048576 K1:K1048576 O2:O1048576">
    <cfRule type="colorScale" priority="1">
      <colorScale>
        <cfvo type="min"/>
        <cfvo type="percentile" val="8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7"/>
  <sheetViews>
    <sheetView workbookViewId="0">
      <selection activeCell="O5" sqref="O5"/>
    </sheetView>
  </sheetViews>
  <sheetFormatPr defaultRowHeight="15" x14ac:dyDescent="0.25"/>
  <sheetData>
    <row r="1" spans="1:19" x14ac:dyDescent="0.25">
      <c r="A1" s="144" t="s">
        <v>1860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40"/>
      <c r="M1" s="140"/>
      <c r="N1" s="140"/>
      <c r="O1" s="140"/>
      <c r="P1" s="140"/>
      <c r="Q1" s="140"/>
    </row>
    <row r="2" spans="1:19" x14ac:dyDescent="0.25">
      <c r="A2" t="s">
        <v>1396</v>
      </c>
    </row>
    <row r="4" spans="1:19" x14ac:dyDescent="0.25">
      <c r="A4" s="8"/>
      <c r="B4" t="s">
        <v>1834</v>
      </c>
      <c r="S4" t="s">
        <v>1853</v>
      </c>
    </row>
    <row r="18" spans="1:31" x14ac:dyDescent="0.25">
      <c r="P18" t="s">
        <v>1154</v>
      </c>
      <c r="AC18" t="s">
        <v>1401</v>
      </c>
    </row>
    <row r="19" spans="1:31" x14ac:dyDescent="0.25">
      <c r="A19">
        <v>36</v>
      </c>
      <c r="B19">
        <v>3</v>
      </c>
      <c r="C19">
        <v>6</v>
      </c>
      <c r="D19">
        <v>12</v>
      </c>
      <c r="E19">
        <v>10</v>
      </c>
      <c r="F19">
        <v>7</v>
      </c>
      <c r="G19">
        <v>6</v>
      </c>
      <c r="H19">
        <v>9</v>
      </c>
      <c r="I19">
        <v>33</v>
      </c>
      <c r="J19">
        <v>6</v>
      </c>
      <c r="K19">
        <v>2</v>
      </c>
      <c r="L19">
        <v>1</v>
      </c>
      <c r="M19">
        <v>65</v>
      </c>
      <c r="N19">
        <v>19</v>
      </c>
      <c r="O19">
        <v>151</v>
      </c>
      <c r="P19">
        <f>SUM(A19:O19)</f>
        <v>366</v>
      </c>
      <c r="S19" t="s">
        <v>1395</v>
      </c>
      <c r="X19" t="s">
        <v>1394</v>
      </c>
      <c r="AC19">
        <v>244</v>
      </c>
      <c r="AD19">
        <v>182</v>
      </c>
      <c r="AE19">
        <v>184</v>
      </c>
    </row>
    <row r="20" spans="1:31" x14ac:dyDescent="0.25">
      <c r="A20" t="s">
        <v>1155</v>
      </c>
      <c r="B20" t="s">
        <v>1156</v>
      </c>
      <c r="C20" t="s">
        <v>1157</v>
      </c>
      <c r="D20" t="s">
        <v>1158</v>
      </c>
      <c r="E20" t="s">
        <v>1159</v>
      </c>
      <c r="F20" t="s">
        <v>1160</v>
      </c>
      <c r="G20" t="s">
        <v>1161</v>
      </c>
      <c r="H20" t="s">
        <v>1162</v>
      </c>
      <c r="I20" t="s">
        <v>1163</v>
      </c>
      <c r="J20" t="s">
        <v>1164</v>
      </c>
      <c r="K20" t="s">
        <v>1165</v>
      </c>
      <c r="L20" t="s">
        <v>1166</v>
      </c>
      <c r="M20" t="s">
        <v>1167</v>
      </c>
      <c r="N20" t="s">
        <v>1168</v>
      </c>
      <c r="O20" t="s">
        <v>1169</v>
      </c>
      <c r="S20" t="s">
        <v>1153</v>
      </c>
      <c r="X20" t="s">
        <v>1153</v>
      </c>
      <c r="AC20" t="s">
        <v>1387</v>
      </c>
      <c r="AD20" t="s">
        <v>1388</v>
      </c>
      <c r="AE20" t="s">
        <v>1389</v>
      </c>
    </row>
    <row r="21" spans="1:31" x14ac:dyDescent="0.25">
      <c r="A21" t="s">
        <v>565</v>
      </c>
      <c r="B21" t="s">
        <v>105</v>
      </c>
      <c r="C21" t="s">
        <v>308</v>
      </c>
      <c r="D21" t="s">
        <v>98</v>
      </c>
      <c r="E21" t="s">
        <v>38</v>
      </c>
      <c r="F21" t="s">
        <v>42</v>
      </c>
      <c r="G21" t="s">
        <v>84</v>
      </c>
      <c r="H21" t="s">
        <v>67</v>
      </c>
      <c r="I21" t="s">
        <v>884</v>
      </c>
      <c r="J21" t="s">
        <v>63</v>
      </c>
      <c r="K21" t="s">
        <v>73</v>
      </c>
      <c r="L21" t="s">
        <v>111</v>
      </c>
      <c r="M21" t="s">
        <v>881</v>
      </c>
      <c r="N21" t="s">
        <v>1173</v>
      </c>
      <c r="O21" t="s">
        <v>149</v>
      </c>
      <c r="S21" t="s">
        <v>1391</v>
      </c>
      <c r="X21" t="s">
        <v>1390</v>
      </c>
      <c r="AC21" t="s">
        <v>347</v>
      </c>
      <c r="AD21" t="s">
        <v>300</v>
      </c>
      <c r="AE21" t="s">
        <v>878</v>
      </c>
    </row>
    <row r="22" spans="1:31" x14ac:dyDescent="0.25">
      <c r="A22" t="s">
        <v>127</v>
      </c>
      <c r="B22" t="s">
        <v>407</v>
      </c>
      <c r="C22" t="s">
        <v>90</v>
      </c>
      <c r="D22" t="s">
        <v>47</v>
      </c>
      <c r="E22" t="s">
        <v>24</v>
      </c>
      <c r="F22" t="s">
        <v>36</v>
      </c>
      <c r="G22" t="s">
        <v>20</v>
      </c>
      <c r="H22" t="s">
        <v>339</v>
      </c>
      <c r="I22" t="s">
        <v>286</v>
      </c>
      <c r="J22" t="s">
        <v>1171</v>
      </c>
      <c r="K22" t="s">
        <v>219</v>
      </c>
      <c r="M22" t="s">
        <v>843</v>
      </c>
      <c r="N22" t="s">
        <v>833</v>
      </c>
      <c r="O22" t="s">
        <v>145</v>
      </c>
      <c r="S22" t="s">
        <v>300</v>
      </c>
      <c r="T22" t="s">
        <v>299</v>
      </c>
      <c r="U22" t="s">
        <v>300</v>
      </c>
      <c r="X22" t="s">
        <v>565</v>
      </c>
      <c r="Y22" t="s">
        <v>564</v>
      </c>
      <c r="Z22" t="s">
        <v>565</v>
      </c>
      <c r="AC22" t="s">
        <v>356</v>
      </c>
      <c r="AD22" t="s">
        <v>306</v>
      </c>
      <c r="AE22" t="s">
        <v>1231</v>
      </c>
    </row>
    <row r="23" spans="1:31" x14ac:dyDescent="0.25">
      <c r="A23" t="s">
        <v>129</v>
      </c>
      <c r="B23" t="s">
        <v>908</v>
      </c>
      <c r="C23" t="s">
        <v>931</v>
      </c>
      <c r="D23" t="s">
        <v>107</v>
      </c>
      <c r="E23" t="s">
        <v>30</v>
      </c>
      <c r="F23" t="s">
        <v>44</v>
      </c>
      <c r="G23" t="s">
        <v>59</v>
      </c>
      <c r="H23" t="s">
        <v>302</v>
      </c>
      <c r="I23" t="s">
        <v>914</v>
      </c>
      <c r="J23" t="s">
        <v>1174</v>
      </c>
      <c r="M23" t="s">
        <v>1176</v>
      </c>
      <c r="N23" t="s">
        <v>402</v>
      </c>
      <c r="O23" t="s">
        <v>203</v>
      </c>
      <c r="S23" t="s">
        <v>306</v>
      </c>
      <c r="T23" t="s">
        <v>305</v>
      </c>
      <c r="U23" t="s">
        <v>306</v>
      </c>
      <c r="X23" t="s">
        <v>127</v>
      </c>
      <c r="Y23" t="s">
        <v>126</v>
      </c>
      <c r="Z23" t="s">
        <v>127</v>
      </c>
      <c r="AC23" t="s">
        <v>360</v>
      </c>
      <c r="AD23" t="s">
        <v>387</v>
      </c>
      <c r="AE23" t="s">
        <v>888</v>
      </c>
    </row>
    <row r="24" spans="1:31" x14ac:dyDescent="0.25">
      <c r="A24" t="s">
        <v>75</v>
      </c>
      <c r="C24" t="s">
        <v>648</v>
      </c>
      <c r="D24" t="s">
        <v>1221</v>
      </c>
      <c r="E24" t="s">
        <v>18</v>
      </c>
      <c r="F24" t="s">
        <v>139</v>
      </c>
      <c r="G24" t="s">
        <v>255</v>
      </c>
      <c r="H24" t="s">
        <v>133</v>
      </c>
      <c r="I24" t="s">
        <v>900</v>
      </c>
      <c r="J24" t="s">
        <v>83</v>
      </c>
      <c r="M24" t="s">
        <v>1178</v>
      </c>
      <c r="N24" t="s">
        <v>334</v>
      </c>
      <c r="O24" t="s">
        <v>1182</v>
      </c>
      <c r="S24" t="s">
        <v>347</v>
      </c>
      <c r="T24" t="s">
        <v>346</v>
      </c>
      <c r="U24" t="s">
        <v>347</v>
      </c>
      <c r="X24" t="s">
        <v>129</v>
      </c>
      <c r="Y24" t="s">
        <v>128</v>
      </c>
      <c r="Z24" t="s">
        <v>129</v>
      </c>
      <c r="AC24" t="s">
        <v>367</v>
      </c>
      <c r="AD24" t="s">
        <v>390</v>
      </c>
      <c r="AE24" t="s">
        <v>1234</v>
      </c>
    </row>
    <row r="25" spans="1:31" x14ac:dyDescent="0.25">
      <c r="A25" t="s">
        <v>661</v>
      </c>
      <c r="C25" t="s">
        <v>753</v>
      </c>
      <c r="D25" t="s">
        <v>1091</v>
      </c>
      <c r="E25" t="s">
        <v>10</v>
      </c>
      <c r="F25" t="s">
        <v>173</v>
      </c>
      <c r="G25" t="s">
        <v>14</v>
      </c>
      <c r="H25" t="s">
        <v>300</v>
      </c>
      <c r="I25" t="s">
        <v>425</v>
      </c>
      <c r="J25" t="s">
        <v>1188</v>
      </c>
      <c r="M25" t="s">
        <v>1180</v>
      </c>
      <c r="N25" t="s">
        <v>324</v>
      </c>
      <c r="O25" t="s">
        <v>1186</v>
      </c>
      <c r="S25" t="s">
        <v>356</v>
      </c>
      <c r="U25" t="s">
        <v>356</v>
      </c>
      <c r="X25" t="s">
        <v>75</v>
      </c>
      <c r="Y25" t="s">
        <v>74</v>
      </c>
      <c r="Z25" t="s">
        <v>75</v>
      </c>
      <c r="AC25" t="s">
        <v>415</v>
      </c>
      <c r="AD25" t="s">
        <v>453</v>
      </c>
      <c r="AE25" t="s">
        <v>1235</v>
      </c>
    </row>
    <row r="26" spans="1:31" x14ac:dyDescent="0.25">
      <c r="A26" t="s">
        <v>455</v>
      </c>
      <c r="C26" t="s">
        <v>567</v>
      </c>
      <c r="D26" t="s">
        <v>411</v>
      </c>
      <c r="E26" t="s">
        <v>12</v>
      </c>
      <c r="F26" t="s">
        <v>175</v>
      </c>
      <c r="G26" t="s">
        <v>22</v>
      </c>
      <c r="H26" t="s">
        <v>498</v>
      </c>
      <c r="I26" t="s">
        <v>916</v>
      </c>
      <c r="J26" t="s">
        <v>57</v>
      </c>
      <c r="M26" t="s">
        <v>1184</v>
      </c>
      <c r="N26" t="s">
        <v>453</v>
      </c>
      <c r="O26" t="s">
        <v>141</v>
      </c>
      <c r="S26" t="s">
        <v>360</v>
      </c>
      <c r="T26" t="s">
        <v>359</v>
      </c>
      <c r="U26" t="s">
        <v>360</v>
      </c>
      <c r="X26" t="s">
        <v>661</v>
      </c>
      <c r="Y26" t="s">
        <v>660</v>
      </c>
      <c r="Z26" t="s">
        <v>661</v>
      </c>
      <c r="AC26" t="s">
        <v>441</v>
      </c>
      <c r="AD26" t="s">
        <v>411</v>
      </c>
      <c r="AE26" t="s">
        <v>1238</v>
      </c>
    </row>
    <row r="27" spans="1:31" x14ac:dyDescent="0.25">
      <c r="A27" t="s">
        <v>492</v>
      </c>
      <c r="D27" t="s">
        <v>193</v>
      </c>
      <c r="E27" t="s">
        <v>1227</v>
      </c>
      <c r="F27" t="s">
        <v>759</v>
      </c>
      <c r="H27" t="s">
        <v>88</v>
      </c>
      <c r="I27" t="s">
        <v>892</v>
      </c>
      <c r="M27" t="s">
        <v>1190</v>
      </c>
      <c r="N27" t="s">
        <v>520</v>
      </c>
      <c r="O27" t="s">
        <v>81</v>
      </c>
      <c r="S27" t="s">
        <v>367</v>
      </c>
      <c r="T27" t="s">
        <v>366</v>
      </c>
      <c r="U27" t="s">
        <v>367</v>
      </c>
      <c r="X27" t="s">
        <v>455</v>
      </c>
      <c r="Y27" t="s">
        <v>454</v>
      </c>
      <c r="Z27" t="s">
        <v>455</v>
      </c>
      <c r="AC27" t="s">
        <v>447</v>
      </c>
      <c r="AD27" t="s">
        <v>470</v>
      </c>
      <c r="AE27" t="s">
        <v>1242</v>
      </c>
    </row>
    <row r="28" spans="1:31" x14ac:dyDescent="0.25">
      <c r="A28" t="s">
        <v>715</v>
      </c>
      <c r="D28" t="s">
        <v>531</v>
      </c>
      <c r="E28" t="s">
        <v>481</v>
      </c>
      <c r="H28" t="s">
        <v>197</v>
      </c>
      <c r="I28" t="s">
        <v>906</v>
      </c>
      <c r="M28" t="s">
        <v>886</v>
      </c>
      <c r="N28" t="s">
        <v>115</v>
      </c>
      <c r="O28" t="s">
        <v>1034</v>
      </c>
      <c r="S28" t="s">
        <v>387</v>
      </c>
      <c r="T28" t="s">
        <v>386</v>
      </c>
      <c r="U28" t="s">
        <v>387</v>
      </c>
      <c r="X28" t="s">
        <v>492</v>
      </c>
      <c r="Y28" t="s">
        <v>491</v>
      </c>
      <c r="Z28" t="s">
        <v>492</v>
      </c>
      <c r="AC28" t="s">
        <v>466</v>
      </c>
      <c r="AD28" t="s">
        <v>490</v>
      </c>
      <c r="AE28" t="s">
        <v>910</v>
      </c>
    </row>
    <row r="29" spans="1:31" x14ac:dyDescent="0.25">
      <c r="A29" t="s">
        <v>669</v>
      </c>
      <c r="D29" t="s">
        <v>191</v>
      </c>
      <c r="E29" t="s">
        <v>28</v>
      </c>
      <c r="H29" t="s">
        <v>259</v>
      </c>
      <c r="I29" t="s">
        <v>896</v>
      </c>
      <c r="M29" t="s">
        <v>1192</v>
      </c>
      <c r="N29" t="s">
        <v>161</v>
      </c>
      <c r="O29" t="s">
        <v>405</v>
      </c>
      <c r="S29" t="s">
        <v>390</v>
      </c>
      <c r="U29" t="s">
        <v>390</v>
      </c>
      <c r="X29" t="s">
        <v>715</v>
      </c>
      <c r="Y29" t="s">
        <v>714</v>
      </c>
      <c r="Z29" t="s">
        <v>715</v>
      </c>
      <c r="AC29" t="s">
        <v>477</v>
      </c>
      <c r="AD29" t="s">
        <v>493</v>
      </c>
      <c r="AE29" t="s">
        <v>868</v>
      </c>
    </row>
    <row r="30" spans="1:31" x14ac:dyDescent="0.25">
      <c r="A30" t="s">
        <v>595</v>
      </c>
      <c r="D30" t="s">
        <v>225</v>
      </c>
      <c r="E30" t="s">
        <v>40</v>
      </c>
      <c r="I30" t="s">
        <v>1194</v>
      </c>
      <c r="M30" t="s">
        <v>538</v>
      </c>
      <c r="N30" t="s">
        <v>117</v>
      </c>
      <c r="O30" t="s">
        <v>1198</v>
      </c>
      <c r="S30" t="s">
        <v>415</v>
      </c>
      <c r="T30" t="s">
        <v>414</v>
      </c>
      <c r="U30" t="s">
        <v>415</v>
      </c>
      <c r="X30" t="s">
        <v>669</v>
      </c>
      <c r="Y30" t="s">
        <v>668</v>
      </c>
      <c r="Z30" t="s">
        <v>669</v>
      </c>
      <c r="AC30" t="s">
        <v>483</v>
      </c>
      <c r="AD30" t="s">
        <v>531</v>
      </c>
      <c r="AE30" t="s">
        <v>1253</v>
      </c>
    </row>
    <row r="31" spans="1:31" x14ac:dyDescent="0.25">
      <c r="A31" t="s">
        <v>437</v>
      </c>
      <c r="D31" t="s">
        <v>1090</v>
      </c>
      <c r="I31" t="s">
        <v>1196</v>
      </c>
      <c r="M31" t="s">
        <v>866</v>
      </c>
      <c r="N31" t="s">
        <v>1135</v>
      </c>
      <c r="O31" t="s">
        <v>666</v>
      </c>
      <c r="S31" t="s">
        <v>441</v>
      </c>
      <c r="T31" t="s">
        <v>440</v>
      </c>
      <c r="U31" t="s">
        <v>441</v>
      </c>
      <c r="X31" t="s">
        <v>595</v>
      </c>
      <c r="Y31" t="s">
        <v>594</v>
      </c>
      <c r="Z31" t="s">
        <v>595</v>
      </c>
      <c r="AC31" t="s">
        <v>500</v>
      </c>
      <c r="AD31" t="s">
        <v>535</v>
      </c>
      <c r="AE31" t="s">
        <v>1255</v>
      </c>
    </row>
    <row r="32" spans="1:31" x14ac:dyDescent="0.25">
      <c r="A32" t="s">
        <v>878</v>
      </c>
      <c r="D32" t="s">
        <v>920</v>
      </c>
      <c r="I32" t="s">
        <v>883</v>
      </c>
      <c r="M32" t="s">
        <v>739</v>
      </c>
      <c r="N32" t="s">
        <v>684</v>
      </c>
      <c r="O32" t="s">
        <v>529</v>
      </c>
      <c r="S32" t="s">
        <v>447</v>
      </c>
      <c r="T32" t="s">
        <v>446</v>
      </c>
      <c r="U32" t="s">
        <v>447</v>
      </c>
      <c r="X32" t="s">
        <v>437</v>
      </c>
      <c r="Y32" t="s">
        <v>436</v>
      </c>
      <c r="Z32" t="s">
        <v>437</v>
      </c>
      <c r="AC32" t="s">
        <v>506</v>
      </c>
      <c r="AD32" t="s">
        <v>538</v>
      </c>
      <c r="AE32" t="s">
        <v>1257</v>
      </c>
    </row>
    <row r="33" spans="1:31" x14ac:dyDescent="0.25">
      <c r="A33" t="s">
        <v>306</v>
      </c>
      <c r="I33" t="s">
        <v>678</v>
      </c>
      <c r="M33" t="s">
        <v>103</v>
      </c>
      <c r="N33" t="s">
        <v>1066</v>
      </c>
      <c r="O33" t="s">
        <v>582</v>
      </c>
      <c r="S33" t="s">
        <v>453</v>
      </c>
      <c r="T33" t="s">
        <v>452</v>
      </c>
      <c r="U33" t="s">
        <v>453</v>
      </c>
      <c r="X33" t="s">
        <v>878</v>
      </c>
      <c r="Y33" t="s">
        <v>877</v>
      </c>
      <c r="Z33" t="s">
        <v>878</v>
      </c>
      <c r="AC33" t="s">
        <v>513</v>
      </c>
      <c r="AD33" t="s">
        <v>565</v>
      </c>
      <c r="AE33" t="s">
        <v>1259</v>
      </c>
    </row>
    <row r="34" spans="1:31" x14ac:dyDescent="0.25">
      <c r="A34" t="s">
        <v>1231</v>
      </c>
      <c r="I34" t="s">
        <v>1200</v>
      </c>
      <c r="M34" t="s">
        <v>383</v>
      </c>
      <c r="N34" t="s">
        <v>215</v>
      </c>
      <c r="O34" t="s">
        <v>523</v>
      </c>
      <c r="S34" t="s">
        <v>411</v>
      </c>
      <c r="T34" t="s">
        <v>410</v>
      </c>
      <c r="U34" t="s">
        <v>411</v>
      </c>
      <c r="X34" t="s">
        <v>306</v>
      </c>
      <c r="Y34" t="s">
        <v>305</v>
      </c>
      <c r="Z34" t="s">
        <v>306</v>
      </c>
      <c r="AC34" t="s">
        <v>544</v>
      </c>
      <c r="AD34" t="s">
        <v>595</v>
      </c>
      <c r="AE34" t="s">
        <v>1261</v>
      </c>
    </row>
    <row r="35" spans="1:31" x14ac:dyDescent="0.25">
      <c r="A35" t="s">
        <v>888</v>
      </c>
      <c r="I35" t="s">
        <v>545</v>
      </c>
      <c r="M35" t="s">
        <v>1202</v>
      </c>
      <c r="N35" t="s">
        <v>32</v>
      </c>
      <c r="O35" t="s">
        <v>247</v>
      </c>
      <c r="S35" t="s">
        <v>466</v>
      </c>
      <c r="T35" t="s">
        <v>465</v>
      </c>
      <c r="U35" t="s">
        <v>466</v>
      </c>
      <c r="X35" t="s">
        <v>1231</v>
      </c>
      <c r="Y35" t="s">
        <v>1230</v>
      </c>
      <c r="Z35" t="s">
        <v>1231</v>
      </c>
      <c r="AC35" t="s">
        <v>553</v>
      </c>
      <c r="AD35" t="s">
        <v>619</v>
      </c>
      <c r="AE35" t="s">
        <v>876</v>
      </c>
    </row>
    <row r="36" spans="1:31" x14ac:dyDescent="0.25">
      <c r="A36" t="s">
        <v>1234</v>
      </c>
      <c r="I36" t="s">
        <v>1204</v>
      </c>
      <c r="M36" t="s">
        <v>476</v>
      </c>
      <c r="N36" t="s">
        <v>615</v>
      </c>
      <c r="O36" t="s">
        <v>1211</v>
      </c>
      <c r="S36" t="s">
        <v>470</v>
      </c>
      <c r="T36" t="s">
        <v>469</v>
      </c>
      <c r="U36" t="s">
        <v>470</v>
      </c>
      <c r="X36" t="s">
        <v>888</v>
      </c>
      <c r="Y36" t="s">
        <v>887</v>
      </c>
      <c r="Z36" t="s">
        <v>888</v>
      </c>
      <c r="AC36" t="s">
        <v>559</v>
      </c>
      <c r="AD36" t="s">
        <v>622</v>
      </c>
      <c r="AE36" t="s">
        <v>912</v>
      </c>
    </row>
    <row r="37" spans="1:31" x14ac:dyDescent="0.25">
      <c r="A37" t="s">
        <v>1235</v>
      </c>
      <c r="I37" t="s">
        <v>1206</v>
      </c>
      <c r="M37" t="s">
        <v>398</v>
      </c>
      <c r="N37" t="s">
        <v>251</v>
      </c>
      <c r="O37" t="s">
        <v>1215</v>
      </c>
      <c r="S37" t="s">
        <v>477</v>
      </c>
      <c r="U37" t="s">
        <v>477</v>
      </c>
      <c r="X37" t="s">
        <v>1234</v>
      </c>
      <c r="Z37" t="s">
        <v>1234</v>
      </c>
      <c r="AC37" t="s">
        <v>561</v>
      </c>
      <c r="AD37" t="s">
        <v>637</v>
      </c>
      <c r="AE37" t="s">
        <v>1272</v>
      </c>
    </row>
    <row r="38" spans="1:31" x14ac:dyDescent="0.25">
      <c r="A38" t="s">
        <v>1238</v>
      </c>
      <c r="I38" t="s">
        <v>659</v>
      </c>
      <c r="M38" t="s">
        <v>1208</v>
      </c>
      <c r="N38" t="s">
        <v>16</v>
      </c>
      <c r="O38" t="s">
        <v>167</v>
      </c>
      <c r="S38" t="s">
        <v>483</v>
      </c>
      <c r="T38" t="s">
        <v>482</v>
      </c>
      <c r="U38" t="s">
        <v>483</v>
      </c>
      <c r="X38" t="s">
        <v>1235</v>
      </c>
      <c r="Z38" t="s">
        <v>1235</v>
      </c>
      <c r="AC38" t="s">
        <v>578</v>
      </c>
      <c r="AD38" t="s">
        <v>648</v>
      </c>
      <c r="AE38" t="s">
        <v>1277</v>
      </c>
    </row>
    <row r="39" spans="1:31" x14ac:dyDescent="0.25">
      <c r="A39" t="s">
        <v>1242</v>
      </c>
      <c r="I39" t="s">
        <v>642</v>
      </c>
      <c r="M39" t="s">
        <v>1209</v>
      </c>
      <c r="N39" t="s">
        <v>1275</v>
      </c>
      <c r="O39" t="s">
        <v>185</v>
      </c>
      <c r="S39" t="s">
        <v>490</v>
      </c>
      <c r="T39" t="s">
        <v>489</v>
      </c>
      <c r="U39" t="s">
        <v>490</v>
      </c>
      <c r="X39" t="s">
        <v>1238</v>
      </c>
      <c r="Z39" t="s">
        <v>1238</v>
      </c>
      <c r="AC39" t="s">
        <v>603</v>
      </c>
      <c r="AD39" t="s">
        <v>655</v>
      </c>
      <c r="AE39" t="s">
        <v>1283</v>
      </c>
    </row>
    <row r="40" spans="1:31" x14ac:dyDescent="0.25">
      <c r="A40" t="s">
        <v>439</v>
      </c>
      <c r="I40" t="s">
        <v>894</v>
      </c>
      <c r="M40" t="s">
        <v>419</v>
      </c>
      <c r="O40" t="s">
        <v>390</v>
      </c>
      <c r="S40" t="s">
        <v>493</v>
      </c>
      <c r="U40" t="s">
        <v>493</v>
      </c>
      <c r="X40" t="s">
        <v>1242</v>
      </c>
      <c r="Y40" t="s">
        <v>1241</v>
      </c>
      <c r="Z40" t="s">
        <v>1242</v>
      </c>
      <c r="AC40" t="s">
        <v>574</v>
      </c>
      <c r="AD40" t="s">
        <v>661</v>
      </c>
      <c r="AE40" t="s">
        <v>908</v>
      </c>
    </row>
    <row r="41" spans="1:31" x14ac:dyDescent="0.25">
      <c r="A41" t="s">
        <v>910</v>
      </c>
      <c r="I41" t="s">
        <v>1213</v>
      </c>
      <c r="M41" t="s">
        <v>1225</v>
      </c>
      <c r="O41" t="s">
        <v>240</v>
      </c>
      <c r="S41" t="s">
        <v>500</v>
      </c>
      <c r="T41" t="s">
        <v>499</v>
      </c>
      <c r="U41" t="s">
        <v>500</v>
      </c>
      <c r="X41" t="s">
        <v>439</v>
      </c>
      <c r="Y41" t="s">
        <v>438</v>
      </c>
      <c r="Z41" t="s">
        <v>439</v>
      </c>
      <c r="AC41" t="s">
        <v>611</v>
      </c>
      <c r="AD41" t="s">
        <v>669</v>
      </c>
      <c r="AE41" t="s">
        <v>931</v>
      </c>
    </row>
    <row r="42" spans="1:31" x14ac:dyDescent="0.25">
      <c r="A42" t="s">
        <v>868</v>
      </c>
      <c r="I42" t="s">
        <v>1219</v>
      </c>
      <c r="M42" t="s">
        <v>371</v>
      </c>
      <c r="O42" t="s">
        <v>862</v>
      </c>
      <c r="S42" t="s">
        <v>506</v>
      </c>
      <c r="T42" t="s">
        <v>505</v>
      </c>
      <c r="U42" t="s">
        <v>506</v>
      </c>
      <c r="X42" t="s">
        <v>910</v>
      </c>
      <c r="Y42" t="s">
        <v>909</v>
      </c>
      <c r="Z42" t="s">
        <v>910</v>
      </c>
      <c r="AC42" t="s">
        <v>628</v>
      </c>
      <c r="AD42" t="s">
        <v>674</v>
      </c>
      <c r="AE42" t="s">
        <v>1221</v>
      </c>
    </row>
    <row r="43" spans="1:31" x14ac:dyDescent="0.25">
      <c r="A43" t="s">
        <v>1253</v>
      </c>
      <c r="I43" t="s">
        <v>125</v>
      </c>
      <c r="M43" t="s">
        <v>49</v>
      </c>
      <c r="O43" t="s">
        <v>336</v>
      </c>
      <c r="S43" t="s">
        <v>513</v>
      </c>
      <c r="U43" t="s">
        <v>513</v>
      </c>
      <c r="X43" t="s">
        <v>868</v>
      </c>
      <c r="Y43" t="s">
        <v>867</v>
      </c>
      <c r="Z43" t="s">
        <v>868</v>
      </c>
      <c r="AC43" t="s">
        <v>633</v>
      </c>
      <c r="AD43" t="s">
        <v>676</v>
      </c>
      <c r="AE43" t="s">
        <v>1091</v>
      </c>
    </row>
    <row r="44" spans="1:31" x14ac:dyDescent="0.25">
      <c r="A44" t="s">
        <v>1255</v>
      </c>
      <c r="I44" t="s">
        <v>828</v>
      </c>
      <c r="M44" t="s">
        <v>451</v>
      </c>
      <c r="O44" t="s">
        <v>859</v>
      </c>
      <c r="S44" t="s">
        <v>531</v>
      </c>
      <c r="T44" t="s">
        <v>530</v>
      </c>
      <c r="U44" t="s">
        <v>531</v>
      </c>
      <c r="X44" t="s">
        <v>1253</v>
      </c>
      <c r="Y44" t="s">
        <v>1252</v>
      </c>
      <c r="Z44" t="s">
        <v>1253</v>
      </c>
      <c r="AC44" t="s">
        <v>433</v>
      </c>
      <c r="AD44" t="s">
        <v>684</v>
      </c>
      <c r="AE44" t="s">
        <v>1090</v>
      </c>
    </row>
    <row r="45" spans="1:31" x14ac:dyDescent="0.25">
      <c r="A45" t="s">
        <v>1257</v>
      </c>
      <c r="I45" t="s">
        <v>1223</v>
      </c>
      <c r="M45" t="s">
        <v>409</v>
      </c>
      <c r="O45" t="s">
        <v>1104</v>
      </c>
      <c r="S45" t="s">
        <v>535</v>
      </c>
      <c r="T45" t="s">
        <v>534</v>
      </c>
      <c r="U45" t="s">
        <v>535</v>
      </c>
      <c r="X45" t="s">
        <v>1255</v>
      </c>
      <c r="Y45" t="s">
        <v>1254</v>
      </c>
      <c r="Z45" t="s">
        <v>1255</v>
      </c>
      <c r="AC45" t="s">
        <v>644</v>
      </c>
      <c r="AD45" t="s">
        <v>474</v>
      </c>
      <c r="AE45" t="s">
        <v>920</v>
      </c>
    </row>
    <row r="46" spans="1:31" x14ac:dyDescent="0.25">
      <c r="A46" t="s">
        <v>1259</v>
      </c>
      <c r="I46" t="s">
        <v>527</v>
      </c>
      <c r="M46" t="s">
        <v>1240</v>
      </c>
      <c r="O46" t="s">
        <v>1237</v>
      </c>
      <c r="S46" t="s">
        <v>538</v>
      </c>
      <c r="U46" t="s">
        <v>538</v>
      </c>
      <c r="X46" t="s">
        <v>1257</v>
      </c>
      <c r="Y46" t="s">
        <v>1256</v>
      </c>
      <c r="Z46" t="s">
        <v>1257</v>
      </c>
      <c r="AC46" t="s">
        <v>652</v>
      </c>
      <c r="AD46" t="s">
        <v>81</v>
      </c>
      <c r="AE46" t="s">
        <v>1227</v>
      </c>
    </row>
    <row r="47" spans="1:31" x14ac:dyDescent="0.25">
      <c r="A47" t="s">
        <v>1261</v>
      </c>
      <c r="I47" t="s">
        <v>1229</v>
      </c>
      <c r="M47" t="s">
        <v>205</v>
      </c>
      <c r="O47" t="s">
        <v>638</v>
      </c>
      <c r="S47" t="s">
        <v>544</v>
      </c>
      <c r="T47" t="s">
        <v>543</v>
      </c>
      <c r="U47" t="s">
        <v>544</v>
      </c>
      <c r="X47" t="s">
        <v>1259</v>
      </c>
      <c r="Y47" t="s">
        <v>1258</v>
      </c>
      <c r="Z47" t="s">
        <v>1259</v>
      </c>
      <c r="AC47" t="s">
        <v>375</v>
      </c>
      <c r="AD47" t="s">
        <v>715</v>
      </c>
      <c r="AE47" t="s">
        <v>481</v>
      </c>
    </row>
    <row r="48" spans="1:31" x14ac:dyDescent="0.25">
      <c r="A48" t="s">
        <v>876</v>
      </c>
      <c r="I48" t="s">
        <v>1233</v>
      </c>
      <c r="M48" t="s">
        <v>201</v>
      </c>
      <c r="O48" t="s">
        <v>1249</v>
      </c>
      <c r="S48" t="s">
        <v>553</v>
      </c>
      <c r="T48" t="s">
        <v>552</v>
      </c>
      <c r="U48" t="s">
        <v>553</v>
      </c>
      <c r="X48" t="s">
        <v>1261</v>
      </c>
      <c r="Y48" t="s">
        <v>1260</v>
      </c>
      <c r="Z48" t="s">
        <v>1261</v>
      </c>
      <c r="AC48" t="s">
        <v>665</v>
      </c>
      <c r="AD48" t="s">
        <v>725</v>
      </c>
      <c r="AE48" t="s">
        <v>884</v>
      </c>
    </row>
    <row r="49" spans="1:31" x14ac:dyDescent="0.25">
      <c r="A49" t="s">
        <v>912</v>
      </c>
      <c r="I49" t="s">
        <v>153</v>
      </c>
      <c r="M49" t="s">
        <v>1120</v>
      </c>
      <c r="O49" t="s">
        <v>1251</v>
      </c>
      <c r="S49" t="s">
        <v>559</v>
      </c>
      <c r="T49" t="s">
        <v>558</v>
      </c>
      <c r="U49" t="s">
        <v>559</v>
      </c>
      <c r="X49" t="s">
        <v>876</v>
      </c>
      <c r="Y49" t="s">
        <v>875</v>
      </c>
      <c r="Z49" t="s">
        <v>876</v>
      </c>
      <c r="AC49" t="s">
        <v>671</v>
      </c>
      <c r="AD49" t="s">
        <v>753</v>
      </c>
      <c r="AE49" t="s">
        <v>914</v>
      </c>
    </row>
    <row r="50" spans="1:31" x14ac:dyDescent="0.25">
      <c r="A50" t="s">
        <v>1272</v>
      </c>
      <c r="I50" t="s">
        <v>1244</v>
      </c>
      <c r="M50" t="s">
        <v>401</v>
      </c>
      <c r="O50" t="s">
        <v>655</v>
      </c>
      <c r="S50" t="s">
        <v>561</v>
      </c>
      <c r="T50" t="s">
        <v>560</v>
      </c>
      <c r="U50" t="s">
        <v>561</v>
      </c>
      <c r="X50" t="s">
        <v>912</v>
      </c>
      <c r="Y50" t="s">
        <v>911</v>
      </c>
      <c r="Z50" t="s">
        <v>912</v>
      </c>
      <c r="AC50" t="s">
        <v>680</v>
      </c>
      <c r="AD50" t="s">
        <v>800</v>
      </c>
      <c r="AE50" t="s">
        <v>900</v>
      </c>
    </row>
    <row r="51" spans="1:31" x14ac:dyDescent="0.25">
      <c r="A51" t="s">
        <v>800</v>
      </c>
      <c r="I51" t="s">
        <v>1246</v>
      </c>
      <c r="M51" t="s">
        <v>1152</v>
      </c>
      <c r="O51" t="s">
        <v>294</v>
      </c>
      <c r="S51" t="s">
        <v>565</v>
      </c>
      <c r="T51" t="s">
        <v>564</v>
      </c>
      <c r="U51" t="s">
        <v>565</v>
      </c>
      <c r="X51" t="s">
        <v>1272</v>
      </c>
      <c r="Y51" t="s">
        <v>1271</v>
      </c>
      <c r="Z51" t="s">
        <v>1272</v>
      </c>
      <c r="AC51" t="s">
        <v>691</v>
      </c>
      <c r="AD51" t="s">
        <v>804</v>
      </c>
      <c r="AE51" t="s">
        <v>916</v>
      </c>
    </row>
    <row r="52" spans="1:31" x14ac:dyDescent="0.25">
      <c r="A52" t="s">
        <v>804</v>
      </c>
      <c r="I52" t="s">
        <v>1247</v>
      </c>
      <c r="M52" t="s">
        <v>169</v>
      </c>
      <c r="O52" t="s">
        <v>674</v>
      </c>
      <c r="S52" t="s">
        <v>578</v>
      </c>
      <c r="T52" t="s">
        <v>577</v>
      </c>
      <c r="U52" t="s">
        <v>578</v>
      </c>
      <c r="X52" t="s">
        <v>800</v>
      </c>
      <c r="Y52" t="s">
        <v>799</v>
      </c>
      <c r="Z52" t="s">
        <v>800</v>
      </c>
      <c r="AC52" t="s">
        <v>699</v>
      </c>
      <c r="AD52" t="s">
        <v>820</v>
      </c>
      <c r="AE52" t="s">
        <v>892</v>
      </c>
    </row>
    <row r="53" spans="1:31" x14ac:dyDescent="0.25">
      <c r="A53" t="s">
        <v>1277</v>
      </c>
      <c r="I53" t="s">
        <v>1267</v>
      </c>
      <c r="M53" t="s">
        <v>587</v>
      </c>
      <c r="O53" t="s">
        <v>1263</v>
      </c>
      <c r="S53" t="s">
        <v>595</v>
      </c>
      <c r="T53" t="s">
        <v>594</v>
      </c>
      <c r="U53" t="s">
        <v>595</v>
      </c>
      <c r="X53" t="s">
        <v>804</v>
      </c>
      <c r="Y53" t="s">
        <v>803</v>
      </c>
      <c r="Z53" t="s">
        <v>804</v>
      </c>
      <c r="AC53" t="s">
        <v>705</v>
      </c>
      <c r="AD53" t="s">
        <v>8</v>
      </c>
      <c r="AE53" t="s">
        <v>906</v>
      </c>
    </row>
    <row r="54" spans="1:31" x14ac:dyDescent="0.25">
      <c r="A54" t="s">
        <v>1283</v>
      </c>
      <c r="M54" t="s">
        <v>96</v>
      </c>
      <c r="O54" t="s">
        <v>1265</v>
      </c>
      <c r="S54" t="s">
        <v>603</v>
      </c>
      <c r="T54" t="s">
        <v>602</v>
      </c>
      <c r="U54" t="s">
        <v>603</v>
      </c>
      <c r="X54" t="s">
        <v>1277</v>
      </c>
      <c r="Y54" t="s">
        <v>1276</v>
      </c>
      <c r="Z54" t="s">
        <v>1277</v>
      </c>
      <c r="AC54" t="s">
        <v>593</v>
      </c>
      <c r="AD54" t="s">
        <v>833</v>
      </c>
      <c r="AE54" t="s">
        <v>896</v>
      </c>
    </row>
    <row r="55" spans="1:31" x14ac:dyDescent="0.25">
      <c r="A55" t="s">
        <v>847</v>
      </c>
      <c r="M55" t="s">
        <v>101</v>
      </c>
      <c r="O55" t="s">
        <v>1270</v>
      </c>
      <c r="S55" t="s">
        <v>574</v>
      </c>
      <c r="U55" t="s">
        <v>574</v>
      </c>
      <c r="X55" t="s">
        <v>1283</v>
      </c>
      <c r="Y55" t="s">
        <v>1282</v>
      </c>
      <c r="Z55" t="s">
        <v>1283</v>
      </c>
      <c r="AC55" t="s">
        <v>403</v>
      </c>
      <c r="AD55" t="s">
        <v>843</v>
      </c>
      <c r="AE55" t="s">
        <v>1194</v>
      </c>
    </row>
    <row r="56" spans="1:31" x14ac:dyDescent="0.25">
      <c r="A56" t="s">
        <v>8</v>
      </c>
      <c r="M56" t="s">
        <v>427</v>
      </c>
      <c r="O56" t="s">
        <v>332</v>
      </c>
      <c r="S56" t="s">
        <v>611</v>
      </c>
      <c r="T56" t="s">
        <v>610</v>
      </c>
      <c r="U56" t="s">
        <v>611</v>
      </c>
      <c r="X56" t="s">
        <v>847</v>
      </c>
      <c r="Y56" t="s">
        <v>846</v>
      </c>
      <c r="Z56" t="s">
        <v>847</v>
      </c>
      <c r="AC56" t="s">
        <v>717</v>
      </c>
      <c r="AD56" t="s">
        <v>847</v>
      </c>
      <c r="AE56" t="s">
        <v>1196</v>
      </c>
    </row>
    <row r="57" spans="1:31" x14ac:dyDescent="0.25">
      <c r="M57" t="s">
        <v>514</v>
      </c>
      <c r="O57" t="s">
        <v>1274</v>
      </c>
      <c r="S57" t="s">
        <v>619</v>
      </c>
      <c r="T57" t="s">
        <v>618</v>
      </c>
      <c r="U57" t="s">
        <v>619</v>
      </c>
      <c r="X57" t="s">
        <v>8</v>
      </c>
      <c r="Y57" t="s">
        <v>829</v>
      </c>
      <c r="Z57" t="s">
        <v>8</v>
      </c>
      <c r="AC57" t="s">
        <v>721</v>
      </c>
      <c r="AD57" t="s">
        <v>401</v>
      </c>
      <c r="AE57" t="s">
        <v>883</v>
      </c>
    </row>
    <row r="58" spans="1:31" x14ac:dyDescent="0.25">
      <c r="M58" t="s">
        <v>211</v>
      </c>
      <c r="O58" t="s">
        <v>870</v>
      </c>
      <c r="S58" t="s">
        <v>622</v>
      </c>
      <c r="U58" t="s">
        <v>622</v>
      </c>
      <c r="X58" t="s">
        <v>105</v>
      </c>
      <c r="Y58" t="s">
        <v>104</v>
      </c>
      <c r="Z58" t="s">
        <v>105</v>
      </c>
      <c r="AC58" t="s">
        <v>729</v>
      </c>
      <c r="AD58" t="s">
        <v>129</v>
      </c>
      <c r="AE58" t="s">
        <v>1200</v>
      </c>
    </row>
    <row r="59" spans="1:31" x14ac:dyDescent="0.25">
      <c r="M59" t="s">
        <v>542</v>
      </c>
      <c r="O59" t="s">
        <v>493</v>
      </c>
      <c r="S59" t="s">
        <v>628</v>
      </c>
      <c r="T59" t="s">
        <v>627</v>
      </c>
      <c r="U59" t="s">
        <v>628</v>
      </c>
      <c r="X59" t="s">
        <v>407</v>
      </c>
      <c r="Y59" t="s">
        <v>406</v>
      </c>
      <c r="Z59" t="s">
        <v>407</v>
      </c>
      <c r="AC59" t="s">
        <v>733</v>
      </c>
      <c r="AD59" t="s">
        <v>392</v>
      </c>
      <c r="AE59" t="s">
        <v>1204</v>
      </c>
    </row>
    <row r="60" spans="1:31" x14ac:dyDescent="0.25">
      <c r="M60" t="s">
        <v>864</v>
      </c>
      <c r="O60" t="s">
        <v>1279</v>
      </c>
      <c r="S60" t="s">
        <v>633</v>
      </c>
      <c r="T60" t="s">
        <v>632</v>
      </c>
      <c r="U60" t="s">
        <v>633</v>
      </c>
      <c r="X60" t="s">
        <v>908</v>
      </c>
      <c r="Y60" t="s">
        <v>907</v>
      </c>
      <c r="Z60" t="s">
        <v>908</v>
      </c>
      <c r="AC60" t="s">
        <v>737</v>
      </c>
      <c r="AD60" t="s">
        <v>485</v>
      </c>
      <c r="AE60" t="s">
        <v>1206</v>
      </c>
    </row>
    <row r="61" spans="1:31" x14ac:dyDescent="0.25">
      <c r="M61" t="s">
        <v>273</v>
      </c>
      <c r="O61" t="s">
        <v>1281</v>
      </c>
      <c r="S61" t="s">
        <v>433</v>
      </c>
      <c r="T61" t="s">
        <v>432</v>
      </c>
      <c r="U61" t="s">
        <v>433</v>
      </c>
      <c r="X61" t="s">
        <v>308</v>
      </c>
      <c r="Y61" t="s">
        <v>307</v>
      </c>
      <c r="Z61" t="s">
        <v>308</v>
      </c>
      <c r="AC61" t="s">
        <v>745</v>
      </c>
      <c r="AD61" t="s">
        <v>437</v>
      </c>
      <c r="AE61" t="s">
        <v>894</v>
      </c>
    </row>
    <row r="62" spans="1:31" x14ac:dyDescent="0.25">
      <c r="M62" t="s">
        <v>280</v>
      </c>
      <c r="O62" t="s">
        <v>525</v>
      </c>
      <c r="S62" t="s">
        <v>637</v>
      </c>
      <c r="T62" t="s">
        <v>636</v>
      </c>
      <c r="U62" t="s">
        <v>637</v>
      </c>
      <c r="X62" t="s">
        <v>90</v>
      </c>
      <c r="Y62" t="s">
        <v>89</v>
      </c>
      <c r="Z62" t="s">
        <v>90</v>
      </c>
      <c r="AC62" t="s">
        <v>749</v>
      </c>
      <c r="AD62" t="s">
        <v>38</v>
      </c>
      <c r="AE62" t="s">
        <v>1213</v>
      </c>
    </row>
    <row r="63" spans="1:31" x14ac:dyDescent="0.25">
      <c r="M63" t="s">
        <v>143</v>
      </c>
      <c r="O63" t="s">
        <v>320</v>
      </c>
      <c r="S63" t="s">
        <v>644</v>
      </c>
      <c r="T63" t="s">
        <v>643</v>
      </c>
      <c r="U63" t="s">
        <v>644</v>
      </c>
      <c r="X63" t="s">
        <v>931</v>
      </c>
      <c r="Y63" t="s">
        <v>930</v>
      </c>
      <c r="Z63" t="s">
        <v>931</v>
      </c>
      <c r="AC63" t="s">
        <v>760</v>
      </c>
      <c r="AD63" t="s">
        <v>139</v>
      </c>
      <c r="AE63" t="s">
        <v>1219</v>
      </c>
    </row>
    <row r="64" spans="1:31" x14ac:dyDescent="0.25">
      <c r="M64" t="s">
        <v>213</v>
      </c>
      <c r="O64" t="s">
        <v>470</v>
      </c>
      <c r="S64" t="s">
        <v>648</v>
      </c>
      <c r="T64" t="s">
        <v>647</v>
      </c>
      <c r="U64" t="s">
        <v>648</v>
      </c>
      <c r="X64" t="s">
        <v>648</v>
      </c>
      <c r="Y64" t="s">
        <v>647</v>
      </c>
      <c r="Z64" t="s">
        <v>648</v>
      </c>
      <c r="AC64" t="s">
        <v>764</v>
      </c>
      <c r="AD64" t="s">
        <v>121</v>
      </c>
      <c r="AE64" t="s">
        <v>125</v>
      </c>
    </row>
    <row r="65" spans="13:31" x14ac:dyDescent="0.25">
      <c r="M65" t="s">
        <v>135</v>
      </c>
      <c r="O65" t="s">
        <v>381</v>
      </c>
      <c r="S65" t="s">
        <v>652</v>
      </c>
      <c r="T65" t="s">
        <v>651</v>
      </c>
      <c r="U65" t="s">
        <v>652</v>
      </c>
      <c r="X65" t="s">
        <v>753</v>
      </c>
      <c r="Y65" t="s">
        <v>752</v>
      </c>
      <c r="Z65" t="s">
        <v>753</v>
      </c>
      <c r="AC65" t="s">
        <v>768</v>
      </c>
      <c r="AD65" t="s">
        <v>42</v>
      </c>
      <c r="AE65" t="s">
        <v>1223</v>
      </c>
    </row>
    <row r="66" spans="13:31" x14ac:dyDescent="0.25">
      <c r="M66" t="s">
        <v>229</v>
      </c>
      <c r="O66" t="s">
        <v>1151</v>
      </c>
      <c r="S66" t="s">
        <v>655</v>
      </c>
      <c r="T66" t="s">
        <v>654</v>
      </c>
      <c r="U66" t="s">
        <v>655</v>
      </c>
      <c r="X66" t="s">
        <v>567</v>
      </c>
      <c r="Y66" t="s">
        <v>566</v>
      </c>
      <c r="Z66" t="s">
        <v>567</v>
      </c>
      <c r="AC66" t="s">
        <v>770</v>
      </c>
      <c r="AD66" t="s">
        <v>12</v>
      </c>
      <c r="AE66" t="s">
        <v>527</v>
      </c>
    </row>
    <row r="67" spans="13:31" x14ac:dyDescent="0.25">
      <c r="M67" t="s">
        <v>1291</v>
      </c>
      <c r="O67" t="s">
        <v>569</v>
      </c>
      <c r="S67" t="s">
        <v>375</v>
      </c>
      <c r="T67" t="s">
        <v>374</v>
      </c>
      <c r="U67" t="s">
        <v>375</v>
      </c>
      <c r="X67" t="s">
        <v>98</v>
      </c>
      <c r="Y67" t="s">
        <v>97</v>
      </c>
      <c r="Z67" t="s">
        <v>98</v>
      </c>
      <c r="AC67" t="s">
        <v>776</v>
      </c>
      <c r="AD67" t="s">
        <v>20</v>
      </c>
      <c r="AE67" t="s">
        <v>1229</v>
      </c>
    </row>
    <row r="68" spans="13:31" x14ac:dyDescent="0.25">
      <c r="M68" t="s">
        <v>99</v>
      </c>
      <c r="O68" t="s">
        <v>1285</v>
      </c>
      <c r="S68" t="s">
        <v>661</v>
      </c>
      <c r="T68" t="s">
        <v>660</v>
      </c>
      <c r="U68" t="s">
        <v>661</v>
      </c>
      <c r="X68" t="s">
        <v>47</v>
      </c>
      <c r="Y68" t="s">
        <v>46</v>
      </c>
      <c r="Z68" t="s">
        <v>47</v>
      </c>
      <c r="AC68" t="s">
        <v>780</v>
      </c>
      <c r="AD68" t="s">
        <v>44</v>
      </c>
      <c r="AE68" t="s">
        <v>1233</v>
      </c>
    </row>
    <row r="69" spans="13:31" x14ac:dyDescent="0.25">
      <c r="M69" t="s">
        <v>488</v>
      </c>
      <c r="O69" t="s">
        <v>806</v>
      </c>
      <c r="S69" t="s">
        <v>665</v>
      </c>
      <c r="T69" t="s">
        <v>664</v>
      </c>
      <c r="U69" t="s">
        <v>665</v>
      </c>
      <c r="X69" t="s">
        <v>107</v>
      </c>
      <c r="Y69" t="s">
        <v>106</v>
      </c>
      <c r="Z69" t="s">
        <v>107</v>
      </c>
      <c r="AC69" t="s">
        <v>784</v>
      </c>
      <c r="AD69" t="s">
        <v>59</v>
      </c>
      <c r="AE69" t="s">
        <v>153</v>
      </c>
    </row>
    <row r="70" spans="13:31" x14ac:dyDescent="0.25">
      <c r="M70" t="s">
        <v>121</v>
      </c>
      <c r="O70" t="s">
        <v>1289</v>
      </c>
      <c r="S70" t="s">
        <v>669</v>
      </c>
      <c r="T70" t="s">
        <v>668</v>
      </c>
      <c r="U70" t="s">
        <v>669</v>
      </c>
      <c r="X70" t="s">
        <v>1221</v>
      </c>
      <c r="Y70" t="s">
        <v>1220</v>
      </c>
      <c r="Z70" t="s">
        <v>1221</v>
      </c>
      <c r="AC70" t="s">
        <v>788</v>
      </c>
      <c r="AD70" t="s">
        <v>111</v>
      </c>
      <c r="AE70" t="s">
        <v>1244</v>
      </c>
    </row>
    <row r="71" spans="13:31" x14ac:dyDescent="0.25">
      <c r="M71" t="s">
        <v>613</v>
      </c>
      <c r="O71" t="s">
        <v>512</v>
      </c>
      <c r="S71" t="s">
        <v>671</v>
      </c>
      <c r="T71" t="s">
        <v>670</v>
      </c>
      <c r="U71" t="s">
        <v>671</v>
      </c>
      <c r="X71" t="s">
        <v>1091</v>
      </c>
      <c r="Y71" t="s">
        <v>1079</v>
      </c>
      <c r="Z71" t="s">
        <v>1091</v>
      </c>
      <c r="AC71" t="s">
        <v>792</v>
      </c>
      <c r="AD71" t="s">
        <v>84</v>
      </c>
      <c r="AE71" t="s">
        <v>1246</v>
      </c>
    </row>
    <row r="72" spans="13:31" x14ac:dyDescent="0.25">
      <c r="M72" t="s">
        <v>159</v>
      </c>
      <c r="O72" t="s">
        <v>180</v>
      </c>
      <c r="S72" t="s">
        <v>674</v>
      </c>
      <c r="T72" t="s">
        <v>673</v>
      </c>
      <c r="U72" t="s">
        <v>674</v>
      </c>
      <c r="X72" t="s">
        <v>411</v>
      </c>
      <c r="Y72" t="s">
        <v>410</v>
      </c>
      <c r="Z72" t="s">
        <v>411</v>
      </c>
      <c r="AC72" t="s">
        <v>796</v>
      </c>
      <c r="AD72" t="s">
        <v>26</v>
      </c>
      <c r="AE72" t="s">
        <v>1247</v>
      </c>
    </row>
    <row r="73" spans="13:31" x14ac:dyDescent="0.25">
      <c r="M73" t="s">
        <v>957</v>
      </c>
      <c r="O73" t="s">
        <v>485</v>
      </c>
      <c r="S73" t="s">
        <v>676</v>
      </c>
      <c r="T73" t="s">
        <v>675</v>
      </c>
      <c r="U73" t="s">
        <v>676</v>
      </c>
      <c r="X73" t="s">
        <v>193</v>
      </c>
      <c r="Y73" t="s">
        <v>192</v>
      </c>
      <c r="Z73" t="s">
        <v>193</v>
      </c>
      <c r="AC73" t="s">
        <v>808</v>
      </c>
      <c r="AD73" t="s">
        <v>53</v>
      </c>
      <c r="AE73" t="s">
        <v>1267</v>
      </c>
    </row>
    <row r="74" spans="13:31" x14ac:dyDescent="0.25">
      <c r="M74" t="s">
        <v>53</v>
      </c>
      <c r="O74" t="s">
        <v>199</v>
      </c>
      <c r="S74" t="s">
        <v>680</v>
      </c>
      <c r="T74" t="s">
        <v>679</v>
      </c>
      <c r="U74" t="s">
        <v>680</v>
      </c>
      <c r="X74" t="s">
        <v>531</v>
      </c>
      <c r="Y74" t="s">
        <v>530</v>
      </c>
      <c r="Z74" t="s">
        <v>531</v>
      </c>
      <c r="AC74" t="s">
        <v>814</v>
      </c>
      <c r="AD74" t="s">
        <v>167</v>
      </c>
      <c r="AE74" t="s">
        <v>1171</v>
      </c>
    </row>
    <row r="75" spans="13:31" x14ac:dyDescent="0.25">
      <c r="M75" t="s">
        <v>137</v>
      </c>
      <c r="O75" t="s">
        <v>486</v>
      </c>
      <c r="S75" t="s">
        <v>684</v>
      </c>
      <c r="T75" t="s">
        <v>683</v>
      </c>
      <c r="U75" t="s">
        <v>684</v>
      </c>
      <c r="X75" t="s">
        <v>191</v>
      </c>
      <c r="Y75" t="s">
        <v>190</v>
      </c>
      <c r="Z75" t="s">
        <v>191</v>
      </c>
      <c r="AC75" t="s">
        <v>817</v>
      </c>
      <c r="AD75" t="s">
        <v>173</v>
      </c>
      <c r="AE75" t="s">
        <v>1174</v>
      </c>
    </row>
    <row r="76" spans="13:31" x14ac:dyDescent="0.25">
      <c r="M76" t="s">
        <v>77</v>
      </c>
      <c r="O76" t="s">
        <v>563</v>
      </c>
      <c r="S76" t="s">
        <v>691</v>
      </c>
      <c r="T76" t="s">
        <v>690</v>
      </c>
      <c r="U76" t="s">
        <v>691</v>
      </c>
      <c r="X76" t="s">
        <v>225</v>
      </c>
      <c r="Y76" t="s">
        <v>224</v>
      </c>
      <c r="Z76" t="s">
        <v>225</v>
      </c>
      <c r="AC76" t="s">
        <v>837</v>
      </c>
      <c r="AD76" t="s">
        <v>32</v>
      </c>
      <c r="AE76" t="s">
        <v>1188</v>
      </c>
    </row>
    <row r="77" spans="13:31" x14ac:dyDescent="0.25">
      <c r="M77" t="s">
        <v>163</v>
      </c>
      <c r="O77" t="s">
        <v>1110</v>
      </c>
      <c r="S77" t="s">
        <v>474</v>
      </c>
      <c r="T77" t="s">
        <v>473</v>
      </c>
      <c r="U77" t="s">
        <v>474</v>
      </c>
      <c r="X77" t="s">
        <v>1090</v>
      </c>
      <c r="Y77" t="s">
        <v>1077</v>
      </c>
      <c r="Z77" t="s">
        <v>1090</v>
      </c>
      <c r="AC77" t="s">
        <v>841</v>
      </c>
      <c r="AD77" t="s">
        <v>143</v>
      </c>
      <c r="AE77" t="s">
        <v>881</v>
      </c>
    </row>
    <row r="78" spans="13:31" x14ac:dyDescent="0.25">
      <c r="M78" t="s">
        <v>26</v>
      </c>
      <c r="O78" t="s">
        <v>624</v>
      </c>
      <c r="S78" t="s">
        <v>699</v>
      </c>
      <c r="T78" t="s">
        <v>698</v>
      </c>
      <c r="U78" t="s">
        <v>699</v>
      </c>
      <c r="X78" t="s">
        <v>920</v>
      </c>
      <c r="Y78" t="s">
        <v>919</v>
      </c>
      <c r="Z78" t="s">
        <v>920</v>
      </c>
      <c r="AC78" t="s">
        <v>238</v>
      </c>
      <c r="AD78" t="s">
        <v>99</v>
      </c>
      <c r="AE78" t="s">
        <v>1176</v>
      </c>
    </row>
    <row r="79" spans="13:31" x14ac:dyDescent="0.25">
      <c r="M79" t="s">
        <v>69</v>
      </c>
      <c r="O79" t="s">
        <v>1292</v>
      </c>
      <c r="S79" t="s">
        <v>81</v>
      </c>
      <c r="T79" t="s">
        <v>80</v>
      </c>
      <c r="U79" t="s">
        <v>81</v>
      </c>
      <c r="X79" t="s">
        <v>38</v>
      </c>
      <c r="Y79" t="s">
        <v>37</v>
      </c>
      <c r="Z79" t="s">
        <v>38</v>
      </c>
      <c r="AC79" t="s">
        <v>234</v>
      </c>
      <c r="AD79" t="s">
        <v>225</v>
      </c>
      <c r="AE79" t="s">
        <v>1178</v>
      </c>
    </row>
    <row r="80" spans="13:31" x14ac:dyDescent="0.25">
      <c r="M80" t="s">
        <v>589</v>
      </c>
      <c r="O80" t="s">
        <v>676</v>
      </c>
      <c r="S80" t="s">
        <v>705</v>
      </c>
      <c r="T80" t="s">
        <v>704</v>
      </c>
      <c r="U80" t="s">
        <v>705</v>
      </c>
      <c r="X80" t="s">
        <v>24</v>
      </c>
      <c r="Y80" t="s">
        <v>23</v>
      </c>
      <c r="Z80" t="s">
        <v>24</v>
      </c>
      <c r="AC80" t="s">
        <v>533</v>
      </c>
      <c r="AD80" t="s">
        <v>83</v>
      </c>
      <c r="AE80" t="s">
        <v>1180</v>
      </c>
    </row>
    <row r="81" spans="13:31" x14ac:dyDescent="0.25">
      <c r="M81" t="s">
        <v>1313</v>
      </c>
      <c r="O81" t="s">
        <v>672</v>
      </c>
      <c r="S81" t="s">
        <v>593</v>
      </c>
      <c r="T81" t="s">
        <v>592</v>
      </c>
      <c r="U81" t="s">
        <v>593</v>
      </c>
      <c r="X81" t="s">
        <v>30</v>
      </c>
      <c r="Y81" t="s">
        <v>29</v>
      </c>
      <c r="Z81" t="s">
        <v>30</v>
      </c>
      <c r="AC81" t="s">
        <v>571</v>
      </c>
      <c r="AD81" t="s">
        <v>145</v>
      </c>
      <c r="AE81" t="s">
        <v>1184</v>
      </c>
    </row>
    <row r="82" spans="13:31" x14ac:dyDescent="0.25">
      <c r="M82" t="s">
        <v>725</v>
      </c>
      <c r="O82" t="s">
        <v>1294</v>
      </c>
      <c r="S82" t="s">
        <v>403</v>
      </c>
      <c r="U82" t="s">
        <v>403</v>
      </c>
      <c r="X82" t="s">
        <v>18</v>
      </c>
      <c r="Y82" t="s">
        <v>17</v>
      </c>
      <c r="Z82" t="s">
        <v>18</v>
      </c>
      <c r="AC82" t="s">
        <v>537</v>
      </c>
      <c r="AD82" t="s">
        <v>49</v>
      </c>
      <c r="AE82" t="s">
        <v>1190</v>
      </c>
    </row>
    <row r="83" spans="13:31" x14ac:dyDescent="0.25">
      <c r="M83" t="s">
        <v>392</v>
      </c>
      <c r="O83" t="s">
        <v>1296</v>
      </c>
      <c r="S83" t="s">
        <v>715</v>
      </c>
      <c r="T83" t="s">
        <v>714</v>
      </c>
      <c r="U83" t="s">
        <v>715</v>
      </c>
      <c r="X83" t="s">
        <v>10</v>
      </c>
      <c r="Y83" t="s">
        <v>9</v>
      </c>
      <c r="Z83" t="s">
        <v>10</v>
      </c>
      <c r="AC83" t="s">
        <v>605</v>
      </c>
      <c r="AD83" t="s">
        <v>63</v>
      </c>
      <c r="AE83" t="s">
        <v>886</v>
      </c>
    </row>
    <row r="84" spans="13:31" x14ac:dyDescent="0.25">
      <c r="M84" t="s">
        <v>904</v>
      </c>
      <c r="O84" t="s">
        <v>1298</v>
      </c>
      <c r="S84" t="s">
        <v>717</v>
      </c>
      <c r="T84" t="s">
        <v>716</v>
      </c>
      <c r="U84" t="s">
        <v>717</v>
      </c>
      <c r="X84" t="s">
        <v>12</v>
      </c>
      <c r="Y84" t="s">
        <v>11</v>
      </c>
      <c r="Z84" t="s">
        <v>12</v>
      </c>
      <c r="AC84" t="s">
        <v>597</v>
      </c>
      <c r="AD84" t="s">
        <v>320</v>
      </c>
      <c r="AE84" t="s">
        <v>1192</v>
      </c>
    </row>
    <row r="85" spans="13:31" x14ac:dyDescent="0.25">
      <c r="M85" t="s">
        <v>1326</v>
      </c>
      <c r="O85" t="s">
        <v>1217</v>
      </c>
      <c r="S85" t="s">
        <v>721</v>
      </c>
      <c r="T85" t="s">
        <v>720</v>
      </c>
      <c r="U85" t="s">
        <v>721</v>
      </c>
      <c r="X85" t="s">
        <v>1227</v>
      </c>
      <c r="Y85" t="s">
        <v>1226</v>
      </c>
      <c r="Z85" t="s">
        <v>1227</v>
      </c>
      <c r="AC85" t="s">
        <v>288</v>
      </c>
      <c r="AD85" t="s">
        <v>324</v>
      </c>
      <c r="AE85" t="s">
        <v>866</v>
      </c>
    </row>
    <row r="86" spans="13:31" x14ac:dyDescent="0.25">
      <c r="O86" t="s">
        <v>363</v>
      </c>
      <c r="S86" t="s">
        <v>725</v>
      </c>
      <c r="T86" t="s">
        <v>724</v>
      </c>
      <c r="U86" t="s">
        <v>725</v>
      </c>
      <c r="X86" t="s">
        <v>481</v>
      </c>
      <c r="Y86" t="s">
        <v>480</v>
      </c>
      <c r="Z86" t="s">
        <v>481</v>
      </c>
      <c r="AC86" t="s">
        <v>165</v>
      </c>
      <c r="AD86" t="s">
        <v>107</v>
      </c>
      <c r="AE86" t="s">
        <v>739</v>
      </c>
    </row>
    <row r="87" spans="13:31" x14ac:dyDescent="0.25">
      <c r="O87" t="s">
        <v>640</v>
      </c>
      <c r="S87" t="s">
        <v>729</v>
      </c>
      <c r="U87" t="s">
        <v>729</v>
      </c>
      <c r="X87" t="s">
        <v>28</v>
      </c>
      <c r="Y87" t="s">
        <v>27</v>
      </c>
      <c r="Z87" t="s">
        <v>28</v>
      </c>
      <c r="AC87" t="s">
        <v>253</v>
      </c>
      <c r="AD87" t="s">
        <v>273</v>
      </c>
      <c r="AE87" t="s">
        <v>1202</v>
      </c>
    </row>
    <row r="88" spans="13:31" x14ac:dyDescent="0.25">
      <c r="O88" t="s">
        <v>948</v>
      </c>
      <c r="S88" t="s">
        <v>733</v>
      </c>
      <c r="T88" t="s">
        <v>732</v>
      </c>
      <c r="U88" t="s">
        <v>733</v>
      </c>
      <c r="X88" t="s">
        <v>40</v>
      </c>
      <c r="Y88" t="s">
        <v>39</v>
      </c>
      <c r="Z88" t="s">
        <v>40</v>
      </c>
      <c r="AC88" t="s">
        <v>92</v>
      </c>
      <c r="AD88" t="s">
        <v>77</v>
      </c>
      <c r="AE88" t="s">
        <v>1208</v>
      </c>
    </row>
    <row r="89" spans="13:31" x14ac:dyDescent="0.25">
      <c r="O89" t="s">
        <v>1067</v>
      </c>
      <c r="S89" t="s">
        <v>737</v>
      </c>
      <c r="T89" t="s">
        <v>736</v>
      </c>
      <c r="U89" t="s">
        <v>737</v>
      </c>
      <c r="X89" t="s">
        <v>42</v>
      </c>
      <c r="Y89" t="s">
        <v>41</v>
      </c>
      <c r="Z89" t="s">
        <v>42</v>
      </c>
      <c r="AC89" t="s">
        <v>361</v>
      </c>
      <c r="AD89" t="s">
        <v>419</v>
      </c>
      <c r="AE89" t="s">
        <v>1209</v>
      </c>
    </row>
    <row r="90" spans="13:31" x14ac:dyDescent="0.25">
      <c r="O90" t="s">
        <v>1300</v>
      </c>
      <c r="S90" t="s">
        <v>745</v>
      </c>
      <c r="T90" t="s">
        <v>744</v>
      </c>
      <c r="U90" t="s">
        <v>745</v>
      </c>
      <c r="X90" t="s">
        <v>36</v>
      </c>
      <c r="Y90" t="s">
        <v>35</v>
      </c>
      <c r="Z90" t="s">
        <v>36</v>
      </c>
      <c r="AC90" t="s">
        <v>423</v>
      </c>
      <c r="AD90" t="s">
        <v>175</v>
      </c>
      <c r="AE90" t="s">
        <v>1225</v>
      </c>
    </row>
    <row r="91" spans="13:31" x14ac:dyDescent="0.25">
      <c r="O91" t="s">
        <v>1302</v>
      </c>
      <c r="S91" t="s">
        <v>749</v>
      </c>
      <c r="T91" t="s">
        <v>748</v>
      </c>
      <c r="U91" t="s">
        <v>749</v>
      </c>
      <c r="X91" t="s">
        <v>44</v>
      </c>
      <c r="Y91" t="s">
        <v>43</v>
      </c>
      <c r="Z91" t="s">
        <v>44</v>
      </c>
      <c r="AC91" t="s">
        <v>155</v>
      </c>
      <c r="AD91" t="s">
        <v>302</v>
      </c>
      <c r="AE91" t="s">
        <v>1240</v>
      </c>
    </row>
    <row r="92" spans="13:31" x14ac:dyDescent="0.25">
      <c r="O92" t="s">
        <v>1304</v>
      </c>
      <c r="S92" t="s">
        <v>753</v>
      </c>
      <c r="T92" t="s">
        <v>752</v>
      </c>
      <c r="U92" t="s">
        <v>753</v>
      </c>
      <c r="X92" t="s">
        <v>139</v>
      </c>
      <c r="Y92" t="s">
        <v>138</v>
      </c>
      <c r="Z92" t="s">
        <v>139</v>
      </c>
      <c r="AC92" t="s">
        <v>187</v>
      </c>
      <c r="AD92" t="s">
        <v>215</v>
      </c>
      <c r="AE92" t="s">
        <v>1120</v>
      </c>
    </row>
    <row r="93" spans="13:31" x14ac:dyDescent="0.25">
      <c r="O93" t="s">
        <v>1306</v>
      </c>
      <c r="S93" t="s">
        <v>760</v>
      </c>
      <c r="U93" t="s">
        <v>760</v>
      </c>
      <c r="X93" t="s">
        <v>173</v>
      </c>
      <c r="Y93" t="s">
        <v>172</v>
      </c>
      <c r="Z93" t="s">
        <v>173</v>
      </c>
      <c r="AC93" t="s">
        <v>504</v>
      </c>
      <c r="AD93" t="s">
        <v>409</v>
      </c>
      <c r="AE93" t="s">
        <v>1152</v>
      </c>
    </row>
    <row r="94" spans="13:31" x14ac:dyDescent="0.25">
      <c r="O94" t="s">
        <v>1310</v>
      </c>
      <c r="S94" t="s">
        <v>764</v>
      </c>
      <c r="T94" t="s">
        <v>763</v>
      </c>
      <c r="U94" t="s">
        <v>764</v>
      </c>
      <c r="X94" t="s">
        <v>175</v>
      </c>
      <c r="Y94" t="s">
        <v>174</v>
      </c>
      <c r="Z94" t="s">
        <v>175</v>
      </c>
      <c r="AC94" t="s">
        <v>549</v>
      </c>
      <c r="AD94" t="s">
        <v>205</v>
      </c>
      <c r="AE94" t="s">
        <v>864</v>
      </c>
    </row>
    <row r="95" spans="13:31" x14ac:dyDescent="0.25">
      <c r="O95" t="s">
        <v>621</v>
      </c>
      <c r="S95" t="s">
        <v>768</v>
      </c>
      <c r="T95" t="s">
        <v>767</v>
      </c>
      <c r="U95" t="s">
        <v>768</v>
      </c>
      <c r="X95" t="s">
        <v>759</v>
      </c>
      <c r="Y95" t="s">
        <v>758</v>
      </c>
      <c r="Z95" t="s">
        <v>759</v>
      </c>
      <c r="AC95" t="s">
        <v>516</v>
      </c>
      <c r="AD95" t="s">
        <v>402</v>
      </c>
      <c r="AE95" t="s">
        <v>1291</v>
      </c>
    </row>
    <row r="96" spans="13:31" x14ac:dyDescent="0.25">
      <c r="O96" t="s">
        <v>1311</v>
      </c>
      <c r="S96" t="s">
        <v>770</v>
      </c>
      <c r="T96" t="s">
        <v>769</v>
      </c>
      <c r="U96" t="s">
        <v>770</v>
      </c>
      <c r="X96" t="s">
        <v>84</v>
      </c>
      <c r="Z96" t="s">
        <v>84</v>
      </c>
      <c r="AC96" t="s">
        <v>353</v>
      </c>
      <c r="AD96" t="s">
        <v>255</v>
      </c>
      <c r="AE96" t="s">
        <v>957</v>
      </c>
    </row>
    <row r="97" spans="15:31" x14ac:dyDescent="0.25">
      <c r="O97" t="s">
        <v>637</v>
      </c>
      <c r="S97" t="s">
        <v>776</v>
      </c>
      <c r="T97" t="s">
        <v>775</v>
      </c>
      <c r="U97" t="s">
        <v>776</v>
      </c>
      <c r="X97" t="s">
        <v>20</v>
      </c>
      <c r="Y97" t="s">
        <v>19</v>
      </c>
      <c r="Z97" t="s">
        <v>20</v>
      </c>
      <c r="AC97" t="s">
        <v>318</v>
      </c>
      <c r="AD97" t="s">
        <v>334</v>
      </c>
      <c r="AE97" t="s">
        <v>1313</v>
      </c>
    </row>
    <row r="98" spans="15:31" x14ac:dyDescent="0.25">
      <c r="O98" t="s">
        <v>1314</v>
      </c>
      <c r="S98" t="s">
        <v>780</v>
      </c>
      <c r="T98" t="s">
        <v>779</v>
      </c>
      <c r="U98" t="s">
        <v>780</v>
      </c>
      <c r="X98" t="s">
        <v>59</v>
      </c>
      <c r="Y98" t="s">
        <v>58</v>
      </c>
      <c r="Z98" t="s">
        <v>59</v>
      </c>
      <c r="AC98" t="s">
        <v>61</v>
      </c>
      <c r="AD98" t="s">
        <v>286</v>
      </c>
      <c r="AE98" t="s">
        <v>904</v>
      </c>
    </row>
    <row r="99" spans="15:31" x14ac:dyDescent="0.25">
      <c r="O99" t="s">
        <v>619</v>
      </c>
      <c r="S99" t="s">
        <v>784</v>
      </c>
      <c r="T99" t="s">
        <v>783</v>
      </c>
      <c r="U99" t="s">
        <v>784</v>
      </c>
      <c r="X99" t="s">
        <v>255</v>
      </c>
      <c r="Y99" t="s">
        <v>254</v>
      </c>
      <c r="Z99" t="s">
        <v>255</v>
      </c>
      <c r="AC99" t="s">
        <v>119</v>
      </c>
      <c r="AD99" t="s">
        <v>585</v>
      </c>
      <c r="AE99" t="s">
        <v>1326</v>
      </c>
    </row>
    <row r="100" spans="15:31" x14ac:dyDescent="0.25">
      <c r="O100" t="s">
        <v>1316</v>
      </c>
      <c r="S100" t="s">
        <v>788</v>
      </c>
      <c r="T100" t="s">
        <v>787</v>
      </c>
      <c r="U100" t="s">
        <v>788</v>
      </c>
      <c r="X100" t="s">
        <v>14</v>
      </c>
      <c r="Y100" t="s">
        <v>13</v>
      </c>
      <c r="Z100" t="s">
        <v>14</v>
      </c>
      <c r="AC100" t="s">
        <v>179</v>
      </c>
      <c r="AD100" t="s">
        <v>10</v>
      </c>
      <c r="AE100" t="s">
        <v>1173</v>
      </c>
    </row>
    <row r="101" spans="15:31" x14ac:dyDescent="0.25">
      <c r="O101" t="s">
        <v>976</v>
      </c>
      <c r="S101" t="s">
        <v>792</v>
      </c>
      <c r="T101" t="s">
        <v>791</v>
      </c>
      <c r="U101" t="s">
        <v>792</v>
      </c>
      <c r="X101" t="s">
        <v>22</v>
      </c>
      <c r="Y101" t="s">
        <v>21</v>
      </c>
      <c r="Z101" t="s">
        <v>22</v>
      </c>
      <c r="AC101" t="s">
        <v>183</v>
      </c>
      <c r="AD101" t="s">
        <v>18</v>
      </c>
      <c r="AE101" t="s">
        <v>1135</v>
      </c>
    </row>
    <row r="102" spans="15:31" x14ac:dyDescent="0.25">
      <c r="O102" t="s">
        <v>535</v>
      </c>
      <c r="S102" t="s">
        <v>796</v>
      </c>
      <c r="T102" t="s">
        <v>795</v>
      </c>
      <c r="U102" t="s">
        <v>796</v>
      </c>
      <c r="X102" t="s">
        <v>67</v>
      </c>
      <c r="Y102" t="s">
        <v>66</v>
      </c>
      <c r="Z102" t="s">
        <v>67</v>
      </c>
      <c r="AC102" t="s">
        <v>227</v>
      </c>
      <c r="AD102" t="s">
        <v>24</v>
      </c>
      <c r="AE102" t="s">
        <v>1066</v>
      </c>
    </row>
    <row r="103" spans="15:31" x14ac:dyDescent="0.25">
      <c r="O103" t="s">
        <v>1320</v>
      </c>
      <c r="S103" t="s">
        <v>800</v>
      </c>
      <c r="T103" t="s">
        <v>799</v>
      </c>
      <c r="U103" t="s">
        <v>800</v>
      </c>
      <c r="X103" t="s">
        <v>339</v>
      </c>
      <c r="Z103" t="s">
        <v>339</v>
      </c>
      <c r="AC103" t="s">
        <v>232</v>
      </c>
      <c r="AD103" t="s">
        <v>30</v>
      </c>
      <c r="AE103" t="s">
        <v>1275</v>
      </c>
    </row>
    <row r="104" spans="15:31" x14ac:dyDescent="0.25">
      <c r="O104" t="s">
        <v>1322</v>
      </c>
      <c r="S104" t="s">
        <v>804</v>
      </c>
      <c r="T104" t="s">
        <v>803</v>
      </c>
      <c r="U104" t="s">
        <v>804</v>
      </c>
      <c r="X104" t="s">
        <v>302</v>
      </c>
      <c r="Y104" t="s">
        <v>301</v>
      </c>
      <c r="Z104" t="s">
        <v>302</v>
      </c>
      <c r="AC104" t="s">
        <v>263</v>
      </c>
      <c r="AD104" t="s">
        <v>36</v>
      </c>
      <c r="AE104" t="s">
        <v>1182</v>
      </c>
    </row>
    <row r="105" spans="15:31" x14ac:dyDescent="0.25">
      <c r="O105" t="s">
        <v>874</v>
      </c>
      <c r="S105" t="s">
        <v>808</v>
      </c>
      <c r="T105" t="s">
        <v>807</v>
      </c>
      <c r="U105" t="s">
        <v>808</v>
      </c>
      <c r="X105" t="s">
        <v>133</v>
      </c>
      <c r="Y105" t="s">
        <v>132</v>
      </c>
      <c r="Z105" t="s">
        <v>133</v>
      </c>
      <c r="AC105" t="s">
        <v>261</v>
      </c>
      <c r="AD105" t="s">
        <v>16</v>
      </c>
      <c r="AE105" t="s">
        <v>1186</v>
      </c>
    </row>
    <row r="106" spans="15:31" x14ac:dyDescent="0.25">
      <c r="O106" t="s">
        <v>601</v>
      </c>
      <c r="S106" t="s">
        <v>814</v>
      </c>
      <c r="T106" t="s">
        <v>813</v>
      </c>
      <c r="U106" t="s">
        <v>814</v>
      </c>
      <c r="X106" t="s">
        <v>300</v>
      </c>
      <c r="Y106" t="s">
        <v>299</v>
      </c>
      <c r="Z106" t="s">
        <v>300</v>
      </c>
      <c r="AC106" t="s">
        <v>417</v>
      </c>
      <c r="AD106" t="s">
        <v>67</v>
      </c>
      <c r="AE106" t="s">
        <v>141</v>
      </c>
    </row>
    <row r="107" spans="15:31" x14ac:dyDescent="0.25">
      <c r="O107" t="s">
        <v>474</v>
      </c>
      <c r="S107" t="s">
        <v>817</v>
      </c>
      <c r="T107" t="s">
        <v>816</v>
      </c>
      <c r="U107" t="s">
        <v>817</v>
      </c>
      <c r="X107" t="s">
        <v>498</v>
      </c>
      <c r="Y107" t="s">
        <v>497</v>
      </c>
      <c r="Z107" t="s">
        <v>498</v>
      </c>
      <c r="AC107" t="s">
        <v>284</v>
      </c>
      <c r="AD107" t="s">
        <v>73</v>
      </c>
      <c r="AE107" t="s">
        <v>1034</v>
      </c>
    </row>
    <row r="108" spans="15:31" x14ac:dyDescent="0.25">
      <c r="O108" t="s">
        <v>490</v>
      </c>
      <c r="S108" t="s">
        <v>820</v>
      </c>
      <c r="U108" t="s">
        <v>820</v>
      </c>
      <c r="X108" t="s">
        <v>88</v>
      </c>
      <c r="Y108" t="s">
        <v>87</v>
      </c>
      <c r="Z108" t="s">
        <v>88</v>
      </c>
      <c r="AC108" t="s">
        <v>584</v>
      </c>
      <c r="AD108" t="s">
        <v>57</v>
      </c>
      <c r="AE108" t="s">
        <v>1198</v>
      </c>
    </row>
    <row r="109" spans="15:31" x14ac:dyDescent="0.25">
      <c r="O109" t="s">
        <v>312</v>
      </c>
      <c r="S109" t="s">
        <v>8</v>
      </c>
      <c r="T109" t="s">
        <v>829</v>
      </c>
      <c r="U109" t="s">
        <v>8</v>
      </c>
      <c r="X109" t="s">
        <v>197</v>
      </c>
      <c r="Y109" t="s">
        <v>196</v>
      </c>
      <c r="Z109" t="s">
        <v>197</v>
      </c>
      <c r="AC109" t="s">
        <v>279</v>
      </c>
      <c r="AD109" t="s">
        <v>105</v>
      </c>
      <c r="AE109" t="s">
        <v>666</v>
      </c>
    </row>
    <row r="110" spans="15:31" x14ac:dyDescent="0.25">
      <c r="O110" t="s">
        <v>394</v>
      </c>
      <c r="S110" t="s">
        <v>833</v>
      </c>
      <c r="T110" t="s">
        <v>832</v>
      </c>
      <c r="U110" t="s">
        <v>833</v>
      </c>
      <c r="X110" t="s">
        <v>259</v>
      </c>
      <c r="Y110" t="s">
        <v>258</v>
      </c>
      <c r="Z110" t="s">
        <v>259</v>
      </c>
      <c r="AC110" t="s">
        <v>509</v>
      </c>
      <c r="AD110" t="s">
        <v>90</v>
      </c>
      <c r="AE110" t="s">
        <v>582</v>
      </c>
    </row>
    <row r="111" spans="15:31" x14ac:dyDescent="0.25">
      <c r="O111" t="s">
        <v>617</v>
      </c>
      <c r="S111" t="s">
        <v>837</v>
      </c>
      <c r="T111" t="s">
        <v>836</v>
      </c>
      <c r="U111" t="s">
        <v>837</v>
      </c>
      <c r="X111" t="s">
        <v>884</v>
      </c>
      <c r="Z111" t="s">
        <v>884</v>
      </c>
      <c r="AC111" t="s">
        <v>688</v>
      </c>
      <c r="AD111" t="s">
        <v>127</v>
      </c>
      <c r="AE111" t="s">
        <v>523</v>
      </c>
    </row>
    <row r="112" spans="15:31" x14ac:dyDescent="0.25">
      <c r="O112" t="s">
        <v>1325</v>
      </c>
      <c r="S112" t="s">
        <v>841</v>
      </c>
      <c r="T112" t="s">
        <v>840</v>
      </c>
      <c r="U112" t="s">
        <v>841</v>
      </c>
      <c r="X112" t="s">
        <v>286</v>
      </c>
      <c r="Y112" t="s">
        <v>285</v>
      </c>
      <c r="Z112" t="s">
        <v>286</v>
      </c>
      <c r="AC112" t="s">
        <v>757</v>
      </c>
      <c r="AD112" t="s">
        <v>161</v>
      </c>
      <c r="AE112" t="s">
        <v>1211</v>
      </c>
    </row>
    <row r="113" spans="15:31" x14ac:dyDescent="0.25">
      <c r="O113" t="s">
        <v>1324</v>
      </c>
      <c r="S113" t="s">
        <v>843</v>
      </c>
      <c r="T113" t="s">
        <v>842</v>
      </c>
      <c r="U113" t="s">
        <v>843</v>
      </c>
      <c r="X113" t="s">
        <v>914</v>
      </c>
      <c r="Y113" t="s">
        <v>913</v>
      </c>
      <c r="Z113" t="s">
        <v>914</v>
      </c>
      <c r="AC113" t="s">
        <v>824</v>
      </c>
      <c r="AD113" t="s">
        <v>185</v>
      </c>
      <c r="AE113" t="s">
        <v>1215</v>
      </c>
    </row>
    <row r="114" spans="15:31" x14ac:dyDescent="0.25">
      <c r="O114" t="s">
        <v>435</v>
      </c>
      <c r="S114" t="s">
        <v>847</v>
      </c>
      <c r="T114" t="s">
        <v>846</v>
      </c>
      <c r="U114" t="s">
        <v>847</v>
      </c>
      <c r="X114" t="s">
        <v>900</v>
      </c>
      <c r="Y114" t="s">
        <v>899</v>
      </c>
      <c r="Z114" t="s">
        <v>900</v>
      </c>
      <c r="AC114" t="s">
        <v>221</v>
      </c>
      <c r="AD114" t="s">
        <v>149</v>
      </c>
      <c r="AE114" t="s">
        <v>862</v>
      </c>
    </row>
    <row r="115" spans="15:31" x14ac:dyDescent="0.25">
      <c r="O115" t="s">
        <v>1287</v>
      </c>
      <c r="S115" t="s">
        <v>401</v>
      </c>
      <c r="U115" t="s">
        <v>401</v>
      </c>
      <c r="X115" t="s">
        <v>425</v>
      </c>
      <c r="Y115" t="s">
        <v>424</v>
      </c>
      <c r="Z115" t="s">
        <v>425</v>
      </c>
      <c r="AC115" t="s">
        <v>242</v>
      </c>
      <c r="AD115" t="s">
        <v>199</v>
      </c>
      <c r="AE115" t="s">
        <v>859</v>
      </c>
    </row>
    <row r="116" spans="15:31" x14ac:dyDescent="0.25">
      <c r="O116" t="s">
        <v>1318</v>
      </c>
      <c r="S116" t="s">
        <v>129</v>
      </c>
      <c r="T116" t="s">
        <v>128</v>
      </c>
      <c r="U116" t="s">
        <v>129</v>
      </c>
      <c r="X116" t="s">
        <v>916</v>
      </c>
      <c r="Y116" t="s">
        <v>915</v>
      </c>
      <c r="Z116" t="s">
        <v>916</v>
      </c>
      <c r="AC116" t="s">
        <v>269</v>
      </c>
      <c r="AD116" t="s">
        <v>117</v>
      </c>
      <c r="AE116" t="s">
        <v>1104</v>
      </c>
    </row>
    <row r="117" spans="15:31" x14ac:dyDescent="0.25">
      <c r="O117" t="s">
        <v>377</v>
      </c>
      <c r="S117" t="s">
        <v>392</v>
      </c>
      <c r="T117" t="s">
        <v>391</v>
      </c>
      <c r="U117" t="s">
        <v>392</v>
      </c>
      <c r="X117" t="s">
        <v>892</v>
      </c>
      <c r="Y117" t="s">
        <v>891</v>
      </c>
      <c r="Z117" t="s">
        <v>892</v>
      </c>
      <c r="AC117" t="s">
        <v>290</v>
      </c>
      <c r="AD117" t="s">
        <v>203</v>
      </c>
      <c r="AE117" t="s">
        <v>1237</v>
      </c>
    </row>
    <row r="118" spans="15:31" x14ac:dyDescent="0.25">
      <c r="O118" t="s">
        <v>387</v>
      </c>
      <c r="S118" t="s">
        <v>238</v>
      </c>
      <c r="T118" t="s">
        <v>237</v>
      </c>
      <c r="U118" t="s">
        <v>238</v>
      </c>
      <c r="X118" t="s">
        <v>906</v>
      </c>
      <c r="Y118" t="s">
        <v>905</v>
      </c>
      <c r="Z118" t="s">
        <v>906</v>
      </c>
      <c r="AC118" t="s">
        <v>296</v>
      </c>
      <c r="AD118" t="s">
        <v>88</v>
      </c>
      <c r="AE118" t="s">
        <v>638</v>
      </c>
    </row>
    <row r="119" spans="15:31" x14ac:dyDescent="0.25">
      <c r="O119" t="s">
        <v>1328</v>
      </c>
      <c r="S119" t="s">
        <v>485</v>
      </c>
      <c r="T119" t="s">
        <v>484</v>
      </c>
      <c r="U119" t="s">
        <v>485</v>
      </c>
      <c r="X119" t="s">
        <v>896</v>
      </c>
      <c r="Y119" t="s">
        <v>895</v>
      </c>
      <c r="Z119" t="s">
        <v>896</v>
      </c>
      <c r="AC119" t="s">
        <v>314</v>
      </c>
      <c r="AD119" t="s">
        <v>240</v>
      </c>
      <c r="AE119" t="s">
        <v>1249</v>
      </c>
    </row>
    <row r="120" spans="15:31" x14ac:dyDescent="0.25">
      <c r="O120" t="s">
        <v>1330</v>
      </c>
      <c r="S120" t="s">
        <v>234</v>
      </c>
      <c r="T120" t="s">
        <v>233</v>
      </c>
      <c r="U120" t="s">
        <v>234</v>
      </c>
      <c r="X120" t="s">
        <v>1194</v>
      </c>
      <c r="Y120" t="s">
        <v>1193</v>
      </c>
      <c r="Z120" t="s">
        <v>1194</v>
      </c>
      <c r="AC120" t="s">
        <v>328</v>
      </c>
      <c r="AD120" t="s">
        <v>159</v>
      </c>
      <c r="AE120" t="s">
        <v>1251</v>
      </c>
    </row>
    <row r="121" spans="15:31" x14ac:dyDescent="0.25">
      <c r="O121" t="s">
        <v>1039</v>
      </c>
      <c r="S121" t="s">
        <v>533</v>
      </c>
      <c r="T121" t="s">
        <v>532</v>
      </c>
      <c r="U121" t="s">
        <v>533</v>
      </c>
      <c r="X121" t="s">
        <v>1196</v>
      </c>
      <c r="Y121" t="s">
        <v>1195</v>
      </c>
      <c r="Z121" t="s">
        <v>1196</v>
      </c>
      <c r="AC121" t="s">
        <v>338</v>
      </c>
      <c r="AD121" t="s">
        <v>211</v>
      </c>
      <c r="AE121" t="s">
        <v>294</v>
      </c>
    </row>
    <row r="122" spans="15:31" x14ac:dyDescent="0.25">
      <c r="O122" t="s">
        <v>1125</v>
      </c>
      <c r="S122" t="s">
        <v>571</v>
      </c>
      <c r="T122" t="s">
        <v>570</v>
      </c>
      <c r="U122" t="s">
        <v>571</v>
      </c>
      <c r="X122" t="s">
        <v>883</v>
      </c>
      <c r="Y122" t="s">
        <v>882</v>
      </c>
      <c r="Z122" t="s">
        <v>883</v>
      </c>
      <c r="AC122" t="s">
        <v>341</v>
      </c>
      <c r="AD122" t="s">
        <v>219</v>
      </c>
      <c r="AE122" t="s">
        <v>1263</v>
      </c>
    </row>
    <row r="123" spans="15:31" x14ac:dyDescent="0.25">
      <c r="O123" t="s">
        <v>630</v>
      </c>
      <c r="S123" t="s">
        <v>437</v>
      </c>
      <c r="T123" t="s">
        <v>436</v>
      </c>
      <c r="U123" t="s">
        <v>437</v>
      </c>
      <c r="X123" t="s">
        <v>678</v>
      </c>
      <c r="Y123" t="s">
        <v>677</v>
      </c>
      <c r="Z123" t="s">
        <v>678</v>
      </c>
      <c r="AC123" t="s">
        <v>349</v>
      </c>
      <c r="AD123" t="s">
        <v>115</v>
      </c>
      <c r="AE123" t="s">
        <v>1265</v>
      </c>
    </row>
    <row r="124" spans="15:31" x14ac:dyDescent="0.25">
      <c r="O124" t="s">
        <v>653</v>
      </c>
      <c r="S124" t="s">
        <v>537</v>
      </c>
      <c r="T124" t="s">
        <v>536</v>
      </c>
      <c r="U124" t="s">
        <v>537</v>
      </c>
      <c r="X124" t="s">
        <v>1200</v>
      </c>
      <c r="Y124" t="s">
        <v>1199</v>
      </c>
      <c r="Z124" t="s">
        <v>1200</v>
      </c>
      <c r="AC124" t="s">
        <v>358</v>
      </c>
      <c r="AD124" t="s">
        <v>247</v>
      </c>
      <c r="AE124" t="s">
        <v>1270</v>
      </c>
    </row>
    <row r="125" spans="15:31" x14ac:dyDescent="0.25">
      <c r="O125" t="s">
        <v>1332</v>
      </c>
      <c r="S125" t="s">
        <v>605</v>
      </c>
      <c r="T125" t="s">
        <v>604</v>
      </c>
      <c r="U125" t="s">
        <v>605</v>
      </c>
      <c r="X125" t="s">
        <v>545</v>
      </c>
      <c r="Z125" t="s">
        <v>545</v>
      </c>
      <c r="AC125" t="s">
        <v>365</v>
      </c>
      <c r="AD125" t="s">
        <v>336</v>
      </c>
      <c r="AE125" t="s">
        <v>332</v>
      </c>
    </row>
    <row r="126" spans="15:31" x14ac:dyDescent="0.25">
      <c r="O126" t="s">
        <v>1308</v>
      </c>
      <c r="S126" t="s">
        <v>597</v>
      </c>
      <c r="T126" t="s">
        <v>596</v>
      </c>
      <c r="U126" t="s">
        <v>597</v>
      </c>
      <c r="X126" t="s">
        <v>1204</v>
      </c>
      <c r="Y126" t="s">
        <v>1203</v>
      </c>
      <c r="Z126" t="s">
        <v>1204</v>
      </c>
      <c r="AC126" t="s">
        <v>373</v>
      </c>
      <c r="AD126" t="s">
        <v>259</v>
      </c>
      <c r="AE126" t="s">
        <v>1274</v>
      </c>
    </row>
    <row r="127" spans="15:31" x14ac:dyDescent="0.25">
      <c r="O127" t="s">
        <v>1334</v>
      </c>
      <c r="S127" t="s">
        <v>288</v>
      </c>
      <c r="T127" t="s">
        <v>287</v>
      </c>
      <c r="U127" t="s">
        <v>288</v>
      </c>
      <c r="X127" t="s">
        <v>1206</v>
      </c>
      <c r="Y127" t="s">
        <v>1205</v>
      </c>
      <c r="Z127" t="s">
        <v>1206</v>
      </c>
      <c r="AC127" t="s">
        <v>379</v>
      </c>
      <c r="AD127" t="s">
        <v>133</v>
      </c>
      <c r="AE127" t="s">
        <v>870</v>
      </c>
    </row>
    <row r="128" spans="15:31" x14ac:dyDescent="0.25">
      <c r="O128" t="s">
        <v>1124</v>
      </c>
      <c r="S128" t="s">
        <v>165</v>
      </c>
      <c r="T128" t="s">
        <v>164</v>
      </c>
      <c r="U128" t="s">
        <v>165</v>
      </c>
      <c r="X128" t="s">
        <v>659</v>
      </c>
      <c r="Y128" t="s">
        <v>658</v>
      </c>
      <c r="Z128" t="s">
        <v>659</v>
      </c>
      <c r="AC128" t="s">
        <v>385</v>
      </c>
      <c r="AD128" t="s">
        <v>363</v>
      </c>
      <c r="AE128" t="s">
        <v>1279</v>
      </c>
    </row>
    <row r="129" spans="15:31" x14ac:dyDescent="0.25">
      <c r="O129" t="s">
        <v>1068</v>
      </c>
      <c r="S129" t="s">
        <v>38</v>
      </c>
      <c r="T129" t="s">
        <v>37</v>
      </c>
      <c r="U129" t="s">
        <v>38</v>
      </c>
      <c r="X129" t="s">
        <v>642</v>
      </c>
      <c r="Y129" t="s">
        <v>641</v>
      </c>
      <c r="Z129" t="s">
        <v>642</v>
      </c>
      <c r="AC129" t="s">
        <v>396</v>
      </c>
      <c r="AD129" t="s">
        <v>135</v>
      </c>
      <c r="AE129" t="s">
        <v>1281</v>
      </c>
    </row>
    <row r="130" spans="15:31" x14ac:dyDescent="0.25">
      <c r="O130" t="s">
        <v>1336</v>
      </c>
      <c r="S130" t="s">
        <v>139</v>
      </c>
      <c r="T130" t="s">
        <v>138</v>
      </c>
      <c r="U130" t="s">
        <v>139</v>
      </c>
      <c r="X130" t="s">
        <v>894</v>
      </c>
      <c r="Y130" t="s">
        <v>893</v>
      </c>
      <c r="Z130" t="s">
        <v>894</v>
      </c>
      <c r="AC130" t="s">
        <v>400</v>
      </c>
      <c r="AD130" t="s">
        <v>377</v>
      </c>
      <c r="AE130" t="s">
        <v>1151</v>
      </c>
    </row>
    <row r="131" spans="15:31" x14ac:dyDescent="0.25">
      <c r="O131" t="s">
        <v>507</v>
      </c>
      <c r="S131" t="s">
        <v>121</v>
      </c>
      <c r="T131" t="s">
        <v>120</v>
      </c>
      <c r="U131" t="s">
        <v>121</v>
      </c>
      <c r="X131" t="s">
        <v>1213</v>
      </c>
      <c r="Y131" t="s">
        <v>1212</v>
      </c>
      <c r="Z131" t="s">
        <v>1213</v>
      </c>
      <c r="AC131" t="s">
        <v>413</v>
      </c>
      <c r="AD131" t="s">
        <v>407</v>
      </c>
      <c r="AE131" t="s">
        <v>1285</v>
      </c>
    </row>
    <row r="132" spans="15:31" x14ac:dyDescent="0.25">
      <c r="O132" t="s">
        <v>622</v>
      </c>
      <c r="S132" t="s">
        <v>42</v>
      </c>
      <c r="T132" t="s">
        <v>41</v>
      </c>
      <c r="U132" t="s">
        <v>42</v>
      </c>
      <c r="X132" t="s">
        <v>1219</v>
      </c>
      <c r="Y132" t="s">
        <v>1218</v>
      </c>
      <c r="Z132" t="s">
        <v>1219</v>
      </c>
      <c r="AC132" t="s">
        <v>421</v>
      </c>
      <c r="AD132" t="s">
        <v>251</v>
      </c>
      <c r="AE132" t="s">
        <v>806</v>
      </c>
    </row>
    <row r="133" spans="15:31" x14ac:dyDescent="0.25">
      <c r="O133" t="s">
        <v>1338</v>
      </c>
      <c r="S133" t="s">
        <v>12</v>
      </c>
      <c r="T133" t="s">
        <v>11</v>
      </c>
      <c r="U133" t="s">
        <v>12</v>
      </c>
      <c r="X133" t="s">
        <v>125</v>
      </c>
      <c r="Y133" t="s">
        <v>124</v>
      </c>
      <c r="Z133" t="s">
        <v>125</v>
      </c>
      <c r="AC133" t="s">
        <v>431</v>
      </c>
      <c r="AD133" t="s">
        <v>435</v>
      </c>
      <c r="AE133" t="s">
        <v>1289</v>
      </c>
    </row>
    <row r="134" spans="15:31" x14ac:dyDescent="0.25">
      <c r="O134" t="s">
        <v>1340</v>
      </c>
      <c r="S134" t="s">
        <v>20</v>
      </c>
      <c r="T134" t="s">
        <v>19</v>
      </c>
      <c r="U134" t="s">
        <v>20</v>
      </c>
      <c r="X134" t="s">
        <v>828</v>
      </c>
      <c r="Y134" t="s">
        <v>827</v>
      </c>
      <c r="Z134" t="s">
        <v>828</v>
      </c>
      <c r="AC134" t="s">
        <v>443</v>
      </c>
      <c r="AD134" t="s">
        <v>405</v>
      </c>
      <c r="AE134" t="s">
        <v>512</v>
      </c>
    </row>
    <row r="135" spans="15:31" x14ac:dyDescent="0.25">
      <c r="O135" t="s">
        <v>879</v>
      </c>
      <c r="S135" t="s">
        <v>44</v>
      </c>
      <c r="T135" t="s">
        <v>43</v>
      </c>
      <c r="U135" t="s">
        <v>44</v>
      </c>
      <c r="X135" t="s">
        <v>1223</v>
      </c>
      <c r="Y135" t="s">
        <v>1222</v>
      </c>
      <c r="Z135" t="s">
        <v>1223</v>
      </c>
      <c r="AC135" t="s">
        <v>445</v>
      </c>
      <c r="AD135" t="s">
        <v>529</v>
      </c>
      <c r="AE135" t="s">
        <v>1110</v>
      </c>
    </row>
    <row r="136" spans="15:31" x14ac:dyDescent="0.25">
      <c r="O136" t="s">
        <v>1341</v>
      </c>
      <c r="S136" t="s">
        <v>59</v>
      </c>
      <c r="T136" t="s">
        <v>58</v>
      </c>
      <c r="U136" t="s">
        <v>59</v>
      </c>
      <c r="X136" t="s">
        <v>527</v>
      </c>
      <c r="Y136" t="s">
        <v>526</v>
      </c>
      <c r="Z136" t="s">
        <v>527</v>
      </c>
      <c r="AC136" t="s">
        <v>355</v>
      </c>
      <c r="AD136" t="s">
        <v>569</v>
      </c>
      <c r="AE136" t="s">
        <v>1292</v>
      </c>
    </row>
    <row r="137" spans="15:31" x14ac:dyDescent="0.25">
      <c r="O137" t="s">
        <v>766</v>
      </c>
      <c r="S137" t="s">
        <v>111</v>
      </c>
      <c r="T137" t="s">
        <v>110</v>
      </c>
      <c r="U137" t="s">
        <v>111</v>
      </c>
      <c r="X137" t="s">
        <v>1229</v>
      </c>
      <c r="Y137" t="s">
        <v>1228</v>
      </c>
      <c r="Z137" t="s">
        <v>1229</v>
      </c>
      <c r="AC137" t="s">
        <v>457</v>
      </c>
      <c r="AD137" t="s">
        <v>486</v>
      </c>
      <c r="AE137" t="s">
        <v>1294</v>
      </c>
    </row>
    <row r="138" spans="15:31" x14ac:dyDescent="0.25">
      <c r="O138" t="s">
        <v>181</v>
      </c>
      <c r="S138" t="s">
        <v>84</v>
      </c>
      <c r="U138" t="s">
        <v>84</v>
      </c>
      <c r="X138" t="s">
        <v>1233</v>
      </c>
      <c r="Y138" t="s">
        <v>1232</v>
      </c>
      <c r="Z138" t="s">
        <v>1233</v>
      </c>
      <c r="AC138" t="s">
        <v>461</v>
      </c>
      <c r="AD138" t="s">
        <v>507</v>
      </c>
      <c r="AE138" t="s">
        <v>1296</v>
      </c>
    </row>
    <row r="139" spans="15:31" x14ac:dyDescent="0.25">
      <c r="O139" t="s">
        <v>1344</v>
      </c>
      <c r="S139" t="s">
        <v>26</v>
      </c>
      <c r="T139" t="s">
        <v>25</v>
      </c>
      <c r="U139" t="s">
        <v>26</v>
      </c>
      <c r="X139" t="s">
        <v>153</v>
      </c>
      <c r="Y139" t="s">
        <v>152</v>
      </c>
      <c r="Z139" t="s">
        <v>153</v>
      </c>
      <c r="AC139" t="s">
        <v>464</v>
      </c>
      <c r="AD139" t="s">
        <v>659</v>
      </c>
      <c r="AE139" t="s">
        <v>1298</v>
      </c>
    </row>
    <row r="140" spans="15:31" x14ac:dyDescent="0.25">
      <c r="O140" t="s">
        <v>898</v>
      </c>
      <c r="S140" t="s">
        <v>53</v>
      </c>
      <c r="T140" t="s">
        <v>52</v>
      </c>
      <c r="U140" t="s">
        <v>53</v>
      </c>
      <c r="X140" t="s">
        <v>1244</v>
      </c>
      <c r="Y140" t="s">
        <v>1243</v>
      </c>
      <c r="Z140" t="s">
        <v>1244</v>
      </c>
      <c r="AC140" t="s">
        <v>468</v>
      </c>
      <c r="AD140" t="s">
        <v>381</v>
      </c>
      <c r="AE140" t="s">
        <v>1217</v>
      </c>
    </row>
    <row r="141" spans="15:31" x14ac:dyDescent="0.25">
      <c r="O141" t="s">
        <v>1345</v>
      </c>
      <c r="S141" t="s">
        <v>167</v>
      </c>
      <c r="T141" t="s">
        <v>166</v>
      </c>
      <c r="U141" t="s">
        <v>167</v>
      </c>
      <c r="X141" t="s">
        <v>1246</v>
      </c>
      <c r="Y141" t="s">
        <v>1245</v>
      </c>
      <c r="Z141" t="s">
        <v>1246</v>
      </c>
      <c r="AC141" t="s">
        <v>494</v>
      </c>
      <c r="AD141" t="s">
        <v>451</v>
      </c>
      <c r="AE141" t="s">
        <v>948</v>
      </c>
    </row>
    <row r="142" spans="15:31" x14ac:dyDescent="0.25">
      <c r="O142" t="s">
        <v>86</v>
      </c>
      <c r="S142" t="s">
        <v>173</v>
      </c>
      <c r="T142" t="s">
        <v>172</v>
      </c>
      <c r="U142" t="s">
        <v>173</v>
      </c>
      <c r="X142" t="s">
        <v>1247</v>
      </c>
      <c r="Z142" t="s">
        <v>1247</v>
      </c>
      <c r="AC142" t="s">
        <v>502</v>
      </c>
      <c r="AD142" t="s">
        <v>589</v>
      </c>
      <c r="AE142" t="s">
        <v>1067</v>
      </c>
    </row>
    <row r="143" spans="15:31" x14ac:dyDescent="0.25">
      <c r="O143" t="s">
        <v>927</v>
      </c>
      <c r="S143" t="s">
        <v>32</v>
      </c>
      <c r="T143" t="s">
        <v>31</v>
      </c>
      <c r="U143" t="s">
        <v>32</v>
      </c>
      <c r="X143" t="s">
        <v>1267</v>
      </c>
      <c r="Y143" t="s">
        <v>1266</v>
      </c>
      <c r="Z143" t="s">
        <v>1267</v>
      </c>
      <c r="AC143" t="s">
        <v>510</v>
      </c>
      <c r="AD143" t="s">
        <v>587</v>
      </c>
      <c r="AE143" t="s">
        <v>1300</v>
      </c>
    </row>
    <row r="144" spans="15:31" x14ac:dyDescent="0.25">
      <c r="O144" t="s">
        <v>1347</v>
      </c>
      <c r="S144" t="s">
        <v>143</v>
      </c>
      <c r="T144" t="s">
        <v>142</v>
      </c>
      <c r="U144" t="s">
        <v>143</v>
      </c>
      <c r="X144" t="s">
        <v>63</v>
      </c>
      <c r="Y144" t="s">
        <v>62</v>
      </c>
      <c r="Z144" t="s">
        <v>63</v>
      </c>
      <c r="AC144" t="s">
        <v>518</v>
      </c>
      <c r="AD144" t="s">
        <v>193</v>
      </c>
      <c r="AE144" t="s">
        <v>1302</v>
      </c>
    </row>
    <row r="145" spans="15:31" x14ac:dyDescent="0.25">
      <c r="O145" t="s">
        <v>1349</v>
      </c>
      <c r="S145" t="s">
        <v>99</v>
      </c>
      <c r="U145" t="s">
        <v>99</v>
      </c>
      <c r="X145" t="s">
        <v>1171</v>
      </c>
      <c r="Y145" t="s">
        <v>1170</v>
      </c>
      <c r="Z145" t="s">
        <v>1171</v>
      </c>
      <c r="AC145" t="s">
        <v>540</v>
      </c>
      <c r="AD145" t="s">
        <v>308</v>
      </c>
      <c r="AE145" t="s">
        <v>1304</v>
      </c>
    </row>
    <row r="146" spans="15:31" x14ac:dyDescent="0.25">
      <c r="O146" t="s">
        <v>918</v>
      </c>
      <c r="S146" t="s">
        <v>225</v>
      </c>
      <c r="T146" t="s">
        <v>224</v>
      </c>
      <c r="U146" t="s">
        <v>225</v>
      </c>
      <c r="X146" t="s">
        <v>1174</v>
      </c>
      <c r="Z146" t="s">
        <v>1174</v>
      </c>
      <c r="AC146" t="s">
        <v>547</v>
      </c>
      <c r="AD146" t="s">
        <v>383</v>
      </c>
      <c r="AE146" t="s">
        <v>1306</v>
      </c>
    </row>
    <row r="147" spans="15:31" x14ac:dyDescent="0.25">
      <c r="O147" t="s">
        <v>1351</v>
      </c>
      <c r="S147" t="s">
        <v>83</v>
      </c>
      <c r="T147" t="s">
        <v>82</v>
      </c>
      <c r="U147" t="s">
        <v>83</v>
      </c>
      <c r="X147" t="s">
        <v>83</v>
      </c>
      <c r="Y147" t="s">
        <v>82</v>
      </c>
      <c r="Z147" t="s">
        <v>83</v>
      </c>
      <c r="AC147" t="s">
        <v>551</v>
      </c>
      <c r="AD147" t="s">
        <v>425</v>
      </c>
      <c r="AE147" t="s">
        <v>1310</v>
      </c>
    </row>
    <row r="148" spans="15:31" x14ac:dyDescent="0.25">
      <c r="O148" t="s">
        <v>902</v>
      </c>
      <c r="S148" t="s">
        <v>145</v>
      </c>
      <c r="T148" t="s">
        <v>144</v>
      </c>
      <c r="U148" t="s">
        <v>145</v>
      </c>
      <c r="X148" t="s">
        <v>1188</v>
      </c>
      <c r="Y148" t="s">
        <v>1187</v>
      </c>
      <c r="Z148" t="s">
        <v>1188</v>
      </c>
      <c r="AC148" t="s">
        <v>573</v>
      </c>
      <c r="AD148" t="s">
        <v>439</v>
      </c>
      <c r="AE148" t="s">
        <v>1311</v>
      </c>
    </row>
    <row r="149" spans="15:31" x14ac:dyDescent="0.25">
      <c r="O149" t="s">
        <v>1355</v>
      </c>
      <c r="S149" t="s">
        <v>49</v>
      </c>
      <c r="T149" t="s">
        <v>48</v>
      </c>
      <c r="U149" t="s">
        <v>49</v>
      </c>
      <c r="X149" t="s">
        <v>57</v>
      </c>
      <c r="Y149" t="s">
        <v>56</v>
      </c>
      <c r="Z149" t="s">
        <v>57</v>
      </c>
      <c r="AC149" t="s">
        <v>580</v>
      </c>
      <c r="AD149" t="s">
        <v>476</v>
      </c>
      <c r="AE149" t="s">
        <v>1314</v>
      </c>
    </row>
    <row r="150" spans="15:31" x14ac:dyDescent="0.25">
      <c r="O150" t="s">
        <v>1357</v>
      </c>
      <c r="S150" t="s">
        <v>63</v>
      </c>
      <c r="T150" t="s">
        <v>62</v>
      </c>
      <c r="U150" t="s">
        <v>63</v>
      </c>
      <c r="X150" t="s">
        <v>73</v>
      </c>
      <c r="Y150" t="s">
        <v>72</v>
      </c>
      <c r="Z150" t="s">
        <v>73</v>
      </c>
      <c r="AC150" t="s">
        <v>599</v>
      </c>
      <c r="AD150" t="s">
        <v>492</v>
      </c>
      <c r="AE150" t="s">
        <v>1316</v>
      </c>
    </row>
    <row r="151" spans="15:31" x14ac:dyDescent="0.25">
      <c r="O151" t="s">
        <v>1359</v>
      </c>
      <c r="S151" t="s">
        <v>320</v>
      </c>
      <c r="T151" t="s">
        <v>319</v>
      </c>
      <c r="U151" t="s">
        <v>320</v>
      </c>
      <c r="X151" t="s">
        <v>219</v>
      </c>
      <c r="Y151" t="s">
        <v>218</v>
      </c>
      <c r="Z151" t="s">
        <v>219</v>
      </c>
      <c r="AC151" t="s">
        <v>292</v>
      </c>
      <c r="AD151" t="s">
        <v>514</v>
      </c>
      <c r="AE151" t="s">
        <v>976</v>
      </c>
    </row>
    <row r="152" spans="15:31" x14ac:dyDescent="0.25">
      <c r="O152" t="s">
        <v>271</v>
      </c>
      <c r="S152" t="s">
        <v>324</v>
      </c>
      <c r="T152" t="s">
        <v>323</v>
      </c>
      <c r="U152" t="s">
        <v>324</v>
      </c>
      <c r="X152" t="s">
        <v>111</v>
      </c>
      <c r="Y152" t="s">
        <v>110</v>
      </c>
      <c r="Z152" t="s">
        <v>111</v>
      </c>
      <c r="AC152" t="s">
        <v>45</v>
      </c>
      <c r="AD152" t="s">
        <v>545</v>
      </c>
      <c r="AE152" t="s">
        <v>1320</v>
      </c>
    </row>
    <row r="153" spans="15:31" x14ac:dyDescent="0.25">
      <c r="O153" t="s">
        <v>1361</v>
      </c>
      <c r="S153" t="s">
        <v>107</v>
      </c>
      <c r="T153" t="s">
        <v>106</v>
      </c>
      <c r="U153" t="s">
        <v>107</v>
      </c>
      <c r="X153" t="s">
        <v>881</v>
      </c>
      <c r="Y153" t="s">
        <v>880</v>
      </c>
      <c r="Z153" t="s">
        <v>881</v>
      </c>
      <c r="AC153" t="s">
        <v>369</v>
      </c>
      <c r="AD153" t="s">
        <v>567</v>
      </c>
      <c r="AE153" t="s">
        <v>1322</v>
      </c>
    </row>
    <row r="154" spans="15:31" x14ac:dyDescent="0.25">
      <c r="O154" t="s">
        <v>1362</v>
      </c>
      <c r="S154" t="s">
        <v>273</v>
      </c>
      <c r="T154" t="s">
        <v>272</v>
      </c>
      <c r="U154" t="s">
        <v>273</v>
      </c>
      <c r="X154" t="s">
        <v>843</v>
      </c>
      <c r="Y154" t="s">
        <v>842</v>
      </c>
      <c r="Z154" t="s">
        <v>843</v>
      </c>
      <c r="AC154" t="s">
        <v>389</v>
      </c>
      <c r="AD154" t="s">
        <v>103</v>
      </c>
      <c r="AE154" t="s">
        <v>874</v>
      </c>
    </row>
    <row r="155" spans="15:31" x14ac:dyDescent="0.25">
      <c r="O155" t="s">
        <v>1364</v>
      </c>
      <c r="S155" t="s">
        <v>77</v>
      </c>
      <c r="T155" t="s">
        <v>76</v>
      </c>
      <c r="U155" t="s">
        <v>77</v>
      </c>
      <c r="X155" t="s">
        <v>1176</v>
      </c>
      <c r="Y155" t="s">
        <v>1175</v>
      </c>
      <c r="Z155" t="s">
        <v>1176</v>
      </c>
      <c r="AC155" t="s">
        <v>449</v>
      </c>
      <c r="AD155" t="s">
        <v>69</v>
      </c>
      <c r="AE155" t="s">
        <v>601</v>
      </c>
    </row>
    <row r="156" spans="15:31" x14ac:dyDescent="0.25">
      <c r="O156" t="s">
        <v>1366</v>
      </c>
      <c r="S156" t="s">
        <v>253</v>
      </c>
      <c r="T156" t="s">
        <v>252</v>
      </c>
      <c r="U156" t="s">
        <v>253</v>
      </c>
      <c r="X156" t="s">
        <v>1178</v>
      </c>
      <c r="Y156" t="s">
        <v>1177</v>
      </c>
      <c r="Z156" t="s">
        <v>1178</v>
      </c>
      <c r="AC156" t="s">
        <v>472</v>
      </c>
      <c r="AD156" t="s">
        <v>101</v>
      </c>
      <c r="AE156" t="s">
        <v>312</v>
      </c>
    </row>
    <row r="157" spans="15:31" x14ac:dyDescent="0.25">
      <c r="O157" t="s">
        <v>1368</v>
      </c>
      <c r="S157" t="s">
        <v>419</v>
      </c>
      <c r="T157" t="s">
        <v>418</v>
      </c>
      <c r="U157" t="s">
        <v>419</v>
      </c>
      <c r="X157" t="s">
        <v>1180</v>
      </c>
      <c r="Y157" t="s">
        <v>1179</v>
      </c>
      <c r="Z157" t="s">
        <v>1180</v>
      </c>
      <c r="AC157" t="s">
        <v>479</v>
      </c>
      <c r="AD157" t="s">
        <v>137</v>
      </c>
      <c r="AE157" t="s">
        <v>394</v>
      </c>
    </row>
    <row r="158" spans="15:31" x14ac:dyDescent="0.25">
      <c r="O158" t="s">
        <v>1370</v>
      </c>
      <c r="S158" t="s">
        <v>175</v>
      </c>
      <c r="T158" t="s">
        <v>174</v>
      </c>
      <c r="U158" t="s">
        <v>175</v>
      </c>
      <c r="X158" t="s">
        <v>1184</v>
      </c>
      <c r="Y158" t="s">
        <v>1183</v>
      </c>
      <c r="Z158" t="s">
        <v>1184</v>
      </c>
      <c r="AC158" t="s">
        <v>522</v>
      </c>
      <c r="AD158" t="s">
        <v>163</v>
      </c>
      <c r="AE158" t="s">
        <v>617</v>
      </c>
    </row>
    <row r="159" spans="15:31" x14ac:dyDescent="0.25">
      <c r="O159" t="s">
        <v>282</v>
      </c>
      <c r="S159" t="s">
        <v>302</v>
      </c>
      <c r="T159" t="s">
        <v>301</v>
      </c>
      <c r="U159" t="s">
        <v>302</v>
      </c>
      <c r="X159" t="s">
        <v>1190</v>
      </c>
      <c r="Y159" t="s">
        <v>1189</v>
      </c>
      <c r="Z159" t="s">
        <v>1190</v>
      </c>
      <c r="AC159" t="s">
        <v>591</v>
      </c>
      <c r="AD159" t="s">
        <v>169</v>
      </c>
      <c r="AE159" t="s">
        <v>1325</v>
      </c>
    </row>
    <row r="160" spans="15:31" x14ac:dyDescent="0.25">
      <c r="O160" t="s">
        <v>585</v>
      </c>
      <c r="S160" t="s">
        <v>215</v>
      </c>
      <c r="T160" t="s">
        <v>214</v>
      </c>
      <c r="U160" t="s">
        <v>215</v>
      </c>
      <c r="X160" t="s">
        <v>886</v>
      </c>
      <c r="Y160" t="s">
        <v>885</v>
      </c>
      <c r="Z160" t="s">
        <v>886</v>
      </c>
      <c r="AC160" t="s">
        <v>34</v>
      </c>
      <c r="AD160" t="s">
        <v>180</v>
      </c>
      <c r="AE160" t="s">
        <v>1324</v>
      </c>
    </row>
    <row r="161" spans="15:31" x14ac:dyDescent="0.25">
      <c r="O161" t="s">
        <v>1372</v>
      </c>
      <c r="S161" t="s">
        <v>409</v>
      </c>
      <c r="T161" t="s">
        <v>408</v>
      </c>
      <c r="U161" t="s">
        <v>409</v>
      </c>
      <c r="X161" t="s">
        <v>1192</v>
      </c>
      <c r="Y161" t="s">
        <v>1191</v>
      </c>
      <c r="Z161" t="s">
        <v>1192</v>
      </c>
      <c r="AC161" t="s">
        <v>51</v>
      </c>
      <c r="AD161" t="s">
        <v>197</v>
      </c>
      <c r="AE161" t="s">
        <v>1287</v>
      </c>
    </row>
    <row r="162" spans="15:31" x14ac:dyDescent="0.25">
      <c r="O162" t="s">
        <v>1353</v>
      </c>
      <c r="S162" t="s">
        <v>92</v>
      </c>
      <c r="T162" t="s">
        <v>91</v>
      </c>
      <c r="U162" t="s">
        <v>92</v>
      </c>
      <c r="X162" t="s">
        <v>538</v>
      </c>
      <c r="Z162" t="s">
        <v>538</v>
      </c>
      <c r="AC162" t="s">
        <v>55</v>
      </c>
      <c r="AD162" t="s">
        <v>191</v>
      </c>
      <c r="AE162" t="s">
        <v>1318</v>
      </c>
    </row>
    <row r="163" spans="15:31" x14ac:dyDescent="0.25">
      <c r="O163" t="s">
        <v>1343</v>
      </c>
      <c r="S163" t="s">
        <v>361</v>
      </c>
      <c r="U163" t="s">
        <v>361</v>
      </c>
      <c r="X163" t="s">
        <v>866</v>
      </c>
      <c r="Y163" t="s">
        <v>865</v>
      </c>
      <c r="Z163" t="s">
        <v>866</v>
      </c>
      <c r="AC163" t="s">
        <v>65</v>
      </c>
      <c r="AD163" t="s">
        <v>213</v>
      </c>
      <c r="AE163" t="s">
        <v>1328</v>
      </c>
    </row>
    <row r="164" spans="15:31" x14ac:dyDescent="0.25">
      <c r="O164" t="s">
        <v>1374</v>
      </c>
      <c r="S164" t="s">
        <v>205</v>
      </c>
      <c r="T164" t="s">
        <v>204</v>
      </c>
      <c r="U164" t="s">
        <v>205</v>
      </c>
      <c r="X164" t="s">
        <v>739</v>
      </c>
      <c r="Y164" t="s">
        <v>738</v>
      </c>
      <c r="Z164" t="s">
        <v>739</v>
      </c>
      <c r="AC164" t="s">
        <v>79</v>
      </c>
      <c r="AD164" t="s">
        <v>229</v>
      </c>
      <c r="AE164" t="s">
        <v>1330</v>
      </c>
    </row>
    <row r="165" spans="15:31" x14ac:dyDescent="0.25">
      <c r="O165" t="s">
        <v>1376</v>
      </c>
      <c r="S165" t="s">
        <v>423</v>
      </c>
      <c r="T165" t="s">
        <v>422</v>
      </c>
      <c r="U165" t="s">
        <v>423</v>
      </c>
      <c r="X165" t="s">
        <v>103</v>
      </c>
      <c r="Y165" t="s">
        <v>102</v>
      </c>
      <c r="Z165" t="s">
        <v>103</v>
      </c>
      <c r="AC165" t="s">
        <v>109</v>
      </c>
      <c r="AD165" t="s">
        <v>280</v>
      </c>
      <c r="AE165" t="s">
        <v>1039</v>
      </c>
    </row>
    <row r="166" spans="15:31" x14ac:dyDescent="0.25">
      <c r="O166" t="s">
        <v>1378</v>
      </c>
      <c r="S166" t="s">
        <v>402</v>
      </c>
      <c r="U166" t="s">
        <v>402</v>
      </c>
      <c r="X166" t="s">
        <v>383</v>
      </c>
      <c r="Y166" t="s">
        <v>382</v>
      </c>
      <c r="Z166" t="s">
        <v>383</v>
      </c>
      <c r="AC166" t="s">
        <v>113</v>
      </c>
      <c r="AD166" t="s">
        <v>14</v>
      </c>
      <c r="AE166" t="s">
        <v>1125</v>
      </c>
    </row>
    <row r="167" spans="15:31" x14ac:dyDescent="0.25">
      <c r="O167" t="s">
        <v>1380</v>
      </c>
      <c r="S167" t="s">
        <v>155</v>
      </c>
      <c r="T167" t="s">
        <v>154</v>
      </c>
      <c r="U167" t="s">
        <v>155</v>
      </c>
      <c r="X167" t="s">
        <v>1202</v>
      </c>
      <c r="Y167" t="s">
        <v>1201</v>
      </c>
      <c r="Z167" t="s">
        <v>1202</v>
      </c>
      <c r="AC167" t="s">
        <v>147</v>
      </c>
      <c r="AD167" t="s">
        <v>22</v>
      </c>
      <c r="AE167" t="s">
        <v>1332</v>
      </c>
    </row>
    <row r="168" spans="15:31" x14ac:dyDescent="0.25">
      <c r="O168" t="s">
        <v>1382</v>
      </c>
      <c r="S168" t="s">
        <v>187</v>
      </c>
      <c r="T168" t="s">
        <v>186</v>
      </c>
      <c r="U168" t="s">
        <v>187</v>
      </c>
      <c r="X168" t="s">
        <v>476</v>
      </c>
      <c r="Y168" t="s">
        <v>475</v>
      </c>
      <c r="Z168" t="s">
        <v>476</v>
      </c>
      <c r="AC168" t="s">
        <v>151</v>
      </c>
      <c r="AD168" t="s">
        <v>28</v>
      </c>
      <c r="AE168" t="s">
        <v>1308</v>
      </c>
    </row>
    <row r="169" spans="15:31" x14ac:dyDescent="0.25">
      <c r="O169" t="s">
        <v>1384</v>
      </c>
      <c r="S169" t="s">
        <v>504</v>
      </c>
      <c r="T169" t="s">
        <v>503</v>
      </c>
      <c r="U169" t="s">
        <v>504</v>
      </c>
      <c r="X169" t="s">
        <v>398</v>
      </c>
      <c r="Y169" t="s">
        <v>397</v>
      </c>
      <c r="Z169" t="s">
        <v>398</v>
      </c>
      <c r="AC169" t="s">
        <v>157</v>
      </c>
      <c r="AD169" t="s">
        <v>40</v>
      </c>
      <c r="AE169" t="s">
        <v>1334</v>
      </c>
    </row>
    <row r="170" spans="15:31" x14ac:dyDescent="0.25">
      <c r="O170" t="s">
        <v>1386</v>
      </c>
      <c r="S170" t="s">
        <v>549</v>
      </c>
      <c r="T170" t="s">
        <v>548</v>
      </c>
      <c r="U170" t="s">
        <v>549</v>
      </c>
      <c r="X170" t="s">
        <v>1208</v>
      </c>
      <c r="Y170" t="s">
        <v>1207</v>
      </c>
      <c r="Z170" t="s">
        <v>1208</v>
      </c>
      <c r="AC170" t="s">
        <v>171</v>
      </c>
      <c r="AD170" t="s">
        <v>75</v>
      </c>
      <c r="AE170" t="s">
        <v>1124</v>
      </c>
    </row>
    <row r="171" spans="15:31" x14ac:dyDescent="0.25">
      <c r="O171" t="s">
        <v>820</v>
      </c>
      <c r="S171" t="s">
        <v>516</v>
      </c>
      <c r="T171" t="s">
        <v>515</v>
      </c>
      <c r="U171" t="s">
        <v>516</v>
      </c>
      <c r="X171" t="s">
        <v>1209</v>
      </c>
      <c r="Z171" t="s">
        <v>1209</v>
      </c>
      <c r="AC171" t="s">
        <v>195</v>
      </c>
      <c r="AD171" t="s">
        <v>86</v>
      </c>
      <c r="AE171" t="s">
        <v>1068</v>
      </c>
    </row>
    <row r="172" spans="15:31" x14ac:dyDescent="0.25">
      <c r="S172" t="s">
        <v>255</v>
      </c>
      <c r="T172" t="s">
        <v>254</v>
      </c>
      <c r="U172" t="s">
        <v>255</v>
      </c>
      <c r="X172" t="s">
        <v>419</v>
      </c>
      <c r="Y172" t="s">
        <v>418</v>
      </c>
      <c r="Z172" t="s">
        <v>419</v>
      </c>
      <c r="AC172" t="s">
        <v>207</v>
      </c>
      <c r="AD172" t="s">
        <v>96</v>
      </c>
      <c r="AE172" t="s">
        <v>1336</v>
      </c>
    </row>
    <row r="173" spans="15:31" x14ac:dyDescent="0.25">
      <c r="S173" t="s">
        <v>334</v>
      </c>
      <c r="T173" t="s">
        <v>333</v>
      </c>
      <c r="U173" t="s">
        <v>334</v>
      </c>
      <c r="X173" t="s">
        <v>1225</v>
      </c>
      <c r="Y173" t="s">
        <v>1224</v>
      </c>
      <c r="Z173" t="s">
        <v>1225</v>
      </c>
      <c r="AC173" t="s">
        <v>209</v>
      </c>
      <c r="AD173" t="s">
        <v>181</v>
      </c>
      <c r="AE173" t="s">
        <v>1338</v>
      </c>
    </row>
    <row r="174" spans="15:31" x14ac:dyDescent="0.25">
      <c r="S174" t="s">
        <v>353</v>
      </c>
      <c r="T174" t="s">
        <v>352</v>
      </c>
      <c r="U174" t="s">
        <v>353</v>
      </c>
      <c r="X174" t="s">
        <v>371</v>
      </c>
      <c r="Y174" t="s">
        <v>370</v>
      </c>
      <c r="Z174" t="s">
        <v>371</v>
      </c>
      <c r="AC174" t="s">
        <v>223</v>
      </c>
      <c r="AD174" t="s">
        <v>201</v>
      </c>
      <c r="AE174" t="s">
        <v>1340</v>
      </c>
    </row>
    <row r="175" spans="15:31" x14ac:dyDescent="0.25">
      <c r="S175" t="s">
        <v>286</v>
      </c>
      <c r="T175" t="s">
        <v>285</v>
      </c>
      <c r="U175" t="s">
        <v>286</v>
      </c>
      <c r="X175" t="s">
        <v>49</v>
      </c>
      <c r="Y175" t="s">
        <v>48</v>
      </c>
      <c r="Z175" t="s">
        <v>49</v>
      </c>
      <c r="AC175" t="s">
        <v>236</v>
      </c>
      <c r="AD175" t="s">
        <v>98</v>
      </c>
      <c r="AE175" t="s">
        <v>879</v>
      </c>
    </row>
    <row r="176" spans="15:31" x14ac:dyDescent="0.25">
      <c r="S176" t="s">
        <v>318</v>
      </c>
      <c r="T176" t="s">
        <v>317</v>
      </c>
      <c r="U176" t="s">
        <v>318</v>
      </c>
      <c r="X176" t="s">
        <v>451</v>
      </c>
      <c r="Y176" t="s">
        <v>450</v>
      </c>
      <c r="Z176" t="s">
        <v>451</v>
      </c>
      <c r="AC176" t="s">
        <v>265</v>
      </c>
      <c r="AD176" t="s">
        <v>271</v>
      </c>
      <c r="AE176" t="s">
        <v>1341</v>
      </c>
    </row>
    <row r="177" spans="19:31" x14ac:dyDescent="0.25">
      <c r="S177" t="s">
        <v>585</v>
      </c>
      <c r="U177" t="s">
        <v>585</v>
      </c>
      <c r="X177" t="s">
        <v>409</v>
      </c>
      <c r="Y177" t="s">
        <v>408</v>
      </c>
      <c r="Z177" t="s">
        <v>409</v>
      </c>
      <c r="AC177" t="s">
        <v>304</v>
      </c>
      <c r="AD177" t="s">
        <v>282</v>
      </c>
      <c r="AE177" t="s">
        <v>1344</v>
      </c>
    </row>
    <row r="178" spans="19:31" x14ac:dyDescent="0.25">
      <c r="S178" t="s">
        <v>10</v>
      </c>
      <c r="T178" t="s">
        <v>9</v>
      </c>
      <c r="U178" t="s">
        <v>10</v>
      </c>
      <c r="X178" t="s">
        <v>1240</v>
      </c>
      <c r="Y178" t="s">
        <v>1239</v>
      </c>
      <c r="Z178" t="s">
        <v>1240</v>
      </c>
      <c r="AC178" t="s">
        <v>310</v>
      </c>
      <c r="AD178" t="s">
        <v>339</v>
      </c>
      <c r="AE178" t="s">
        <v>898</v>
      </c>
    </row>
    <row r="179" spans="19:31" x14ac:dyDescent="0.25">
      <c r="S179" t="s">
        <v>18</v>
      </c>
      <c r="T179" t="s">
        <v>17</v>
      </c>
      <c r="U179" t="s">
        <v>18</v>
      </c>
      <c r="X179" t="s">
        <v>205</v>
      </c>
      <c r="Y179" t="s">
        <v>204</v>
      </c>
      <c r="Z179" t="s">
        <v>205</v>
      </c>
      <c r="AC179" t="s">
        <v>322</v>
      </c>
      <c r="AD179" t="s">
        <v>47</v>
      </c>
      <c r="AE179" t="s">
        <v>1345</v>
      </c>
    </row>
    <row r="180" spans="19:31" x14ac:dyDescent="0.25">
      <c r="S180" t="s">
        <v>24</v>
      </c>
      <c r="T180" t="s">
        <v>23</v>
      </c>
      <c r="U180" t="s">
        <v>24</v>
      </c>
      <c r="X180" t="s">
        <v>201</v>
      </c>
      <c r="Y180" t="s">
        <v>200</v>
      </c>
      <c r="Z180" t="s">
        <v>201</v>
      </c>
      <c r="AC180" t="s">
        <v>345</v>
      </c>
      <c r="AD180" t="s">
        <v>371</v>
      </c>
      <c r="AE180" t="s">
        <v>927</v>
      </c>
    </row>
    <row r="181" spans="19:31" x14ac:dyDescent="0.25">
      <c r="S181" t="s">
        <v>30</v>
      </c>
      <c r="T181" t="s">
        <v>29</v>
      </c>
      <c r="U181" t="s">
        <v>30</v>
      </c>
      <c r="X181" t="s">
        <v>1120</v>
      </c>
      <c r="Z181" t="s">
        <v>1120</v>
      </c>
      <c r="AC181" t="s">
        <v>351</v>
      </c>
      <c r="AD181" t="s">
        <v>398</v>
      </c>
      <c r="AE181" t="s">
        <v>1347</v>
      </c>
    </row>
    <row r="182" spans="19:31" x14ac:dyDescent="0.25">
      <c r="S182" t="s">
        <v>36</v>
      </c>
      <c r="T182" t="s">
        <v>35</v>
      </c>
      <c r="U182" t="s">
        <v>36</v>
      </c>
      <c r="X182" t="s">
        <v>401</v>
      </c>
      <c r="Z182" t="s">
        <v>401</v>
      </c>
      <c r="AC182" t="s">
        <v>71</v>
      </c>
      <c r="AD182" t="s">
        <v>455</v>
      </c>
      <c r="AE182" t="s">
        <v>1349</v>
      </c>
    </row>
    <row r="183" spans="19:31" x14ac:dyDescent="0.25">
      <c r="S183" t="s">
        <v>16</v>
      </c>
      <c r="T183" t="s">
        <v>15</v>
      </c>
      <c r="U183" t="s">
        <v>16</v>
      </c>
      <c r="X183" t="s">
        <v>1152</v>
      </c>
      <c r="Y183" t="s">
        <v>1148</v>
      </c>
      <c r="Z183" t="s">
        <v>1152</v>
      </c>
      <c r="AC183" t="s">
        <v>94</v>
      </c>
      <c r="AD183" t="s">
        <v>488</v>
      </c>
      <c r="AE183" t="s">
        <v>918</v>
      </c>
    </row>
    <row r="184" spans="19:31" x14ac:dyDescent="0.25">
      <c r="S184" t="s">
        <v>61</v>
      </c>
      <c r="T184" t="s">
        <v>60</v>
      </c>
      <c r="U184" t="s">
        <v>61</v>
      </c>
      <c r="X184" t="s">
        <v>169</v>
      </c>
      <c r="Y184" t="s">
        <v>168</v>
      </c>
      <c r="Z184" t="s">
        <v>169</v>
      </c>
      <c r="AC184" t="s">
        <v>123</v>
      </c>
      <c r="AD184" t="s">
        <v>498</v>
      </c>
      <c r="AE184" t="s">
        <v>1351</v>
      </c>
    </row>
    <row r="185" spans="19:31" x14ac:dyDescent="0.25">
      <c r="S185" t="s">
        <v>67</v>
      </c>
      <c r="T185" t="s">
        <v>66</v>
      </c>
      <c r="U185" t="s">
        <v>67</v>
      </c>
      <c r="X185" t="s">
        <v>587</v>
      </c>
      <c r="Y185" t="s">
        <v>586</v>
      </c>
      <c r="Z185" t="s">
        <v>587</v>
      </c>
      <c r="AC185" t="s">
        <v>131</v>
      </c>
      <c r="AD185" t="s">
        <v>520</v>
      </c>
      <c r="AE185" t="s">
        <v>902</v>
      </c>
    </row>
    <row r="186" spans="19:31" x14ac:dyDescent="0.25">
      <c r="S186" t="s">
        <v>73</v>
      </c>
      <c r="T186" t="s">
        <v>72</v>
      </c>
      <c r="U186" t="s">
        <v>73</v>
      </c>
      <c r="X186" t="s">
        <v>96</v>
      </c>
      <c r="Y186" t="s">
        <v>1268</v>
      </c>
      <c r="Z186" t="s">
        <v>96</v>
      </c>
      <c r="AC186" t="s">
        <v>177</v>
      </c>
      <c r="AD186" t="s">
        <v>525</v>
      </c>
      <c r="AE186" t="s">
        <v>1355</v>
      </c>
    </row>
    <row r="187" spans="19:31" x14ac:dyDescent="0.25">
      <c r="S187" t="s">
        <v>57</v>
      </c>
      <c r="T187" t="s">
        <v>56</v>
      </c>
      <c r="U187" t="s">
        <v>57</v>
      </c>
      <c r="X187" t="s">
        <v>101</v>
      </c>
      <c r="Y187" t="s">
        <v>100</v>
      </c>
      <c r="Z187" t="s">
        <v>101</v>
      </c>
      <c r="AC187" t="s">
        <v>189</v>
      </c>
      <c r="AD187" t="s">
        <v>427</v>
      </c>
      <c r="AE187" t="s">
        <v>1357</v>
      </c>
    </row>
    <row r="188" spans="19:31" x14ac:dyDescent="0.25">
      <c r="S188" t="s">
        <v>105</v>
      </c>
      <c r="T188" t="s">
        <v>104</v>
      </c>
      <c r="U188" t="s">
        <v>105</v>
      </c>
      <c r="X188" t="s">
        <v>427</v>
      </c>
      <c r="Y188" t="s">
        <v>426</v>
      </c>
      <c r="Z188" t="s">
        <v>427</v>
      </c>
      <c r="AC188" t="s">
        <v>217</v>
      </c>
      <c r="AD188" t="s">
        <v>542</v>
      </c>
      <c r="AE188" t="s">
        <v>1359</v>
      </c>
    </row>
    <row r="189" spans="19:31" x14ac:dyDescent="0.25">
      <c r="S189" t="s">
        <v>90</v>
      </c>
      <c r="T189" t="s">
        <v>89</v>
      </c>
      <c r="U189" t="s">
        <v>90</v>
      </c>
      <c r="X189" t="s">
        <v>514</v>
      </c>
      <c r="Z189" t="s">
        <v>514</v>
      </c>
      <c r="AC189" t="s">
        <v>231</v>
      </c>
      <c r="AD189" t="s">
        <v>563</v>
      </c>
      <c r="AE189" t="s">
        <v>1361</v>
      </c>
    </row>
    <row r="190" spans="19:31" x14ac:dyDescent="0.25">
      <c r="S190" t="s">
        <v>119</v>
      </c>
      <c r="T190" t="s">
        <v>118</v>
      </c>
      <c r="U190" t="s">
        <v>119</v>
      </c>
      <c r="X190" t="s">
        <v>211</v>
      </c>
      <c r="Y190" t="s">
        <v>210</v>
      </c>
      <c r="Z190" t="s">
        <v>211</v>
      </c>
      <c r="AC190" t="s">
        <v>244</v>
      </c>
      <c r="AD190" t="s">
        <v>615</v>
      </c>
      <c r="AE190" t="s">
        <v>1362</v>
      </c>
    </row>
    <row r="191" spans="19:31" x14ac:dyDescent="0.25">
      <c r="S191" t="s">
        <v>127</v>
      </c>
      <c r="T191" t="s">
        <v>126</v>
      </c>
      <c r="U191" t="s">
        <v>127</v>
      </c>
      <c r="X191" t="s">
        <v>542</v>
      </c>
      <c r="Y191" t="s">
        <v>541</v>
      </c>
      <c r="Z191" t="s">
        <v>542</v>
      </c>
      <c r="AC191" t="s">
        <v>249</v>
      </c>
      <c r="AD191" t="s">
        <v>621</v>
      </c>
      <c r="AE191" t="s">
        <v>1364</v>
      </c>
    </row>
    <row r="192" spans="19:31" x14ac:dyDescent="0.25">
      <c r="S192" t="s">
        <v>161</v>
      </c>
      <c r="T192" t="s">
        <v>160</v>
      </c>
      <c r="U192" t="s">
        <v>161</v>
      </c>
      <c r="X192" t="s">
        <v>864</v>
      </c>
      <c r="Y192" t="s">
        <v>863</v>
      </c>
      <c r="Z192" t="s">
        <v>864</v>
      </c>
      <c r="AC192" t="s">
        <v>257</v>
      </c>
      <c r="AD192" t="s">
        <v>624</v>
      </c>
      <c r="AE192" t="s">
        <v>1366</v>
      </c>
    </row>
    <row r="193" spans="19:31" x14ac:dyDescent="0.25">
      <c r="S193" t="s">
        <v>179</v>
      </c>
      <c r="T193" t="s">
        <v>178</v>
      </c>
      <c r="U193" t="s">
        <v>179</v>
      </c>
      <c r="X193" t="s">
        <v>273</v>
      </c>
      <c r="Y193" t="s">
        <v>272</v>
      </c>
      <c r="Z193" t="s">
        <v>273</v>
      </c>
      <c r="AC193" t="s">
        <v>275</v>
      </c>
      <c r="AD193" t="s">
        <v>630</v>
      </c>
      <c r="AE193" t="s">
        <v>1368</v>
      </c>
    </row>
    <row r="194" spans="19:31" x14ac:dyDescent="0.25">
      <c r="S194" t="s">
        <v>185</v>
      </c>
      <c r="T194" t="s">
        <v>184</v>
      </c>
      <c r="U194" t="s">
        <v>185</v>
      </c>
      <c r="X194" t="s">
        <v>280</v>
      </c>
      <c r="Z194" t="s">
        <v>280</v>
      </c>
      <c r="AC194" t="s">
        <v>298</v>
      </c>
      <c r="AD194" t="s">
        <v>640</v>
      </c>
      <c r="AE194" t="s">
        <v>1370</v>
      </c>
    </row>
    <row r="195" spans="19:31" x14ac:dyDescent="0.25">
      <c r="S195" t="s">
        <v>149</v>
      </c>
      <c r="T195" t="s">
        <v>148</v>
      </c>
      <c r="U195" t="s">
        <v>149</v>
      </c>
      <c r="X195" t="s">
        <v>143</v>
      </c>
      <c r="Y195" t="s">
        <v>142</v>
      </c>
      <c r="Z195" t="s">
        <v>143</v>
      </c>
      <c r="AC195" t="s">
        <v>316</v>
      </c>
      <c r="AD195" t="s">
        <v>642</v>
      </c>
      <c r="AE195" t="s">
        <v>1372</v>
      </c>
    </row>
    <row r="196" spans="19:31" x14ac:dyDescent="0.25">
      <c r="S196" t="s">
        <v>199</v>
      </c>
      <c r="T196" t="s">
        <v>198</v>
      </c>
      <c r="U196" t="s">
        <v>199</v>
      </c>
      <c r="X196" t="s">
        <v>213</v>
      </c>
      <c r="Y196" t="s">
        <v>212</v>
      </c>
      <c r="Z196" t="s">
        <v>213</v>
      </c>
      <c r="AC196" t="s">
        <v>330</v>
      </c>
      <c r="AD196" t="s">
        <v>653</v>
      </c>
      <c r="AE196" t="s">
        <v>1353</v>
      </c>
    </row>
    <row r="197" spans="19:31" x14ac:dyDescent="0.25">
      <c r="S197" t="s">
        <v>183</v>
      </c>
      <c r="T197" t="s">
        <v>182</v>
      </c>
      <c r="U197" t="s">
        <v>183</v>
      </c>
      <c r="X197" t="s">
        <v>135</v>
      </c>
      <c r="Y197" t="s">
        <v>134</v>
      </c>
      <c r="Z197" t="s">
        <v>135</v>
      </c>
      <c r="AC197" t="s">
        <v>343</v>
      </c>
      <c r="AD197" t="s">
        <v>672</v>
      </c>
      <c r="AE197" t="s">
        <v>1343</v>
      </c>
    </row>
    <row r="198" spans="19:31" x14ac:dyDescent="0.25">
      <c r="S198" t="s">
        <v>117</v>
      </c>
      <c r="T198" t="s">
        <v>116</v>
      </c>
      <c r="U198" t="s">
        <v>117</v>
      </c>
      <c r="X198" t="s">
        <v>229</v>
      </c>
      <c r="Y198" t="s">
        <v>228</v>
      </c>
      <c r="Z198" t="s">
        <v>229</v>
      </c>
      <c r="AC198" t="s">
        <v>267</v>
      </c>
      <c r="AD198" t="s">
        <v>678</v>
      </c>
      <c r="AE198" t="s">
        <v>1374</v>
      </c>
    </row>
    <row r="199" spans="19:31" x14ac:dyDescent="0.25">
      <c r="S199" t="s">
        <v>203</v>
      </c>
      <c r="T199" t="s">
        <v>202</v>
      </c>
      <c r="U199" t="s">
        <v>203</v>
      </c>
      <c r="X199" t="s">
        <v>1291</v>
      </c>
      <c r="Y199" t="s">
        <v>1290</v>
      </c>
      <c r="Z199" t="s">
        <v>1291</v>
      </c>
      <c r="AC199" t="s">
        <v>326</v>
      </c>
      <c r="AD199" t="s">
        <v>613</v>
      </c>
      <c r="AE199" t="s">
        <v>1376</v>
      </c>
    </row>
    <row r="200" spans="19:31" x14ac:dyDescent="0.25">
      <c r="S200" t="s">
        <v>227</v>
      </c>
      <c r="T200" t="s">
        <v>226</v>
      </c>
      <c r="U200" t="s">
        <v>227</v>
      </c>
      <c r="X200" t="s">
        <v>99</v>
      </c>
      <c r="Z200" t="s">
        <v>99</v>
      </c>
      <c r="AC200" t="s">
        <v>429</v>
      </c>
      <c r="AD200" t="s">
        <v>759</v>
      </c>
      <c r="AE200" t="s">
        <v>1378</v>
      </c>
    </row>
    <row r="201" spans="19:31" x14ac:dyDescent="0.25">
      <c r="S201" t="s">
        <v>232</v>
      </c>
      <c r="U201" t="s">
        <v>232</v>
      </c>
      <c r="X201" t="s">
        <v>488</v>
      </c>
      <c r="Y201" t="s">
        <v>487</v>
      </c>
      <c r="Z201" t="s">
        <v>488</v>
      </c>
      <c r="AC201" t="s">
        <v>459</v>
      </c>
      <c r="AD201" t="s">
        <v>766</v>
      </c>
      <c r="AE201" t="s">
        <v>1380</v>
      </c>
    </row>
    <row r="202" spans="19:31" x14ac:dyDescent="0.25">
      <c r="S202" t="s">
        <v>88</v>
      </c>
      <c r="T202" t="s">
        <v>87</v>
      </c>
      <c r="U202" t="s">
        <v>88</v>
      </c>
      <c r="X202" t="s">
        <v>121</v>
      </c>
      <c r="Y202" t="s">
        <v>120</v>
      </c>
      <c r="Z202" t="s">
        <v>121</v>
      </c>
      <c r="AC202" t="s">
        <v>462</v>
      </c>
      <c r="AD202" t="s">
        <v>828</v>
      </c>
      <c r="AE202" t="s">
        <v>1382</v>
      </c>
    </row>
    <row r="203" spans="19:31" x14ac:dyDescent="0.25">
      <c r="S203" t="s">
        <v>240</v>
      </c>
      <c r="T203" t="s">
        <v>239</v>
      </c>
      <c r="U203" t="s">
        <v>240</v>
      </c>
      <c r="X203" t="s">
        <v>613</v>
      </c>
      <c r="Y203" t="s">
        <v>612</v>
      </c>
      <c r="Z203" t="s">
        <v>613</v>
      </c>
      <c r="AC203" t="s">
        <v>245</v>
      </c>
      <c r="AE203" t="s">
        <v>1384</v>
      </c>
    </row>
    <row r="204" spans="19:31" x14ac:dyDescent="0.25">
      <c r="S204" t="s">
        <v>159</v>
      </c>
      <c r="T204" t="s">
        <v>158</v>
      </c>
      <c r="U204" t="s">
        <v>159</v>
      </c>
      <c r="X204" t="s">
        <v>159</v>
      </c>
      <c r="Y204" t="s">
        <v>158</v>
      </c>
      <c r="Z204" t="s">
        <v>159</v>
      </c>
      <c r="AC204" t="s">
        <v>555</v>
      </c>
      <c r="AE204" t="s">
        <v>1386</v>
      </c>
    </row>
    <row r="205" spans="19:31" x14ac:dyDescent="0.25">
      <c r="S205" t="s">
        <v>263</v>
      </c>
      <c r="T205" t="s">
        <v>262</v>
      </c>
      <c r="U205" t="s">
        <v>263</v>
      </c>
      <c r="X205" t="s">
        <v>957</v>
      </c>
      <c r="Y205" t="s">
        <v>956</v>
      </c>
      <c r="Z205" t="s">
        <v>957</v>
      </c>
      <c r="AC205" t="s">
        <v>557</v>
      </c>
    </row>
    <row r="206" spans="19:31" x14ac:dyDescent="0.25">
      <c r="S206" t="s">
        <v>211</v>
      </c>
      <c r="T206" t="s">
        <v>210</v>
      </c>
      <c r="U206" t="s">
        <v>211</v>
      </c>
      <c r="X206" t="s">
        <v>53</v>
      </c>
      <c r="Y206" t="s">
        <v>52</v>
      </c>
      <c r="Z206" t="s">
        <v>53</v>
      </c>
      <c r="AC206" t="s">
        <v>576</v>
      </c>
    </row>
    <row r="207" spans="19:31" x14ac:dyDescent="0.25">
      <c r="S207" t="s">
        <v>219</v>
      </c>
      <c r="T207" t="s">
        <v>218</v>
      </c>
      <c r="U207" t="s">
        <v>219</v>
      </c>
      <c r="X207" t="s">
        <v>137</v>
      </c>
      <c r="Y207" t="s">
        <v>136</v>
      </c>
      <c r="Z207" t="s">
        <v>137</v>
      </c>
      <c r="AC207" t="s">
        <v>607</v>
      </c>
    </row>
    <row r="208" spans="19:31" x14ac:dyDescent="0.25">
      <c r="S208" t="s">
        <v>115</v>
      </c>
      <c r="T208" t="s">
        <v>114</v>
      </c>
      <c r="U208" t="s">
        <v>115</v>
      </c>
      <c r="X208" t="s">
        <v>77</v>
      </c>
      <c r="Y208" t="s">
        <v>76</v>
      </c>
      <c r="Z208" t="s">
        <v>77</v>
      </c>
      <c r="AC208" t="s">
        <v>609</v>
      </c>
    </row>
    <row r="209" spans="19:29" x14ac:dyDescent="0.25">
      <c r="S209" t="s">
        <v>247</v>
      </c>
      <c r="T209" t="s">
        <v>246</v>
      </c>
      <c r="U209" t="s">
        <v>247</v>
      </c>
      <c r="X209" t="s">
        <v>163</v>
      </c>
      <c r="Y209" t="s">
        <v>162</v>
      </c>
      <c r="Z209" t="s">
        <v>163</v>
      </c>
      <c r="AC209" t="s">
        <v>626</v>
      </c>
    </row>
    <row r="210" spans="19:29" x14ac:dyDescent="0.25">
      <c r="S210" t="s">
        <v>336</v>
      </c>
      <c r="T210" t="s">
        <v>335</v>
      </c>
      <c r="U210" t="s">
        <v>336</v>
      </c>
      <c r="X210" t="s">
        <v>26</v>
      </c>
      <c r="Y210" t="s">
        <v>25</v>
      </c>
      <c r="Z210" t="s">
        <v>26</v>
      </c>
      <c r="AC210" t="s">
        <v>631</v>
      </c>
    </row>
    <row r="211" spans="19:29" x14ac:dyDescent="0.25">
      <c r="S211" t="s">
        <v>259</v>
      </c>
      <c r="T211" t="s">
        <v>258</v>
      </c>
      <c r="U211" t="s">
        <v>259</v>
      </c>
      <c r="X211" t="s">
        <v>69</v>
      </c>
      <c r="Y211" t="s">
        <v>68</v>
      </c>
      <c r="Z211" t="s">
        <v>69</v>
      </c>
      <c r="AC211" t="s">
        <v>277</v>
      </c>
    </row>
    <row r="212" spans="19:29" x14ac:dyDescent="0.25">
      <c r="S212" t="s">
        <v>133</v>
      </c>
      <c r="T212" t="s">
        <v>132</v>
      </c>
      <c r="U212" t="s">
        <v>133</v>
      </c>
      <c r="X212" t="s">
        <v>589</v>
      </c>
      <c r="Y212" t="s">
        <v>588</v>
      </c>
      <c r="Z212" t="s">
        <v>589</v>
      </c>
      <c r="AC212" t="s">
        <v>635</v>
      </c>
    </row>
    <row r="213" spans="19:29" x14ac:dyDescent="0.25">
      <c r="S213" t="s">
        <v>363</v>
      </c>
      <c r="T213" t="s">
        <v>362</v>
      </c>
      <c r="U213" t="s">
        <v>363</v>
      </c>
      <c r="X213" t="s">
        <v>1313</v>
      </c>
      <c r="Y213" t="s">
        <v>1312</v>
      </c>
      <c r="Z213" t="s">
        <v>1313</v>
      </c>
      <c r="AC213" t="s">
        <v>646</v>
      </c>
    </row>
    <row r="214" spans="19:29" x14ac:dyDescent="0.25">
      <c r="S214" t="s">
        <v>135</v>
      </c>
      <c r="T214" t="s">
        <v>134</v>
      </c>
      <c r="U214" t="s">
        <v>135</v>
      </c>
      <c r="X214" t="s">
        <v>725</v>
      </c>
      <c r="Y214" t="s">
        <v>724</v>
      </c>
      <c r="Z214" t="s">
        <v>725</v>
      </c>
      <c r="AC214" t="s">
        <v>650</v>
      </c>
    </row>
    <row r="215" spans="19:29" x14ac:dyDescent="0.25">
      <c r="S215" t="s">
        <v>377</v>
      </c>
      <c r="T215" t="s">
        <v>376</v>
      </c>
      <c r="U215" t="s">
        <v>377</v>
      </c>
      <c r="X215" t="s">
        <v>392</v>
      </c>
      <c r="Y215" t="s">
        <v>391</v>
      </c>
      <c r="Z215" t="s">
        <v>392</v>
      </c>
      <c r="AC215" t="s">
        <v>663</v>
      </c>
    </row>
    <row r="216" spans="19:29" x14ac:dyDescent="0.25">
      <c r="S216" t="s">
        <v>407</v>
      </c>
      <c r="T216" t="s">
        <v>406</v>
      </c>
      <c r="U216" t="s">
        <v>407</v>
      </c>
      <c r="X216" t="s">
        <v>904</v>
      </c>
      <c r="Y216" t="s">
        <v>903</v>
      </c>
      <c r="Z216" t="s">
        <v>904</v>
      </c>
      <c r="AC216" t="s">
        <v>667</v>
      </c>
    </row>
    <row r="217" spans="19:29" x14ac:dyDescent="0.25">
      <c r="S217" t="s">
        <v>261</v>
      </c>
      <c r="T217" t="s">
        <v>260</v>
      </c>
      <c r="U217" t="s">
        <v>261</v>
      </c>
      <c r="X217" t="s">
        <v>1326</v>
      </c>
      <c r="Z217" t="s">
        <v>1326</v>
      </c>
      <c r="AC217" t="s">
        <v>686</v>
      </c>
    </row>
    <row r="218" spans="19:29" x14ac:dyDescent="0.25">
      <c r="S218" t="s">
        <v>251</v>
      </c>
      <c r="T218" t="s">
        <v>250</v>
      </c>
      <c r="U218" t="s">
        <v>251</v>
      </c>
      <c r="X218" t="s">
        <v>1173</v>
      </c>
      <c r="Y218" t="s">
        <v>1172</v>
      </c>
      <c r="Z218" t="s">
        <v>1173</v>
      </c>
      <c r="AC218" t="s">
        <v>689</v>
      </c>
    </row>
    <row r="219" spans="19:29" x14ac:dyDescent="0.25">
      <c r="S219" t="s">
        <v>435</v>
      </c>
      <c r="T219" t="s">
        <v>434</v>
      </c>
      <c r="U219" t="s">
        <v>435</v>
      </c>
      <c r="X219" t="s">
        <v>833</v>
      </c>
      <c r="Y219" t="s">
        <v>832</v>
      </c>
      <c r="Z219" t="s">
        <v>833</v>
      </c>
      <c r="AC219" t="s">
        <v>692</v>
      </c>
    </row>
    <row r="220" spans="19:29" x14ac:dyDescent="0.25">
      <c r="S220" t="s">
        <v>417</v>
      </c>
      <c r="T220" t="s">
        <v>416</v>
      </c>
      <c r="U220" t="s">
        <v>417</v>
      </c>
      <c r="X220" t="s">
        <v>402</v>
      </c>
      <c r="Z220" t="s">
        <v>402</v>
      </c>
      <c r="AC220" t="s">
        <v>693</v>
      </c>
    </row>
    <row r="221" spans="19:29" x14ac:dyDescent="0.25">
      <c r="S221" t="s">
        <v>405</v>
      </c>
      <c r="T221" t="s">
        <v>404</v>
      </c>
      <c r="U221" t="s">
        <v>405</v>
      </c>
      <c r="X221" t="s">
        <v>334</v>
      </c>
      <c r="Y221" t="s">
        <v>333</v>
      </c>
      <c r="Z221" t="s">
        <v>334</v>
      </c>
      <c r="AC221" t="s">
        <v>695</v>
      </c>
    </row>
    <row r="222" spans="19:29" x14ac:dyDescent="0.25">
      <c r="S222" t="s">
        <v>529</v>
      </c>
      <c r="T222" t="s">
        <v>528</v>
      </c>
      <c r="U222" t="s">
        <v>529</v>
      </c>
      <c r="X222" t="s">
        <v>324</v>
      </c>
      <c r="Y222" t="s">
        <v>323</v>
      </c>
      <c r="Z222" t="s">
        <v>324</v>
      </c>
      <c r="AC222" t="s">
        <v>697</v>
      </c>
    </row>
    <row r="223" spans="19:29" x14ac:dyDescent="0.25">
      <c r="S223" t="s">
        <v>569</v>
      </c>
      <c r="T223" t="s">
        <v>568</v>
      </c>
      <c r="U223" t="s">
        <v>569</v>
      </c>
      <c r="X223" t="s">
        <v>453</v>
      </c>
      <c r="Y223" t="s">
        <v>452</v>
      </c>
      <c r="Z223" t="s">
        <v>453</v>
      </c>
      <c r="AC223" t="s">
        <v>701</v>
      </c>
    </row>
    <row r="224" spans="19:29" x14ac:dyDescent="0.25">
      <c r="S224" t="s">
        <v>284</v>
      </c>
      <c r="T224" t="s">
        <v>283</v>
      </c>
      <c r="U224" t="s">
        <v>284</v>
      </c>
      <c r="X224" t="s">
        <v>520</v>
      </c>
      <c r="Y224" t="s">
        <v>519</v>
      </c>
      <c r="Z224" t="s">
        <v>520</v>
      </c>
      <c r="AC224" t="s">
        <v>703</v>
      </c>
    </row>
    <row r="225" spans="19:29" x14ac:dyDescent="0.25">
      <c r="S225" t="s">
        <v>584</v>
      </c>
      <c r="T225" t="s">
        <v>583</v>
      </c>
      <c r="U225" t="s">
        <v>584</v>
      </c>
      <c r="X225" t="s">
        <v>115</v>
      </c>
      <c r="Y225" t="s">
        <v>114</v>
      </c>
      <c r="Z225" t="s">
        <v>115</v>
      </c>
      <c r="AC225" t="s">
        <v>707</v>
      </c>
    </row>
    <row r="226" spans="19:29" x14ac:dyDescent="0.25">
      <c r="S226" t="s">
        <v>279</v>
      </c>
      <c r="T226" t="s">
        <v>278</v>
      </c>
      <c r="U226" t="s">
        <v>279</v>
      </c>
      <c r="X226" t="s">
        <v>161</v>
      </c>
      <c r="Y226" t="s">
        <v>160</v>
      </c>
      <c r="Z226" t="s">
        <v>161</v>
      </c>
      <c r="AC226" t="s">
        <v>709</v>
      </c>
    </row>
    <row r="227" spans="19:29" x14ac:dyDescent="0.25">
      <c r="S227" t="s">
        <v>486</v>
      </c>
      <c r="U227" t="s">
        <v>486</v>
      </c>
      <c r="X227" t="s">
        <v>117</v>
      </c>
      <c r="Y227" t="s">
        <v>116</v>
      </c>
      <c r="Z227" t="s">
        <v>117</v>
      </c>
      <c r="AC227" t="s">
        <v>711</v>
      </c>
    </row>
    <row r="228" spans="19:29" x14ac:dyDescent="0.25">
      <c r="S228" t="s">
        <v>509</v>
      </c>
      <c r="T228" t="s">
        <v>508</v>
      </c>
      <c r="U228" t="s">
        <v>509</v>
      </c>
      <c r="X228" t="s">
        <v>1135</v>
      </c>
      <c r="Y228" t="s">
        <v>1127</v>
      </c>
      <c r="Z228" t="s">
        <v>1135</v>
      </c>
      <c r="AC228" t="s">
        <v>713</v>
      </c>
    </row>
    <row r="229" spans="19:29" x14ac:dyDescent="0.25">
      <c r="S229" t="s">
        <v>507</v>
      </c>
      <c r="U229" t="s">
        <v>507</v>
      </c>
      <c r="X229" t="s">
        <v>684</v>
      </c>
      <c r="Y229" t="s">
        <v>683</v>
      </c>
      <c r="Z229" t="s">
        <v>684</v>
      </c>
      <c r="AC229" t="s">
        <v>719</v>
      </c>
    </row>
    <row r="230" spans="19:29" x14ac:dyDescent="0.25">
      <c r="S230" t="s">
        <v>659</v>
      </c>
      <c r="T230" t="s">
        <v>658</v>
      </c>
      <c r="U230" t="s">
        <v>659</v>
      </c>
      <c r="X230" t="s">
        <v>1066</v>
      </c>
      <c r="Y230" t="s">
        <v>1041</v>
      </c>
      <c r="Z230" t="s">
        <v>1066</v>
      </c>
      <c r="AC230" t="s">
        <v>723</v>
      </c>
    </row>
    <row r="231" spans="19:29" x14ac:dyDescent="0.25">
      <c r="S231" t="s">
        <v>381</v>
      </c>
      <c r="T231" t="s">
        <v>380</v>
      </c>
      <c r="U231" t="s">
        <v>381</v>
      </c>
      <c r="X231" t="s">
        <v>215</v>
      </c>
      <c r="Y231" t="s">
        <v>214</v>
      </c>
      <c r="Z231" t="s">
        <v>215</v>
      </c>
      <c r="AC231" t="s">
        <v>727</v>
      </c>
    </row>
    <row r="232" spans="19:29" x14ac:dyDescent="0.25">
      <c r="S232" t="s">
        <v>451</v>
      </c>
      <c r="T232" t="s">
        <v>450</v>
      </c>
      <c r="U232" t="s">
        <v>451</v>
      </c>
      <c r="X232" t="s">
        <v>32</v>
      </c>
      <c r="Y232" t="s">
        <v>31</v>
      </c>
      <c r="Z232" t="s">
        <v>32</v>
      </c>
      <c r="AC232" t="s">
        <v>728</v>
      </c>
    </row>
    <row r="233" spans="19:29" x14ac:dyDescent="0.25">
      <c r="S233" t="s">
        <v>589</v>
      </c>
      <c r="T233" t="s">
        <v>588</v>
      </c>
      <c r="U233" t="s">
        <v>589</v>
      </c>
      <c r="X233" t="s">
        <v>615</v>
      </c>
      <c r="Y233" t="s">
        <v>614</v>
      </c>
      <c r="Z233" t="s">
        <v>615</v>
      </c>
      <c r="AC233" t="s">
        <v>731</v>
      </c>
    </row>
    <row r="234" spans="19:29" x14ac:dyDescent="0.25">
      <c r="S234" t="s">
        <v>587</v>
      </c>
      <c r="T234" t="s">
        <v>586</v>
      </c>
      <c r="U234" t="s">
        <v>587</v>
      </c>
      <c r="X234" t="s">
        <v>251</v>
      </c>
      <c r="Y234" t="s">
        <v>250</v>
      </c>
      <c r="Z234" t="s">
        <v>251</v>
      </c>
      <c r="AC234" t="s">
        <v>735</v>
      </c>
    </row>
    <row r="235" spans="19:29" x14ac:dyDescent="0.25">
      <c r="S235" t="s">
        <v>688</v>
      </c>
      <c r="T235" t="s">
        <v>687</v>
      </c>
      <c r="U235" t="s">
        <v>688</v>
      </c>
      <c r="X235" t="s">
        <v>16</v>
      </c>
      <c r="Y235" t="s">
        <v>15</v>
      </c>
      <c r="Z235" t="s">
        <v>16</v>
      </c>
      <c r="AC235" t="s">
        <v>741</v>
      </c>
    </row>
    <row r="236" spans="19:29" x14ac:dyDescent="0.25">
      <c r="S236" t="s">
        <v>757</v>
      </c>
      <c r="T236" t="s">
        <v>756</v>
      </c>
      <c r="U236" t="s">
        <v>757</v>
      </c>
      <c r="X236" t="s">
        <v>1275</v>
      </c>
      <c r="Z236" t="s">
        <v>1275</v>
      </c>
      <c r="AC236" t="s">
        <v>743</v>
      </c>
    </row>
    <row r="237" spans="19:29" x14ac:dyDescent="0.25">
      <c r="S237" t="s">
        <v>824</v>
      </c>
      <c r="T237" t="s">
        <v>823</v>
      </c>
      <c r="U237" t="s">
        <v>824</v>
      </c>
      <c r="X237" t="s">
        <v>149</v>
      </c>
      <c r="Y237" t="s">
        <v>148</v>
      </c>
      <c r="Z237" t="s">
        <v>149</v>
      </c>
      <c r="AC237" t="s">
        <v>747</v>
      </c>
    </row>
    <row r="238" spans="19:29" x14ac:dyDescent="0.25">
      <c r="S238" t="s">
        <v>193</v>
      </c>
      <c r="T238" t="s">
        <v>192</v>
      </c>
      <c r="U238" t="s">
        <v>193</v>
      </c>
      <c r="X238" t="s">
        <v>145</v>
      </c>
      <c r="Y238" t="s">
        <v>144</v>
      </c>
      <c r="Z238" t="s">
        <v>145</v>
      </c>
      <c r="AC238" t="s">
        <v>751</v>
      </c>
    </row>
    <row r="239" spans="19:29" x14ac:dyDescent="0.25">
      <c r="S239" t="s">
        <v>221</v>
      </c>
      <c r="T239" t="s">
        <v>220</v>
      </c>
      <c r="U239" t="s">
        <v>221</v>
      </c>
      <c r="X239" t="s">
        <v>203</v>
      </c>
      <c r="Y239" t="s">
        <v>202</v>
      </c>
      <c r="Z239" t="s">
        <v>203</v>
      </c>
      <c r="AC239" t="s">
        <v>755</v>
      </c>
    </row>
    <row r="240" spans="19:29" x14ac:dyDescent="0.25">
      <c r="S240" t="s">
        <v>242</v>
      </c>
      <c r="T240" t="s">
        <v>241</v>
      </c>
      <c r="U240" t="s">
        <v>242</v>
      </c>
      <c r="X240" t="s">
        <v>1182</v>
      </c>
      <c r="Y240" t="s">
        <v>1181</v>
      </c>
      <c r="Z240" t="s">
        <v>1182</v>
      </c>
      <c r="AC240" t="s">
        <v>762</v>
      </c>
    </row>
    <row r="241" spans="19:29" x14ac:dyDescent="0.25">
      <c r="S241" t="s">
        <v>269</v>
      </c>
      <c r="T241" t="s">
        <v>268</v>
      </c>
      <c r="U241" t="s">
        <v>269</v>
      </c>
      <c r="X241" t="s">
        <v>1186</v>
      </c>
      <c r="Y241" t="s">
        <v>1185</v>
      </c>
      <c r="Z241" t="s">
        <v>1186</v>
      </c>
      <c r="AC241" t="s">
        <v>772</v>
      </c>
    </row>
    <row r="242" spans="19:29" x14ac:dyDescent="0.25">
      <c r="S242" t="s">
        <v>290</v>
      </c>
      <c r="T242" t="s">
        <v>289</v>
      </c>
      <c r="U242" t="s">
        <v>290</v>
      </c>
      <c r="X242" t="s">
        <v>141</v>
      </c>
      <c r="Y242" t="s">
        <v>140</v>
      </c>
      <c r="Z242" t="s">
        <v>141</v>
      </c>
      <c r="AC242" t="s">
        <v>774</v>
      </c>
    </row>
    <row r="243" spans="19:29" x14ac:dyDescent="0.25">
      <c r="S243" t="s">
        <v>296</v>
      </c>
      <c r="T243" t="s">
        <v>295</v>
      </c>
      <c r="U243" t="s">
        <v>296</v>
      </c>
      <c r="X243" t="s">
        <v>81</v>
      </c>
      <c r="Y243" t="s">
        <v>80</v>
      </c>
      <c r="Z243" t="s">
        <v>81</v>
      </c>
      <c r="AC243" t="s">
        <v>778</v>
      </c>
    </row>
    <row r="244" spans="19:29" x14ac:dyDescent="0.25">
      <c r="S244" t="s">
        <v>308</v>
      </c>
      <c r="T244" t="s">
        <v>307</v>
      </c>
      <c r="U244" t="s">
        <v>308</v>
      </c>
      <c r="X244" t="s">
        <v>1034</v>
      </c>
      <c r="Y244" t="s">
        <v>1002</v>
      </c>
      <c r="Z244" t="s">
        <v>1034</v>
      </c>
      <c r="AC244" t="s">
        <v>782</v>
      </c>
    </row>
    <row r="245" spans="19:29" x14ac:dyDescent="0.25">
      <c r="S245" t="s">
        <v>314</v>
      </c>
      <c r="T245" t="s">
        <v>313</v>
      </c>
      <c r="U245" t="s">
        <v>314</v>
      </c>
      <c r="X245" t="s">
        <v>405</v>
      </c>
      <c r="Y245" t="s">
        <v>404</v>
      </c>
      <c r="Z245" t="s">
        <v>405</v>
      </c>
      <c r="AC245" t="s">
        <v>786</v>
      </c>
    </row>
    <row r="246" spans="19:29" x14ac:dyDescent="0.25">
      <c r="S246" t="s">
        <v>328</v>
      </c>
      <c r="T246" t="s">
        <v>327</v>
      </c>
      <c r="U246" t="s">
        <v>328</v>
      </c>
      <c r="X246" t="s">
        <v>1198</v>
      </c>
      <c r="Y246" t="s">
        <v>1197</v>
      </c>
      <c r="Z246" t="s">
        <v>1198</v>
      </c>
      <c r="AC246" t="s">
        <v>790</v>
      </c>
    </row>
    <row r="247" spans="19:29" x14ac:dyDescent="0.25">
      <c r="S247" t="s">
        <v>338</v>
      </c>
      <c r="T247" t="s">
        <v>337</v>
      </c>
      <c r="U247" t="s">
        <v>338</v>
      </c>
      <c r="X247" t="s">
        <v>666</v>
      </c>
      <c r="Z247" t="s">
        <v>666</v>
      </c>
      <c r="AC247" t="s">
        <v>794</v>
      </c>
    </row>
    <row r="248" spans="19:29" x14ac:dyDescent="0.25">
      <c r="S248" t="s">
        <v>341</v>
      </c>
      <c r="T248" t="s">
        <v>340</v>
      </c>
      <c r="U248" t="s">
        <v>341</v>
      </c>
      <c r="X248" t="s">
        <v>529</v>
      </c>
      <c r="Y248" t="s">
        <v>528</v>
      </c>
      <c r="Z248" t="s">
        <v>529</v>
      </c>
      <c r="AC248" t="s">
        <v>798</v>
      </c>
    </row>
    <row r="249" spans="19:29" x14ac:dyDescent="0.25">
      <c r="S249" t="s">
        <v>349</v>
      </c>
      <c r="T249" t="s">
        <v>348</v>
      </c>
      <c r="U249" t="s">
        <v>349</v>
      </c>
      <c r="X249" t="s">
        <v>582</v>
      </c>
      <c r="Y249" t="s">
        <v>581</v>
      </c>
      <c r="Z249" t="s">
        <v>582</v>
      </c>
      <c r="AC249" t="s">
        <v>802</v>
      </c>
    </row>
    <row r="250" spans="19:29" x14ac:dyDescent="0.25">
      <c r="S250" t="s">
        <v>358</v>
      </c>
      <c r="T250" t="s">
        <v>357</v>
      </c>
      <c r="U250" t="s">
        <v>358</v>
      </c>
      <c r="X250" t="s">
        <v>523</v>
      </c>
      <c r="Z250" t="s">
        <v>523</v>
      </c>
      <c r="AC250" t="s">
        <v>810</v>
      </c>
    </row>
    <row r="251" spans="19:29" x14ac:dyDescent="0.25">
      <c r="S251" t="s">
        <v>365</v>
      </c>
      <c r="T251" t="s">
        <v>364</v>
      </c>
      <c r="U251" t="s">
        <v>365</v>
      </c>
      <c r="X251" t="s">
        <v>247</v>
      </c>
      <c r="Y251" t="s">
        <v>246</v>
      </c>
      <c r="Z251" t="s">
        <v>247</v>
      </c>
      <c r="AC251" t="s">
        <v>812</v>
      </c>
    </row>
    <row r="252" spans="19:29" x14ac:dyDescent="0.25">
      <c r="S252" t="s">
        <v>373</v>
      </c>
      <c r="T252" t="s">
        <v>372</v>
      </c>
      <c r="U252" t="s">
        <v>373</v>
      </c>
      <c r="X252" t="s">
        <v>1211</v>
      </c>
      <c r="Y252" t="s">
        <v>1210</v>
      </c>
      <c r="Z252" t="s">
        <v>1211</v>
      </c>
      <c r="AC252" t="s">
        <v>815</v>
      </c>
    </row>
    <row r="253" spans="19:29" x14ac:dyDescent="0.25">
      <c r="S253" t="s">
        <v>379</v>
      </c>
      <c r="T253" t="s">
        <v>378</v>
      </c>
      <c r="U253" t="s">
        <v>379</v>
      </c>
      <c r="X253" t="s">
        <v>1215</v>
      </c>
      <c r="Y253" t="s">
        <v>1214</v>
      </c>
      <c r="Z253" t="s">
        <v>1215</v>
      </c>
      <c r="AC253" t="s">
        <v>819</v>
      </c>
    </row>
    <row r="254" spans="19:29" x14ac:dyDescent="0.25">
      <c r="S254" t="s">
        <v>383</v>
      </c>
      <c r="T254" t="s">
        <v>382</v>
      </c>
      <c r="U254" t="s">
        <v>383</v>
      </c>
      <c r="X254" t="s">
        <v>167</v>
      </c>
      <c r="Y254" t="s">
        <v>166</v>
      </c>
      <c r="Z254" t="s">
        <v>167</v>
      </c>
      <c r="AC254" t="s">
        <v>822</v>
      </c>
    </row>
    <row r="255" spans="19:29" x14ac:dyDescent="0.25">
      <c r="S255" t="s">
        <v>385</v>
      </c>
      <c r="T255" t="s">
        <v>384</v>
      </c>
      <c r="U255" t="s">
        <v>385</v>
      </c>
      <c r="X255" t="s">
        <v>185</v>
      </c>
      <c r="Y255" t="s">
        <v>184</v>
      </c>
      <c r="Z255" t="s">
        <v>185</v>
      </c>
      <c r="AC255" t="s">
        <v>826</v>
      </c>
    </row>
    <row r="256" spans="19:29" x14ac:dyDescent="0.25">
      <c r="S256" t="s">
        <v>396</v>
      </c>
      <c r="T256" t="s">
        <v>395</v>
      </c>
      <c r="U256" t="s">
        <v>396</v>
      </c>
      <c r="X256" t="s">
        <v>390</v>
      </c>
      <c r="Z256" t="s">
        <v>390</v>
      </c>
      <c r="AC256" t="s">
        <v>831</v>
      </c>
    </row>
    <row r="257" spans="19:29" x14ac:dyDescent="0.25">
      <c r="S257" t="s">
        <v>400</v>
      </c>
      <c r="T257" t="s">
        <v>399</v>
      </c>
      <c r="U257" t="s">
        <v>400</v>
      </c>
      <c r="X257" t="s">
        <v>240</v>
      </c>
      <c r="Y257" t="s">
        <v>239</v>
      </c>
      <c r="Z257" t="s">
        <v>240</v>
      </c>
      <c r="AC257" t="s">
        <v>835</v>
      </c>
    </row>
    <row r="258" spans="19:29" x14ac:dyDescent="0.25">
      <c r="S258" t="s">
        <v>413</v>
      </c>
      <c r="T258" t="s">
        <v>412</v>
      </c>
      <c r="U258" t="s">
        <v>413</v>
      </c>
      <c r="X258" t="s">
        <v>862</v>
      </c>
      <c r="Z258" t="s">
        <v>862</v>
      </c>
      <c r="AC258" t="s">
        <v>839</v>
      </c>
    </row>
    <row r="259" spans="19:29" x14ac:dyDescent="0.25">
      <c r="S259" t="s">
        <v>421</v>
      </c>
      <c r="T259" t="s">
        <v>420</v>
      </c>
      <c r="U259" t="s">
        <v>421</v>
      </c>
      <c r="X259" t="s">
        <v>336</v>
      </c>
      <c r="Y259" t="s">
        <v>335</v>
      </c>
      <c r="Z259" t="s">
        <v>336</v>
      </c>
      <c r="AC259" t="s">
        <v>845</v>
      </c>
    </row>
    <row r="260" spans="19:29" x14ac:dyDescent="0.25">
      <c r="S260" t="s">
        <v>425</v>
      </c>
      <c r="T260" t="s">
        <v>424</v>
      </c>
      <c r="U260" t="s">
        <v>425</v>
      </c>
      <c r="X260" t="s">
        <v>859</v>
      </c>
      <c r="Y260" t="s">
        <v>858</v>
      </c>
      <c r="Z260" t="s">
        <v>859</v>
      </c>
      <c r="AC260" t="s">
        <v>849</v>
      </c>
    </row>
    <row r="261" spans="19:29" x14ac:dyDescent="0.25">
      <c r="S261" t="s">
        <v>431</v>
      </c>
      <c r="T261" t="s">
        <v>430</v>
      </c>
      <c r="U261" t="s">
        <v>431</v>
      </c>
      <c r="X261" t="s">
        <v>1104</v>
      </c>
      <c r="Y261" t="s">
        <v>1088</v>
      </c>
      <c r="Z261" t="s">
        <v>1104</v>
      </c>
      <c r="AC261" t="s">
        <v>851</v>
      </c>
    </row>
    <row r="262" spans="19:29" x14ac:dyDescent="0.25">
      <c r="S262" t="s">
        <v>439</v>
      </c>
      <c r="T262" t="s">
        <v>438</v>
      </c>
      <c r="U262" t="s">
        <v>439</v>
      </c>
      <c r="X262" t="s">
        <v>1237</v>
      </c>
      <c r="Y262" t="s">
        <v>1236</v>
      </c>
      <c r="Z262" t="s">
        <v>1237</v>
      </c>
      <c r="AC262" t="s">
        <v>855</v>
      </c>
    </row>
    <row r="263" spans="19:29" x14ac:dyDescent="0.25">
      <c r="S263" t="s">
        <v>443</v>
      </c>
      <c r="T263" t="s">
        <v>442</v>
      </c>
      <c r="U263" t="s">
        <v>443</v>
      </c>
      <c r="X263" t="s">
        <v>638</v>
      </c>
      <c r="Z263" t="s">
        <v>638</v>
      </c>
      <c r="AC263" t="s">
        <v>857</v>
      </c>
    </row>
    <row r="264" spans="19:29" x14ac:dyDescent="0.25">
      <c r="S264" t="s">
        <v>445</v>
      </c>
      <c r="T264" t="s">
        <v>444</v>
      </c>
      <c r="U264" t="s">
        <v>445</v>
      </c>
      <c r="X264" t="s">
        <v>1249</v>
      </c>
      <c r="Y264" t="s">
        <v>1248</v>
      </c>
      <c r="Z264" t="s">
        <v>1249</v>
      </c>
      <c r="AC264" t="s">
        <v>861</v>
      </c>
    </row>
    <row r="265" spans="19:29" x14ac:dyDescent="0.25">
      <c r="S265" t="s">
        <v>355</v>
      </c>
      <c r="T265" t="s">
        <v>354</v>
      </c>
      <c r="U265" t="s">
        <v>355</v>
      </c>
      <c r="X265" t="s">
        <v>1251</v>
      </c>
      <c r="Y265" t="s">
        <v>1250</v>
      </c>
      <c r="Z265" t="s">
        <v>1251</v>
      </c>
    </row>
    <row r="266" spans="19:29" x14ac:dyDescent="0.25">
      <c r="S266" t="s">
        <v>457</v>
      </c>
      <c r="T266" t="s">
        <v>456</v>
      </c>
      <c r="U266" t="s">
        <v>457</v>
      </c>
      <c r="X266" t="s">
        <v>655</v>
      </c>
      <c r="Y266" t="s">
        <v>654</v>
      </c>
      <c r="Z266" t="s">
        <v>655</v>
      </c>
    </row>
    <row r="267" spans="19:29" x14ac:dyDescent="0.25">
      <c r="S267" t="s">
        <v>461</v>
      </c>
      <c r="T267" t="s">
        <v>460</v>
      </c>
      <c r="U267" t="s">
        <v>461</v>
      </c>
      <c r="X267" t="s">
        <v>294</v>
      </c>
      <c r="Y267" t="s">
        <v>293</v>
      </c>
      <c r="Z267" t="s">
        <v>294</v>
      </c>
    </row>
    <row r="268" spans="19:29" x14ac:dyDescent="0.25">
      <c r="S268" t="s">
        <v>464</v>
      </c>
      <c r="T268" t="s">
        <v>463</v>
      </c>
      <c r="U268" t="s">
        <v>464</v>
      </c>
      <c r="X268" t="s">
        <v>674</v>
      </c>
      <c r="Y268" t="s">
        <v>673</v>
      </c>
      <c r="Z268" t="s">
        <v>674</v>
      </c>
    </row>
    <row r="269" spans="19:29" x14ac:dyDescent="0.25">
      <c r="S269" t="s">
        <v>468</v>
      </c>
      <c r="T269" t="s">
        <v>467</v>
      </c>
      <c r="U269" t="s">
        <v>468</v>
      </c>
      <c r="X269" t="s">
        <v>1263</v>
      </c>
      <c r="Y269" t="s">
        <v>1262</v>
      </c>
      <c r="Z269" t="s">
        <v>1263</v>
      </c>
    </row>
    <row r="270" spans="19:29" x14ac:dyDescent="0.25">
      <c r="S270" t="s">
        <v>476</v>
      </c>
      <c r="T270" t="s">
        <v>475</v>
      </c>
      <c r="U270" t="s">
        <v>476</v>
      </c>
      <c r="X270" t="s">
        <v>1265</v>
      </c>
      <c r="Y270" t="s">
        <v>1264</v>
      </c>
      <c r="Z270" t="s">
        <v>1265</v>
      </c>
    </row>
    <row r="271" spans="19:29" x14ac:dyDescent="0.25">
      <c r="S271" t="s">
        <v>492</v>
      </c>
      <c r="T271" t="s">
        <v>491</v>
      </c>
      <c r="U271" t="s">
        <v>492</v>
      </c>
      <c r="X271" t="s">
        <v>1270</v>
      </c>
      <c r="Y271" t="s">
        <v>1269</v>
      </c>
      <c r="Z271" t="s">
        <v>1270</v>
      </c>
    </row>
    <row r="272" spans="19:29" x14ac:dyDescent="0.25">
      <c r="S272" t="s">
        <v>494</v>
      </c>
      <c r="U272" t="s">
        <v>494</v>
      </c>
      <c r="X272" t="s">
        <v>332</v>
      </c>
      <c r="Y272" t="s">
        <v>331</v>
      </c>
      <c r="Z272" t="s">
        <v>332</v>
      </c>
    </row>
    <row r="273" spans="19:26" x14ac:dyDescent="0.25">
      <c r="S273" t="s">
        <v>502</v>
      </c>
      <c r="T273" t="s">
        <v>501</v>
      </c>
      <c r="U273" t="s">
        <v>502</v>
      </c>
      <c r="X273" t="s">
        <v>1274</v>
      </c>
      <c r="Y273" t="s">
        <v>1273</v>
      </c>
      <c r="Z273" t="s">
        <v>1274</v>
      </c>
    </row>
    <row r="274" spans="19:26" x14ac:dyDescent="0.25">
      <c r="S274" t="s">
        <v>510</v>
      </c>
      <c r="U274" t="s">
        <v>510</v>
      </c>
      <c r="X274" t="s">
        <v>870</v>
      </c>
      <c r="Y274" t="s">
        <v>869</v>
      </c>
      <c r="Z274" t="s">
        <v>870</v>
      </c>
    </row>
    <row r="275" spans="19:26" x14ac:dyDescent="0.25">
      <c r="S275" t="s">
        <v>514</v>
      </c>
      <c r="U275" t="s">
        <v>514</v>
      </c>
      <c r="X275" t="s">
        <v>493</v>
      </c>
      <c r="Z275" t="s">
        <v>493</v>
      </c>
    </row>
    <row r="276" spans="19:26" x14ac:dyDescent="0.25">
      <c r="S276" t="s">
        <v>518</v>
      </c>
      <c r="T276" t="s">
        <v>517</v>
      </c>
      <c r="U276" t="s">
        <v>518</v>
      </c>
      <c r="X276" t="s">
        <v>1279</v>
      </c>
      <c r="Y276" t="s">
        <v>1278</v>
      </c>
      <c r="Z276" t="s">
        <v>1279</v>
      </c>
    </row>
    <row r="277" spans="19:26" x14ac:dyDescent="0.25">
      <c r="S277" t="s">
        <v>540</v>
      </c>
      <c r="T277" t="s">
        <v>539</v>
      </c>
      <c r="U277" t="s">
        <v>540</v>
      </c>
      <c r="X277" t="s">
        <v>1281</v>
      </c>
      <c r="Y277" t="s">
        <v>1280</v>
      </c>
      <c r="Z277" t="s">
        <v>1281</v>
      </c>
    </row>
    <row r="278" spans="19:26" x14ac:dyDescent="0.25">
      <c r="S278" t="s">
        <v>545</v>
      </c>
      <c r="U278" t="s">
        <v>545</v>
      </c>
      <c r="X278" t="s">
        <v>525</v>
      </c>
      <c r="Y278" t="s">
        <v>524</v>
      </c>
      <c r="Z278" t="s">
        <v>525</v>
      </c>
    </row>
    <row r="279" spans="19:26" x14ac:dyDescent="0.25">
      <c r="S279" t="s">
        <v>547</v>
      </c>
      <c r="T279" t="s">
        <v>546</v>
      </c>
      <c r="U279" t="s">
        <v>547</v>
      </c>
      <c r="X279" t="s">
        <v>320</v>
      </c>
      <c r="Y279" t="s">
        <v>319</v>
      </c>
      <c r="Z279" t="s">
        <v>320</v>
      </c>
    </row>
    <row r="280" spans="19:26" x14ac:dyDescent="0.25">
      <c r="S280" t="s">
        <v>551</v>
      </c>
      <c r="T280" t="s">
        <v>550</v>
      </c>
      <c r="U280" t="s">
        <v>551</v>
      </c>
      <c r="X280" t="s">
        <v>470</v>
      </c>
      <c r="Y280" t="s">
        <v>469</v>
      </c>
      <c r="Z280" t="s">
        <v>470</v>
      </c>
    </row>
    <row r="281" spans="19:26" x14ac:dyDescent="0.25">
      <c r="S281" t="s">
        <v>567</v>
      </c>
      <c r="T281" t="s">
        <v>566</v>
      </c>
      <c r="U281" t="s">
        <v>567</v>
      </c>
      <c r="X281" t="s">
        <v>381</v>
      </c>
      <c r="Y281" t="s">
        <v>380</v>
      </c>
      <c r="Z281" t="s">
        <v>381</v>
      </c>
    </row>
    <row r="282" spans="19:26" x14ac:dyDescent="0.25">
      <c r="S282" t="s">
        <v>573</v>
      </c>
      <c r="T282" t="s">
        <v>572</v>
      </c>
      <c r="U282" t="s">
        <v>573</v>
      </c>
      <c r="X282" t="s">
        <v>1151</v>
      </c>
      <c r="Y282" t="s">
        <v>939</v>
      </c>
      <c r="Z282" t="s">
        <v>1151</v>
      </c>
    </row>
    <row r="283" spans="19:26" x14ac:dyDescent="0.25">
      <c r="S283" t="s">
        <v>580</v>
      </c>
      <c r="T283" t="s">
        <v>579</v>
      </c>
      <c r="U283" t="s">
        <v>580</v>
      </c>
      <c r="X283" t="s">
        <v>569</v>
      </c>
      <c r="Y283" t="s">
        <v>568</v>
      </c>
      <c r="Z283" t="s">
        <v>569</v>
      </c>
    </row>
    <row r="284" spans="19:26" x14ac:dyDescent="0.25">
      <c r="S284" t="s">
        <v>599</v>
      </c>
      <c r="T284" t="s">
        <v>598</v>
      </c>
      <c r="U284" t="s">
        <v>599</v>
      </c>
      <c r="X284" t="s">
        <v>1285</v>
      </c>
      <c r="Y284" t="s">
        <v>1284</v>
      </c>
      <c r="Z284" t="s">
        <v>1285</v>
      </c>
    </row>
    <row r="285" spans="19:26" x14ac:dyDescent="0.25">
      <c r="S285" t="s">
        <v>103</v>
      </c>
      <c r="T285" t="s">
        <v>102</v>
      </c>
      <c r="U285" t="s">
        <v>103</v>
      </c>
      <c r="X285" t="s">
        <v>806</v>
      </c>
      <c r="Y285" t="s">
        <v>805</v>
      </c>
      <c r="Z285" t="s">
        <v>806</v>
      </c>
    </row>
    <row r="286" spans="19:26" x14ac:dyDescent="0.25">
      <c r="S286" t="s">
        <v>292</v>
      </c>
      <c r="T286" t="s">
        <v>291</v>
      </c>
      <c r="U286" t="s">
        <v>292</v>
      </c>
      <c r="X286" t="s">
        <v>1289</v>
      </c>
      <c r="Y286" t="s">
        <v>1288</v>
      </c>
      <c r="Z286" t="s">
        <v>1289</v>
      </c>
    </row>
    <row r="287" spans="19:26" x14ac:dyDescent="0.25">
      <c r="S287" t="s">
        <v>45</v>
      </c>
      <c r="U287" t="s">
        <v>45</v>
      </c>
      <c r="X287" t="s">
        <v>512</v>
      </c>
      <c r="Y287" t="s">
        <v>511</v>
      </c>
      <c r="Z287" t="s">
        <v>512</v>
      </c>
    </row>
    <row r="288" spans="19:26" x14ac:dyDescent="0.25">
      <c r="S288" t="s">
        <v>69</v>
      </c>
      <c r="T288" t="s">
        <v>68</v>
      </c>
      <c r="U288" t="s">
        <v>69</v>
      </c>
      <c r="X288" t="s">
        <v>180</v>
      </c>
      <c r="Z288" t="s">
        <v>180</v>
      </c>
    </row>
    <row r="289" spans="19:26" x14ac:dyDescent="0.25">
      <c r="S289" t="s">
        <v>101</v>
      </c>
      <c r="T289" t="s">
        <v>100</v>
      </c>
      <c r="U289" t="s">
        <v>101</v>
      </c>
      <c r="X289" t="s">
        <v>485</v>
      </c>
      <c r="Y289" t="s">
        <v>484</v>
      </c>
      <c r="Z289" t="s">
        <v>485</v>
      </c>
    </row>
    <row r="290" spans="19:26" x14ac:dyDescent="0.25">
      <c r="S290" t="s">
        <v>137</v>
      </c>
      <c r="T290" t="s">
        <v>136</v>
      </c>
      <c r="U290" t="s">
        <v>137</v>
      </c>
      <c r="X290" t="s">
        <v>199</v>
      </c>
      <c r="Y290" t="s">
        <v>198</v>
      </c>
      <c r="Z290" t="s">
        <v>199</v>
      </c>
    </row>
    <row r="291" spans="19:26" x14ac:dyDescent="0.25">
      <c r="S291" t="s">
        <v>163</v>
      </c>
      <c r="T291" t="s">
        <v>162</v>
      </c>
      <c r="U291" t="s">
        <v>163</v>
      </c>
      <c r="X291" t="s">
        <v>486</v>
      </c>
      <c r="Z291" t="s">
        <v>486</v>
      </c>
    </row>
    <row r="292" spans="19:26" x14ac:dyDescent="0.25">
      <c r="S292" t="s">
        <v>169</v>
      </c>
      <c r="T292" t="s">
        <v>168</v>
      </c>
      <c r="U292" t="s">
        <v>169</v>
      </c>
      <c r="X292" t="s">
        <v>563</v>
      </c>
      <c r="Y292" t="s">
        <v>562</v>
      </c>
      <c r="Z292" t="s">
        <v>563</v>
      </c>
    </row>
    <row r="293" spans="19:26" x14ac:dyDescent="0.25">
      <c r="S293" t="s">
        <v>180</v>
      </c>
      <c r="U293" t="s">
        <v>180</v>
      </c>
      <c r="X293" t="s">
        <v>1110</v>
      </c>
      <c r="Y293" t="s">
        <v>1095</v>
      </c>
      <c r="Z293" t="s">
        <v>1110</v>
      </c>
    </row>
    <row r="294" spans="19:26" x14ac:dyDescent="0.25">
      <c r="S294" t="s">
        <v>197</v>
      </c>
      <c r="T294" t="s">
        <v>196</v>
      </c>
      <c r="U294" t="s">
        <v>197</v>
      </c>
      <c r="X294" t="s">
        <v>624</v>
      </c>
      <c r="Y294" t="s">
        <v>623</v>
      </c>
      <c r="Z294" t="s">
        <v>624</v>
      </c>
    </row>
    <row r="295" spans="19:26" x14ac:dyDescent="0.25">
      <c r="S295" t="s">
        <v>191</v>
      </c>
      <c r="T295" t="s">
        <v>190</v>
      </c>
      <c r="U295" t="s">
        <v>191</v>
      </c>
      <c r="X295" t="s">
        <v>1292</v>
      </c>
      <c r="Z295" t="s">
        <v>1292</v>
      </c>
    </row>
    <row r="296" spans="19:26" x14ac:dyDescent="0.25">
      <c r="S296" t="s">
        <v>213</v>
      </c>
      <c r="T296" t="s">
        <v>212</v>
      </c>
      <c r="U296" t="s">
        <v>213</v>
      </c>
      <c r="X296" t="s">
        <v>676</v>
      </c>
      <c r="Y296" t="s">
        <v>675</v>
      </c>
      <c r="Z296" t="s">
        <v>676</v>
      </c>
    </row>
    <row r="297" spans="19:26" x14ac:dyDescent="0.25">
      <c r="S297" t="s">
        <v>229</v>
      </c>
      <c r="T297" t="s">
        <v>228</v>
      </c>
      <c r="U297" t="s">
        <v>229</v>
      </c>
      <c r="X297" t="s">
        <v>672</v>
      </c>
      <c r="Z297" t="s">
        <v>672</v>
      </c>
    </row>
    <row r="298" spans="19:26" x14ac:dyDescent="0.25">
      <c r="S298" t="s">
        <v>280</v>
      </c>
      <c r="U298" t="s">
        <v>280</v>
      </c>
      <c r="X298" t="s">
        <v>1294</v>
      </c>
      <c r="Y298" t="s">
        <v>1293</v>
      </c>
      <c r="Z298" t="s">
        <v>1294</v>
      </c>
    </row>
    <row r="299" spans="19:26" x14ac:dyDescent="0.25">
      <c r="S299" t="s">
        <v>369</v>
      </c>
      <c r="T299" t="s">
        <v>368</v>
      </c>
      <c r="U299" t="s">
        <v>369</v>
      </c>
      <c r="X299" t="s">
        <v>1296</v>
      </c>
      <c r="Y299" t="s">
        <v>1295</v>
      </c>
      <c r="Z299" t="s">
        <v>1296</v>
      </c>
    </row>
    <row r="300" spans="19:26" x14ac:dyDescent="0.25">
      <c r="S300" t="s">
        <v>389</v>
      </c>
      <c r="T300" t="s">
        <v>388</v>
      </c>
      <c r="U300" t="s">
        <v>389</v>
      </c>
      <c r="X300" t="s">
        <v>1298</v>
      </c>
      <c r="Y300" t="s">
        <v>1297</v>
      </c>
      <c r="Z300" t="s">
        <v>1298</v>
      </c>
    </row>
    <row r="301" spans="19:26" x14ac:dyDescent="0.25">
      <c r="S301" t="s">
        <v>449</v>
      </c>
      <c r="T301" t="s">
        <v>448</v>
      </c>
      <c r="U301" t="s">
        <v>449</v>
      </c>
      <c r="X301" t="s">
        <v>1217</v>
      </c>
      <c r="Y301" t="s">
        <v>1216</v>
      </c>
      <c r="Z301" t="s">
        <v>1217</v>
      </c>
    </row>
    <row r="302" spans="19:26" x14ac:dyDescent="0.25">
      <c r="S302" t="s">
        <v>472</v>
      </c>
      <c r="T302" t="s">
        <v>471</v>
      </c>
      <c r="U302" t="s">
        <v>472</v>
      </c>
      <c r="X302" t="s">
        <v>363</v>
      </c>
      <c r="Y302" t="s">
        <v>362</v>
      </c>
      <c r="Z302" t="s">
        <v>363</v>
      </c>
    </row>
    <row r="303" spans="19:26" x14ac:dyDescent="0.25">
      <c r="S303" t="s">
        <v>479</v>
      </c>
      <c r="T303" t="s">
        <v>478</v>
      </c>
      <c r="U303" t="s">
        <v>479</v>
      </c>
      <c r="X303" t="s">
        <v>640</v>
      </c>
      <c r="Y303" t="s">
        <v>639</v>
      </c>
      <c r="Z303" t="s">
        <v>640</v>
      </c>
    </row>
    <row r="304" spans="19:26" x14ac:dyDescent="0.25">
      <c r="S304" t="s">
        <v>522</v>
      </c>
      <c r="T304" t="s">
        <v>521</v>
      </c>
      <c r="U304" t="s">
        <v>522</v>
      </c>
      <c r="X304" t="s">
        <v>948</v>
      </c>
      <c r="Y304" t="s">
        <v>947</v>
      </c>
      <c r="Z304" t="s">
        <v>948</v>
      </c>
    </row>
    <row r="305" spans="19:26" x14ac:dyDescent="0.25">
      <c r="S305" t="s">
        <v>591</v>
      </c>
      <c r="T305" t="s">
        <v>590</v>
      </c>
      <c r="U305" t="s">
        <v>591</v>
      </c>
      <c r="X305" t="s">
        <v>1067</v>
      </c>
      <c r="Y305" t="s">
        <v>1042</v>
      </c>
      <c r="Z305" t="s">
        <v>1067</v>
      </c>
    </row>
    <row r="306" spans="19:26" x14ac:dyDescent="0.25">
      <c r="S306" t="s">
        <v>14</v>
      </c>
      <c r="T306" t="s">
        <v>13</v>
      </c>
      <c r="U306" t="s">
        <v>14</v>
      </c>
      <c r="X306" t="s">
        <v>1300</v>
      </c>
      <c r="Y306" t="s">
        <v>1299</v>
      </c>
      <c r="Z306" t="s">
        <v>1300</v>
      </c>
    </row>
    <row r="307" spans="19:26" x14ac:dyDescent="0.25">
      <c r="S307" t="s">
        <v>22</v>
      </c>
      <c r="T307" t="s">
        <v>21</v>
      </c>
      <c r="U307" t="s">
        <v>22</v>
      </c>
      <c r="X307" t="s">
        <v>1302</v>
      </c>
      <c r="Y307" t="s">
        <v>1301</v>
      </c>
      <c r="Z307" t="s">
        <v>1302</v>
      </c>
    </row>
    <row r="308" spans="19:26" x14ac:dyDescent="0.25">
      <c r="S308" t="s">
        <v>28</v>
      </c>
      <c r="T308" t="s">
        <v>27</v>
      </c>
      <c r="U308" t="s">
        <v>28</v>
      </c>
      <c r="X308" t="s">
        <v>1304</v>
      </c>
      <c r="Y308" t="s">
        <v>1303</v>
      </c>
      <c r="Z308" t="s">
        <v>1304</v>
      </c>
    </row>
    <row r="309" spans="19:26" x14ac:dyDescent="0.25">
      <c r="S309" t="s">
        <v>34</v>
      </c>
      <c r="T309" t="s">
        <v>33</v>
      </c>
      <c r="U309" t="s">
        <v>34</v>
      </c>
      <c r="X309" t="s">
        <v>1306</v>
      </c>
      <c r="Y309" t="s">
        <v>1305</v>
      </c>
      <c r="Z309" t="s">
        <v>1306</v>
      </c>
    </row>
    <row r="310" spans="19:26" x14ac:dyDescent="0.25">
      <c r="S310" t="s">
        <v>40</v>
      </c>
      <c r="T310" t="s">
        <v>39</v>
      </c>
      <c r="U310" t="s">
        <v>40</v>
      </c>
      <c r="X310" t="s">
        <v>1310</v>
      </c>
      <c r="Y310" t="s">
        <v>1309</v>
      </c>
      <c r="Z310" t="s">
        <v>1310</v>
      </c>
    </row>
    <row r="311" spans="19:26" x14ac:dyDescent="0.25">
      <c r="S311" t="s">
        <v>51</v>
      </c>
      <c r="T311" t="s">
        <v>50</v>
      </c>
      <c r="U311" t="s">
        <v>51</v>
      </c>
      <c r="X311" t="s">
        <v>621</v>
      </c>
      <c r="Y311" t="s">
        <v>620</v>
      </c>
      <c r="Z311" t="s">
        <v>621</v>
      </c>
    </row>
    <row r="312" spans="19:26" x14ac:dyDescent="0.25">
      <c r="S312" t="s">
        <v>55</v>
      </c>
      <c r="T312" t="s">
        <v>54</v>
      </c>
      <c r="U312" t="s">
        <v>55</v>
      </c>
      <c r="X312" t="s">
        <v>1311</v>
      </c>
      <c r="Z312" t="s">
        <v>1311</v>
      </c>
    </row>
    <row r="313" spans="19:26" x14ac:dyDescent="0.25">
      <c r="S313" t="s">
        <v>65</v>
      </c>
      <c r="T313" t="s">
        <v>64</v>
      </c>
      <c r="U313" t="s">
        <v>65</v>
      </c>
      <c r="X313" t="s">
        <v>637</v>
      </c>
      <c r="Y313" t="s">
        <v>636</v>
      </c>
      <c r="Z313" t="s">
        <v>637</v>
      </c>
    </row>
    <row r="314" spans="19:26" x14ac:dyDescent="0.25">
      <c r="S314" t="s">
        <v>75</v>
      </c>
      <c r="T314" t="s">
        <v>74</v>
      </c>
      <c r="U314" t="s">
        <v>75</v>
      </c>
      <c r="X314" t="s">
        <v>1314</v>
      </c>
      <c r="Z314" t="s">
        <v>1314</v>
      </c>
    </row>
    <row r="315" spans="19:26" x14ac:dyDescent="0.25">
      <c r="S315" t="s">
        <v>79</v>
      </c>
      <c r="T315" t="s">
        <v>78</v>
      </c>
      <c r="U315" t="s">
        <v>79</v>
      </c>
      <c r="X315" t="s">
        <v>619</v>
      </c>
      <c r="Y315" t="s">
        <v>618</v>
      </c>
      <c r="Z315" t="s">
        <v>619</v>
      </c>
    </row>
    <row r="316" spans="19:26" x14ac:dyDescent="0.25">
      <c r="S316" t="s">
        <v>86</v>
      </c>
      <c r="T316" t="s">
        <v>85</v>
      </c>
      <c r="U316" t="s">
        <v>86</v>
      </c>
      <c r="X316" t="s">
        <v>1316</v>
      </c>
      <c r="Y316" t="s">
        <v>1315</v>
      </c>
      <c r="Z316" t="s">
        <v>1316</v>
      </c>
    </row>
    <row r="317" spans="19:26" x14ac:dyDescent="0.25">
      <c r="S317" t="s">
        <v>96</v>
      </c>
      <c r="T317" t="s">
        <v>95</v>
      </c>
      <c r="U317" t="s">
        <v>96</v>
      </c>
      <c r="X317" t="s">
        <v>976</v>
      </c>
      <c r="Y317" t="s">
        <v>934</v>
      </c>
      <c r="Z317" t="s">
        <v>976</v>
      </c>
    </row>
    <row r="318" spans="19:26" x14ac:dyDescent="0.25">
      <c r="S318" t="s">
        <v>109</v>
      </c>
      <c r="T318" t="s">
        <v>108</v>
      </c>
      <c r="U318" t="s">
        <v>109</v>
      </c>
      <c r="X318" t="s">
        <v>535</v>
      </c>
      <c r="Y318" t="s">
        <v>534</v>
      </c>
      <c r="Z318" t="s">
        <v>535</v>
      </c>
    </row>
    <row r="319" spans="19:26" x14ac:dyDescent="0.25">
      <c r="S319" t="s">
        <v>113</v>
      </c>
      <c r="T319" t="s">
        <v>112</v>
      </c>
      <c r="U319" t="s">
        <v>113</v>
      </c>
      <c r="X319" t="s">
        <v>1320</v>
      </c>
      <c r="Y319" t="s">
        <v>1319</v>
      </c>
      <c r="Z319" t="s">
        <v>1320</v>
      </c>
    </row>
    <row r="320" spans="19:26" x14ac:dyDescent="0.25">
      <c r="S320" t="s">
        <v>147</v>
      </c>
      <c r="T320" t="s">
        <v>146</v>
      </c>
      <c r="U320" t="s">
        <v>147</v>
      </c>
      <c r="X320" t="s">
        <v>1322</v>
      </c>
      <c r="Y320" t="s">
        <v>1321</v>
      </c>
      <c r="Z320" t="s">
        <v>1322</v>
      </c>
    </row>
    <row r="321" spans="19:26" x14ac:dyDescent="0.25">
      <c r="S321" t="s">
        <v>151</v>
      </c>
      <c r="T321" t="s">
        <v>150</v>
      </c>
      <c r="U321" t="s">
        <v>151</v>
      </c>
      <c r="X321" t="s">
        <v>874</v>
      </c>
      <c r="Y321" t="s">
        <v>873</v>
      </c>
      <c r="Z321" t="s">
        <v>874</v>
      </c>
    </row>
    <row r="322" spans="19:26" x14ac:dyDescent="0.25">
      <c r="S322" t="s">
        <v>157</v>
      </c>
      <c r="T322" t="s">
        <v>156</v>
      </c>
      <c r="U322" t="s">
        <v>157</v>
      </c>
      <c r="X322" t="s">
        <v>601</v>
      </c>
      <c r="Y322" t="s">
        <v>600</v>
      </c>
      <c r="Z322" t="s">
        <v>601</v>
      </c>
    </row>
    <row r="323" spans="19:26" x14ac:dyDescent="0.25">
      <c r="S323" t="s">
        <v>171</v>
      </c>
      <c r="T323" t="s">
        <v>170</v>
      </c>
      <c r="U323" t="s">
        <v>171</v>
      </c>
      <c r="X323" t="s">
        <v>474</v>
      </c>
      <c r="Y323" t="s">
        <v>473</v>
      </c>
      <c r="Z323" t="s">
        <v>474</v>
      </c>
    </row>
    <row r="324" spans="19:26" x14ac:dyDescent="0.25">
      <c r="S324" t="s">
        <v>181</v>
      </c>
      <c r="U324" t="s">
        <v>181</v>
      </c>
      <c r="X324" t="s">
        <v>490</v>
      </c>
      <c r="Y324" t="s">
        <v>489</v>
      </c>
      <c r="Z324" t="s">
        <v>490</v>
      </c>
    </row>
    <row r="325" spans="19:26" x14ac:dyDescent="0.25">
      <c r="S325" t="s">
        <v>195</v>
      </c>
      <c r="T325" t="s">
        <v>194</v>
      </c>
      <c r="U325" t="s">
        <v>195</v>
      </c>
      <c r="X325" t="s">
        <v>312</v>
      </c>
      <c r="Y325" t="s">
        <v>311</v>
      </c>
      <c r="Z325" t="s">
        <v>312</v>
      </c>
    </row>
    <row r="326" spans="19:26" x14ac:dyDescent="0.25">
      <c r="S326" t="s">
        <v>201</v>
      </c>
      <c r="T326" t="s">
        <v>200</v>
      </c>
      <c r="U326" t="s">
        <v>201</v>
      </c>
      <c r="X326" t="s">
        <v>394</v>
      </c>
      <c r="Y326" t="s">
        <v>393</v>
      </c>
      <c r="Z326" t="s">
        <v>394</v>
      </c>
    </row>
    <row r="327" spans="19:26" x14ac:dyDescent="0.25">
      <c r="S327" t="s">
        <v>207</v>
      </c>
      <c r="T327" t="s">
        <v>206</v>
      </c>
      <c r="U327" t="s">
        <v>207</v>
      </c>
      <c r="X327" t="s">
        <v>617</v>
      </c>
      <c r="Y327" t="s">
        <v>616</v>
      </c>
      <c r="Z327" t="s">
        <v>617</v>
      </c>
    </row>
    <row r="328" spans="19:26" x14ac:dyDescent="0.25">
      <c r="S328" t="s">
        <v>209</v>
      </c>
      <c r="T328" t="s">
        <v>208</v>
      </c>
      <c r="U328" t="s">
        <v>209</v>
      </c>
      <c r="X328" t="s">
        <v>1325</v>
      </c>
      <c r="Z328" t="s">
        <v>1325</v>
      </c>
    </row>
    <row r="329" spans="19:26" x14ac:dyDescent="0.25">
      <c r="S329" t="s">
        <v>223</v>
      </c>
      <c r="T329" t="s">
        <v>222</v>
      </c>
      <c r="U329" t="s">
        <v>223</v>
      </c>
      <c r="X329" t="s">
        <v>1324</v>
      </c>
      <c r="Y329" t="s">
        <v>1323</v>
      </c>
      <c r="Z329" t="s">
        <v>1324</v>
      </c>
    </row>
    <row r="330" spans="19:26" x14ac:dyDescent="0.25">
      <c r="S330" t="s">
        <v>236</v>
      </c>
      <c r="T330" t="s">
        <v>235</v>
      </c>
      <c r="U330" t="s">
        <v>236</v>
      </c>
      <c r="X330" t="s">
        <v>435</v>
      </c>
      <c r="Y330" t="s">
        <v>434</v>
      </c>
      <c r="Z330" t="s">
        <v>435</v>
      </c>
    </row>
    <row r="331" spans="19:26" x14ac:dyDescent="0.25">
      <c r="S331" t="s">
        <v>98</v>
      </c>
      <c r="T331" t="s">
        <v>97</v>
      </c>
      <c r="U331" t="s">
        <v>98</v>
      </c>
      <c r="X331" t="s">
        <v>1287</v>
      </c>
      <c r="Y331" t="s">
        <v>1286</v>
      </c>
      <c r="Z331" t="s">
        <v>1287</v>
      </c>
    </row>
    <row r="332" spans="19:26" x14ac:dyDescent="0.25">
      <c r="S332" t="s">
        <v>265</v>
      </c>
      <c r="T332" t="s">
        <v>264</v>
      </c>
      <c r="U332" t="s">
        <v>265</v>
      </c>
      <c r="X332" t="s">
        <v>1318</v>
      </c>
      <c r="Y332" t="s">
        <v>1317</v>
      </c>
      <c r="Z332" t="s">
        <v>1318</v>
      </c>
    </row>
    <row r="333" spans="19:26" x14ac:dyDescent="0.25">
      <c r="S333" t="s">
        <v>271</v>
      </c>
      <c r="T333" t="s">
        <v>270</v>
      </c>
      <c r="U333" t="s">
        <v>271</v>
      </c>
      <c r="X333" t="s">
        <v>377</v>
      </c>
      <c r="Y333" t="s">
        <v>376</v>
      </c>
      <c r="Z333" t="s">
        <v>377</v>
      </c>
    </row>
    <row r="334" spans="19:26" x14ac:dyDescent="0.25">
      <c r="S334" t="s">
        <v>282</v>
      </c>
      <c r="T334" t="s">
        <v>281</v>
      </c>
      <c r="U334" t="s">
        <v>282</v>
      </c>
      <c r="X334" t="s">
        <v>387</v>
      </c>
      <c r="Y334" t="s">
        <v>386</v>
      </c>
      <c r="Z334" t="s">
        <v>387</v>
      </c>
    </row>
    <row r="335" spans="19:26" x14ac:dyDescent="0.25">
      <c r="S335" t="s">
        <v>304</v>
      </c>
      <c r="T335" t="s">
        <v>303</v>
      </c>
      <c r="U335" t="s">
        <v>304</v>
      </c>
      <c r="X335" t="s">
        <v>1328</v>
      </c>
      <c r="Y335" t="s">
        <v>1327</v>
      </c>
      <c r="Z335" t="s">
        <v>1328</v>
      </c>
    </row>
    <row r="336" spans="19:26" x14ac:dyDescent="0.25">
      <c r="S336" t="s">
        <v>310</v>
      </c>
      <c r="T336" t="s">
        <v>309</v>
      </c>
      <c r="U336" t="s">
        <v>310</v>
      </c>
      <c r="X336" t="s">
        <v>1330</v>
      </c>
      <c r="Y336" t="s">
        <v>1329</v>
      </c>
      <c r="Z336" t="s">
        <v>1330</v>
      </c>
    </row>
    <row r="337" spans="19:26" x14ac:dyDescent="0.25">
      <c r="S337" t="s">
        <v>322</v>
      </c>
      <c r="T337" t="s">
        <v>321</v>
      </c>
      <c r="U337" t="s">
        <v>322</v>
      </c>
      <c r="X337" t="s">
        <v>1039</v>
      </c>
      <c r="Y337" t="s">
        <v>1009</v>
      </c>
      <c r="Z337" t="s">
        <v>1039</v>
      </c>
    </row>
    <row r="338" spans="19:26" x14ac:dyDescent="0.25">
      <c r="S338" t="s">
        <v>339</v>
      </c>
      <c r="U338" t="s">
        <v>339</v>
      </c>
      <c r="X338" t="s">
        <v>1125</v>
      </c>
      <c r="Y338" t="s">
        <v>1111</v>
      </c>
      <c r="Z338" t="s">
        <v>1125</v>
      </c>
    </row>
    <row r="339" spans="19:26" x14ac:dyDescent="0.25">
      <c r="S339" t="s">
        <v>345</v>
      </c>
      <c r="T339" t="s">
        <v>344</v>
      </c>
      <c r="U339" t="s">
        <v>345</v>
      </c>
      <c r="X339" t="s">
        <v>630</v>
      </c>
      <c r="Y339" t="s">
        <v>629</v>
      </c>
      <c r="Z339" t="s">
        <v>630</v>
      </c>
    </row>
    <row r="340" spans="19:26" x14ac:dyDescent="0.25">
      <c r="S340" t="s">
        <v>351</v>
      </c>
      <c r="T340" t="s">
        <v>350</v>
      </c>
      <c r="U340" t="s">
        <v>351</v>
      </c>
      <c r="X340" t="s">
        <v>653</v>
      </c>
      <c r="Z340" t="s">
        <v>653</v>
      </c>
    </row>
    <row r="341" spans="19:26" x14ac:dyDescent="0.25">
      <c r="S341" t="s">
        <v>71</v>
      </c>
      <c r="T341" t="s">
        <v>70</v>
      </c>
      <c r="U341" t="s">
        <v>71</v>
      </c>
      <c r="X341" t="s">
        <v>1332</v>
      </c>
      <c r="Y341" t="s">
        <v>1331</v>
      </c>
      <c r="Z341" t="s">
        <v>1332</v>
      </c>
    </row>
    <row r="342" spans="19:26" x14ac:dyDescent="0.25">
      <c r="S342" t="s">
        <v>94</v>
      </c>
      <c r="T342" t="s">
        <v>93</v>
      </c>
      <c r="U342" t="s">
        <v>94</v>
      </c>
      <c r="X342" t="s">
        <v>1308</v>
      </c>
      <c r="Y342" t="s">
        <v>1307</v>
      </c>
      <c r="Z342" t="s">
        <v>1308</v>
      </c>
    </row>
    <row r="343" spans="19:26" x14ac:dyDescent="0.25">
      <c r="S343" t="s">
        <v>123</v>
      </c>
      <c r="T343" t="s">
        <v>122</v>
      </c>
      <c r="U343" t="s">
        <v>123</v>
      </c>
      <c r="X343" t="s">
        <v>1334</v>
      </c>
      <c r="Y343" t="s">
        <v>1333</v>
      </c>
      <c r="Z343" t="s">
        <v>1334</v>
      </c>
    </row>
    <row r="344" spans="19:26" x14ac:dyDescent="0.25">
      <c r="S344" t="s">
        <v>131</v>
      </c>
      <c r="T344" t="s">
        <v>130</v>
      </c>
      <c r="U344" t="s">
        <v>131</v>
      </c>
      <c r="X344" t="s">
        <v>1124</v>
      </c>
      <c r="Y344" t="s">
        <v>1109</v>
      </c>
      <c r="Z344" t="s">
        <v>1124</v>
      </c>
    </row>
    <row r="345" spans="19:26" x14ac:dyDescent="0.25">
      <c r="S345" t="s">
        <v>177</v>
      </c>
      <c r="T345" t="s">
        <v>176</v>
      </c>
      <c r="U345" t="s">
        <v>177</v>
      </c>
      <c r="X345" t="s">
        <v>1068</v>
      </c>
      <c r="Y345" t="s">
        <v>1043</v>
      </c>
      <c r="Z345" t="s">
        <v>1068</v>
      </c>
    </row>
    <row r="346" spans="19:26" x14ac:dyDescent="0.25">
      <c r="S346" t="s">
        <v>189</v>
      </c>
      <c r="T346" t="s">
        <v>188</v>
      </c>
      <c r="U346" t="s">
        <v>189</v>
      </c>
      <c r="X346" t="s">
        <v>1336</v>
      </c>
      <c r="Y346" t="s">
        <v>1335</v>
      </c>
      <c r="Z346" t="s">
        <v>1336</v>
      </c>
    </row>
    <row r="347" spans="19:26" x14ac:dyDescent="0.25">
      <c r="S347" t="s">
        <v>217</v>
      </c>
      <c r="T347" t="s">
        <v>216</v>
      </c>
      <c r="U347" t="s">
        <v>217</v>
      </c>
      <c r="X347" t="s">
        <v>507</v>
      </c>
      <c r="Z347" t="s">
        <v>507</v>
      </c>
    </row>
    <row r="348" spans="19:26" x14ac:dyDescent="0.25">
      <c r="S348" t="s">
        <v>231</v>
      </c>
      <c r="T348" t="s">
        <v>230</v>
      </c>
      <c r="U348" t="s">
        <v>231</v>
      </c>
      <c r="X348" t="s">
        <v>622</v>
      </c>
      <c r="Z348" t="s">
        <v>622</v>
      </c>
    </row>
    <row r="349" spans="19:26" x14ac:dyDescent="0.25">
      <c r="S349" t="s">
        <v>244</v>
      </c>
      <c r="T349" t="s">
        <v>243</v>
      </c>
      <c r="U349" t="s">
        <v>244</v>
      </c>
      <c r="X349" t="s">
        <v>1338</v>
      </c>
      <c r="Y349" t="s">
        <v>1337</v>
      </c>
      <c r="Z349" t="s">
        <v>1338</v>
      </c>
    </row>
    <row r="350" spans="19:26" x14ac:dyDescent="0.25">
      <c r="S350" t="s">
        <v>249</v>
      </c>
      <c r="T350" t="s">
        <v>248</v>
      </c>
      <c r="U350" t="s">
        <v>249</v>
      </c>
      <c r="X350" t="s">
        <v>1340</v>
      </c>
      <c r="Y350" t="s">
        <v>1339</v>
      </c>
      <c r="Z350" t="s">
        <v>1340</v>
      </c>
    </row>
    <row r="351" spans="19:26" x14ac:dyDescent="0.25">
      <c r="S351" t="s">
        <v>257</v>
      </c>
      <c r="T351" t="s">
        <v>256</v>
      </c>
      <c r="U351" t="s">
        <v>257</v>
      </c>
      <c r="X351" t="s">
        <v>879</v>
      </c>
      <c r="Z351" t="s">
        <v>879</v>
      </c>
    </row>
    <row r="352" spans="19:26" x14ac:dyDescent="0.25">
      <c r="S352" t="s">
        <v>275</v>
      </c>
      <c r="T352" t="s">
        <v>274</v>
      </c>
      <c r="U352" t="s">
        <v>275</v>
      </c>
      <c r="X352" t="s">
        <v>1341</v>
      </c>
      <c r="Z352" t="s">
        <v>1341</v>
      </c>
    </row>
    <row r="353" spans="19:26" x14ac:dyDescent="0.25">
      <c r="S353" t="s">
        <v>298</v>
      </c>
      <c r="T353" t="s">
        <v>297</v>
      </c>
      <c r="U353" t="s">
        <v>298</v>
      </c>
      <c r="X353" t="s">
        <v>766</v>
      </c>
      <c r="Y353" t="s">
        <v>765</v>
      </c>
      <c r="Z353" t="s">
        <v>766</v>
      </c>
    </row>
    <row r="354" spans="19:26" x14ac:dyDescent="0.25">
      <c r="S354" t="s">
        <v>316</v>
      </c>
      <c r="T354" t="s">
        <v>315</v>
      </c>
      <c r="U354" t="s">
        <v>316</v>
      </c>
      <c r="X354" t="s">
        <v>181</v>
      </c>
      <c r="Z354" t="s">
        <v>181</v>
      </c>
    </row>
    <row r="355" spans="19:26" x14ac:dyDescent="0.25">
      <c r="S355" t="s">
        <v>330</v>
      </c>
      <c r="T355" t="s">
        <v>329</v>
      </c>
      <c r="U355" t="s">
        <v>330</v>
      </c>
      <c r="X355" t="s">
        <v>1344</v>
      </c>
      <c r="Z355" t="s">
        <v>1344</v>
      </c>
    </row>
    <row r="356" spans="19:26" x14ac:dyDescent="0.25">
      <c r="S356" t="s">
        <v>343</v>
      </c>
      <c r="T356" t="s">
        <v>342</v>
      </c>
      <c r="U356" t="s">
        <v>343</v>
      </c>
      <c r="X356" t="s">
        <v>898</v>
      </c>
      <c r="Y356" t="s">
        <v>897</v>
      </c>
      <c r="Z356" t="s">
        <v>898</v>
      </c>
    </row>
    <row r="357" spans="19:26" x14ac:dyDescent="0.25">
      <c r="S357" t="s">
        <v>47</v>
      </c>
      <c r="T357" t="s">
        <v>46</v>
      </c>
      <c r="U357" t="s">
        <v>47</v>
      </c>
      <c r="X357" t="s">
        <v>1345</v>
      </c>
      <c r="Z357" t="s">
        <v>1345</v>
      </c>
    </row>
    <row r="358" spans="19:26" x14ac:dyDescent="0.25">
      <c r="S358" t="s">
        <v>267</v>
      </c>
      <c r="T358" t="s">
        <v>266</v>
      </c>
      <c r="U358" t="s">
        <v>267</v>
      </c>
      <c r="X358" t="s">
        <v>86</v>
      </c>
      <c r="Y358" t="s">
        <v>85</v>
      </c>
      <c r="Z358" t="s">
        <v>86</v>
      </c>
    </row>
    <row r="359" spans="19:26" x14ac:dyDescent="0.25">
      <c r="S359" t="s">
        <v>326</v>
      </c>
      <c r="T359" t="s">
        <v>325</v>
      </c>
      <c r="U359" t="s">
        <v>326</v>
      </c>
      <c r="X359" t="s">
        <v>927</v>
      </c>
      <c r="Y359" t="s">
        <v>926</v>
      </c>
      <c r="Z359" t="s">
        <v>927</v>
      </c>
    </row>
    <row r="360" spans="19:26" x14ac:dyDescent="0.25">
      <c r="S360" t="s">
        <v>371</v>
      </c>
      <c r="T360" t="s">
        <v>370</v>
      </c>
      <c r="U360" t="s">
        <v>371</v>
      </c>
      <c r="X360" t="s">
        <v>1347</v>
      </c>
      <c r="Y360" t="s">
        <v>1346</v>
      </c>
      <c r="Z360" t="s">
        <v>1347</v>
      </c>
    </row>
    <row r="361" spans="19:26" x14ac:dyDescent="0.25">
      <c r="S361" t="s">
        <v>398</v>
      </c>
      <c r="T361" t="s">
        <v>397</v>
      </c>
      <c r="U361" t="s">
        <v>398</v>
      </c>
      <c r="X361" t="s">
        <v>1349</v>
      </c>
      <c r="Y361" t="s">
        <v>1348</v>
      </c>
      <c r="Z361" t="s">
        <v>1349</v>
      </c>
    </row>
    <row r="362" spans="19:26" x14ac:dyDescent="0.25">
      <c r="S362" t="s">
        <v>429</v>
      </c>
      <c r="T362" t="s">
        <v>428</v>
      </c>
      <c r="U362" t="s">
        <v>429</v>
      </c>
      <c r="X362" t="s">
        <v>918</v>
      </c>
      <c r="Y362" t="s">
        <v>917</v>
      </c>
      <c r="Z362" t="s">
        <v>918</v>
      </c>
    </row>
    <row r="363" spans="19:26" x14ac:dyDescent="0.25">
      <c r="S363" t="s">
        <v>455</v>
      </c>
      <c r="T363" t="s">
        <v>454</v>
      </c>
      <c r="U363" t="s">
        <v>455</v>
      </c>
      <c r="X363" t="s">
        <v>1351</v>
      </c>
      <c r="Y363" t="s">
        <v>1350</v>
      </c>
      <c r="Z363" t="s">
        <v>1351</v>
      </c>
    </row>
    <row r="364" spans="19:26" x14ac:dyDescent="0.25">
      <c r="S364" t="s">
        <v>459</v>
      </c>
      <c r="T364" t="s">
        <v>458</v>
      </c>
      <c r="U364" t="s">
        <v>459</v>
      </c>
      <c r="X364" t="s">
        <v>902</v>
      </c>
      <c r="Y364" t="s">
        <v>901</v>
      </c>
      <c r="Z364" t="s">
        <v>902</v>
      </c>
    </row>
    <row r="365" spans="19:26" x14ac:dyDescent="0.25">
      <c r="S365" t="s">
        <v>462</v>
      </c>
      <c r="U365" t="s">
        <v>462</v>
      </c>
      <c r="X365" t="s">
        <v>1355</v>
      </c>
      <c r="Y365" t="s">
        <v>1354</v>
      </c>
      <c r="Z365" t="s">
        <v>1355</v>
      </c>
    </row>
    <row r="366" spans="19:26" x14ac:dyDescent="0.25">
      <c r="S366" t="s">
        <v>488</v>
      </c>
      <c r="T366" t="s">
        <v>487</v>
      </c>
      <c r="U366" t="s">
        <v>488</v>
      </c>
      <c r="X366" t="s">
        <v>1357</v>
      </c>
      <c r="Y366" t="s">
        <v>1356</v>
      </c>
      <c r="Z366" t="s">
        <v>1357</v>
      </c>
    </row>
    <row r="367" spans="19:26" x14ac:dyDescent="0.25">
      <c r="S367" t="s">
        <v>498</v>
      </c>
      <c r="T367" t="s">
        <v>497</v>
      </c>
      <c r="U367" t="s">
        <v>498</v>
      </c>
      <c r="X367" t="s">
        <v>1359</v>
      </c>
      <c r="Y367" t="s">
        <v>1358</v>
      </c>
      <c r="Z367" t="s">
        <v>1359</v>
      </c>
    </row>
    <row r="368" spans="19:26" x14ac:dyDescent="0.25">
      <c r="S368" t="s">
        <v>520</v>
      </c>
      <c r="T368" t="s">
        <v>519</v>
      </c>
      <c r="U368" t="s">
        <v>520</v>
      </c>
      <c r="X368" t="s">
        <v>271</v>
      </c>
      <c r="Y368" t="s">
        <v>270</v>
      </c>
      <c r="Z368" t="s">
        <v>271</v>
      </c>
    </row>
    <row r="369" spans="19:26" x14ac:dyDescent="0.25">
      <c r="S369" t="s">
        <v>525</v>
      </c>
      <c r="T369" t="s">
        <v>524</v>
      </c>
      <c r="U369" t="s">
        <v>525</v>
      </c>
      <c r="X369" t="s">
        <v>1361</v>
      </c>
      <c r="Y369" t="s">
        <v>1360</v>
      </c>
      <c r="Z369" t="s">
        <v>1361</v>
      </c>
    </row>
    <row r="370" spans="19:26" x14ac:dyDescent="0.25">
      <c r="S370" t="s">
        <v>427</v>
      </c>
      <c r="T370" t="s">
        <v>426</v>
      </c>
      <c r="U370" t="s">
        <v>427</v>
      </c>
      <c r="X370" t="s">
        <v>1362</v>
      </c>
      <c r="Z370" t="s">
        <v>1362</v>
      </c>
    </row>
    <row r="371" spans="19:26" x14ac:dyDescent="0.25">
      <c r="S371" t="s">
        <v>245</v>
      </c>
      <c r="U371" t="s">
        <v>245</v>
      </c>
      <c r="X371" t="s">
        <v>1364</v>
      </c>
      <c r="Y371" t="s">
        <v>1363</v>
      </c>
      <c r="Z371" t="s">
        <v>1364</v>
      </c>
    </row>
    <row r="372" spans="19:26" x14ac:dyDescent="0.25">
      <c r="S372" t="s">
        <v>542</v>
      </c>
      <c r="T372" t="s">
        <v>541</v>
      </c>
      <c r="U372" t="s">
        <v>542</v>
      </c>
      <c r="X372" t="s">
        <v>1366</v>
      </c>
      <c r="Y372" t="s">
        <v>1365</v>
      </c>
      <c r="Z372" t="s">
        <v>1366</v>
      </c>
    </row>
    <row r="373" spans="19:26" x14ac:dyDescent="0.25">
      <c r="S373" t="s">
        <v>555</v>
      </c>
      <c r="T373" t="s">
        <v>554</v>
      </c>
      <c r="U373" t="s">
        <v>555</v>
      </c>
      <c r="X373" t="s">
        <v>1368</v>
      </c>
      <c r="Y373" t="s">
        <v>1367</v>
      </c>
      <c r="Z373" t="s">
        <v>1368</v>
      </c>
    </row>
    <row r="374" spans="19:26" x14ac:dyDescent="0.25">
      <c r="S374" t="s">
        <v>557</v>
      </c>
      <c r="T374" t="s">
        <v>556</v>
      </c>
      <c r="U374" t="s">
        <v>557</v>
      </c>
      <c r="X374" t="s">
        <v>1370</v>
      </c>
      <c r="Y374" t="s">
        <v>1369</v>
      </c>
      <c r="Z374" t="s">
        <v>1370</v>
      </c>
    </row>
    <row r="375" spans="19:26" x14ac:dyDescent="0.25">
      <c r="S375" t="s">
        <v>563</v>
      </c>
      <c r="T375" t="s">
        <v>562</v>
      </c>
      <c r="U375" t="s">
        <v>563</v>
      </c>
      <c r="X375" t="s">
        <v>282</v>
      </c>
      <c r="Y375" t="s">
        <v>281</v>
      </c>
      <c r="Z375" t="s">
        <v>282</v>
      </c>
    </row>
    <row r="376" spans="19:26" x14ac:dyDescent="0.25">
      <c r="S376" t="s">
        <v>576</v>
      </c>
      <c r="T376" t="s">
        <v>575</v>
      </c>
      <c r="U376" t="s">
        <v>576</v>
      </c>
      <c r="X376" t="s">
        <v>585</v>
      </c>
      <c r="Z376" t="s">
        <v>585</v>
      </c>
    </row>
    <row r="377" spans="19:26" x14ac:dyDescent="0.25">
      <c r="S377" t="s">
        <v>607</v>
      </c>
      <c r="T377" t="s">
        <v>606</v>
      </c>
      <c r="U377" t="s">
        <v>607</v>
      </c>
      <c r="X377" t="s">
        <v>1372</v>
      </c>
      <c r="Y377" t="s">
        <v>1371</v>
      </c>
      <c r="Z377" t="s">
        <v>1372</v>
      </c>
    </row>
    <row r="378" spans="19:26" x14ac:dyDescent="0.25">
      <c r="S378" t="s">
        <v>609</v>
      </c>
      <c r="T378" t="s">
        <v>608</v>
      </c>
      <c r="U378" t="s">
        <v>609</v>
      </c>
      <c r="X378" t="s">
        <v>1353</v>
      </c>
      <c r="Y378" t="s">
        <v>1352</v>
      </c>
      <c r="Z378" t="s">
        <v>1353</v>
      </c>
    </row>
    <row r="379" spans="19:26" x14ac:dyDescent="0.25">
      <c r="S379" t="s">
        <v>615</v>
      </c>
      <c r="T379" t="s">
        <v>614</v>
      </c>
      <c r="U379" t="s">
        <v>615</v>
      </c>
      <c r="X379" t="s">
        <v>1343</v>
      </c>
      <c r="Y379" t="s">
        <v>1342</v>
      </c>
      <c r="Z379" t="s">
        <v>1343</v>
      </c>
    </row>
    <row r="380" spans="19:26" x14ac:dyDescent="0.25">
      <c r="S380" t="s">
        <v>621</v>
      </c>
      <c r="T380" t="s">
        <v>620</v>
      </c>
      <c r="U380" t="s">
        <v>621</v>
      </c>
      <c r="X380" t="s">
        <v>1374</v>
      </c>
      <c r="Y380" t="s">
        <v>1373</v>
      </c>
      <c r="Z380" t="s">
        <v>1374</v>
      </c>
    </row>
    <row r="381" spans="19:26" x14ac:dyDescent="0.25">
      <c r="S381" t="s">
        <v>624</v>
      </c>
      <c r="T381" t="s">
        <v>623</v>
      </c>
      <c r="U381" t="s">
        <v>624</v>
      </c>
      <c r="X381" t="s">
        <v>1376</v>
      </c>
      <c r="Y381" t="s">
        <v>1375</v>
      </c>
      <c r="Z381" t="s">
        <v>1376</v>
      </c>
    </row>
    <row r="382" spans="19:26" x14ac:dyDescent="0.25">
      <c r="S382" t="s">
        <v>626</v>
      </c>
      <c r="T382" t="s">
        <v>625</v>
      </c>
      <c r="U382" t="s">
        <v>626</v>
      </c>
      <c r="X382" t="s">
        <v>1378</v>
      </c>
      <c r="Y382" t="s">
        <v>1377</v>
      </c>
      <c r="Z382" t="s">
        <v>1378</v>
      </c>
    </row>
    <row r="383" spans="19:26" x14ac:dyDescent="0.25">
      <c r="S383" t="s">
        <v>630</v>
      </c>
      <c r="T383" t="s">
        <v>629</v>
      </c>
      <c r="U383" t="s">
        <v>630</v>
      </c>
      <c r="X383" t="s">
        <v>1380</v>
      </c>
      <c r="Y383" t="s">
        <v>1379</v>
      </c>
      <c r="Z383" t="s">
        <v>1380</v>
      </c>
    </row>
    <row r="384" spans="19:26" x14ac:dyDescent="0.25">
      <c r="S384" t="s">
        <v>631</v>
      </c>
      <c r="U384" t="s">
        <v>631</v>
      </c>
      <c r="X384" t="s">
        <v>1382</v>
      </c>
      <c r="Y384" t="s">
        <v>1381</v>
      </c>
      <c r="Z384" t="s">
        <v>1382</v>
      </c>
    </row>
    <row r="385" spans="19:26" x14ac:dyDescent="0.25">
      <c r="S385" t="s">
        <v>277</v>
      </c>
      <c r="T385" t="s">
        <v>276</v>
      </c>
      <c r="U385" t="s">
        <v>277</v>
      </c>
      <c r="X385" t="s">
        <v>1384</v>
      </c>
      <c r="Y385" t="s">
        <v>1383</v>
      </c>
      <c r="Z385" t="s">
        <v>1384</v>
      </c>
    </row>
    <row r="386" spans="19:26" x14ac:dyDescent="0.25">
      <c r="S386" t="s">
        <v>635</v>
      </c>
      <c r="T386" t="s">
        <v>634</v>
      </c>
      <c r="U386" t="s">
        <v>635</v>
      </c>
      <c r="X386" t="s">
        <v>1386</v>
      </c>
      <c r="Y386" t="s">
        <v>1385</v>
      </c>
      <c r="Z386" t="s">
        <v>1386</v>
      </c>
    </row>
    <row r="387" spans="19:26" x14ac:dyDescent="0.25">
      <c r="S387" t="s">
        <v>640</v>
      </c>
      <c r="T387" t="s">
        <v>639</v>
      </c>
      <c r="U387" t="s">
        <v>640</v>
      </c>
      <c r="X387" t="s">
        <v>820</v>
      </c>
      <c r="Z387" t="s">
        <v>820</v>
      </c>
    </row>
    <row r="388" spans="19:26" x14ac:dyDescent="0.25">
      <c r="S388" t="s">
        <v>642</v>
      </c>
      <c r="T388" t="s">
        <v>641</v>
      </c>
      <c r="U388" t="s">
        <v>642</v>
      </c>
    </row>
    <row r="389" spans="19:26" x14ac:dyDescent="0.25">
      <c r="S389" t="s">
        <v>646</v>
      </c>
      <c r="T389" t="s">
        <v>645</v>
      </c>
      <c r="U389" t="s">
        <v>646</v>
      </c>
    </row>
    <row r="390" spans="19:26" x14ac:dyDescent="0.25">
      <c r="S390" t="s">
        <v>650</v>
      </c>
      <c r="T390" t="s">
        <v>649</v>
      </c>
      <c r="U390" t="s">
        <v>650</v>
      </c>
    </row>
    <row r="391" spans="19:26" x14ac:dyDescent="0.25">
      <c r="S391" t="s">
        <v>653</v>
      </c>
      <c r="U391" t="s">
        <v>653</v>
      </c>
    </row>
    <row r="392" spans="19:26" x14ac:dyDescent="0.25">
      <c r="S392" t="s">
        <v>663</v>
      </c>
      <c r="T392" t="s">
        <v>662</v>
      </c>
      <c r="U392" t="s">
        <v>663</v>
      </c>
    </row>
    <row r="393" spans="19:26" x14ac:dyDescent="0.25">
      <c r="S393" t="s">
        <v>667</v>
      </c>
      <c r="U393" t="s">
        <v>667</v>
      </c>
    </row>
    <row r="394" spans="19:26" x14ac:dyDescent="0.25">
      <c r="S394" t="s">
        <v>672</v>
      </c>
      <c r="U394" t="s">
        <v>672</v>
      </c>
    </row>
    <row r="395" spans="19:26" x14ac:dyDescent="0.25">
      <c r="S395" t="s">
        <v>678</v>
      </c>
      <c r="T395" t="s">
        <v>677</v>
      </c>
      <c r="U395" t="s">
        <v>678</v>
      </c>
    </row>
    <row r="396" spans="19:26" x14ac:dyDescent="0.25">
      <c r="S396" t="s">
        <v>613</v>
      </c>
      <c r="T396" t="s">
        <v>612</v>
      </c>
      <c r="U396" t="s">
        <v>613</v>
      </c>
    </row>
    <row r="397" spans="19:26" x14ac:dyDescent="0.25">
      <c r="S397" t="s">
        <v>686</v>
      </c>
      <c r="T397" t="s">
        <v>685</v>
      </c>
      <c r="U397" t="s">
        <v>686</v>
      </c>
    </row>
    <row r="398" spans="19:26" x14ac:dyDescent="0.25">
      <c r="S398" t="s">
        <v>689</v>
      </c>
      <c r="U398" t="s">
        <v>689</v>
      </c>
    </row>
    <row r="399" spans="19:26" x14ac:dyDescent="0.25">
      <c r="S399" t="s">
        <v>692</v>
      </c>
      <c r="U399" t="s">
        <v>692</v>
      </c>
    </row>
    <row r="400" spans="19:26" x14ac:dyDescent="0.25">
      <c r="S400" t="s">
        <v>693</v>
      </c>
      <c r="U400" t="s">
        <v>693</v>
      </c>
    </row>
    <row r="401" spans="19:21" x14ac:dyDescent="0.25">
      <c r="S401" t="s">
        <v>695</v>
      </c>
      <c r="T401" t="s">
        <v>694</v>
      </c>
      <c r="U401" t="s">
        <v>695</v>
      </c>
    </row>
    <row r="402" spans="19:21" x14ac:dyDescent="0.25">
      <c r="S402" t="s">
        <v>697</v>
      </c>
      <c r="T402" t="s">
        <v>696</v>
      </c>
      <c r="U402" t="s">
        <v>697</v>
      </c>
    </row>
    <row r="403" spans="19:21" x14ac:dyDescent="0.25">
      <c r="S403" t="s">
        <v>701</v>
      </c>
      <c r="T403" t="s">
        <v>700</v>
      </c>
      <c r="U403" t="s">
        <v>701</v>
      </c>
    </row>
    <row r="404" spans="19:21" x14ac:dyDescent="0.25">
      <c r="S404" t="s">
        <v>703</v>
      </c>
      <c r="T404" t="s">
        <v>702</v>
      </c>
      <c r="U404" t="s">
        <v>703</v>
      </c>
    </row>
    <row r="405" spans="19:21" x14ac:dyDescent="0.25">
      <c r="S405" t="s">
        <v>707</v>
      </c>
      <c r="T405" t="s">
        <v>706</v>
      </c>
      <c r="U405" t="s">
        <v>707</v>
      </c>
    </row>
    <row r="406" spans="19:21" x14ac:dyDescent="0.25">
      <c r="S406" t="s">
        <v>709</v>
      </c>
      <c r="T406" t="s">
        <v>708</v>
      </c>
      <c r="U406" t="s">
        <v>709</v>
      </c>
    </row>
    <row r="407" spans="19:21" x14ac:dyDescent="0.25">
      <c r="S407" t="s">
        <v>711</v>
      </c>
      <c r="T407" t="s">
        <v>710</v>
      </c>
      <c r="U407" t="s">
        <v>711</v>
      </c>
    </row>
    <row r="408" spans="19:21" x14ac:dyDescent="0.25">
      <c r="S408" t="s">
        <v>713</v>
      </c>
      <c r="T408" t="s">
        <v>712</v>
      </c>
      <c r="U408" t="s">
        <v>713</v>
      </c>
    </row>
    <row r="409" spans="19:21" x14ac:dyDescent="0.25">
      <c r="S409" t="s">
        <v>719</v>
      </c>
      <c r="T409" t="s">
        <v>718</v>
      </c>
      <c r="U409" t="s">
        <v>719</v>
      </c>
    </row>
    <row r="410" spans="19:21" x14ac:dyDescent="0.25">
      <c r="S410" t="s">
        <v>723</v>
      </c>
      <c r="T410" t="s">
        <v>1392</v>
      </c>
      <c r="U410" t="s">
        <v>723</v>
      </c>
    </row>
    <row r="411" spans="19:21" x14ac:dyDescent="0.25">
      <c r="S411" t="s">
        <v>727</v>
      </c>
      <c r="T411" t="s">
        <v>726</v>
      </c>
      <c r="U411" t="s">
        <v>727</v>
      </c>
    </row>
    <row r="412" spans="19:21" x14ac:dyDescent="0.25">
      <c r="S412" t="s">
        <v>728</v>
      </c>
      <c r="U412" t="s">
        <v>728</v>
      </c>
    </row>
    <row r="413" spans="19:21" x14ac:dyDescent="0.25">
      <c r="S413" t="s">
        <v>731</v>
      </c>
      <c r="T413" t="s">
        <v>730</v>
      </c>
      <c r="U413" t="s">
        <v>731</v>
      </c>
    </row>
    <row r="414" spans="19:21" x14ac:dyDescent="0.25">
      <c r="S414" t="s">
        <v>735</v>
      </c>
      <c r="T414" t="s">
        <v>734</v>
      </c>
      <c r="U414" t="s">
        <v>735</v>
      </c>
    </row>
    <row r="415" spans="19:21" x14ac:dyDescent="0.25">
      <c r="S415" t="s">
        <v>741</v>
      </c>
      <c r="T415" t="s">
        <v>740</v>
      </c>
      <c r="U415" t="s">
        <v>741</v>
      </c>
    </row>
    <row r="416" spans="19:21" x14ac:dyDescent="0.25">
      <c r="S416" t="s">
        <v>743</v>
      </c>
      <c r="T416" t="s">
        <v>742</v>
      </c>
      <c r="U416" t="s">
        <v>743</v>
      </c>
    </row>
    <row r="417" spans="19:21" x14ac:dyDescent="0.25">
      <c r="S417" t="s">
        <v>747</v>
      </c>
      <c r="T417" t="s">
        <v>746</v>
      </c>
      <c r="U417" t="s">
        <v>747</v>
      </c>
    </row>
    <row r="418" spans="19:21" x14ac:dyDescent="0.25">
      <c r="S418" t="s">
        <v>751</v>
      </c>
      <c r="T418" t="s">
        <v>750</v>
      </c>
      <c r="U418" t="s">
        <v>751</v>
      </c>
    </row>
    <row r="419" spans="19:21" x14ac:dyDescent="0.25">
      <c r="S419" t="s">
        <v>755</v>
      </c>
      <c r="T419" t="s">
        <v>754</v>
      </c>
      <c r="U419" t="s">
        <v>755</v>
      </c>
    </row>
    <row r="420" spans="19:21" x14ac:dyDescent="0.25">
      <c r="S420" t="s">
        <v>759</v>
      </c>
      <c r="T420" t="s">
        <v>758</v>
      </c>
      <c r="U420" t="s">
        <v>759</v>
      </c>
    </row>
    <row r="421" spans="19:21" x14ac:dyDescent="0.25">
      <c r="S421" t="s">
        <v>762</v>
      </c>
      <c r="T421" t="s">
        <v>761</v>
      </c>
      <c r="U421" t="s">
        <v>762</v>
      </c>
    </row>
    <row r="422" spans="19:21" x14ac:dyDescent="0.25">
      <c r="S422" t="s">
        <v>766</v>
      </c>
      <c r="T422" t="s">
        <v>765</v>
      </c>
      <c r="U422" t="s">
        <v>766</v>
      </c>
    </row>
    <row r="423" spans="19:21" x14ac:dyDescent="0.25">
      <c r="S423" t="s">
        <v>772</v>
      </c>
      <c r="T423" t="s">
        <v>771</v>
      </c>
      <c r="U423" t="s">
        <v>772</v>
      </c>
    </row>
    <row r="424" spans="19:21" x14ac:dyDescent="0.25">
      <c r="S424" t="s">
        <v>774</v>
      </c>
      <c r="T424" t="s">
        <v>773</v>
      </c>
      <c r="U424" t="s">
        <v>774</v>
      </c>
    </row>
    <row r="425" spans="19:21" x14ac:dyDescent="0.25">
      <c r="S425" t="s">
        <v>778</v>
      </c>
      <c r="T425" t="s">
        <v>777</v>
      </c>
      <c r="U425" t="s">
        <v>778</v>
      </c>
    </row>
    <row r="426" spans="19:21" x14ac:dyDescent="0.25">
      <c r="S426" t="s">
        <v>782</v>
      </c>
      <c r="T426" t="s">
        <v>781</v>
      </c>
      <c r="U426" t="s">
        <v>782</v>
      </c>
    </row>
    <row r="427" spans="19:21" x14ac:dyDescent="0.25">
      <c r="S427" t="s">
        <v>786</v>
      </c>
      <c r="T427" t="s">
        <v>785</v>
      </c>
      <c r="U427" t="s">
        <v>786</v>
      </c>
    </row>
    <row r="428" spans="19:21" x14ac:dyDescent="0.25">
      <c r="S428" t="s">
        <v>790</v>
      </c>
      <c r="T428" t="s">
        <v>789</v>
      </c>
      <c r="U428" t="s">
        <v>790</v>
      </c>
    </row>
    <row r="429" spans="19:21" x14ac:dyDescent="0.25">
      <c r="S429" t="s">
        <v>794</v>
      </c>
      <c r="T429" t="s">
        <v>793</v>
      </c>
      <c r="U429" t="s">
        <v>794</v>
      </c>
    </row>
    <row r="430" spans="19:21" x14ac:dyDescent="0.25">
      <c r="S430" t="s">
        <v>798</v>
      </c>
      <c r="T430" t="s">
        <v>797</v>
      </c>
      <c r="U430" t="s">
        <v>798</v>
      </c>
    </row>
    <row r="431" spans="19:21" x14ac:dyDescent="0.25">
      <c r="S431" t="s">
        <v>802</v>
      </c>
      <c r="T431" t="s">
        <v>801</v>
      </c>
      <c r="U431" t="s">
        <v>802</v>
      </c>
    </row>
    <row r="432" spans="19:21" x14ac:dyDescent="0.25">
      <c r="S432" t="s">
        <v>810</v>
      </c>
      <c r="T432" t="s">
        <v>809</v>
      </c>
      <c r="U432" t="s">
        <v>810</v>
      </c>
    </row>
    <row r="433" spans="19:21" x14ac:dyDescent="0.25">
      <c r="S433" t="s">
        <v>812</v>
      </c>
      <c r="T433" t="s">
        <v>811</v>
      </c>
      <c r="U433" t="s">
        <v>812</v>
      </c>
    </row>
    <row r="434" spans="19:21" x14ac:dyDescent="0.25">
      <c r="S434" t="s">
        <v>815</v>
      </c>
      <c r="U434" t="s">
        <v>815</v>
      </c>
    </row>
    <row r="435" spans="19:21" x14ac:dyDescent="0.25">
      <c r="S435" t="s">
        <v>819</v>
      </c>
      <c r="T435" t="s">
        <v>818</v>
      </c>
      <c r="U435" t="s">
        <v>819</v>
      </c>
    </row>
    <row r="436" spans="19:21" x14ac:dyDescent="0.25">
      <c r="S436" t="s">
        <v>822</v>
      </c>
      <c r="T436" t="s">
        <v>821</v>
      </c>
      <c r="U436" t="s">
        <v>822</v>
      </c>
    </row>
    <row r="437" spans="19:21" x14ac:dyDescent="0.25">
      <c r="S437" t="s">
        <v>826</v>
      </c>
      <c r="T437" t="s">
        <v>825</v>
      </c>
      <c r="U437" t="s">
        <v>826</v>
      </c>
    </row>
    <row r="438" spans="19:21" x14ac:dyDescent="0.25">
      <c r="S438" t="s">
        <v>828</v>
      </c>
      <c r="T438" t="s">
        <v>827</v>
      </c>
      <c r="U438" t="s">
        <v>828</v>
      </c>
    </row>
    <row r="439" spans="19:21" x14ac:dyDescent="0.25">
      <c r="S439" t="s">
        <v>831</v>
      </c>
      <c r="T439" t="s">
        <v>830</v>
      </c>
      <c r="U439" t="s">
        <v>831</v>
      </c>
    </row>
    <row r="440" spans="19:21" x14ac:dyDescent="0.25">
      <c r="S440" t="s">
        <v>835</v>
      </c>
      <c r="T440" t="s">
        <v>834</v>
      </c>
      <c r="U440" t="s">
        <v>835</v>
      </c>
    </row>
    <row r="441" spans="19:21" x14ac:dyDescent="0.25">
      <c r="S441" t="s">
        <v>839</v>
      </c>
      <c r="T441" t="s">
        <v>838</v>
      </c>
      <c r="U441" t="s">
        <v>839</v>
      </c>
    </row>
    <row r="442" spans="19:21" x14ac:dyDescent="0.25">
      <c r="S442" t="s">
        <v>845</v>
      </c>
      <c r="T442" t="s">
        <v>844</v>
      </c>
      <c r="U442" t="s">
        <v>845</v>
      </c>
    </row>
    <row r="443" spans="19:21" x14ac:dyDescent="0.25">
      <c r="S443" t="s">
        <v>849</v>
      </c>
      <c r="T443" t="s">
        <v>848</v>
      </c>
      <c r="U443" t="s">
        <v>849</v>
      </c>
    </row>
    <row r="444" spans="19:21" x14ac:dyDescent="0.25">
      <c r="S444" t="s">
        <v>851</v>
      </c>
      <c r="T444" t="s">
        <v>850</v>
      </c>
      <c r="U444" t="s">
        <v>851</v>
      </c>
    </row>
    <row r="445" spans="19:21" x14ac:dyDescent="0.25">
      <c r="S445" t="s">
        <v>855</v>
      </c>
      <c r="T445" t="s">
        <v>854</v>
      </c>
      <c r="U445" t="s">
        <v>855</v>
      </c>
    </row>
    <row r="446" spans="19:21" x14ac:dyDescent="0.25">
      <c r="S446" t="s">
        <v>857</v>
      </c>
      <c r="T446" t="s">
        <v>856</v>
      </c>
      <c r="U446" t="s">
        <v>857</v>
      </c>
    </row>
    <row r="447" spans="19:21" x14ac:dyDescent="0.25">
      <c r="S447" t="s">
        <v>861</v>
      </c>
      <c r="T447" t="s">
        <v>860</v>
      </c>
      <c r="U447" t="s">
        <v>861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5"/>
  <sheetViews>
    <sheetView workbookViewId="0">
      <selection activeCell="A3" sqref="A3"/>
    </sheetView>
  </sheetViews>
  <sheetFormatPr defaultRowHeight="15" x14ac:dyDescent="0.25"/>
  <cols>
    <col min="1" max="2" width="9.140625" style="91"/>
    <col min="3" max="4" width="10.7109375" style="92" customWidth="1"/>
    <col min="5" max="7" width="9.140625" style="91"/>
    <col min="8" max="9" width="10.7109375" style="92" customWidth="1"/>
    <col min="10" max="12" width="9.140625" style="91"/>
    <col min="13" max="14" width="10.7109375" style="92" customWidth="1"/>
    <col min="15" max="16384" width="9.140625" style="91"/>
  </cols>
  <sheetData>
    <row r="1" spans="1:24" x14ac:dyDescent="0.25">
      <c r="A1" s="144" t="s">
        <v>1857</v>
      </c>
      <c r="B1" s="144"/>
      <c r="C1" s="83"/>
      <c r="D1" s="83"/>
      <c r="E1" s="144"/>
      <c r="F1" s="144"/>
      <c r="G1" s="1"/>
      <c r="H1" s="144"/>
      <c r="I1" s="144"/>
      <c r="J1" s="144"/>
      <c r="K1" s="144"/>
      <c r="L1" s="84"/>
      <c r="M1" s="144"/>
      <c r="N1" s="144"/>
      <c r="O1" s="144"/>
      <c r="P1" s="144"/>
      <c r="Q1" s="144"/>
      <c r="R1" s="1"/>
      <c r="S1" s="144"/>
      <c r="T1" s="144"/>
      <c r="U1" s="144"/>
      <c r="V1" s="1"/>
      <c r="W1" s="13"/>
      <c r="X1" s="13"/>
    </row>
    <row r="2" spans="1:24" x14ac:dyDescent="0.25">
      <c r="A2" s="91" t="s">
        <v>1859</v>
      </c>
    </row>
    <row r="4" spans="1:24" x14ac:dyDescent="0.25">
      <c r="A4" s="93" t="s">
        <v>1402</v>
      </c>
      <c r="B4" s="91" t="s">
        <v>1403</v>
      </c>
      <c r="C4" s="92" t="s">
        <v>2</v>
      </c>
      <c r="D4" s="92" t="s">
        <v>1398</v>
      </c>
      <c r="F4" s="93" t="s">
        <v>1402</v>
      </c>
      <c r="G4" s="91" t="s">
        <v>1403</v>
      </c>
      <c r="H4" s="92" t="s">
        <v>2</v>
      </c>
      <c r="I4" s="92" t="s">
        <v>1399</v>
      </c>
      <c r="K4" s="93" t="s">
        <v>1402</v>
      </c>
      <c r="L4" s="91" t="s">
        <v>1403</v>
      </c>
      <c r="M4" s="92" t="s">
        <v>2</v>
      </c>
      <c r="N4" s="92" t="s">
        <v>1400</v>
      </c>
    </row>
    <row r="5" spans="1:24" x14ac:dyDescent="0.25">
      <c r="A5" s="91" t="s">
        <v>66</v>
      </c>
      <c r="B5" s="91" t="s">
        <v>67</v>
      </c>
      <c r="C5" s="92">
        <v>13.875647750000001</v>
      </c>
      <c r="F5" s="91" t="s">
        <v>104</v>
      </c>
      <c r="G5" s="91" t="s">
        <v>105</v>
      </c>
      <c r="H5" s="92">
        <v>16.199585849999998</v>
      </c>
      <c r="K5" s="91" t="s">
        <v>307</v>
      </c>
      <c r="L5" s="91" t="s">
        <v>308</v>
      </c>
      <c r="M5" s="92">
        <v>23.296237560000002</v>
      </c>
    </row>
    <row r="6" spans="1:24" x14ac:dyDescent="0.25">
      <c r="A6" s="91" t="s">
        <v>564</v>
      </c>
      <c r="B6" s="91" t="s">
        <v>565</v>
      </c>
      <c r="C6" s="92">
        <v>6.9885417409999997</v>
      </c>
      <c r="F6" s="91" t="s">
        <v>66</v>
      </c>
      <c r="G6" s="91" t="s">
        <v>67</v>
      </c>
      <c r="H6" s="92">
        <v>13.875647750000001</v>
      </c>
      <c r="K6" s="91" t="s">
        <v>104</v>
      </c>
      <c r="L6" s="91" t="s">
        <v>105</v>
      </c>
      <c r="M6" s="92">
        <v>16.199585849999998</v>
      </c>
    </row>
    <row r="7" spans="1:24" x14ac:dyDescent="0.25">
      <c r="A7" s="91" t="s">
        <v>126</v>
      </c>
      <c r="B7" s="91" t="s">
        <v>127</v>
      </c>
      <c r="C7" s="92">
        <v>6.5895610949999996</v>
      </c>
      <c r="F7" s="91" t="s">
        <v>564</v>
      </c>
      <c r="G7" s="91" t="s">
        <v>565</v>
      </c>
      <c r="H7" s="92">
        <v>6.9885417409999997</v>
      </c>
      <c r="K7" s="91" t="s">
        <v>564</v>
      </c>
      <c r="L7" s="91" t="s">
        <v>565</v>
      </c>
      <c r="M7" s="92">
        <v>6.9885417409999997</v>
      </c>
    </row>
    <row r="8" spans="1:24" x14ac:dyDescent="0.25">
      <c r="A8" s="91" t="s">
        <v>128</v>
      </c>
      <c r="B8" s="91" t="s">
        <v>129</v>
      </c>
      <c r="C8" s="92">
        <v>5.0673625619999996</v>
      </c>
      <c r="F8" s="91" t="s">
        <v>126</v>
      </c>
      <c r="G8" s="91" t="s">
        <v>127</v>
      </c>
      <c r="H8" s="92">
        <v>6.5895610949999996</v>
      </c>
      <c r="K8" s="91" t="s">
        <v>126</v>
      </c>
      <c r="L8" s="91" t="s">
        <v>127</v>
      </c>
      <c r="M8" s="92">
        <v>6.5895610949999996</v>
      </c>
    </row>
    <row r="9" spans="1:24" x14ac:dyDescent="0.25">
      <c r="A9" s="91" t="s">
        <v>41</v>
      </c>
      <c r="B9" s="91" t="s">
        <v>42</v>
      </c>
      <c r="C9" s="92">
        <v>3.4574702410000002</v>
      </c>
      <c r="F9" s="91" t="s">
        <v>19</v>
      </c>
      <c r="G9" s="91" t="s">
        <v>20</v>
      </c>
      <c r="H9" s="92">
        <v>5.1345750389999996</v>
      </c>
      <c r="K9" s="91" t="s">
        <v>128</v>
      </c>
      <c r="L9" s="91" t="s">
        <v>129</v>
      </c>
      <c r="M9" s="92">
        <v>5.0673625619999996</v>
      </c>
    </row>
    <row r="10" spans="1:24" x14ac:dyDescent="0.25">
      <c r="A10" s="91" t="s">
        <v>74</v>
      </c>
      <c r="B10" s="91" t="s">
        <v>75</v>
      </c>
      <c r="C10" s="92">
        <v>3.42668047</v>
      </c>
      <c r="F10" s="91" t="s">
        <v>128</v>
      </c>
      <c r="G10" s="91" t="s">
        <v>129</v>
      </c>
      <c r="H10" s="92">
        <v>5.0673625619999996</v>
      </c>
      <c r="K10" s="91" t="s">
        <v>74</v>
      </c>
      <c r="L10" s="91" t="s">
        <v>75</v>
      </c>
      <c r="M10" s="92">
        <v>3.42668047</v>
      </c>
    </row>
    <row r="11" spans="1:24" x14ac:dyDescent="0.25">
      <c r="A11" s="91" t="s">
        <v>660</v>
      </c>
      <c r="B11" s="91" t="s">
        <v>661</v>
      </c>
      <c r="C11" s="92">
        <v>3.3154877210000002</v>
      </c>
      <c r="F11" s="91" t="s">
        <v>58</v>
      </c>
      <c r="G11" s="91" t="s">
        <v>59</v>
      </c>
      <c r="H11" s="92">
        <v>4.5965196859999997</v>
      </c>
      <c r="K11" s="91" t="s">
        <v>660</v>
      </c>
      <c r="L11" s="91" t="s">
        <v>661</v>
      </c>
      <c r="M11" s="92">
        <v>3.3154877210000002</v>
      </c>
    </row>
    <row r="12" spans="1:24" x14ac:dyDescent="0.25">
      <c r="A12" s="91" t="s">
        <v>454</v>
      </c>
      <c r="B12" s="91" t="s">
        <v>455</v>
      </c>
      <c r="C12" s="92">
        <v>3.0118370040000002</v>
      </c>
      <c r="F12" s="91" t="s">
        <v>74</v>
      </c>
      <c r="G12" s="91" t="s">
        <v>75</v>
      </c>
      <c r="H12" s="92">
        <v>3.42668047</v>
      </c>
      <c r="K12" s="91" t="s">
        <v>406</v>
      </c>
      <c r="L12" s="91" t="s">
        <v>407</v>
      </c>
      <c r="M12" s="92">
        <v>3.1796092599999999</v>
      </c>
    </row>
    <row r="13" spans="1:24" x14ac:dyDescent="0.25">
      <c r="A13" s="91" t="s">
        <v>35</v>
      </c>
      <c r="B13" s="91" t="s">
        <v>36</v>
      </c>
      <c r="C13" s="92">
        <v>2.9563187599999998</v>
      </c>
      <c r="F13" s="91" t="s">
        <v>660</v>
      </c>
      <c r="G13" s="91" t="s">
        <v>661</v>
      </c>
      <c r="H13" s="92">
        <v>3.3154877210000002</v>
      </c>
      <c r="K13" s="91" t="s">
        <v>454</v>
      </c>
      <c r="L13" s="91" t="s">
        <v>455</v>
      </c>
      <c r="M13" s="92">
        <v>3.0118370040000002</v>
      </c>
    </row>
    <row r="14" spans="1:24" x14ac:dyDescent="0.25">
      <c r="A14" s="91" t="s">
        <v>491</v>
      </c>
      <c r="B14" s="91" t="s">
        <v>492</v>
      </c>
      <c r="C14" s="92">
        <v>2.9366613400000001</v>
      </c>
      <c r="F14" s="91" t="s">
        <v>254</v>
      </c>
      <c r="G14" s="91" t="s">
        <v>255</v>
      </c>
      <c r="H14" s="92">
        <v>3.2554770190000002</v>
      </c>
      <c r="K14" s="91" t="s">
        <v>491</v>
      </c>
      <c r="L14" s="91" t="s">
        <v>492</v>
      </c>
      <c r="M14" s="92">
        <v>2.9366613400000001</v>
      </c>
    </row>
    <row r="15" spans="1:24" x14ac:dyDescent="0.25">
      <c r="A15" s="91" t="s">
        <v>43</v>
      </c>
      <c r="B15" s="91" t="s">
        <v>44</v>
      </c>
      <c r="C15" s="92">
        <v>2.819017777</v>
      </c>
      <c r="F15" s="91" t="s">
        <v>406</v>
      </c>
      <c r="G15" s="91" t="s">
        <v>407</v>
      </c>
      <c r="H15" s="92">
        <v>3.1796092599999999</v>
      </c>
      <c r="K15" s="91" t="s">
        <v>714</v>
      </c>
      <c r="L15" s="91" t="s">
        <v>715</v>
      </c>
      <c r="M15" s="92">
        <v>2.6368855149999999</v>
      </c>
    </row>
    <row r="16" spans="1:24" x14ac:dyDescent="0.25">
      <c r="A16" s="91" t="s">
        <v>301</v>
      </c>
      <c r="B16" s="91" t="s">
        <v>302</v>
      </c>
      <c r="C16" s="92">
        <v>2.6500139620000001</v>
      </c>
      <c r="F16" s="91" t="s">
        <v>454</v>
      </c>
      <c r="G16" s="91" t="s">
        <v>455</v>
      </c>
      <c r="H16" s="92">
        <v>3.0118370040000002</v>
      </c>
      <c r="K16" s="91" t="s">
        <v>97</v>
      </c>
      <c r="L16" s="91" t="s">
        <v>98</v>
      </c>
      <c r="M16" s="92">
        <v>2.6143956209999999</v>
      </c>
    </row>
    <row r="17" spans="1:13" x14ac:dyDescent="0.25">
      <c r="A17" s="91" t="s">
        <v>714</v>
      </c>
      <c r="B17" s="91" t="s">
        <v>715</v>
      </c>
      <c r="C17" s="92">
        <v>2.6368855149999999</v>
      </c>
      <c r="F17" s="91" t="s">
        <v>491</v>
      </c>
      <c r="G17" s="91" t="s">
        <v>492</v>
      </c>
      <c r="H17" s="92">
        <v>2.9366613400000001</v>
      </c>
      <c r="K17" s="91" t="s">
        <v>668</v>
      </c>
      <c r="L17" s="91" t="s">
        <v>669</v>
      </c>
      <c r="M17" s="92">
        <v>2.2737786980000001</v>
      </c>
    </row>
    <row r="18" spans="1:13" x14ac:dyDescent="0.25">
      <c r="A18" s="91" t="s">
        <v>97</v>
      </c>
      <c r="B18" s="91" t="s">
        <v>98</v>
      </c>
      <c r="C18" s="92">
        <v>2.6143956209999999</v>
      </c>
      <c r="F18" s="91" t="s">
        <v>301</v>
      </c>
      <c r="G18" s="91" t="s">
        <v>302</v>
      </c>
      <c r="H18" s="92">
        <v>2.6500139620000001</v>
      </c>
      <c r="K18" s="91" t="s">
        <v>46</v>
      </c>
      <c r="L18" s="91" t="s">
        <v>47</v>
      </c>
      <c r="M18" s="92">
        <v>2.2045866369999998</v>
      </c>
    </row>
    <row r="19" spans="1:13" x14ac:dyDescent="0.25">
      <c r="A19" s="91" t="s">
        <v>132</v>
      </c>
      <c r="B19" s="91" t="s">
        <v>133</v>
      </c>
      <c r="C19" s="92">
        <v>2.6110087659999999</v>
      </c>
      <c r="F19" s="91" t="s">
        <v>714</v>
      </c>
      <c r="G19" s="91" t="s">
        <v>715</v>
      </c>
      <c r="H19" s="92">
        <v>2.6368855149999999</v>
      </c>
      <c r="K19" s="91" t="s">
        <v>594</v>
      </c>
      <c r="L19" s="91" t="s">
        <v>595</v>
      </c>
      <c r="M19" s="92">
        <v>2.1922532389999998</v>
      </c>
    </row>
    <row r="20" spans="1:13" x14ac:dyDescent="0.25">
      <c r="A20" s="91" t="s">
        <v>299</v>
      </c>
      <c r="B20" s="91" t="s">
        <v>300</v>
      </c>
      <c r="C20" s="92">
        <v>2.3978002030000001</v>
      </c>
      <c r="F20" s="91" t="s">
        <v>132</v>
      </c>
      <c r="G20" s="91" t="s">
        <v>133</v>
      </c>
      <c r="H20" s="92">
        <v>2.6110087659999999</v>
      </c>
      <c r="K20" s="91" t="s">
        <v>436</v>
      </c>
      <c r="L20" s="91" t="s">
        <v>437</v>
      </c>
      <c r="M20" s="92">
        <v>2.181646303</v>
      </c>
    </row>
    <row r="21" spans="1:13" x14ac:dyDescent="0.25">
      <c r="A21" s="91" t="s">
        <v>497</v>
      </c>
      <c r="B21" s="91" t="s">
        <v>498</v>
      </c>
      <c r="C21" s="92">
        <v>2.3007252820000001</v>
      </c>
      <c r="F21" s="91" t="s">
        <v>299</v>
      </c>
      <c r="G21" s="91" t="s">
        <v>300</v>
      </c>
      <c r="H21" s="92">
        <v>2.3978002030000001</v>
      </c>
      <c r="K21" s="91" t="s">
        <v>877</v>
      </c>
      <c r="L21" s="91" t="s">
        <v>878</v>
      </c>
      <c r="M21" s="92">
        <v>2.143105292</v>
      </c>
    </row>
    <row r="22" spans="1:13" x14ac:dyDescent="0.25">
      <c r="A22" s="91" t="s">
        <v>668</v>
      </c>
      <c r="B22" s="91" t="s">
        <v>669</v>
      </c>
      <c r="C22" s="92">
        <v>2.2737786980000001</v>
      </c>
      <c r="F22" s="91" t="s">
        <v>497</v>
      </c>
      <c r="G22" s="91" t="s">
        <v>498</v>
      </c>
      <c r="H22" s="92">
        <v>2.3007252820000001</v>
      </c>
      <c r="K22" s="91" t="s">
        <v>907</v>
      </c>
      <c r="L22" s="91" t="s">
        <v>908</v>
      </c>
      <c r="M22" s="92">
        <v>2.129890107</v>
      </c>
    </row>
    <row r="23" spans="1:13" x14ac:dyDescent="0.25">
      <c r="A23" s="91" t="s">
        <v>46</v>
      </c>
      <c r="B23" s="91" t="s">
        <v>47</v>
      </c>
      <c r="C23" s="92">
        <v>2.2045866369999998</v>
      </c>
      <c r="F23" s="91" t="s">
        <v>668</v>
      </c>
      <c r="G23" s="91" t="s">
        <v>669</v>
      </c>
      <c r="H23" s="92">
        <v>2.2737786980000001</v>
      </c>
      <c r="K23" s="91" t="s">
        <v>106</v>
      </c>
      <c r="L23" s="91" t="s">
        <v>107</v>
      </c>
      <c r="M23" s="92">
        <v>2.068863082</v>
      </c>
    </row>
    <row r="24" spans="1:13" x14ac:dyDescent="0.25">
      <c r="A24" s="91" t="s">
        <v>594</v>
      </c>
      <c r="B24" s="91" t="s">
        <v>595</v>
      </c>
      <c r="C24" s="92">
        <v>2.1922532389999998</v>
      </c>
      <c r="F24" s="91" t="s">
        <v>594</v>
      </c>
      <c r="G24" s="91" t="s">
        <v>595</v>
      </c>
      <c r="H24" s="92">
        <v>2.1922532389999998</v>
      </c>
      <c r="K24" s="91" t="s">
        <v>89</v>
      </c>
      <c r="L24" s="91" t="s">
        <v>90</v>
      </c>
      <c r="M24" s="92">
        <v>2.051087629</v>
      </c>
    </row>
    <row r="25" spans="1:13" x14ac:dyDescent="0.25">
      <c r="A25" s="91" t="s">
        <v>436</v>
      </c>
      <c r="B25" s="91" t="s">
        <v>437</v>
      </c>
      <c r="C25" s="92">
        <v>2.181646303</v>
      </c>
      <c r="F25" s="91" t="s">
        <v>436</v>
      </c>
      <c r="G25" s="91" t="s">
        <v>437</v>
      </c>
      <c r="H25" s="92">
        <v>2.181646303</v>
      </c>
      <c r="K25" s="91" t="s">
        <v>305</v>
      </c>
      <c r="L25" s="91" t="s">
        <v>306</v>
      </c>
      <c r="M25" s="92">
        <v>2.0373049399999998</v>
      </c>
    </row>
    <row r="26" spans="1:13" x14ac:dyDescent="0.25">
      <c r="A26" s="91" t="s">
        <v>138</v>
      </c>
      <c r="B26" s="91" t="s">
        <v>139</v>
      </c>
      <c r="C26" s="92">
        <v>2.1814651679999999</v>
      </c>
      <c r="F26" s="91" t="s">
        <v>877</v>
      </c>
      <c r="G26" s="91" t="s">
        <v>878</v>
      </c>
      <c r="H26" s="92">
        <v>2.143105292</v>
      </c>
      <c r="K26" s="91" t="s">
        <v>1230</v>
      </c>
      <c r="L26" s="91" t="s">
        <v>1231</v>
      </c>
      <c r="M26" s="92">
        <v>2.0157453780000001</v>
      </c>
    </row>
    <row r="27" spans="1:13" x14ac:dyDescent="0.25">
      <c r="A27" s="91" t="s">
        <v>877</v>
      </c>
      <c r="B27" s="91" t="s">
        <v>878</v>
      </c>
      <c r="C27" s="92">
        <v>2.143105292</v>
      </c>
      <c r="F27" s="91" t="s">
        <v>907</v>
      </c>
      <c r="G27" s="91" t="s">
        <v>908</v>
      </c>
      <c r="H27" s="92">
        <v>2.129890107</v>
      </c>
      <c r="K27" s="91" t="s">
        <v>887</v>
      </c>
      <c r="L27" s="91" t="s">
        <v>888</v>
      </c>
      <c r="M27" s="92">
        <v>1.943529018</v>
      </c>
    </row>
    <row r="28" spans="1:13" x14ac:dyDescent="0.25">
      <c r="A28" s="91" t="s">
        <v>172</v>
      </c>
      <c r="B28" s="91" t="s">
        <v>173</v>
      </c>
      <c r="C28" s="92">
        <v>2.0758289470000002</v>
      </c>
      <c r="F28" s="91" t="s">
        <v>87</v>
      </c>
      <c r="G28" s="91" t="s">
        <v>88</v>
      </c>
      <c r="H28" s="92">
        <v>2.040273306</v>
      </c>
      <c r="K28" s="91" t="s">
        <v>1241</v>
      </c>
      <c r="L28" s="91" t="s">
        <v>1242</v>
      </c>
      <c r="M28" s="92">
        <v>1.8170646189999999</v>
      </c>
    </row>
    <row r="29" spans="1:13" x14ac:dyDescent="0.25">
      <c r="A29" s="91" t="s">
        <v>106</v>
      </c>
      <c r="B29" s="91" t="s">
        <v>107</v>
      </c>
      <c r="C29" s="92">
        <v>2.068863082</v>
      </c>
      <c r="F29" s="91" t="s">
        <v>305</v>
      </c>
      <c r="G29" s="91" t="s">
        <v>306</v>
      </c>
      <c r="H29" s="92">
        <v>2.0373049399999998</v>
      </c>
      <c r="K29" s="91" t="s">
        <v>438</v>
      </c>
      <c r="L29" s="91" t="s">
        <v>439</v>
      </c>
      <c r="M29" s="92">
        <v>1.7983666899999999</v>
      </c>
    </row>
    <row r="30" spans="1:13" x14ac:dyDescent="0.25">
      <c r="A30" s="91" t="s">
        <v>87</v>
      </c>
      <c r="B30" s="91" t="s">
        <v>88</v>
      </c>
      <c r="C30" s="92">
        <v>2.040273306</v>
      </c>
      <c r="F30" s="91" t="s">
        <v>196</v>
      </c>
      <c r="G30" s="91" t="s">
        <v>197</v>
      </c>
      <c r="H30" s="92">
        <v>2.0297837649999999</v>
      </c>
      <c r="K30" s="91" t="s">
        <v>909</v>
      </c>
      <c r="L30" s="91" t="s">
        <v>910</v>
      </c>
      <c r="M30" s="92">
        <v>1.751143925</v>
      </c>
    </row>
    <row r="31" spans="1:13" x14ac:dyDescent="0.25">
      <c r="A31" s="91" t="s">
        <v>305</v>
      </c>
      <c r="B31" s="91" t="s">
        <v>306</v>
      </c>
      <c r="C31" s="92">
        <v>2.0373049399999998</v>
      </c>
      <c r="F31" s="91" t="s">
        <v>1230</v>
      </c>
      <c r="G31" s="91" t="s">
        <v>1231</v>
      </c>
      <c r="H31" s="92">
        <v>2.0157453780000001</v>
      </c>
      <c r="K31" s="91" t="s">
        <v>867</v>
      </c>
      <c r="L31" s="91" t="s">
        <v>868</v>
      </c>
      <c r="M31" s="92">
        <v>1.7465882669999999</v>
      </c>
    </row>
    <row r="32" spans="1:13" x14ac:dyDescent="0.25">
      <c r="A32" s="91" t="s">
        <v>196</v>
      </c>
      <c r="B32" s="91" t="s">
        <v>197</v>
      </c>
      <c r="C32" s="92">
        <v>2.0297837649999999</v>
      </c>
      <c r="F32" s="91" t="s">
        <v>887</v>
      </c>
      <c r="G32" s="91" t="s">
        <v>888</v>
      </c>
      <c r="H32" s="92">
        <v>1.943529018</v>
      </c>
      <c r="K32" s="91" t="s">
        <v>1252</v>
      </c>
      <c r="L32" s="91" t="s">
        <v>1253</v>
      </c>
      <c r="M32" s="92">
        <v>-1.7185148669999999</v>
      </c>
    </row>
    <row r="33" spans="1:13" x14ac:dyDescent="0.25">
      <c r="A33" s="91" t="s">
        <v>1230</v>
      </c>
      <c r="B33" s="91" t="s">
        <v>1231</v>
      </c>
      <c r="C33" s="92">
        <v>2.0157453780000001</v>
      </c>
      <c r="F33" s="91" t="s">
        <v>1241</v>
      </c>
      <c r="G33" s="91" t="s">
        <v>1242</v>
      </c>
      <c r="H33" s="92">
        <v>1.8170646189999999</v>
      </c>
      <c r="K33" s="91" t="s">
        <v>1220</v>
      </c>
      <c r="L33" s="91" t="s">
        <v>1221</v>
      </c>
      <c r="M33" s="92">
        <v>-1.724702333</v>
      </c>
    </row>
    <row r="34" spans="1:13" x14ac:dyDescent="0.25">
      <c r="A34" s="91" t="s">
        <v>887</v>
      </c>
      <c r="B34" s="91" t="s">
        <v>888</v>
      </c>
      <c r="C34" s="92">
        <v>1.943529018</v>
      </c>
      <c r="F34" s="91" t="s">
        <v>438</v>
      </c>
      <c r="G34" s="91" t="s">
        <v>439</v>
      </c>
      <c r="H34" s="92">
        <v>1.7983666899999999</v>
      </c>
      <c r="K34" s="91" t="s">
        <v>1254</v>
      </c>
      <c r="L34" s="91" t="s">
        <v>1255</v>
      </c>
      <c r="M34" s="92">
        <v>-1.7526804840000001</v>
      </c>
    </row>
    <row r="35" spans="1:13" x14ac:dyDescent="0.25">
      <c r="A35" s="91" t="s">
        <v>1241</v>
      </c>
      <c r="B35" s="91" t="s">
        <v>1242</v>
      </c>
      <c r="C35" s="92">
        <v>1.8170646189999999</v>
      </c>
      <c r="F35" s="91" t="s">
        <v>258</v>
      </c>
      <c r="G35" s="91" t="s">
        <v>259</v>
      </c>
      <c r="H35" s="92">
        <v>1.7761924010000001</v>
      </c>
      <c r="K35" s="91" t="s">
        <v>1256</v>
      </c>
      <c r="L35" s="91" t="s">
        <v>1257</v>
      </c>
      <c r="M35" s="92">
        <v>-1.814340431</v>
      </c>
    </row>
    <row r="36" spans="1:13" x14ac:dyDescent="0.25">
      <c r="A36" s="91" t="s">
        <v>438</v>
      </c>
      <c r="B36" s="91" t="s">
        <v>439</v>
      </c>
      <c r="C36" s="92">
        <v>1.7983666899999999</v>
      </c>
      <c r="F36" s="91" t="s">
        <v>909</v>
      </c>
      <c r="G36" s="91" t="s">
        <v>910</v>
      </c>
      <c r="H36" s="92">
        <v>1.751143925</v>
      </c>
      <c r="K36" s="91" t="s">
        <v>1258</v>
      </c>
      <c r="L36" s="91" t="s">
        <v>1259</v>
      </c>
      <c r="M36" s="92">
        <v>-1.8936620239999999</v>
      </c>
    </row>
    <row r="37" spans="1:13" x14ac:dyDescent="0.25">
      <c r="A37" s="91" t="s">
        <v>174</v>
      </c>
      <c r="B37" s="91" t="s">
        <v>175</v>
      </c>
      <c r="C37" s="92">
        <v>1.7818010719999999</v>
      </c>
      <c r="F37" s="91" t="s">
        <v>867</v>
      </c>
      <c r="G37" s="91" t="s">
        <v>868</v>
      </c>
      <c r="H37" s="92">
        <v>1.7465882669999999</v>
      </c>
      <c r="K37" s="91" t="s">
        <v>1260</v>
      </c>
      <c r="L37" s="91" t="s">
        <v>1261</v>
      </c>
      <c r="M37" s="92">
        <v>-1.8947211399999999</v>
      </c>
    </row>
    <row r="38" spans="1:13" x14ac:dyDescent="0.25">
      <c r="A38" s="91" t="s">
        <v>258</v>
      </c>
      <c r="B38" s="91" t="s">
        <v>259</v>
      </c>
      <c r="C38" s="92">
        <v>1.7761924010000001</v>
      </c>
      <c r="F38" s="91" t="s">
        <v>1252</v>
      </c>
      <c r="G38" s="91" t="s">
        <v>1253</v>
      </c>
      <c r="H38" s="92">
        <v>-1.7185148669999999</v>
      </c>
      <c r="K38" s="91" t="s">
        <v>930</v>
      </c>
      <c r="L38" s="91" t="s">
        <v>931</v>
      </c>
      <c r="M38" s="92">
        <v>-1.9030951599999999</v>
      </c>
    </row>
    <row r="39" spans="1:13" x14ac:dyDescent="0.25">
      <c r="A39" s="91" t="s">
        <v>909</v>
      </c>
      <c r="B39" s="91" t="s">
        <v>910</v>
      </c>
      <c r="C39" s="92">
        <v>1.751143925</v>
      </c>
      <c r="F39" s="91" t="s">
        <v>1254</v>
      </c>
      <c r="G39" s="91" t="s">
        <v>1255</v>
      </c>
      <c r="H39" s="92">
        <v>-1.7526804840000001</v>
      </c>
      <c r="K39" s="91" t="s">
        <v>875</v>
      </c>
      <c r="L39" s="91" t="s">
        <v>876</v>
      </c>
      <c r="M39" s="92">
        <v>-1.9674742970000001</v>
      </c>
    </row>
    <row r="40" spans="1:13" x14ac:dyDescent="0.25">
      <c r="A40" s="91" t="s">
        <v>867</v>
      </c>
      <c r="B40" s="91" t="s">
        <v>868</v>
      </c>
      <c r="C40" s="92">
        <v>1.7465882669999999</v>
      </c>
      <c r="F40" s="91" t="s">
        <v>1256</v>
      </c>
      <c r="G40" s="91" t="s">
        <v>1257</v>
      </c>
      <c r="H40" s="92">
        <v>-1.814340431</v>
      </c>
      <c r="K40" s="91" t="s">
        <v>911</v>
      </c>
      <c r="L40" s="91" t="s">
        <v>912</v>
      </c>
      <c r="M40" s="92">
        <v>-2.0152038160000001</v>
      </c>
    </row>
    <row r="41" spans="1:13" x14ac:dyDescent="0.25">
      <c r="A41" s="91" t="s">
        <v>1252</v>
      </c>
      <c r="B41" s="91" t="s">
        <v>1253</v>
      </c>
      <c r="C41" s="92">
        <v>-1.7185148669999999</v>
      </c>
      <c r="F41" s="91" t="s">
        <v>1258</v>
      </c>
      <c r="G41" s="91" t="s">
        <v>1259</v>
      </c>
      <c r="H41" s="92">
        <v>-1.8936620239999999</v>
      </c>
      <c r="K41" s="91" t="s">
        <v>1271</v>
      </c>
      <c r="L41" s="91" t="s">
        <v>1272</v>
      </c>
      <c r="M41" s="92">
        <v>-2.0244610079999998</v>
      </c>
    </row>
    <row r="42" spans="1:13" x14ac:dyDescent="0.25">
      <c r="A42" s="91" t="s">
        <v>1220</v>
      </c>
      <c r="B42" s="91" t="s">
        <v>1221</v>
      </c>
      <c r="C42" s="92">
        <v>-1.724702333</v>
      </c>
      <c r="F42" s="91" t="s">
        <v>1260</v>
      </c>
      <c r="G42" s="91" t="s">
        <v>1261</v>
      </c>
      <c r="H42" s="92">
        <v>-1.8947211399999999</v>
      </c>
      <c r="K42" s="91" t="s">
        <v>799</v>
      </c>
      <c r="L42" s="91" t="s">
        <v>800</v>
      </c>
      <c r="M42" s="92">
        <v>-2.1355299620000001</v>
      </c>
    </row>
    <row r="43" spans="1:13" x14ac:dyDescent="0.25">
      <c r="A43" s="91" t="s">
        <v>1254</v>
      </c>
      <c r="B43" s="91" t="s">
        <v>1255</v>
      </c>
      <c r="C43" s="92">
        <v>-1.7526804840000001</v>
      </c>
      <c r="F43" s="91" t="s">
        <v>875</v>
      </c>
      <c r="G43" s="91" t="s">
        <v>876</v>
      </c>
      <c r="H43" s="92">
        <v>-1.9674742970000001</v>
      </c>
      <c r="K43" s="91" t="s">
        <v>803</v>
      </c>
      <c r="L43" s="91" t="s">
        <v>804</v>
      </c>
      <c r="M43" s="92">
        <v>-2.3101183750000001</v>
      </c>
    </row>
    <row r="44" spans="1:13" x14ac:dyDescent="0.25">
      <c r="A44" s="91" t="s">
        <v>1256</v>
      </c>
      <c r="B44" s="91" t="s">
        <v>1257</v>
      </c>
      <c r="C44" s="92">
        <v>-1.814340431</v>
      </c>
      <c r="F44" s="91" t="s">
        <v>911</v>
      </c>
      <c r="G44" s="91" t="s">
        <v>912</v>
      </c>
      <c r="H44" s="92">
        <v>-2.0152038160000001</v>
      </c>
      <c r="K44" s="91" t="s">
        <v>1276</v>
      </c>
      <c r="L44" s="91" t="s">
        <v>1277</v>
      </c>
      <c r="M44" s="92">
        <v>-2.353800895</v>
      </c>
    </row>
    <row r="45" spans="1:13" x14ac:dyDescent="0.25">
      <c r="A45" s="91" t="s">
        <v>1258</v>
      </c>
      <c r="B45" s="91" t="s">
        <v>1259</v>
      </c>
      <c r="C45" s="92">
        <v>-1.8936620239999999</v>
      </c>
      <c r="F45" s="91" t="s">
        <v>1271</v>
      </c>
      <c r="G45" s="91" t="s">
        <v>1272</v>
      </c>
      <c r="H45" s="92">
        <v>-2.0244610079999998</v>
      </c>
      <c r="K45" s="91" t="s">
        <v>1079</v>
      </c>
      <c r="L45" s="91" t="s">
        <v>1091</v>
      </c>
      <c r="M45" s="92">
        <v>-2.370806784</v>
      </c>
    </row>
    <row r="46" spans="1:13" x14ac:dyDescent="0.25">
      <c r="A46" s="91" t="s">
        <v>1260</v>
      </c>
      <c r="B46" s="91" t="s">
        <v>1261</v>
      </c>
      <c r="C46" s="92">
        <v>-1.8947211399999999</v>
      </c>
      <c r="F46" s="91" t="s">
        <v>799</v>
      </c>
      <c r="G46" s="91" t="s">
        <v>800</v>
      </c>
      <c r="H46" s="92">
        <v>-2.1355299620000001</v>
      </c>
      <c r="K46" s="91" t="s">
        <v>410</v>
      </c>
      <c r="L46" s="91" t="s">
        <v>411</v>
      </c>
      <c r="M46" s="92">
        <v>-2.4250853010000002</v>
      </c>
    </row>
    <row r="47" spans="1:13" x14ac:dyDescent="0.25">
      <c r="A47" s="91" t="s">
        <v>875</v>
      </c>
      <c r="B47" s="91" t="s">
        <v>876</v>
      </c>
      <c r="C47" s="92">
        <v>-1.9674742970000001</v>
      </c>
      <c r="F47" s="91" t="s">
        <v>803</v>
      </c>
      <c r="G47" s="91" t="s">
        <v>804</v>
      </c>
      <c r="H47" s="92">
        <v>-2.3101183750000001</v>
      </c>
      <c r="K47" s="91" t="s">
        <v>1282</v>
      </c>
      <c r="L47" s="91" t="s">
        <v>1283</v>
      </c>
      <c r="M47" s="92">
        <v>-2.4821213580000001</v>
      </c>
    </row>
    <row r="48" spans="1:13" x14ac:dyDescent="0.25">
      <c r="A48" s="91" t="s">
        <v>911</v>
      </c>
      <c r="B48" s="91" t="s">
        <v>912</v>
      </c>
      <c r="C48" s="92">
        <v>-2.0152038160000001</v>
      </c>
      <c r="F48" s="91" t="s">
        <v>1276</v>
      </c>
      <c r="G48" s="91" t="s">
        <v>1277</v>
      </c>
      <c r="H48" s="92">
        <v>-2.353800895</v>
      </c>
      <c r="K48" s="91" t="s">
        <v>192</v>
      </c>
      <c r="L48" s="91" t="s">
        <v>193</v>
      </c>
      <c r="M48" s="92">
        <v>-2.5364994740000002</v>
      </c>
    </row>
    <row r="49" spans="1:14" x14ac:dyDescent="0.25">
      <c r="A49" s="91" t="s">
        <v>1271</v>
      </c>
      <c r="B49" s="91" t="s">
        <v>1272</v>
      </c>
      <c r="C49" s="92">
        <v>-2.0244610079999998</v>
      </c>
      <c r="F49" s="91" t="s">
        <v>1282</v>
      </c>
      <c r="G49" s="91" t="s">
        <v>1283</v>
      </c>
      <c r="H49" s="92">
        <v>-2.4821213580000001</v>
      </c>
      <c r="K49" s="91" t="s">
        <v>846</v>
      </c>
      <c r="L49" s="91" t="s">
        <v>847</v>
      </c>
      <c r="M49" s="92">
        <v>-2.6008157829999998</v>
      </c>
    </row>
    <row r="50" spans="1:14" x14ac:dyDescent="0.25">
      <c r="A50" s="91" t="s">
        <v>799</v>
      </c>
      <c r="B50" s="91" t="s">
        <v>800</v>
      </c>
      <c r="C50" s="92">
        <v>-2.1355299620000001</v>
      </c>
      <c r="F50" s="91" t="s">
        <v>846</v>
      </c>
      <c r="G50" s="91" t="s">
        <v>847</v>
      </c>
      <c r="H50" s="92">
        <v>-2.6008157829999998</v>
      </c>
      <c r="K50" s="91" t="s">
        <v>530</v>
      </c>
      <c r="L50" s="91" t="s">
        <v>531</v>
      </c>
      <c r="M50" s="92">
        <v>-2.7035418</v>
      </c>
    </row>
    <row r="51" spans="1:14" x14ac:dyDescent="0.25">
      <c r="A51" s="91" t="s">
        <v>758</v>
      </c>
      <c r="B51" s="91" t="s">
        <v>759</v>
      </c>
      <c r="C51" s="92">
        <v>-2.170993476</v>
      </c>
      <c r="F51" s="91" t="s">
        <v>13</v>
      </c>
      <c r="G51" s="91" t="s">
        <v>14</v>
      </c>
      <c r="H51" s="92">
        <v>-5.4589275900000001</v>
      </c>
      <c r="K51" s="91" t="s">
        <v>190</v>
      </c>
      <c r="L51" s="91" t="s">
        <v>191</v>
      </c>
      <c r="M51" s="92">
        <v>-2.9479600499999998</v>
      </c>
    </row>
    <row r="52" spans="1:14" x14ac:dyDescent="0.25">
      <c r="A52" s="91" t="s">
        <v>803</v>
      </c>
      <c r="B52" s="91" t="s">
        <v>804</v>
      </c>
      <c r="C52" s="92">
        <v>-2.3101183750000001</v>
      </c>
      <c r="F52" s="91" t="s">
        <v>829</v>
      </c>
      <c r="G52" s="91" t="s">
        <v>8</v>
      </c>
      <c r="H52" s="92">
        <v>-7.5182306490000004</v>
      </c>
      <c r="K52" s="91" t="s">
        <v>224</v>
      </c>
      <c r="L52" s="91" t="s">
        <v>225</v>
      </c>
      <c r="M52" s="92">
        <v>-3.0079448649999998</v>
      </c>
    </row>
    <row r="53" spans="1:14" x14ac:dyDescent="0.25">
      <c r="A53" s="91" t="s">
        <v>1276</v>
      </c>
      <c r="B53" s="91" t="s">
        <v>1277</v>
      </c>
      <c r="C53" s="92">
        <v>-2.353800895</v>
      </c>
      <c r="F53" s="91" t="s">
        <v>21</v>
      </c>
      <c r="G53" s="91" t="s">
        <v>22</v>
      </c>
      <c r="H53" s="92">
        <v>-10.179806360000001</v>
      </c>
      <c r="K53" s="91" t="s">
        <v>647</v>
      </c>
      <c r="L53" s="91" t="s">
        <v>648</v>
      </c>
      <c r="M53" s="92">
        <v>-3.2496949919999998</v>
      </c>
    </row>
    <row r="54" spans="1:14" x14ac:dyDescent="0.25">
      <c r="A54" s="91" t="s">
        <v>1079</v>
      </c>
      <c r="B54" s="91" t="s">
        <v>1091</v>
      </c>
      <c r="C54" s="92">
        <v>-2.370806784</v>
      </c>
      <c r="F54" s="91" t="s">
        <v>307</v>
      </c>
      <c r="G54" s="91" t="s">
        <v>308</v>
      </c>
      <c r="H54" s="92">
        <v>23.296237560000002</v>
      </c>
      <c r="I54" s="92">
        <v>9.0604359799999994</v>
      </c>
      <c r="K54" s="91" t="s">
        <v>1077</v>
      </c>
      <c r="L54" s="91" t="s">
        <v>1090</v>
      </c>
      <c r="M54" s="92">
        <v>-3.3720557860000002</v>
      </c>
    </row>
    <row r="55" spans="1:14" x14ac:dyDescent="0.25">
      <c r="A55" s="91" t="s">
        <v>410</v>
      </c>
      <c r="B55" s="91" t="s">
        <v>411</v>
      </c>
      <c r="C55" s="92">
        <v>-2.4250853010000002</v>
      </c>
      <c r="F55" s="91" t="s">
        <v>37</v>
      </c>
      <c r="G55" s="91" t="s">
        <v>38</v>
      </c>
      <c r="H55" s="92">
        <v>9.1100658130000003</v>
      </c>
      <c r="I55" s="92">
        <v>-2.2106860780000002</v>
      </c>
      <c r="K55" s="91" t="s">
        <v>752</v>
      </c>
      <c r="L55" s="91" t="s">
        <v>753</v>
      </c>
      <c r="M55" s="92">
        <v>-3.456630799</v>
      </c>
    </row>
    <row r="56" spans="1:14" x14ac:dyDescent="0.25">
      <c r="A56" s="91" t="s">
        <v>1282</v>
      </c>
      <c r="B56" s="91" t="s">
        <v>1283</v>
      </c>
      <c r="C56" s="92">
        <v>-2.4821213580000001</v>
      </c>
      <c r="F56" s="91" t="s">
        <v>23</v>
      </c>
      <c r="G56" s="91" t="s">
        <v>24</v>
      </c>
      <c r="H56" s="92">
        <v>3.4816198329999999</v>
      </c>
      <c r="I56" s="92">
        <v>-10.776315739999999</v>
      </c>
      <c r="K56" s="91" t="s">
        <v>919</v>
      </c>
      <c r="L56" s="91" t="s">
        <v>920</v>
      </c>
      <c r="M56" s="92">
        <v>-4.1302593510000003</v>
      </c>
    </row>
    <row r="57" spans="1:14" x14ac:dyDescent="0.25">
      <c r="A57" s="91" t="s">
        <v>192</v>
      </c>
      <c r="B57" s="91" t="s">
        <v>193</v>
      </c>
      <c r="C57" s="92">
        <v>-2.5364994740000002</v>
      </c>
      <c r="F57" s="91" t="s">
        <v>41</v>
      </c>
      <c r="G57" s="91" t="s">
        <v>42</v>
      </c>
      <c r="H57" s="92">
        <v>3.4574702410000002</v>
      </c>
      <c r="I57" s="92">
        <v>-3.45313515</v>
      </c>
      <c r="K57" s="91" t="s">
        <v>566</v>
      </c>
      <c r="L57" s="91" t="s">
        <v>567</v>
      </c>
      <c r="M57" s="92">
        <v>-5.0230652520000003</v>
      </c>
    </row>
    <row r="58" spans="1:14" x14ac:dyDescent="0.25">
      <c r="A58" s="91" t="s">
        <v>846</v>
      </c>
      <c r="B58" s="91" t="s">
        <v>847</v>
      </c>
      <c r="C58" s="92">
        <v>-2.6008157829999998</v>
      </c>
      <c r="F58" s="91" t="s">
        <v>35</v>
      </c>
      <c r="G58" s="91" t="s">
        <v>36</v>
      </c>
      <c r="H58" s="92">
        <v>2.9563187599999998</v>
      </c>
      <c r="I58" s="92">
        <v>-4.9821944609999997</v>
      </c>
      <c r="K58" s="91" t="s">
        <v>829</v>
      </c>
      <c r="L58" s="91" t="s">
        <v>8</v>
      </c>
      <c r="M58" s="92">
        <v>-7.5182306490000004</v>
      </c>
    </row>
    <row r="59" spans="1:14" x14ac:dyDescent="0.25">
      <c r="A59" s="91" t="s">
        <v>530</v>
      </c>
      <c r="B59" s="91" t="s">
        <v>531</v>
      </c>
      <c r="C59" s="92">
        <v>-2.7035418</v>
      </c>
      <c r="F59" s="91" t="s">
        <v>29</v>
      </c>
      <c r="G59" s="91" t="s">
        <v>30</v>
      </c>
      <c r="H59" s="92">
        <v>2.8322429360000001</v>
      </c>
      <c r="I59" s="92">
        <v>-6.9326258709999999</v>
      </c>
      <c r="K59" s="91" t="s">
        <v>66</v>
      </c>
      <c r="L59" s="91" t="s">
        <v>67</v>
      </c>
      <c r="M59" s="92">
        <v>13.875647750000001</v>
      </c>
      <c r="N59" s="92">
        <v>2.9293631179999999</v>
      </c>
    </row>
    <row r="60" spans="1:14" x14ac:dyDescent="0.25">
      <c r="A60" s="91" t="s">
        <v>190</v>
      </c>
      <c r="B60" s="91" t="s">
        <v>191</v>
      </c>
      <c r="C60" s="92">
        <v>-2.9479600499999998</v>
      </c>
      <c r="F60" s="91" t="s">
        <v>43</v>
      </c>
      <c r="G60" s="91" t="s">
        <v>44</v>
      </c>
      <c r="H60" s="92">
        <v>2.819017777</v>
      </c>
      <c r="I60" s="92">
        <v>-3.2025834099999999</v>
      </c>
      <c r="K60" s="91" t="s">
        <v>37</v>
      </c>
      <c r="L60" s="91" t="s">
        <v>38</v>
      </c>
      <c r="M60" s="92">
        <v>9.1100658130000003</v>
      </c>
      <c r="N60" s="92">
        <v>5.3527507930000002</v>
      </c>
    </row>
    <row r="61" spans="1:14" x14ac:dyDescent="0.25">
      <c r="A61" s="91" t="s">
        <v>224</v>
      </c>
      <c r="B61" s="91" t="s">
        <v>225</v>
      </c>
      <c r="C61" s="92">
        <v>-3.0079448649999998</v>
      </c>
      <c r="F61" s="91" t="s">
        <v>17</v>
      </c>
      <c r="G61" s="91" t="s">
        <v>18</v>
      </c>
      <c r="H61" s="92">
        <v>2.7296463499999999</v>
      </c>
      <c r="I61" s="92">
        <v>-12.414792329999999</v>
      </c>
      <c r="K61" s="91" t="s">
        <v>19</v>
      </c>
      <c r="L61" s="91" t="s">
        <v>20</v>
      </c>
      <c r="M61" s="92">
        <v>5.1345750389999996</v>
      </c>
      <c r="N61" s="92">
        <v>5.7841479070000004</v>
      </c>
    </row>
    <row r="62" spans="1:14" x14ac:dyDescent="0.25">
      <c r="A62" s="91" t="s">
        <v>1077</v>
      </c>
      <c r="B62" s="91" t="s">
        <v>1090</v>
      </c>
      <c r="C62" s="92">
        <v>-3.3720557860000002</v>
      </c>
      <c r="F62" s="91" t="s">
        <v>97</v>
      </c>
      <c r="G62" s="91" t="s">
        <v>98</v>
      </c>
      <c r="H62" s="92">
        <v>2.6143956209999999</v>
      </c>
      <c r="I62" s="92">
        <v>-2.2703776879999999</v>
      </c>
      <c r="K62" s="91" t="s">
        <v>58</v>
      </c>
      <c r="L62" s="91" t="s">
        <v>59</v>
      </c>
      <c r="M62" s="92">
        <v>4.5965196859999997</v>
      </c>
      <c r="N62" s="92">
        <v>8.1032682709999992</v>
      </c>
    </row>
    <row r="63" spans="1:14" x14ac:dyDescent="0.25">
      <c r="A63" s="91" t="s">
        <v>919</v>
      </c>
      <c r="B63" s="91" t="s">
        <v>920</v>
      </c>
      <c r="C63" s="92">
        <v>-4.1302593510000003</v>
      </c>
      <c r="F63" s="91" t="s">
        <v>9</v>
      </c>
      <c r="G63" s="91" t="s">
        <v>10</v>
      </c>
      <c r="H63" s="92">
        <v>2.3090669080000001</v>
      </c>
      <c r="I63" s="92">
        <v>-9.2109734250000006</v>
      </c>
      <c r="K63" s="91" t="s">
        <v>23</v>
      </c>
      <c r="L63" s="91" t="s">
        <v>24</v>
      </c>
      <c r="M63" s="92">
        <v>3.4816198329999999</v>
      </c>
      <c r="N63" s="92">
        <v>3.3092285430000001</v>
      </c>
    </row>
    <row r="64" spans="1:14" x14ac:dyDescent="0.25">
      <c r="A64" s="91" t="s">
        <v>829</v>
      </c>
      <c r="B64" s="91" t="s">
        <v>8</v>
      </c>
      <c r="C64" s="92">
        <v>-7.5182306490000004</v>
      </c>
      <c r="F64" s="91" t="s">
        <v>11</v>
      </c>
      <c r="G64" s="91" t="s">
        <v>12</v>
      </c>
      <c r="H64" s="92">
        <v>2.289862018</v>
      </c>
      <c r="I64" s="92">
        <v>-2.755696887</v>
      </c>
      <c r="K64" s="91" t="s">
        <v>41</v>
      </c>
      <c r="L64" s="91" t="s">
        <v>42</v>
      </c>
      <c r="M64" s="92">
        <v>3.4574702410000002</v>
      </c>
      <c r="N64" s="92">
        <v>5.7527744780000001</v>
      </c>
    </row>
    <row r="65" spans="1:14" x14ac:dyDescent="0.25">
      <c r="A65" s="91" t="s">
        <v>307</v>
      </c>
      <c r="B65" s="91" t="s">
        <v>308</v>
      </c>
      <c r="C65" s="92">
        <v>23.296237560000002</v>
      </c>
      <c r="D65" s="92">
        <v>4.0213945009999996</v>
      </c>
      <c r="F65" s="91" t="s">
        <v>46</v>
      </c>
      <c r="G65" s="91" t="s">
        <v>47</v>
      </c>
      <c r="H65" s="92">
        <v>2.2045866369999998</v>
      </c>
      <c r="I65" s="92">
        <v>-2.7840335500000002</v>
      </c>
      <c r="K65" s="91" t="s">
        <v>254</v>
      </c>
      <c r="L65" s="91" t="s">
        <v>255</v>
      </c>
      <c r="M65" s="92">
        <v>3.2554770190000002</v>
      </c>
      <c r="N65" s="92">
        <v>2.838164957</v>
      </c>
    </row>
    <row r="66" spans="1:14" x14ac:dyDescent="0.25">
      <c r="A66" s="91" t="s">
        <v>104</v>
      </c>
      <c r="B66" s="91" t="s">
        <v>105</v>
      </c>
      <c r="C66" s="92">
        <v>16.199585849999998</v>
      </c>
      <c r="D66" s="92">
        <v>2.4352453270000001</v>
      </c>
      <c r="F66" s="91" t="s">
        <v>138</v>
      </c>
      <c r="G66" s="91" t="s">
        <v>139</v>
      </c>
      <c r="H66" s="92">
        <v>2.1814651679999999</v>
      </c>
      <c r="I66" s="92">
        <v>-1.986424094</v>
      </c>
      <c r="K66" s="91" t="s">
        <v>35</v>
      </c>
      <c r="L66" s="91" t="s">
        <v>36</v>
      </c>
      <c r="M66" s="92">
        <v>2.9563187599999998</v>
      </c>
      <c r="N66" s="92">
        <v>4.0937538020000002</v>
      </c>
    </row>
    <row r="67" spans="1:14" x14ac:dyDescent="0.25">
      <c r="A67" s="91" t="s">
        <v>37</v>
      </c>
      <c r="B67" s="91" t="s">
        <v>38</v>
      </c>
      <c r="C67" s="92">
        <v>9.1100658130000003</v>
      </c>
      <c r="D67" s="92">
        <v>6.8281937050000003</v>
      </c>
      <c r="F67" s="91" t="s">
        <v>172</v>
      </c>
      <c r="G67" s="91" t="s">
        <v>173</v>
      </c>
      <c r="H67" s="92">
        <v>2.0758289470000002</v>
      </c>
      <c r="I67" s="92">
        <v>-1.9799092709999999</v>
      </c>
      <c r="K67" s="91" t="s">
        <v>29</v>
      </c>
      <c r="L67" s="91" t="s">
        <v>30</v>
      </c>
      <c r="M67" s="92">
        <v>2.8322429360000001</v>
      </c>
      <c r="N67" s="92">
        <v>3.9087999089999999</v>
      </c>
    </row>
    <row r="68" spans="1:14" x14ac:dyDescent="0.25">
      <c r="A68" s="91" t="s">
        <v>19</v>
      </c>
      <c r="B68" s="91" t="s">
        <v>20</v>
      </c>
      <c r="C68" s="92">
        <v>5.1345750389999996</v>
      </c>
      <c r="D68" s="92">
        <v>3.4934695420000001</v>
      </c>
      <c r="F68" s="91" t="s">
        <v>106</v>
      </c>
      <c r="G68" s="91" t="s">
        <v>107</v>
      </c>
      <c r="H68" s="92">
        <v>2.068863082</v>
      </c>
      <c r="I68" s="92">
        <v>-2.4733403570000001</v>
      </c>
      <c r="K68" s="91" t="s">
        <v>43</v>
      </c>
      <c r="L68" s="91" t="s">
        <v>44</v>
      </c>
      <c r="M68" s="92">
        <v>2.819017777</v>
      </c>
      <c r="N68" s="92">
        <v>2.2702182639999999</v>
      </c>
    </row>
    <row r="69" spans="1:14" x14ac:dyDescent="0.25">
      <c r="A69" s="91" t="s">
        <v>58</v>
      </c>
      <c r="B69" s="91" t="s">
        <v>59</v>
      </c>
      <c r="C69" s="92">
        <v>4.5965196859999997</v>
      </c>
      <c r="D69" s="92">
        <v>9.1362149160000001</v>
      </c>
      <c r="F69" s="91" t="s">
        <v>89</v>
      </c>
      <c r="G69" s="91" t="s">
        <v>90</v>
      </c>
      <c r="H69" s="92">
        <v>2.051087629</v>
      </c>
      <c r="I69" s="92">
        <v>-2.8029647149999999</v>
      </c>
      <c r="K69" s="91" t="s">
        <v>17</v>
      </c>
      <c r="L69" s="91" t="s">
        <v>18</v>
      </c>
      <c r="M69" s="92">
        <v>2.7296463499999999</v>
      </c>
      <c r="N69" s="92">
        <v>4.390098933</v>
      </c>
    </row>
    <row r="70" spans="1:14" x14ac:dyDescent="0.25">
      <c r="A70" s="91" t="s">
        <v>23</v>
      </c>
      <c r="B70" s="91" t="s">
        <v>24</v>
      </c>
      <c r="C70" s="92">
        <v>3.4816198329999999</v>
      </c>
      <c r="D70" s="92">
        <v>-3.4231799349999998</v>
      </c>
      <c r="F70" s="91" t="s">
        <v>174</v>
      </c>
      <c r="G70" s="91" t="s">
        <v>175</v>
      </c>
      <c r="H70" s="92">
        <v>1.7818010719999999</v>
      </c>
      <c r="I70" s="92">
        <v>-2.593912977</v>
      </c>
      <c r="K70" s="91" t="s">
        <v>301</v>
      </c>
      <c r="L70" s="91" t="s">
        <v>302</v>
      </c>
      <c r="M70" s="92">
        <v>2.6500139620000001</v>
      </c>
      <c r="N70" s="92">
        <v>3.1436138150000001</v>
      </c>
    </row>
    <row r="71" spans="1:14" x14ac:dyDescent="0.25">
      <c r="A71" s="91" t="s">
        <v>254</v>
      </c>
      <c r="B71" s="91" t="s">
        <v>255</v>
      </c>
      <c r="C71" s="92">
        <v>3.2554770190000002</v>
      </c>
      <c r="D71" s="92">
        <v>2.267256857</v>
      </c>
      <c r="F71" s="91" t="s">
        <v>1220</v>
      </c>
      <c r="G71" s="91" t="s">
        <v>1221</v>
      </c>
      <c r="H71" s="92">
        <v>-1.724702333</v>
      </c>
      <c r="I71" s="92">
        <v>-1.92672891</v>
      </c>
      <c r="K71" s="91" t="s">
        <v>132</v>
      </c>
      <c r="L71" s="91" t="s">
        <v>133</v>
      </c>
      <c r="M71" s="92">
        <v>2.6110087659999999</v>
      </c>
      <c r="N71" s="92">
        <v>2.294085677</v>
      </c>
    </row>
    <row r="72" spans="1:14" x14ac:dyDescent="0.25">
      <c r="A72" s="91" t="s">
        <v>406</v>
      </c>
      <c r="B72" s="91" t="s">
        <v>407</v>
      </c>
      <c r="C72" s="92">
        <v>3.1796092599999999</v>
      </c>
      <c r="D72" s="92">
        <v>1.96199265</v>
      </c>
      <c r="F72" s="91" t="s">
        <v>930</v>
      </c>
      <c r="G72" s="91" t="s">
        <v>931</v>
      </c>
      <c r="H72" s="92">
        <v>-1.9030951599999999</v>
      </c>
      <c r="I72" s="92">
        <v>-3.8188316819999999</v>
      </c>
      <c r="K72" s="91" t="s">
        <v>299</v>
      </c>
      <c r="L72" s="91" t="s">
        <v>300</v>
      </c>
      <c r="M72" s="92">
        <v>2.3978002030000001</v>
      </c>
      <c r="N72" s="92">
        <v>1.9545262139999999</v>
      </c>
    </row>
    <row r="73" spans="1:14" x14ac:dyDescent="0.25">
      <c r="A73" s="91" t="s">
        <v>29</v>
      </c>
      <c r="B73" s="91" t="s">
        <v>30</v>
      </c>
      <c r="C73" s="92">
        <v>2.8322429360000001</v>
      </c>
      <c r="D73" s="92">
        <v>-3.8451747799999998</v>
      </c>
      <c r="F73" s="91" t="s">
        <v>758</v>
      </c>
      <c r="G73" s="91" t="s">
        <v>759</v>
      </c>
      <c r="H73" s="92">
        <v>-2.170993476</v>
      </c>
      <c r="I73" s="92">
        <v>-2.1920056429999999</v>
      </c>
      <c r="K73" s="91" t="s">
        <v>9</v>
      </c>
      <c r="L73" s="91" t="s">
        <v>10</v>
      </c>
      <c r="M73" s="92">
        <v>2.3090669080000001</v>
      </c>
      <c r="N73" s="92">
        <v>2.8241289589999998</v>
      </c>
    </row>
    <row r="74" spans="1:14" x14ac:dyDescent="0.25">
      <c r="A74" s="91" t="s">
        <v>17</v>
      </c>
      <c r="B74" s="91" t="s">
        <v>18</v>
      </c>
      <c r="C74" s="92">
        <v>2.7296463499999999</v>
      </c>
      <c r="D74" s="92">
        <v>-3.9680515550000002</v>
      </c>
      <c r="F74" s="91" t="s">
        <v>1079</v>
      </c>
      <c r="G74" s="91" t="s">
        <v>1091</v>
      </c>
      <c r="H74" s="92">
        <v>-2.370806784</v>
      </c>
      <c r="I74" s="92">
        <v>-3.4409914079999999</v>
      </c>
      <c r="K74" s="91" t="s">
        <v>497</v>
      </c>
      <c r="L74" s="91" t="s">
        <v>498</v>
      </c>
      <c r="M74" s="92">
        <v>2.3007252820000001</v>
      </c>
      <c r="N74" s="92">
        <v>2.1038492290000002</v>
      </c>
    </row>
    <row r="75" spans="1:14" x14ac:dyDescent="0.25">
      <c r="A75" s="91" t="s">
        <v>9</v>
      </c>
      <c r="B75" s="91" t="s">
        <v>10</v>
      </c>
      <c r="C75" s="92">
        <v>2.3090669080000001</v>
      </c>
      <c r="D75" s="92">
        <v>-3.1891049969999998</v>
      </c>
      <c r="F75" s="91" t="s">
        <v>410</v>
      </c>
      <c r="G75" s="91" t="s">
        <v>411</v>
      </c>
      <c r="H75" s="92">
        <v>-2.4250853010000002</v>
      </c>
      <c r="I75" s="92">
        <v>-7.8859103780000002</v>
      </c>
      <c r="K75" s="91" t="s">
        <v>11</v>
      </c>
      <c r="L75" s="91" t="s">
        <v>12</v>
      </c>
      <c r="M75" s="92">
        <v>2.289862018</v>
      </c>
      <c r="N75" s="92">
        <v>2.699256901</v>
      </c>
    </row>
    <row r="76" spans="1:14" x14ac:dyDescent="0.25">
      <c r="A76" s="91" t="s">
        <v>11</v>
      </c>
      <c r="B76" s="91" t="s">
        <v>12</v>
      </c>
      <c r="C76" s="92">
        <v>2.289862018</v>
      </c>
      <c r="D76" s="92">
        <v>1.7481820290000001</v>
      </c>
      <c r="F76" s="91" t="s">
        <v>192</v>
      </c>
      <c r="G76" s="91" t="s">
        <v>193</v>
      </c>
      <c r="H76" s="92">
        <v>-2.5364994740000002</v>
      </c>
      <c r="I76" s="92">
        <v>-6.2519066490000004</v>
      </c>
      <c r="K76" s="91" t="s">
        <v>138</v>
      </c>
      <c r="L76" s="91" t="s">
        <v>139</v>
      </c>
      <c r="M76" s="92">
        <v>2.1814651679999999</v>
      </c>
      <c r="N76" s="92">
        <v>1.7481852980000001</v>
      </c>
    </row>
    <row r="77" spans="1:14" x14ac:dyDescent="0.25">
      <c r="A77" s="91" t="s">
        <v>907</v>
      </c>
      <c r="B77" s="91" t="s">
        <v>908</v>
      </c>
      <c r="C77" s="92">
        <v>2.129890107</v>
      </c>
      <c r="D77" s="92">
        <v>2.0009940300000002</v>
      </c>
      <c r="F77" s="91" t="s">
        <v>530</v>
      </c>
      <c r="G77" s="91" t="s">
        <v>531</v>
      </c>
      <c r="H77" s="92">
        <v>-2.7035418</v>
      </c>
      <c r="I77" s="92">
        <v>-4.3938881040000002</v>
      </c>
      <c r="K77" s="91" t="s">
        <v>172</v>
      </c>
      <c r="L77" s="91" t="s">
        <v>173</v>
      </c>
      <c r="M77" s="92">
        <v>2.0758289470000002</v>
      </c>
      <c r="N77" s="92">
        <v>3.1548055590000001</v>
      </c>
    </row>
    <row r="78" spans="1:14" x14ac:dyDescent="0.25">
      <c r="A78" s="91" t="s">
        <v>89</v>
      </c>
      <c r="B78" s="91" t="s">
        <v>90</v>
      </c>
      <c r="C78" s="92">
        <v>2.051087629</v>
      </c>
      <c r="D78" s="92">
        <v>-1.947954338</v>
      </c>
      <c r="F78" s="91" t="s">
        <v>190</v>
      </c>
      <c r="G78" s="91" t="s">
        <v>191</v>
      </c>
      <c r="H78" s="92">
        <v>-2.9479600499999998</v>
      </c>
      <c r="I78" s="92">
        <v>-5.3115346170000004</v>
      </c>
      <c r="K78" s="91" t="s">
        <v>87</v>
      </c>
      <c r="L78" s="91" t="s">
        <v>88</v>
      </c>
      <c r="M78" s="92">
        <v>2.040273306</v>
      </c>
      <c r="N78" s="92">
        <v>4.5802005790000004</v>
      </c>
    </row>
    <row r="79" spans="1:14" x14ac:dyDescent="0.25">
      <c r="A79" s="91" t="s">
        <v>930</v>
      </c>
      <c r="B79" s="91" t="s">
        <v>931</v>
      </c>
      <c r="C79" s="92">
        <v>-1.9030951599999999</v>
      </c>
      <c r="D79" s="92">
        <v>-1.873806667</v>
      </c>
      <c r="F79" s="91" t="s">
        <v>224</v>
      </c>
      <c r="G79" s="91" t="s">
        <v>225</v>
      </c>
      <c r="H79" s="92">
        <v>-3.0079448649999998</v>
      </c>
      <c r="I79" s="92">
        <v>-3.3343647239999998</v>
      </c>
      <c r="K79" s="91" t="s">
        <v>196</v>
      </c>
      <c r="L79" s="91" t="s">
        <v>197</v>
      </c>
      <c r="M79" s="92">
        <v>2.0297837649999999</v>
      </c>
      <c r="N79" s="92">
        <v>2.1506881170000001</v>
      </c>
    </row>
    <row r="80" spans="1:14" x14ac:dyDescent="0.25">
      <c r="A80" s="91" t="s">
        <v>647</v>
      </c>
      <c r="B80" s="91" t="s">
        <v>648</v>
      </c>
      <c r="C80" s="92">
        <v>-3.2496949919999998</v>
      </c>
      <c r="D80" s="92">
        <v>-2.5937269789999999</v>
      </c>
      <c r="F80" s="91" t="s">
        <v>647</v>
      </c>
      <c r="G80" s="91" t="s">
        <v>648</v>
      </c>
      <c r="H80" s="92">
        <v>-3.2496949919999998</v>
      </c>
      <c r="I80" s="92">
        <v>-3.9736173259999998</v>
      </c>
      <c r="K80" s="91" t="s">
        <v>174</v>
      </c>
      <c r="L80" s="91" t="s">
        <v>175</v>
      </c>
      <c r="M80" s="92">
        <v>1.7818010719999999</v>
      </c>
      <c r="N80" s="92">
        <v>1.7048250899999999</v>
      </c>
    </row>
    <row r="81" spans="1:14" x14ac:dyDescent="0.25">
      <c r="A81" s="91" t="s">
        <v>752</v>
      </c>
      <c r="B81" s="91" t="s">
        <v>753</v>
      </c>
      <c r="C81" s="92">
        <v>-3.456630799</v>
      </c>
      <c r="D81" s="92">
        <v>-3.6641850640000002</v>
      </c>
      <c r="F81" s="91" t="s">
        <v>1077</v>
      </c>
      <c r="G81" s="91" t="s">
        <v>1090</v>
      </c>
      <c r="H81" s="92">
        <v>-3.3720557860000002</v>
      </c>
      <c r="I81" s="92">
        <v>-2.945530588</v>
      </c>
      <c r="K81" s="91" t="s">
        <v>258</v>
      </c>
      <c r="L81" s="91" t="s">
        <v>259</v>
      </c>
      <c r="M81" s="92">
        <v>1.7761924010000001</v>
      </c>
      <c r="N81" s="92">
        <v>1.7114123480000001</v>
      </c>
    </row>
    <row r="82" spans="1:14" x14ac:dyDescent="0.25">
      <c r="A82" s="91" t="s">
        <v>566</v>
      </c>
      <c r="B82" s="91" t="s">
        <v>567</v>
      </c>
      <c r="C82" s="92">
        <v>-5.0230652520000003</v>
      </c>
      <c r="D82" s="92">
        <v>-2.485454211</v>
      </c>
      <c r="F82" s="91" t="s">
        <v>752</v>
      </c>
      <c r="G82" s="91" t="s">
        <v>753</v>
      </c>
      <c r="H82" s="92">
        <v>-3.456630799</v>
      </c>
      <c r="I82" s="92">
        <v>-3.0281416540000001</v>
      </c>
      <c r="K82" s="91" t="s">
        <v>758</v>
      </c>
      <c r="L82" s="91" t="s">
        <v>759</v>
      </c>
      <c r="M82" s="92">
        <v>-2.170993476</v>
      </c>
      <c r="N82" s="92">
        <v>-2.341647129</v>
      </c>
    </row>
    <row r="83" spans="1:14" x14ac:dyDescent="0.25">
      <c r="A83" s="91" t="s">
        <v>13</v>
      </c>
      <c r="B83" s="91" t="s">
        <v>14</v>
      </c>
      <c r="C83" s="92">
        <v>-5.4589275900000001</v>
      </c>
      <c r="D83" s="92">
        <v>-7.6056326060000004</v>
      </c>
      <c r="F83" s="91" t="s">
        <v>919</v>
      </c>
      <c r="G83" s="91" t="s">
        <v>920</v>
      </c>
      <c r="H83" s="92">
        <v>-4.1302593510000003</v>
      </c>
      <c r="I83" s="92">
        <v>-1.8571538999999999</v>
      </c>
      <c r="K83" s="91" t="s">
        <v>13</v>
      </c>
      <c r="L83" s="91" t="s">
        <v>14</v>
      </c>
      <c r="M83" s="92">
        <v>-5.4589275900000001</v>
      </c>
      <c r="N83" s="92">
        <v>-4.5446274710000001</v>
      </c>
    </row>
    <row r="84" spans="1:14" x14ac:dyDescent="0.25">
      <c r="A84" s="91" t="s">
        <v>1226</v>
      </c>
      <c r="B84" s="91" t="s">
        <v>1227</v>
      </c>
      <c r="C84" s="92">
        <v>-5.7322583460000001</v>
      </c>
      <c r="D84" s="92">
        <v>-1.819040167</v>
      </c>
      <c r="F84" s="91" t="s">
        <v>566</v>
      </c>
      <c r="G84" s="91" t="s">
        <v>567</v>
      </c>
      <c r="H84" s="92">
        <v>-5.0230652520000003</v>
      </c>
      <c r="I84" s="92">
        <v>-6.9465886320000001</v>
      </c>
      <c r="K84" s="91" t="s">
        <v>1226</v>
      </c>
      <c r="L84" s="91" t="s">
        <v>1227</v>
      </c>
      <c r="M84" s="92">
        <v>-5.7322583460000001</v>
      </c>
      <c r="N84" s="92">
        <v>-2.6191121449999999</v>
      </c>
    </row>
    <row r="85" spans="1:14" x14ac:dyDescent="0.25">
      <c r="A85" s="91" t="s">
        <v>480</v>
      </c>
      <c r="B85" s="91" t="s">
        <v>481</v>
      </c>
      <c r="C85" s="92">
        <v>-6.674412276</v>
      </c>
      <c r="D85" s="92">
        <v>-2.4061515020000002</v>
      </c>
      <c r="F85" s="91" t="s">
        <v>1226</v>
      </c>
      <c r="G85" s="91" t="s">
        <v>1227</v>
      </c>
      <c r="H85" s="92">
        <v>-5.7322583460000001</v>
      </c>
      <c r="I85" s="92">
        <v>-4.1995269500000001</v>
      </c>
      <c r="K85" s="91" t="s">
        <v>480</v>
      </c>
      <c r="L85" s="91" t="s">
        <v>481</v>
      </c>
      <c r="M85" s="92">
        <v>-6.674412276</v>
      </c>
      <c r="N85" s="92">
        <v>-2.7748450509999998</v>
      </c>
    </row>
    <row r="86" spans="1:14" x14ac:dyDescent="0.25">
      <c r="A86" s="91" t="s">
        <v>21</v>
      </c>
      <c r="B86" s="91" t="s">
        <v>22</v>
      </c>
      <c r="C86" s="92">
        <v>-10.179806360000001</v>
      </c>
      <c r="D86" s="92">
        <v>-7.0995911090000003</v>
      </c>
      <c r="F86" s="91" t="s">
        <v>480</v>
      </c>
      <c r="G86" s="91" t="s">
        <v>481</v>
      </c>
      <c r="H86" s="92">
        <v>-6.674412276</v>
      </c>
      <c r="I86" s="92">
        <v>-8.0507325620000003</v>
      </c>
      <c r="K86" s="91" t="s">
        <v>21</v>
      </c>
      <c r="L86" s="91" t="s">
        <v>22</v>
      </c>
      <c r="M86" s="92">
        <v>-10.179806360000001</v>
      </c>
      <c r="N86" s="92">
        <v>-13.8040231</v>
      </c>
    </row>
    <row r="87" spans="1:14" x14ac:dyDescent="0.25">
      <c r="A87" s="91" t="s">
        <v>27</v>
      </c>
      <c r="B87" s="91" t="s">
        <v>28</v>
      </c>
      <c r="C87" s="92">
        <v>-10.95899041</v>
      </c>
      <c r="D87" s="92">
        <v>-12.105267209999999</v>
      </c>
      <c r="F87" s="91" t="s">
        <v>27</v>
      </c>
      <c r="G87" s="91" t="s">
        <v>28</v>
      </c>
      <c r="H87" s="92">
        <v>-10.95899041</v>
      </c>
      <c r="I87" s="92">
        <v>-3.3874639869999998</v>
      </c>
      <c r="K87" s="91" t="s">
        <v>27</v>
      </c>
      <c r="L87" s="91" t="s">
        <v>28</v>
      </c>
      <c r="M87" s="92">
        <v>-10.95899041</v>
      </c>
      <c r="N87" s="92">
        <v>-13.45917436</v>
      </c>
    </row>
    <row r="88" spans="1:14" x14ac:dyDescent="0.25">
      <c r="A88" s="91" t="s">
        <v>39</v>
      </c>
      <c r="B88" s="91" t="s">
        <v>40</v>
      </c>
      <c r="C88" s="92">
        <v>-17.140258469999999</v>
      </c>
      <c r="D88" s="92">
        <v>-14.478782259999999</v>
      </c>
      <c r="F88" s="91" t="s">
        <v>39</v>
      </c>
      <c r="G88" s="91" t="s">
        <v>40</v>
      </c>
      <c r="H88" s="92">
        <v>-17.140258469999999</v>
      </c>
      <c r="I88" s="92">
        <v>-3.5845283120000002</v>
      </c>
      <c r="K88" s="91" t="s">
        <v>39</v>
      </c>
      <c r="L88" s="91" t="s">
        <v>40</v>
      </c>
      <c r="M88" s="92">
        <v>-17.140258469999999</v>
      </c>
      <c r="N88" s="92">
        <v>-1.788485696</v>
      </c>
    </row>
    <row r="89" spans="1:14" x14ac:dyDescent="0.25">
      <c r="A89" s="91" t="s">
        <v>62</v>
      </c>
      <c r="B89" s="91" t="s">
        <v>63</v>
      </c>
      <c r="D89" s="92">
        <v>4.790948695</v>
      </c>
      <c r="F89" s="91" t="s">
        <v>1172</v>
      </c>
      <c r="G89" s="91" t="s">
        <v>1173</v>
      </c>
      <c r="I89" s="92">
        <v>2.8169945099999998</v>
      </c>
      <c r="K89" s="91" t="s">
        <v>148</v>
      </c>
      <c r="L89" s="91" t="s">
        <v>149</v>
      </c>
      <c r="N89" s="92">
        <v>8.9245798559999994</v>
      </c>
    </row>
    <row r="90" spans="1:14" x14ac:dyDescent="0.25">
      <c r="A90" s="91" t="s">
        <v>1170</v>
      </c>
      <c r="B90" s="91" t="s">
        <v>1171</v>
      </c>
      <c r="D90" s="92">
        <v>3.5150692019999998</v>
      </c>
      <c r="F90" s="91" t="s">
        <v>880</v>
      </c>
      <c r="G90" s="91" t="s">
        <v>881</v>
      </c>
      <c r="I90" s="92">
        <v>2.6900629390000002</v>
      </c>
      <c r="K90" s="91" t="s">
        <v>144</v>
      </c>
      <c r="L90" s="91" t="s">
        <v>145</v>
      </c>
      <c r="N90" s="92">
        <v>6.3937184370000004</v>
      </c>
    </row>
    <row r="91" spans="1:14" x14ac:dyDescent="0.25">
      <c r="A91" s="91" t="s">
        <v>285</v>
      </c>
      <c r="B91" s="91" t="s">
        <v>286</v>
      </c>
      <c r="D91" s="92">
        <v>2.85595629</v>
      </c>
      <c r="F91" s="91" t="s">
        <v>842</v>
      </c>
      <c r="G91" s="91" t="s">
        <v>843</v>
      </c>
      <c r="I91" s="92">
        <v>2.672467841</v>
      </c>
      <c r="K91" s="91" t="s">
        <v>202</v>
      </c>
      <c r="L91" s="91" t="s">
        <v>203</v>
      </c>
      <c r="N91" s="92">
        <v>5.1451050609999998</v>
      </c>
    </row>
    <row r="92" spans="1:14" x14ac:dyDescent="0.25">
      <c r="A92" s="91" t="s">
        <v>913</v>
      </c>
      <c r="B92" s="91" t="s">
        <v>914</v>
      </c>
      <c r="D92" s="92">
        <v>2.6635517399999999</v>
      </c>
      <c r="F92" s="91" t="s">
        <v>1175</v>
      </c>
      <c r="G92" s="91" t="s">
        <v>1176</v>
      </c>
      <c r="I92" s="92">
        <v>2.583835171</v>
      </c>
      <c r="K92" s="91" t="s">
        <v>160</v>
      </c>
      <c r="L92" s="91" t="s">
        <v>161</v>
      </c>
      <c r="N92" s="92">
        <v>4.9437898489999998</v>
      </c>
    </row>
    <row r="93" spans="1:14" x14ac:dyDescent="0.25">
      <c r="A93" s="91" t="s">
        <v>110</v>
      </c>
      <c r="B93" s="91" t="s">
        <v>111</v>
      </c>
      <c r="D93" s="92">
        <v>2.4066789389999999</v>
      </c>
      <c r="F93" s="91" t="s">
        <v>1177</v>
      </c>
      <c r="G93" s="91" t="s">
        <v>1178</v>
      </c>
      <c r="I93" s="92">
        <v>2.245589893</v>
      </c>
      <c r="K93" s="91" t="s">
        <v>110</v>
      </c>
      <c r="L93" s="91" t="s">
        <v>111</v>
      </c>
      <c r="N93" s="92">
        <v>4.4709824600000001</v>
      </c>
    </row>
    <row r="94" spans="1:14" x14ac:dyDescent="0.25">
      <c r="A94" s="91" t="s">
        <v>899</v>
      </c>
      <c r="B94" s="91" t="s">
        <v>900</v>
      </c>
      <c r="D94" s="92">
        <v>2.4021965889999999</v>
      </c>
      <c r="F94" s="91" t="s">
        <v>1179</v>
      </c>
      <c r="G94" s="91" t="s">
        <v>1180</v>
      </c>
      <c r="I94" s="92">
        <v>2.0319151930000001</v>
      </c>
      <c r="K94" s="91" t="s">
        <v>114</v>
      </c>
      <c r="L94" s="91" t="s">
        <v>115</v>
      </c>
      <c r="N94" s="92">
        <v>3.7486277970000002</v>
      </c>
    </row>
    <row r="95" spans="1:14" x14ac:dyDescent="0.25">
      <c r="A95" s="91" t="s">
        <v>82</v>
      </c>
      <c r="B95" s="91" t="s">
        <v>83</v>
      </c>
      <c r="D95" s="92">
        <v>2.3239967909999999</v>
      </c>
      <c r="F95" s="91" t="s">
        <v>1183</v>
      </c>
      <c r="G95" s="91" t="s">
        <v>1184</v>
      </c>
      <c r="I95" s="92">
        <v>2.0008401729999998</v>
      </c>
      <c r="K95" s="91" t="s">
        <v>1181</v>
      </c>
      <c r="L95" s="91" t="s">
        <v>1182</v>
      </c>
      <c r="N95" s="92">
        <v>3.5839950580000002</v>
      </c>
    </row>
    <row r="96" spans="1:14" x14ac:dyDescent="0.25">
      <c r="A96" s="91" t="s">
        <v>424</v>
      </c>
      <c r="B96" s="91" t="s">
        <v>425</v>
      </c>
      <c r="D96" s="92">
        <v>2.2290861999999998</v>
      </c>
      <c r="F96" s="91" t="s">
        <v>1189</v>
      </c>
      <c r="G96" s="91" t="s">
        <v>1190</v>
      </c>
      <c r="I96" s="92">
        <v>1.993196245</v>
      </c>
      <c r="K96" s="91" t="s">
        <v>1185</v>
      </c>
      <c r="L96" s="91" t="s">
        <v>1186</v>
      </c>
      <c r="N96" s="92">
        <v>3.4688846600000001</v>
      </c>
    </row>
    <row r="97" spans="1:14" x14ac:dyDescent="0.25">
      <c r="A97" s="91" t="s">
        <v>1187</v>
      </c>
      <c r="B97" s="91" t="s">
        <v>1188</v>
      </c>
      <c r="D97" s="92">
        <v>2.1261747980000001</v>
      </c>
      <c r="F97" s="91" t="s">
        <v>885</v>
      </c>
      <c r="G97" s="91" t="s">
        <v>886</v>
      </c>
      <c r="I97" s="92">
        <v>1.7657153029999999</v>
      </c>
      <c r="K97" s="91" t="s">
        <v>214</v>
      </c>
      <c r="L97" s="91" t="s">
        <v>215</v>
      </c>
      <c r="N97" s="92">
        <v>3.3887313109999999</v>
      </c>
    </row>
    <row r="98" spans="1:14" x14ac:dyDescent="0.25">
      <c r="A98" s="91" t="s">
        <v>915</v>
      </c>
      <c r="B98" s="91" t="s">
        <v>916</v>
      </c>
      <c r="D98" s="92">
        <v>2.088618275</v>
      </c>
      <c r="F98" s="91" t="s">
        <v>832</v>
      </c>
      <c r="G98" s="91" t="s">
        <v>833</v>
      </c>
      <c r="I98" s="92">
        <v>1.7398263490000001</v>
      </c>
      <c r="K98" s="91" t="s">
        <v>140</v>
      </c>
      <c r="L98" s="91" t="s">
        <v>141</v>
      </c>
      <c r="N98" s="92">
        <v>3.3691109670000001</v>
      </c>
    </row>
    <row r="99" spans="1:14" x14ac:dyDescent="0.25">
      <c r="A99" s="91" t="s">
        <v>891</v>
      </c>
      <c r="B99" s="91" t="s">
        <v>892</v>
      </c>
      <c r="D99" s="92">
        <v>2.0619304029999999</v>
      </c>
      <c r="F99" s="91" t="s">
        <v>1191</v>
      </c>
      <c r="G99" s="91" t="s">
        <v>1192</v>
      </c>
      <c r="I99" s="92">
        <v>1.703047226</v>
      </c>
      <c r="K99" s="91" t="s">
        <v>80</v>
      </c>
      <c r="L99" s="91" t="s">
        <v>81</v>
      </c>
      <c r="N99" s="92">
        <v>3.2158213930000001</v>
      </c>
    </row>
    <row r="100" spans="1:14" x14ac:dyDescent="0.25">
      <c r="A100" s="91" t="s">
        <v>905</v>
      </c>
      <c r="B100" s="91" t="s">
        <v>906</v>
      </c>
      <c r="D100" s="92">
        <v>1.994341401</v>
      </c>
      <c r="F100" s="91" t="s">
        <v>865</v>
      </c>
      <c r="G100" s="91" t="s">
        <v>866</v>
      </c>
      <c r="I100" s="92">
        <v>-1.71947972</v>
      </c>
      <c r="K100" s="91" t="s">
        <v>1002</v>
      </c>
      <c r="L100" s="91" t="s">
        <v>1034</v>
      </c>
      <c r="N100" s="92">
        <v>3.2125477610000002</v>
      </c>
    </row>
    <row r="101" spans="1:14" x14ac:dyDescent="0.25">
      <c r="A101" s="91" t="s">
        <v>895</v>
      </c>
      <c r="B101" s="91" t="s">
        <v>896</v>
      </c>
      <c r="D101" s="92">
        <v>1.9791183459999999</v>
      </c>
      <c r="F101" s="91" t="s">
        <v>738</v>
      </c>
      <c r="G101" s="91" t="s">
        <v>739</v>
      </c>
      <c r="I101" s="92">
        <v>-1.7299025109999999</v>
      </c>
      <c r="K101" s="91" t="s">
        <v>404</v>
      </c>
      <c r="L101" s="91" t="s">
        <v>405</v>
      </c>
      <c r="N101" s="92">
        <v>3.18943771</v>
      </c>
    </row>
    <row r="102" spans="1:14" x14ac:dyDescent="0.25">
      <c r="A102" s="91" t="s">
        <v>1193</v>
      </c>
      <c r="B102" s="91" t="s">
        <v>1194</v>
      </c>
      <c r="D102" s="92">
        <v>1.9547847840000001</v>
      </c>
      <c r="F102" s="91" t="s">
        <v>102</v>
      </c>
      <c r="G102" s="91" t="s">
        <v>103</v>
      </c>
      <c r="I102" s="92">
        <v>-1.7310265469999999</v>
      </c>
      <c r="K102" s="91" t="s">
        <v>218</v>
      </c>
      <c r="L102" s="91" t="s">
        <v>219</v>
      </c>
      <c r="N102" s="92">
        <v>3.1498728819999999</v>
      </c>
    </row>
    <row r="103" spans="1:14" x14ac:dyDescent="0.25">
      <c r="A103" s="91" t="s">
        <v>1195</v>
      </c>
      <c r="B103" s="91" t="s">
        <v>1196</v>
      </c>
      <c r="D103" s="92">
        <v>1.9475510110000001</v>
      </c>
      <c r="F103" s="91" t="s">
        <v>333</v>
      </c>
      <c r="G103" s="91" t="s">
        <v>334</v>
      </c>
      <c r="I103" s="92">
        <v>-1.734513937</v>
      </c>
      <c r="K103" s="91" t="s">
        <v>1197</v>
      </c>
      <c r="L103" s="91" t="s">
        <v>1198</v>
      </c>
      <c r="N103" s="92">
        <v>3.0045518580000001</v>
      </c>
    </row>
    <row r="104" spans="1:14" x14ac:dyDescent="0.25">
      <c r="A104" s="91" t="s">
        <v>882</v>
      </c>
      <c r="B104" s="91" t="s">
        <v>883</v>
      </c>
      <c r="D104" s="92">
        <v>1.9391527129999999</v>
      </c>
      <c r="F104" s="91" t="s">
        <v>323</v>
      </c>
      <c r="G104" s="91" t="s">
        <v>324</v>
      </c>
      <c r="I104" s="92">
        <v>-1.7611526150000001</v>
      </c>
      <c r="K104" s="91" t="s">
        <v>528</v>
      </c>
      <c r="L104" s="91" t="s">
        <v>529</v>
      </c>
      <c r="N104" s="92">
        <v>2.8861011109999999</v>
      </c>
    </row>
    <row r="105" spans="1:14" x14ac:dyDescent="0.25">
      <c r="A105" s="91" t="s">
        <v>677</v>
      </c>
      <c r="B105" s="91" t="s">
        <v>678</v>
      </c>
      <c r="D105" s="92">
        <v>1.9033938079999999</v>
      </c>
      <c r="F105" s="91" t="s">
        <v>382</v>
      </c>
      <c r="G105" s="91" t="s">
        <v>383</v>
      </c>
      <c r="I105" s="92">
        <v>-1.782161737</v>
      </c>
      <c r="K105" s="91" t="s">
        <v>581</v>
      </c>
      <c r="L105" s="91" t="s">
        <v>582</v>
      </c>
      <c r="N105" s="92">
        <v>2.8697130080000002</v>
      </c>
    </row>
    <row r="106" spans="1:14" x14ac:dyDescent="0.25">
      <c r="A106" s="91" t="s">
        <v>1199</v>
      </c>
      <c r="B106" s="91" t="s">
        <v>1200</v>
      </c>
      <c r="D106" s="92">
        <v>1.8912877180000001</v>
      </c>
      <c r="F106" s="91" t="s">
        <v>1201</v>
      </c>
      <c r="G106" s="91" t="s">
        <v>1202</v>
      </c>
      <c r="I106" s="92">
        <v>-1.8166730609999999</v>
      </c>
      <c r="K106" s="91" t="s">
        <v>246</v>
      </c>
      <c r="L106" s="91" t="s">
        <v>247</v>
      </c>
      <c r="N106" s="92">
        <v>2.8162602209999998</v>
      </c>
    </row>
    <row r="107" spans="1:14" x14ac:dyDescent="0.25">
      <c r="A107" s="91" t="s">
        <v>1203</v>
      </c>
      <c r="B107" s="91" t="s">
        <v>1204</v>
      </c>
      <c r="D107" s="92">
        <v>1.811588306</v>
      </c>
      <c r="F107" s="91" t="s">
        <v>475</v>
      </c>
      <c r="G107" s="91" t="s">
        <v>476</v>
      </c>
      <c r="I107" s="92">
        <v>-1.822918633</v>
      </c>
      <c r="K107" s="91" t="s">
        <v>1210</v>
      </c>
      <c r="L107" s="91" t="s">
        <v>1211</v>
      </c>
      <c r="N107" s="92">
        <v>2.7392506480000001</v>
      </c>
    </row>
    <row r="108" spans="1:14" x14ac:dyDescent="0.25">
      <c r="A108" s="91" t="s">
        <v>1205</v>
      </c>
      <c r="B108" s="91" t="s">
        <v>1206</v>
      </c>
      <c r="D108" s="92">
        <v>1.811037094</v>
      </c>
      <c r="F108" s="91" t="s">
        <v>397</v>
      </c>
      <c r="G108" s="91" t="s">
        <v>398</v>
      </c>
      <c r="I108" s="92">
        <v>-1.84351727</v>
      </c>
      <c r="K108" s="91" t="s">
        <v>1214</v>
      </c>
      <c r="L108" s="91" t="s">
        <v>1215</v>
      </c>
      <c r="N108" s="92">
        <v>2.7301192240000001</v>
      </c>
    </row>
    <row r="109" spans="1:14" x14ac:dyDescent="0.25">
      <c r="A109" s="91" t="s">
        <v>658</v>
      </c>
      <c r="B109" s="91" t="s">
        <v>659</v>
      </c>
      <c r="D109" s="92">
        <v>1.773807704</v>
      </c>
      <c r="F109" s="91" t="s">
        <v>82</v>
      </c>
      <c r="G109" s="91" t="s">
        <v>83</v>
      </c>
      <c r="I109" s="92">
        <v>-1.8540040229999999</v>
      </c>
      <c r="K109" s="91" t="s">
        <v>166</v>
      </c>
      <c r="L109" s="91" t="s">
        <v>167</v>
      </c>
      <c r="N109" s="92">
        <v>2.7075901679999999</v>
      </c>
    </row>
    <row r="110" spans="1:14" x14ac:dyDescent="0.25">
      <c r="A110" s="91" t="s">
        <v>641</v>
      </c>
      <c r="B110" s="91" t="s">
        <v>642</v>
      </c>
      <c r="D110" s="92">
        <v>1.7666384390000001</v>
      </c>
      <c r="F110" s="91" t="s">
        <v>1207</v>
      </c>
      <c r="G110" s="91" t="s">
        <v>1208</v>
      </c>
      <c r="I110" s="92">
        <v>-1.8541784800000001</v>
      </c>
      <c r="K110" s="91" t="s">
        <v>184</v>
      </c>
      <c r="L110" s="91" t="s">
        <v>185</v>
      </c>
      <c r="N110" s="92">
        <v>2.7012416610000001</v>
      </c>
    </row>
    <row r="111" spans="1:14" x14ac:dyDescent="0.25">
      <c r="A111" s="91" t="s">
        <v>893</v>
      </c>
      <c r="B111" s="91" t="s">
        <v>894</v>
      </c>
      <c r="D111" s="92">
        <v>1.7365395690000001</v>
      </c>
      <c r="F111" s="91" t="s">
        <v>452</v>
      </c>
      <c r="G111" s="91" t="s">
        <v>453</v>
      </c>
      <c r="I111" s="92">
        <v>-1.8931096759999999</v>
      </c>
      <c r="K111" s="91" t="s">
        <v>31</v>
      </c>
      <c r="L111" s="91" t="s">
        <v>32</v>
      </c>
      <c r="N111" s="92">
        <v>2.69090753</v>
      </c>
    </row>
    <row r="112" spans="1:14" x14ac:dyDescent="0.25">
      <c r="A112" s="91" t="s">
        <v>1212</v>
      </c>
      <c r="B112" s="91" t="s">
        <v>1213</v>
      </c>
      <c r="D112" s="92">
        <v>1.724773654</v>
      </c>
      <c r="F112" s="91" t="s">
        <v>519</v>
      </c>
      <c r="G112" s="91" t="s">
        <v>520</v>
      </c>
      <c r="I112" s="92">
        <v>-1.913784022</v>
      </c>
      <c r="K112" s="91" t="s">
        <v>239</v>
      </c>
      <c r="L112" s="91" t="s">
        <v>240</v>
      </c>
      <c r="N112" s="92">
        <v>2.6151096159999998</v>
      </c>
    </row>
    <row r="113" spans="1:14" x14ac:dyDescent="0.25">
      <c r="A113" s="91" t="s">
        <v>1218</v>
      </c>
      <c r="B113" s="91" t="s">
        <v>1219</v>
      </c>
      <c r="D113" s="92">
        <v>1.720818542</v>
      </c>
      <c r="F113" s="91" t="s">
        <v>418</v>
      </c>
      <c r="G113" s="91" t="s">
        <v>419</v>
      </c>
      <c r="I113" s="92">
        <v>-1.920470884</v>
      </c>
      <c r="K113" s="91" t="s">
        <v>335</v>
      </c>
      <c r="L113" s="91" t="s">
        <v>336</v>
      </c>
      <c r="N113" s="92">
        <v>2.5981805370000002</v>
      </c>
    </row>
    <row r="114" spans="1:14" x14ac:dyDescent="0.25">
      <c r="A114" s="91" t="s">
        <v>124</v>
      </c>
      <c r="B114" s="91" t="s">
        <v>125</v>
      </c>
      <c r="D114" s="92">
        <v>-1.7657960349999999</v>
      </c>
      <c r="F114" s="91" t="s">
        <v>1224</v>
      </c>
      <c r="G114" s="91" t="s">
        <v>1225</v>
      </c>
      <c r="I114" s="92">
        <v>-1.930585073</v>
      </c>
      <c r="K114" s="91" t="s">
        <v>858</v>
      </c>
      <c r="L114" s="91" t="s">
        <v>859</v>
      </c>
      <c r="N114" s="92">
        <v>2.5868058660000002</v>
      </c>
    </row>
    <row r="115" spans="1:14" x14ac:dyDescent="0.25">
      <c r="A115" s="91" t="s">
        <v>827</v>
      </c>
      <c r="B115" s="91" t="s">
        <v>828</v>
      </c>
      <c r="D115" s="92">
        <v>-1.769793196</v>
      </c>
      <c r="F115" s="91" t="s">
        <v>370</v>
      </c>
      <c r="G115" s="91" t="s">
        <v>371</v>
      </c>
      <c r="I115" s="92">
        <v>-1.9535404409999999</v>
      </c>
      <c r="K115" s="91" t="s">
        <v>1088</v>
      </c>
      <c r="L115" s="91" t="s">
        <v>1104</v>
      </c>
      <c r="N115" s="92">
        <v>2.5850728250000001</v>
      </c>
    </row>
    <row r="116" spans="1:14" x14ac:dyDescent="0.25">
      <c r="A116" s="91" t="s">
        <v>1222</v>
      </c>
      <c r="B116" s="91" t="s">
        <v>1223</v>
      </c>
      <c r="D116" s="92">
        <v>-1.770599692</v>
      </c>
      <c r="F116" s="91" t="s">
        <v>48</v>
      </c>
      <c r="G116" s="91" t="s">
        <v>49</v>
      </c>
      <c r="I116" s="92">
        <v>-1.9562886900000001</v>
      </c>
      <c r="K116" s="91" t="s">
        <v>1236</v>
      </c>
      <c r="L116" s="91" t="s">
        <v>1237</v>
      </c>
      <c r="N116" s="92">
        <v>2.576767195</v>
      </c>
    </row>
    <row r="117" spans="1:14" x14ac:dyDescent="0.25">
      <c r="A117" s="91" t="s">
        <v>526</v>
      </c>
      <c r="B117" s="91" t="s">
        <v>527</v>
      </c>
      <c r="D117" s="92">
        <v>-1.8190393380000001</v>
      </c>
      <c r="F117" s="91" t="s">
        <v>450</v>
      </c>
      <c r="G117" s="91" t="s">
        <v>451</v>
      </c>
      <c r="I117" s="92">
        <v>-1.9825179850000001</v>
      </c>
      <c r="K117" s="91" t="s">
        <v>72</v>
      </c>
      <c r="L117" s="91" t="s">
        <v>73</v>
      </c>
      <c r="N117" s="92">
        <v>2.5343233490000001</v>
      </c>
    </row>
    <row r="118" spans="1:14" x14ac:dyDescent="0.25">
      <c r="A118" s="91" t="s">
        <v>1228</v>
      </c>
      <c r="B118" s="91" t="s">
        <v>1229</v>
      </c>
      <c r="D118" s="92">
        <v>-1.8714389730000001</v>
      </c>
      <c r="F118" s="91" t="s">
        <v>408</v>
      </c>
      <c r="G118" s="91" t="s">
        <v>409</v>
      </c>
      <c r="I118" s="92">
        <v>-1.994459</v>
      </c>
      <c r="K118" s="91" t="s">
        <v>333</v>
      </c>
      <c r="L118" s="91" t="s">
        <v>334</v>
      </c>
      <c r="N118" s="92">
        <v>2.5218992920000001</v>
      </c>
    </row>
    <row r="119" spans="1:14" x14ac:dyDescent="0.25">
      <c r="A119" s="91" t="s">
        <v>1232</v>
      </c>
      <c r="B119" s="91" t="s">
        <v>1233</v>
      </c>
      <c r="D119" s="92">
        <v>-1.881221738</v>
      </c>
      <c r="F119" s="91" t="s">
        <v>114</v>
      </c>
      <c r="G119" s="91" t="s">
        <v>115</v>
      </c>
      <c r="I119" s="92">
        <v>-1.9958407629999999</v>
      </c>
      <c r="K119" s="91" t="s">
        <v>15</v>
      </c>
      <c r="L119" s="91" t="s">
        <v>16</v>
      </c>
      <c r="N119" s="92">
        <v>2.4463518299999998</v>
      </c>
    </row>
    <row r="120" spans="1:14" x14ac:dyDescent="0.25">
      <c r="A120" s="91" t="s">
        <v>72</v>
      </c>
      <c r="B120" s="91" t="s">
        <v>73</v>
      </c>
      <c r="D120" s="92">
        <v>-1.8848986780000001</v>
      </c>
      <c r="F120" s="91" t="s">
        <v>1239</v>
      </c>
      <c r="G120" s="91" t="s">
        <v>1240</v>
      </c>
      <c r="I120" s="92">
        <v>-2.0294434219999999</v>
      </c>
      <c r="K120" s="91" t="s">
        <v>116</v>
      </c>
      <c r="L120" s="91" t="s">
        <v>117</v>
      </c>
      <c r="N120" s="92">
        <v>2.4093720360000002</v>
      </c>
    </row>
    <row r="121" spans="1:14" x14ac:dyDescent="0.25">
      <c r="A121" s="91" t="s">
        <v>152</v>
      </c>
      <c r="B121" s="91" t="s">
        <v>153</v>
      </c>
      <c r="D121" s="92">
        <v>-1.9498412599999999</v>
      </c>
      <c r="F121" s="91" t="s">
        <v>204</v>
      </c>
      <c r="G121" s="91" t="s">
        <v>205</v>
      </c>
      <c r="I121" s="92">
        <v>-2.0638513779999998</v>
      </c>
      <c r="K121" s="91" t="s">
        <v>1248</v>
      </c>
      <c r="L121" s="91" t="s">
        <v>1249</v>
      </c>
      <c r="N121" s="92">
        <v>2.359688711</v>
      </c>
    </row>
    <row r="122" spans="1:14" x14ac:dyDescent="0.25">
      <c r="A122" s="91" t="s">
        <v>1243</v>
      </c>
      <c r="B122" s="91" t="s">
        <v>1244</v>
      </c>
      <c r="D122" s="92">
        <v>-1.9818142599999999</v>
      </c>
      <c r="F122" s="91" t="s">
        <v>200</v>
      </c>
      <c r="G122" s="91" t="s">
        <v>201</v>
      </c>
      <c r="I122" s="92">
        <v>-2.0778450830000001</v>
      </c>
      <c r="K122" s="91" t="s">
        <v>1250</v>
      </c>
      <c r="L122" s="91" t="s">
        <v>1251</v>
      </c>
      <c r="N122" s="92">
        <v>2.3270877369999998</v>
      </c>
    </row>
    <row r="123" spans="1:14" x14ac:dyDescent="0.25">
      <c r="A123" s="91" t="s">
        <v>1245</v>
      </c>
      <c r="B123" s="91" t="s">
        <v>1246</v>
      </c>
      <c r="D123" s="92">
        <v>-2.1397127569999999</v>
      </c>
      <c r="F123" s="91" t="s">
        <v>1148</v>
      </c>
      <c r="G123" s="91" t="s">
        <v>1152</v>
      </c>
      <c r="I123" s="92">
        <v>-2.1178508900000002</v>
      </c>
      <c r="K123" s="91" t="s">
        <v>654</v>
      </c>
      <c r="L123" s="91" t="s">
        <v>655</v>
      </c>
      <c r="N123" s="92">
        <v>2.319167583</v>
      </c>
    </row>
    <row r="124" spans="1:14" x14ac:dyDescent="0.25">
      <c r="A124" s="91" t="s">
        <v>218</v>
      </c>
      <c r="B124" s="91" t="s">
        <v>219</v>
      </c>
      <c r="D124" s="92">
        <v>-2.323856031</v>
      </c>
      <c r="F124" s="91" t="s">
        <v>168</v>
      </c>
      <c r="G124" s="91" t="s">
        <v>169</v>
      </c>
      <c r="I124" s="92">
        <v>-2.1178728570000001</v>
      </c>
      <c r="K124" s="91" t="s">
        <v>293</v>
      </c>
      <c r="L124" s="91" t="s">
        <v>294</v>
      </c>
      <c r="N124" s="92">
        <v>2.3144955820000002</v>
      </c>
    </row>
    <row r="125" spans="1:14" x14ac:dyDescent="0.25">
      <c r="A125" s="91" t="s">
        <v>56</v>
      </c>
      <c r="B125" s="91" t="s">
        <v>57</v>
      </c>
      <c r="D125" s="92">
        <v>-2.9947017699999998</v>
      </c>
      <c r="F125" s="91" t="s">
        <v>160</v>
      </c>
      <c r="G125" s="91" t="s">
        <v>161</v>
      </c>
      <c r="I125" s="92">
        <v>-2.1734309199999999</v>
      </c>
      <c r="K125" s="91" t="s">
        <v>673</v>
      </c>
      <c r="L125" s="91" t="s">
        <v>674</v>
      </c>
      <c r="N125" s="92">
        <v>2.3107917929999999</v>
      </c>
    </row>
    <row r="126" spans="1:14" x14ac:dyDescent="0.25">
      <c r="A126" s="91" t="s">
        <v>1266</v>
      </c>
      <c r="B126" s="91" t="s">
        <v>1267</v>
      </c>
      <c r="D126" s="92">
        <v>-4.0533578529999996</v>
      </c>
      <c r="F126" s="91" t="s">
        <v>116</v>
      </c>
      <c r="G126" s="91" t="s">
        <v>117</v>
      </c>
      <c r="I126" s="92">
        <v>-2.2032364649999998</v>
      </c>
      <c r="K126" s="91" t="s">
        <v>1262</v>
      </c>
      <c r="L126" s="91" t="s">
        <v>1263</v>
      </c>
      <c r="N126" s="92">
        <v>2.2590886499999998</v>
      </c>
    </row>
    <row r="127" spans="1:14" x14ac:dyDescent="0.25">
      <c r="F127" s="91" t="s">
        <v>586</v>
      </c>
      <c r="G127" s="91" t="s">
        <v>587</v>
      </c>
      <c r="I127" s="92">
        <v>-2.2296960779999999</v>
      </c>
      <c r="K127" s="91" t="s">
        <v>1264</v>
      </c>
      <c r="L127" s="91" t="s">
        <v>1265</v>
      </c>
      <c r="N127" s="92">
        <v>2.2388151440000001</v>
      </c>
    </row>
    <row r="128" spans="1:14" x14ac:dyDescent="0.25">
      <c r="F128" s="91" t="s">
        <v>1127</v>
      </c>
      <c r="G128" s="91" t="s">
        <v>1135</v>
      </c>
      <c r="I128" s="92">
        <v>-2.2497367330000002</v>
      </c>
      <c r="K128" s="91" t="s">
        <v>1269</v>
      </c>
      <c r="L128" s="91" t="s">
        <v>1270</v>
      </c>
      <c r="N128" s="92">
        <v>2.2335575520000002</v>
      </c>
    </row>
    <row r="129" spans="6:14" x14ac:dyDescent="0.25">
      <c r="F129" s="91" t="s">
        <v>1268</v>
      </c>
      <c r="G129" s="91" t="s">
        <v>96</v>
      </c>
      <c r="I129" s="92">
        <v>-2.2809099279999998</v>
      </c>
      <c r="K129" s="91" t="s">
        <v>331</v>
      </c>
      <c r="L129" s="91" t="s">
        <v>332</v>
      </c>
      <c r="N129" s="92">
        <v>2.2143776719999999</v>
      </c>
    </row>
    <row r="130" spans="6:14" x14ac:dyDescent="0.25">
      <c r="F130" s="91" t="s">
        <v>100</v>
      </c>
      <c r="G130" s="91" t="s">
        <v>101</v>
      </c>
      <c r="I130" s="92">
        <v>-2.323394768</v>
      </c>
      <c r="K130" s="91" t="s">
        <v>1273</v>
      </c>
      <c r="L130" s="91" t="s">
        <v>1274</v>
      </c>
      <c r="N130" s="92">
        <v>2.2136528680000001</v>
      </c>
    </row>
    <row r="131" spans="6:14" x14ac:dyDescent="0.25">
      <c r="F131" s="91" t="s">
        <v>62</v>
      </c>
      <c r="G131" s="91" t="s">
        <v>63</v>
      </c>
      <c r="I131" s="92">
        <v>-2.3359434289999998</v>
      </c>
      <c r="K131" s="91" t="s">
        <v>869</v>
      </c>
      <c r="L131" s="91" t="s">
        <v>870</v>
      </c>
      <c r="N131" s="92">
        <v>2.2105498610000001</v>
      </c>
    </row>
    <row r="132" spans="6:14" x14ac:dyDescent="0.25">
      <c r="F132" s="91" t="s">
        <v>426</v>
      </c>
      <c r="G132" s="91" t="s">
        <v>427</v>
      </c>
      <c r="I132" s="92">
        <v>-2.3477965790000002</v>
      </c>
      <c r="K132" s="91" t="s">
        <v>1278</v>
      </c>
      <c r="L132" s="91" t="s">
        <v>1279</v>
      </c>
      <c r="N132" s="92">
        <v>2.1832886130000002</v>
      </c>
    </row>
    <row r="133" spans="6:14" x14ac:dyDescent="0.25">
      <c r="F133" s="91" t="s">
        <v>683</v>
      </c>
      <c r="G133" s="91" t="s">
        <v>684</v>
      </c>
      <c r="I133" s="92">
        <v>-2.3585910370000001</v>
      </c>
      <c r="K133" s="91" t="s">
        <v>1280</v>
      </c>
      <c r="L133" s="91" t="s">
        <v>1281</v>
      </c>
      <c r="N133" s="92">
        <v>2.1817192240000001</v>
      </c>
    </row>
    <row r="134" spans="6:14" x14ac:dyDescent="0.25">
      <c r="F134" s="91" t="s">
        <v>1041</v>
      </c>
      <c r="G134" s="91" t="s">
        <v>1066</v>
      </c>
      <c r="I134" s="92">
        <v>-2.3870354439999999</v>
      </c>
      <c r="K134" s="91" t="s">
        <v>1041</v>
      </c>
      <c r="L134" s="91" t="s">
        <v>1066</v>
      </c>
      <c r="N134" s="92">
        <v>2.1632807020000002</v>
      </c>
    </row>
    <row r="135" spans="6:14" x14ac:dyDescent="0.25">
      <c r="F135" s="91" t="s">
        <v>210</v>
      </c>
      <c r="G135" s="91" t="s">
        <v>211</v>
      </c>
      <c r="I135" s="92">
        <v>-2.4369473319999999</v>
      </c>
      <c r="K135" s="91" t="s">
        <v>524</v>
      </c>
      <c r="L135" s="91" t="s">
        <v>525</v>
      </c>
      <c r="N135" s="92">
        <v>2.1325194359999999</v>
      </c>
    </row>
    <row r="136" spans="6:14" x14ac:dyDescent="0.25">
      <c r="F136" s="91" t="s">
        <v>541</v>
      </c>
      <c r="G136" s="91" t="s">
        <v>542</v>
      </c>
      <c r="I136" s="92">
        <v>-2.4768729089999999</v>
      </c>
      <c r="K136" s="91" t="s">
        <v>319</v>
      </c>
      <c r="L136" s="91" t="s">
        <v>320</v>
      </c>
      <c r="N136" s="92">
        <v>2.1321824839999999</v>
      </c>
    </row>
    <row r="137" spans="6:14" x14ac:dyDescent="0.25">
      <c r="F137" s="91" t="s">
        <v>863</v>
      </c>
      <c r="G137" s="91" t="s">
        <v>864</v>
      </c>
      <c r="I137" s="92">
        <v>-2.499993913</v>
      </c>
      <c r="K137" s="91" t="s">
        <v>323</v>
      </c>
      <c r="L137" s="91" t="s">
        <v>324</v>
      </c>
      <c r="N137" s="92">
        <v>2.1273550920000002</v>
      </c>
    </row>
    <row r="138" spans="6:14" x14ac:dyDescent="0.25">
      <c r="F138" s="91" t="s">
        <v>272</v>
      </c>
      <c r="G138" s="91" t="s">
        <v>273</v>
      </c>
      <c r="I138" s="92">
        <v>-2.5540458500000001</v>
      </c>
      <c r="K138" s="91" t="s">
        <v>469</v>
      </c>
      <c r="L138" s="91" t="s">
        <v>470</v>
      </c>
      <c r="N138" s="92">
        <v>2.1243588500000001</v>
      </c>
    </row>
    <row r="139" spans="6:14" x14ac:dyDescent="0.25">
      <c r="F139" s="91" t="s">
        <v>142</v>
      </c>
      <c r="G139" s="91" t="s">
        <v>143</v>
      </c>
      <c r="I139" s="92">
        <v>-2.5688577559999999</v>
      </c>
      <c r="K139" s="91" t="s">
        <v>380</v>
      </c>
      <c r="L139" s="91" t="s">
        <v>381</v>
      </c>
      <c r="N139" s="92">
        <v>2.1202531800000002</v>
      </c>
    </row>
    <row r="140" spans="6:14" x14ac:dyDescent="0.25">
      <c r="F140" s="91" t="s">
        <v>212</v>
      </c>
      <c r="G140" s="91" t="s">
        <v>213</v>
      </c>
      <c r="I140" s="92">
        <v>-2.600054074</v>
      </c>
      <c r="K140" s="91" t="s">
        <v>939</v>
      </c>
      <c r="L140" s="91" t="s">
        <v>1151</v>
      </c>
      <c r="N140" s="92">
        <v>2.1135989309999998</v>
      </c>
    </row>
    <row r="141" spans="6:14" x14ac:dyDescent="0.25">
      <c r="F141" s="91" t="s">
        <v>214</v>
      </c>
      <c r="G141" s="91" t="s">
        <v>215</v>
      </c>
      <c r="I141" s="92">
        <v>-2.608437806</v>
      </c>
      <c r="K141" s="91" t="s">
        <v>568</v>
      </c>
      <c r="L141" s="91" t="s">
        <v>569</v>
      </c>
      <c r="N141" s="92">
        <v>2.1024791239999998</v>
      </c>
    </row>
    <row r="142" spans="6:14" x14ac:dyDescent="0.25">
      <c r="F142" s="91" t="s">
        <v>134</v>
      </c>
      <c r="G142" s="91" t="s">
        <v>135</v>
      </c>
      <c r="I142" s="92">
        <v>-2.6156694040000001</v>
      </c>
      <c r="K142" s="91" t="s">
        <v>519</v>
      </c>
      <c r="L142" s="91" t="s">
        <v>520</v>
      </c>
      <c r="N142" s="92">
        <v>2.1018349710000002</v>
      </c>
    </row>
    <row r="143" spans="6:14" x14ac:dyDescent="0.25">
      <c r="F143" s="91" t="s">
        <v>228</v>
      </c>
      <c r="G143" s="91" t="s">
        <v>229</v>
      </c>
      <c r="I143" s="92">
        <v>-2.6602020230000001</v>
      </c>
      <c r="K143" s="91" t="s">
        <v>1284</v>
      </c>
      <c r="L143" s="91" t="s">
        <v>1285</v>
      </c>
      <c r="N143" s="92">
        <v>2.0866930770000001</v>
      </c>
    </row>
    <row r="144" spans="6:14" x14ac:dyDescent="0.25">
      <c r="F144" s="91" t="s">
        <v>1290</v>
      </c>
      <c r="G144" s="91" t="s">
        <v>1291</v>
      </c>
      <c r="I144" s="92">
        <v>-2.8603363989999999</v>
      </c>
      <c r="K144" s="91" t="s">
        <v>805</v>
      </c>
      <c r="L144" s="91" t="s">
        <v>806</v>
      </c>
      <c r="N144" s="92">
        <v>2.0812063119999999</v>
      </c>
    </row>
    <row r="145" spans="6:14" x14ac:dyDescent="0.25">
      <c r="F145" s="91" t="s">
        <v>487</v>
      </c>
      <c r="G145" s="91" t="s">
        <v>488</v>
      </c>
      <c r="I145" s="92">
        <v>-2.8905993720000001</v>
      </c>
      <c r="K145" s="91" t="s">
        <v>1288</v>
      </c>
      <c r="L145" s="91" t="s">
        <v>1289</v>
      </c>
      <c r="N145" s="92">
        <v>2.065727979</v>
      </c>
    </row>
    <row r="146" spans="6:14" x14ac:dyDescent="0.25">
      <c r="F146" s="91" t="s">
        <v>31</v>
      </c>
      <c r="G146" s="91" t="s">
        <v>32</v>
      </c>
      <c r="I146" s="92">
        <v>-3.0162844180000001</v>
      </c>
      <c r="K146" s="91" t="s">
        <v>511</v>
      </c>
      <c r="L146" s="91" t="s">
        <v>512</v>
      </c>
      <c r="N146" s="92">
        <v>2.053844706</v>
      </c>
    </row>
    <row r="147" spans="6:14" x14ac:dyDescent="0.25">
      <c r="F147" s="91" t="s">
        <v>120</v>
      </c>
      <c r="G147" s="91" t="s">
        <v>121</v>
      </c>
      <c r="I147" s="92">
        <v>-3.0371058839999998</v>
      </c>
      <c r="K147" s="91" t="s">
        <v>484</v>
      </c>
      <c r="L147" s="91" t="s">
        <v>485</v>
      </c>
      <c r="N147" s="92">
        <v>2.0296710939999998</v>
      </c>
    </row>
    <row r="148" spans="6:14" x14ac:dyDescent="0.25">
      <c r="F148" s="91" t="s">
        <v>612</v>
      </c>
      <c r="G148" s="91" t="s">
        <v>613</v>
      </c>
      <c r="I148" s="92">
        <v>-3.1570616600000001</v>
      </c>
      <c r="K148" s="91" t="s">
        <v>198</v>
      </c>
      <c r="L148" s="91" t="s">
        <v>199</v>
      </c>
      <c r="N148" s="92">
        <v>2.0289692320000001</v>
      </c>
    </row>
    <row r="149" spans="6:14" x14ac:dyDescent="0.25">
      <c r="F149" s="91" t="s">
        <v>158</v>
      </c>
      <c r="G149" s="91" t="s">
        <v>159</v>
      </c>
      <c r="I149" s="92">
        <v>-3.1627945469999998</v>
      </c>
      <c r="K149" s="91" t="s">
        <v>562</v>
      </c>
      <c r="L149" s="91" t="s">
        <v>563</v>
      </c>
      <c r="N149" s="92">
        <v>2.0192562079999998</v>
      </c>
    </row>
    <row r="150" spans="6:14" x14ac:dyDescent="0.25">
      <c r="F150" s="91" t="s">
        <v>956</v>
      </c>
      <c r="G150" s="91" t="s">
        <v>957</v>
      </c>
      <c r="I150" s="92">
        <v>-3.1727591030000002</v>
      </c>
      <c r="K150" s="91" t="s">
        <v>1095</v>
      </c>
      <c r="L150" s="91" t="s">
        <v>1110</v>
      </c>
      <c r="N150" s="92">
        <v>2.012915746</v>
      </c>
    </row>
    <row r="151" spans="6:14" x14ac:dyDescent="0.25">
      <c r="F151" s="91" t="s">
        <v>52</v>
      </c>
      <c r="G151" s="91" t="s">
        <v>53</v>
      </c>
      <c r="I151" s="92">
        <v>-3.1791889339999999</v>
      </c>
      <c r="K151" s="91" t="s">
        <v>623</v>
      </c>
      <c r="L151" s="91" t="s">
        <v>624</v>
      </c>
      <c r="N151" s="92">
        <v>2.0004163629999998</v>
      </c>
    </row>
    <row r="152" spans="6:14" x14ac:dyDescent="0.25">
      <c r="F152" s="91" t="s">
        <v>136</v>
      </c>
      <c r="G152" s="91" t="s">
        <v>137</v>
      </c>
      <c r="I152" s="92">
        <v>-3.233292906</v>
      </c>
      <c r="K152" s="91" t="s">
        <v>675</v>
      </c>
      <c r="L152" s="91" t="s">
        <v>676</v>
      </c>
      <c r="N152" s="92">
        <v>1.9945612850000001</v>
      </c>
    </row>
    <row r="153" spans="6:14" x14ac:dyDescent="0.25">
      <c r="F153" s="91" t="s">
        <v>76</v>
      </c>
      <c r="G153" s="91" t="s">
        <v>77</v>
      </c>
      <c r="I153" s="92">
        <v>-3.5913562639999999</v>
      </c>
      <c r="K153" s="91" t="s">
        <v>1293</v>
      </c>
      <c r="L153" s="91" t="s">
        <v>1294</v>
      </c>
      <c r="N153" s="92">
        <v>1.9669559780000001</v>
      </c>
    </row>
    <row r="154" spans="6:14" x14ac:dyDescent="0.25">
      <c r="F154" s="91" t="s">
        <v>162</v>
      </c>
      <c r="G154" s="91" t="s">
        <v>163</v>
      </c>
      <c r="I154" s="92">
        <v>-3.604625494</v>
      </c>
      <c r="K154" s="91" t="s">
        <v>1295</v>
      </c>
      <c r="L154" s="91" t="s">
        <v>1296</v>
      </c>
      <c r="N154" s="92">
        <v>1.948981399</v>
      </c>
    </row>
    <row r="155" spans="6:14" x14ac:dyDescent="0.25">
      <c r="F155" s="91" t="s">
        <v>25</v>
      </c>
      <c r="G155" s="91" t="s">
        <v>26</v>
      </c>
      <c r="I155" s="92">
        <v>-3.6226174609999999</v>
      </c>
      <c r="K155" s="91" t="s">
        <v>1297</v>
      </c>
      <c r="L155" s="91" t="s">
        <v>1298</v>
      </c>
      <c r="N155" s="92">
        <v>1.9442550709999999</v>
      </c>
    </row>
    <row r="156" spans="6:14" x14ac:dyDescent="0.25">
      <c r="F156" s="91" t="s">
        <v>68</v>
      </c>
      <c r="G156" s="91" t="s">
        <v>69</v>
      </c>
      <c r="I156" s="92">
        <v>-3.7520879850000002</v>
      </c>
      <c r="K156" s="91" t="s">
        <v>1216</v>
      </c>
      <c r="L156" s="91" t="s">
        <v>1217</v>
      </c>
      <c r="N156" s="92">
        <v>1.9378104270000001</v>
      </c>
    </row>
    <row r="157" spans="6:14" x14ac:dyDescent="0.25">
      <c r="F157" s="91" t="s">
        <v>588</v>
      </c>
      <c r="G157" s="91" t="s">
        <v>589</v>
      </c>
      <c r="I157" s="92">
        <v>-3.9796129470000001</v>
      </c>
      <c r="K157" s="91" t="s">
        <v>362</v>
      </c>
      <c r="L157" s="91" t="s">
        <v>363</v>
      </c>
      <c r="N157" s="92">
        <v>1.924879743</v>
      </c>
    </row>
    <row r="158" spans="6:14" x14ac:dyDescent="0.25">
      <c r="F158" s="91" t="s">
        <v>614</v>
      </c>
      <c r="G158" s="91" t="s">
        <v>615</v>
      </c>
      <c r="I158" s="92">
        <v>-3.9922775029999999</v>
      </c>
      <c r="K158" s="91" t="s">
        <v>639</v>
      </c>
      <c r="L158" s="91" t="s">
        <v>640</v>
      </c>
      <c r="N158" s="92">
        <v>1.911384347</v>
      </c>
    </row>
    <row r="159" spans="6:14" x14ac:dyDescent="0.25">
      <c r="F159" s="91" t="s">
        <v>250</v>
      </c>
      <c r="G159" s="91" t="s">
        <v>251</v>
      </c>
      <c r="I159" s="92">
        <v>-4.0006447830000003</v>
      </c>
      <c r="K159" s="91" t="s">
        <v>947</v>
      </c>
      <c r="L159" s="91" t="s">
        <v>948</v>
      </c>
      <c r="N159" s="92">
        <v>1.910250392</v>
      </c>
    </row>
    <row r="160" spans="6:14" x14ac:dyDescent="0.25">
      <c r="F160" s="91" t="s">
        <v>1312</v>
      </c>
      <c r="G160" s="91" t="s">
        <v>1313</v>
      </c>
      <c r="I160" s="92">
        <v>-4.1622708770000001</v>
      </c>
      <c r="K160" s="91" t="s">
        <v>1042</v>
      </c>
      <c r="L160" s="91" t="s">
        <v>1067</v>
      </c>
      <c r="N160" s="92">
        <v>1.909745896</v>
      </c>
    </row>
    <row r="161" spans="6:14" x14ac:dyDescent="0.25">
      <c r="F161" s="91" t="s">
        <v>724</v>
      </c>
      <c r="G161" s="91" t="s">
        <v>725</v>
      </c>
      <c r="I161" s="92">
        <v>-4.4567226179999997</v>
      </c>
      <c r="K161" s="91" t="s">
        <v>1299</v>
      </c>
      <c r="L161" s="91" t="s">
        <v>1300</v>
      </c>
      <c r="N161" s="92">
        <v>1.90040543</v>
      </c>
    </row>
    <row r="162" spans="6:14" x14ac:dyDescent="0.25">
      <c r="F162" s="91" t="s">
        <v>218</v>
      </c>
      <c r="G162" s="91" t="s">
        <v>219</v>
      </c>
      <c r="I162" s="92">
        <v>-4.5506412850000002</v>
      </c>
      <c r="K162" s="91" t="s">
        <v>1301</v>
      </c>
      <c r="L162" s="91" t="s">
        <v>1302</v>
      </c>
      <c r="N162" s="92">
        <v>1.892851171</v>
      </c>
    </row>
    <row r="163" spans="6:14" x14ac:dyDescent="0.25">
      <c r="F163" s="91" t="s">
        <v>1187</v>
      </c>
      <c r="G163" s="91" t="s">
        <v>1188</v>
      </c>
      <c r="I163" s="92">
        <v>-5.849087012</v>
      </c>
      <c r="K163" s="91" t="s">
        <v>1303</v>
      </c>
      <c r="L163" s="91" t="s">
        <v>1304</v>
      </c>
      <c r="N163" s="92">
        <v>1.8896677550000001</v>
      </c>
    </row>
    <row r="164" spans="6:14" x14ac:dyDescent="0.25">
      <c r="F164" s="91" t="s">
        <v>391</v>
      </c>
      <c r="G164" s="91" t="s">
        <v>392</v>
      </c>
      <c r="I164" s="92">
        <v>-6.1136166090000001</v>
      </c>
      <c r="K164" s="91" t="s">
        <v>1305</v>
      </c>
      <c r="L164" s="91" t="s">
        <v>1306</v>
      </c>
      <c r="N164" s="92">
        <v>1.8874987430000001</v>
      </c>
    </row>
    <row r="165" spans="6:14" x14ac:dyDescent="0.25">
      <c r="F165" s="91" t="s">
        <v>56</v>
      </c>
      <c r="G165" s="91" t="s">
        <v>57</v>
      </c>
      <c r="I165" s="92">
        <v>-6.6422630119999999</v>
      </c>
      <c r="K165" s="91" t="s">
        <v>1309</v>
      </c>
      <c r="L165" s="91" t="s">
        <v>1310</v>
      </c>
      <c r="N165" s="92">
        <v>1.879788107</v>
      </c>
    </row>
    <row r="166" spans="6:14" x14ac:dyDescent="0.25">
      <c r="F166" s="91" t="s">
        <v>15</v>
      </c>
      <c r="G166" s="91" t="s">
        <v>16</v>
      </c>
      <c r="I166" s="92">
        <v>-8.6187228939999994</v>
      </c>
      <c r="K166" s="91" t="s">
        <v>620</v>
      </c>
      <c r="L166" s="91" t="s">
        <v>621</v>
      </c>
      <c r="N166" s="92">
        <v>1.8755022269999999</v>
      </c>
    </row>
    <row r="167" spans="6:14" x14ac:dyDescent="0.25">
      <c r="F167" s="91" t="s">
        <v>72</v>
      </c>
      <c r="G167" s="91" t="s">
        <v>73</v>
      </c>
      <c r="I167" s="92">
        <v>-9.9606232699999993</v>
      </c>
      <c r="K167" s="91" t="s">
        <v>636</v>
      </c>
      <c r="L167" s="91" t="s">
        <v>637</v>
      </c>
      <c r="N167" s="92">
        <v>1.8709444479999999</v>
      </c>
    </row>
    <row r="168" spans="6:14" x14ac:dyDescent="0.25">
      <c r="F168" s="91" t="s">
        <v>1170</v>
      </c>
      <c r="G168" s="91" t="s">
        <v>1171</v>
      </c>
      <c r="I168" s="92">
        <v>-20.392935479999998</v>
      </c>
      <c r="K168" s="91" t="s">
        <v>250</v>
      </c>
      <c r="L168" s="91" t="s">
        <v>251</v>
      </c>
      <c r="N168" s="92">
        <v>1.8668891869999999</v>
      </c>
    </row>
    <row r="169" spans="6:14" x14ac:dyDescent="0.25">
      <c r="F169" s="91" t="s">
        <v>903</v>
      </c>
      <c r="G169" s="91" t="s">
        <v>904</v>
      </c>
      <c r="I169" s="92">
        <v>-20.888447589999998</v>
      </c>
      <c r="K169" s="91" t="s">
        <v>618</v>
      </c>
      <c r="L169" s="91" t="s">
        <v>619</v>
      </c>
      <c r="N169" s="92">
        <v>1.865639549</v>
      </c>
    </row>
    <row r="170" spans="6:14" x14ac:dyDescent="0.25">
      <c r="K170" s="91" t="s">
        <v>1315</v>
      </c>
      <c r="L170" s="91" t="s">
        <v>1316</v>
      </c>
      <c r="N170" s="92">
        <v>1.8647520550000001</v>
      </c>
    </row>
    <row r="171" spans="6:14" x14ac:dyDescent="0.25">
      <c r="K171" s="91" t="s">
        <v>934</v>
      </c>
      <c r="L171" s="91" t="s">
        <v>976</v>
      </c>
      <c r="N171" s="92">
        <v>1.860719904</v>
      </c>
    </row>
    <row r="172" spans="6:14" x14ac:dyDescent="0.25">
      <c r="K172" s="91" t="s">
        <v>534</v>
      </c>
      <c r="L172" s="91" t="s">
        <v>535</v>
      </c>
      <c r="N172" s="92">
        <v>1.8592973310000001</v>
      </c>
    </row>
    <row r="173" spans="6:14" x14ac:dyDescent="0.25">
      <c r="K173" s="91" t="s">
        <v>1319</v>
      </c>
      <c r="L173" s="91" t="s">
        <v>1320</v>
      </c>
      <c r="N173" s="92">
        <v>1.8586706079999999</v>
      </c>
    </row>
    <row r="174" spans="6:14" x14ac:dyDescent="0.25">
      <c r="K174" s="91" t="s">
        <v>1321</v>
      </c>
      <c r="L174" s="91" t="s">
        <v>1322</v>
      </c>
      <c r="N174" s="92">
        <v>1.855528136</v>
      </c>
    </row>
    <row r="175" spans="6:14" x14ac:dyDescent="0.25">
      <c r="K175" s="91" t="s">
        <v>873</v>
      </c>
      <c r="L175" s="91" t="s">
        <v>874</v>
      </c>
      <c r="N175" s="92">
        <v>1.849089923</v>
      </c>
    </row>
    <row r="176" spans="6:14" x14ac:dyDescent="0.25">
      <c r="K176" s="91" t="s">
        <v>600</v>
      </c>
      <c r="L176" s="91" t="s">
        <v>601</v>
      </c>
      <c r="N176" s="92">
        <v>1.8471914490000001</v>
      </c>
    </row>
    <row r="177" spans="11:14" x14ac:dyDescent="0.25">
      <c r="K177" s="91" t="s">
        <v>473</v>
      </c>
      <c r="L177" s="91" t="s">
        <v>474</v>
      </c>
      <c r="N177" s="92">
        <v>1.8450091900000001</v>
      </c>
    </row>
    <row r="178" spans="11:14" x14ac:dyDescent="0.25">
      <c r="K178" s="91" t="s">
        <v>489</v>
      </c>
      <c r="L178" s="91" t="s">
        <v>490</v>
      </c>
      <c r="N178" s="92">
        <v>1.8439893110000001</v>
      </c>
    </row>
    <row r="179" spans="11:14" x14ac:dyDescent="0.25">
      <c r="K179" s="91" t="s">
        <v>311</v>
      </c>
      <c r="L179" s="91" t="s">
        <v>312</v>
      </c>
      <c r="N179" s="92">
        <v>1.843779764</v>
      </c>
    </row>
    <row r="180" spans="11:14" x14ac:dyDescent="0.25">
      <c r="K180" s="91" t="s">
        <v>393</v>
      </c>
      <c r="L180" s="91" t="s">
        <v>394</v>
      </c>
      <c r="N180" s="92">
        <v>1.843715258</v>
      </c>
    </row>
    <row r="181" spans="11:14" x14ac:dyDescent="0.25">
      <c r="K181" s="91" t="s">
        <v>616</v>
      </c>
      <c r="L181" s="91" t="s">
        <v>617</v>
      </c>
      <c r="N181" s="92">
        <v>1.840475713</v>
      </c>
    </row>
    <row r="182" spans="11:14" x14ac:dyDescent="0.25">
      <c r="K182" s="91" t="s">
        <v>1323</v>
      </c>
      <c r="L182" s="91" t="s">
        <v>1324</v>
      </c>
      <c r="N182" s="92">
        <v>1.8357426189999999</v>
      </c>
    </row>
    <row r="183" spans="11:14" x14ac:dyDescent="0.25">
      <c r="K183" s="91" t="s">
        <v>434</v>
      </c>
      <c r="L183" s="91" t="s">
        <v>435</v>
      </c>
      <c r="N183" s="92">
        <v>1.825835664</v>
      </c>
    </row>
    <row r="184" spans="11:14" x14ac:dyDescent="0.25">
      <c r="K184" s="91" t="s">
        <v>1286</v>
      </c>
      <c r="L184" s="91" t="s">
        <v>1287</v>
      </c>
      <c r="N184" s="92">
        <v>1.823982486</v>
      </c>
    </row>
    <row r="185" spans="11:14" x14ac:dyDescent="0.25">
      <c r="K185" s="91" t="s">
        <v>1317</v>
      </c>
      <c r="L185" s="91" t="s">
        <v>1318</v>
      </c>
      <c r="N185" s="92">
        <v>1.811945071</v>
      </c>
    </row>
    <row r="186" spans="11:14" x14ac:dyDescent="0.25">
      <c r="K186" s="91" t="s">
        <v>614</v>
      </c>
      <c r="L186" s="91" t="s">
        <v>615</v>
      </c>
      <c r="N186" s="92">
        <v>1.7974699590000001</v>
      </c>
    </row>
    <row r="187" spans="11:14" x14ac:dyDescent="0.25">
      <c r="K187" s="91" t="s">
        <v>376</v>
      </c>
      <c r="L187" s="91" t="s">
        <v>377</v>
      </c>
      <c r="N187" s="92">
        <v>1.781726868</v>
      </c>
    </row>
    <row r="188" spans="11:14" x14ac:dyDescent="0.25">
      <c r="K188" s="91" t="s">
        <v>386</v>
      </c>
      <c r="L188" s="91" t="s">
        <v>387</v>
      </c>
      <c r="N188" s="92">
        <v>1.7794121380000001</v>
      </c>
    </row>
    <row r="189" spans="11:14" x14ac:dyDescent="0.25">
      <c r="K189" s="91" t="s">
        <v>1327</v>
      </c>
      <c r="L189" s="91" t="s">
        <v>1328</v>
      </c>
      <c r="N189" s="92">
        <v>1.7674167460000001</v>
      </c>
    </row>
    <row r="190" spans="11:14" x14ac:dyDescent="0.25">
      <c r="K190" s="91" t="s">
        <v>1329</v>
      </c>
      <c r="L190" s="91" t="s">
        <v>1330</v>
      </c>
      <c r="N190" s="92">
        <v>1.764365</v>
      </c>
    </row>
    <row r="191" spans="11:14" x14ac:dyDescent="0.25">
      <c r="K191" s="91" t="s">
        <v>1009</v>
      </c>
      <c r="L191" s="91" t="s">
        <v>1039</v>
      </c>
      <c r="N191" s="92">
        <v>1.7603018770000001</v>
      </c>
    </row>
    <row r="192" spans="11:14" x14ac:dyDescent="0.25">
      <c r="K192" s="91" t="s">
        <v>1111</v>
      </c>
      <c r="L192" s="91" t="s">
        <v>1125</v>
      </c>
      <c r="N192" s="92">
        <v>1.755681343</v>
      </c>
    </row>
    <row r="193" spans="11:14" x14ac:dyDescent="0.25">
      <c r="K193" s="91" t="s">
        <v>629</v>
      </c>
      <c r="L193" s="91" t="s">
        <v>630</v>
      </c>
      <c r="N193" s="92">
        <v>1.7545488760000001</v>
      </c>
    </row>
    <row r="194" spans="11:14" x14ac:dyDescent="0.25">
      <c r="K194" s="91" t="s">
        <v>1331</v>
      </c>
      <c r="L194" s="91" t="s">
        <v>1332</v>
      </c>
      <c r="N194" s="92">
        <v>1.7483664619999999</v>
      </c>
    </row>
    <row r="195" spans="11:14" x14ac:dyDescent="0.25">
      <c r="K195" s="91" t="s">
        <v>1307</v>
      </c>
      <c r="L195" s="91" t="s">
        <v>1308</v>
      </c>
      <c r="N195" s="92">
        <v>1.74422872</v>
      </c>
    </row>
    <row r="196" spans="11:14" x14ac:dyDescent="0.25">
      <c r="K196" s="91" t="s">
        <v>1333</v>
      </c>
      <c r="L196" s="91" t="s">
        <v>1334</v>
      </c>
      <c r="N196" s="92">
        <v>1.7418131029999999</v>
      </c>
    </row>
    <row r="197" spans="11:14" x14ac:dyDescent="0.25">
      <c r="K197" s="91" t="s">
        <v>683</v>
      </c>
      <c r="L197" s="91" t="s">
        <v>684</v>
      </c>
      <c r="N197" s="92">
        <v>1.73134133</v>
      </c>
    </row>
    <row r="198" spans="11:14" x14ac:dyDescent="0.25">
      <c r="K198" s="91" t="s">
        <v>1109</v>
      </c>
      <c r="L198" s="91" t="s">
        <v>1124</v>
      </c>
      <c r="N198" s="92">
        <v>1.7259245780000001</v>
      </c>
    </row>
    <row r="199" spans="11:14" x14ac:dyDescent="0.25">
      <c r="K199" s="91" t="s">
        <v>1043</v>
      </c>
      <c r="L199" s="91" t="s">
        <v>1068</v>
      </c>
      <c r="N199" s="92">
        <v>1.72585878</v>
      </c>
    </row>
    <row r="200" spans="11:14" x14ac:dyDescent="0.25">
      <c r="K200" s="91" t="s">
        <v>1335</v>
      </c>
      <c r="L200" s="91" t="s">
        <v>1336</v>
      </c>
      <c r="N200" s="92">
        <v>1.7166624909999999</v>
      </c>
    </row>
    <row r="201" spans="11:14" x14ac:dyDescent="0.25">
      <c r="K201" s="91" t="s">
        <v>452</v>
      </c>
      <c r="L201" s="91" t="s">
        <v>453</v>
      </c>
      <c r="N201" s="92">
        <v>1.7109955569999999</v>
      </c>
    </row>
    <row r="202" spans="11:14" x14ac:dyDescent="0.25">
      <c r="K202" s="91" t="s">
        <v>1337</v>
      </c>
      <c r="L202" s="91" t="s">
        <v>1338</v>
      </c>
      <c r="N202" s="92">
        <v>-1.703263655</v>
      </c>
    </row>
    <row r="203" spans="11:14" x14ac:dyDescent="0.25">
      <c r="K203" s="91" t="s">
        <v>1339</v>
      </c>
      <c r="L203" s="91" t="s">
        <v>1340</v>
      </c>
      <c r="N203" s="92">
        <v>-1.711681319</v>
      </c>
    </row>
    <row r="204" spans="11:14" x14ac:dyDescent="0.25">
      <c r="K204" s="91" t="s">
        <v>765</v>
      </c>
      <c r="L204" s="91" t="s">
        <v>766</v>
      </c>
      <c r="N204" s="92">
        <v>-1.732681132</v>
      </c>
    </row>
    <row r="205" spans="11:14" x14ac:dyDescent="0.25">
      <c r="K205" s="91" t="s">
        <v>1127</v>
      </c>
      <c r="L205" s="91" t="s">
        <v>1135</v>
      </c>
      <c r="N205" s="92">
        <v>-1.7348636589999999</v>
      </c>
    </row>
    <row r="206" spans="11:14" x14ac:dyDescent="0.25">
      <c r="K206" s="91" t="s">
        <v>897</v>
      </c>
      <c r="L206" s="91" t="s">
        <v>898</v>
      </c>
      <c r="N206" s="92">
        <v>-1.746508902</v>
      </c>
    </row>
    <row r="207" spans="11:14" x14ac:dyDescent="0.25">
      <c r="K207" s="91" t="s">
        <v>85</v>
      </c>
      <c r="L207" s="91" t="s">
        <v>86</v>
      </c>
      <c r="N207" s="92">
        <v>-1.754117607</v>
      </c>
    </row>
    <row r="208" spans="11:14" x14ac:dyDescent="0.25">
      <c r="K208" s="91" t="s">
        <v>926</v>
      </c>
      <c r="L208" s="91" t="s">
        <v>927</v>
      </c>
      <c r="N208" s="92">
        <v>-1.76186792</v>
      </c>
    </row>
    <row r="209" spans="11:14" x14ac:dyDescent="0.25">
      <c r="K209" s="91" t="s">
        <v>1346</v>
      </c>
      <c r="L209" s="91" t="s">
        <v>1347</v>
      </c>
      <c r="N209" s="92">
        <v>-1.7653487619999999</v>
      </c>
    </row>
    <row r="210" spans="11:14" x14ac:dyDescent="0.25">
      <c r="K210" s="91" t="s">
        <v>1348</v>
      </c>
      <c r="L210" s="91" t="s">
        <v>1349</v>
      </c>
      <c r="N210" s="92">
        <v>-1.776279612</v>
      </c>
    </row>
    <row r="211" spans="11:14" x14ac:dyDescent="0.25">
      <c r="K211" s="91" t="s">
        <v>917</v>
      </c>
      <c r="L211" s="91" t="s">
        <v>918</v>
      </c>
      <c r="N211" s="92">
        <v>-1.7791264739999999</v>
      </c>
    </row>
    <row r="212" spans="11:14" x14ac:dyDescent="0.25">
      <c r="K212" s="91" t="s">
        <v>1350</v>
      </c>
      <c r="L212" s="91" t="s">
        <v>1351</v>
      </c>
      <c r="N212" s="92">
        <v>-1.781976268</v>
      </c>
    </row>
    <row r="213" spans="11:14" x14ac:dyDescent="0.25">
      <c r="K213" s="91" t="s">
        <v>901</v>
      </c>
      <c r="L213" s="91" t="s">
        <v>902</v>
      </c>
      <c r="N213" s="92">
        <v>-1.8298579930000001</v>
      </c>
    </row>
    <row r="214" spans="11:14" x14ac:dyDescent="0.25">
      <c r="K214" s="91" t="s">
        <v>1354</v>
      </c>
      <c r="L214" s="91" t="s">
        <v>1355</v>
      </c>
      <c r="N214" s="92">
        <v>-1.8358598189999999</v>
      </c>
    </row>
    <row r="215" spans="11:14" x14ac:dyDescent="0.25">
      <c r="K215" s="91" t="s">
        <v>1356</v>
      </c>
      <c r="L215" s="91" t="s">
        <v>1357</v>
      </c>
      <c r="N215" s="92">
        <v>-1.853017696</v>
      </c>
    </row>
    <row r="216" spans="11:14" x14ac:dyDescent="0.25">
      <c r="K216" s="91" t="s">
        <v>1358</v>
      </c>
      <c r="L216" s="91" t="s">
        <v>1359</v>
      </c>
      <c r="N216" s="92">
        <v>-1.869607002</v>
      </c>
    </row>
    <row r="217" spans="11:14" x14ac:dyDescent="0.25">
      <c r="K217" s="91" t="s">
        <v>270</v>
      </c>
      <c r="L217" s="91" t="s">
        <v>271</v>
      </c>
      <c r="N217" s="92">
        <v>-1.884715597</v>
      </c>
    </row>
    <row r="218" spans="11:14" x14ac:dyDescent="0.25">
      <c r="K218" s="91" t="s">
        <v>1360</v>
      </c>
      <c r="L218" s="91" t="s">
        <v>1361</v>
      </c>
      <c r="N218" s="92">
        <v>-1.891234503</v>
      </c>
    </row>
    <row r="219" spans="11:14" x14ac:dyDescent="0.25">
      <c r="K219" s="91" t="s">
        <v>1363</v>
      </c>
      <c r="L219" s="91" t="s">
        <v>1364</v>
      </c>
      <c r="N219" s="92">
        <v>-1.9126993240000001</v>
      </c>
    </row>
    <row r="220" spans="11:14" x14ac:dyDescent="0.25">
      <c r="K220" s="91" t="s">
        <v>1365</v>
      </c>
      <c r="L220" s="91" t="s">
        <v>1366</v>
      </c>
      <c r="N220" s="92">
        <v>-1.9457545590000001</v>
      </c>
    </row>
    <row r="221" spans="11:14" x14ac:dyDescent="0.25">
      <c r="K221" s="91" t="s">
        <v>1367</v>
      </c>
      <c r="L221" s="91" t="s">
        <v>1368</v>
      </c>
      <c r="N221" s="92">
        <v>-1.9725016609999999</v>
      </c>
    </row>
    <row r="222" spans="11:14" x14ac:dyDescent="0.25">
      <c r="K222" s="91" t="s">
        <v>1369</v>
      </c>
      <c r="L222" s="91" t="s">
        <v>1370</v>
      </c>
      <c r="N222" s="92">
        <v>-1.979987757</v>
      </c>
    </row>
    <row r="223" spans="11:14" x14ac:dyDescent="0.25">
      <c r="K223" s="91" t="s">
        <v>281</v>
      </c>
      <c r="L223" s="91" t="s">
        <v>282</v>
      </c>
      <c r="N223" s="92">
        <v>-1.984001221</v>
      </c>
    </row>
    <row r="224" spans="11:14" x14ac:dyDescent="0.25">
      <c r="K224" s="91" t="s">
        <v>1371</v>
      </c>
      <c r="L224" s="91" t="s">
        <v>1372</v>
      </c>
      <c r="N224" s="92">
        <v>-2.097692141</v>
      </c>
    </row>
    <row r="225" spans="11:14" x14ac:dyDescent="0.25">
      <c r="K225" s="91" t="s">
        <v>832</v>
      </c>
      <c r="L225" s="91" t="s">
        <v>833</v>
      </c>
      <c r="N225" s="92">
        <v>-2.1038795160000001</v>
      </c>
    </row>
    <row r="226" spans="11:14" x14ac:dyDescent="0.25">
      <c r="K226" s="91" t="s">
        <v>1352</v>
      </c>
      <c r="L226" s="91" t="s">
        <v>1353</v>
      </c>
      <c r="N226" s="92">
        <v>-2.18545123</v>
      </c>
    </row>
    <row r="227" spans="11:14" x14ac:dyDescent="0.25">
      <c r="K227" s="91" t="s">
        <v>1342</v>
      </c>
      <c r="L227" s="91" t="s">
        <v>1343</v>
      </c>
      <c r="N227" s="92">
        <v>-2.2265076060000002</v>
      </c>
    </row>
    <row r="228" spans="11:14" x14ac:dyDescent="0.25">
      <c r="K228" s="91" t="s">
        <v>1172</v>
      </c>
      <c r="L228" s="91" t="s">
        <v>1173</v>
      </c>
      <c r="N228" s="92">
        <v>-2.2342998180000002</v>
      </c>
    </row>
    <row r="229" spans="11:14" x14ac:dyDescent="0.25">
      <c r="K229" s="91" t="s">
        <v>1373</v>
      </c>
      <c r="L229" s="91" t="s">
        <v>1374</v>
      </c>
      <c r="N229" s="92">
        <v>-2.2538802009999999</v>
      </c>
    </row>
    <row r="230" spans="11:14" x14ac:dyDescent="0.25">
      <c r="K230" s="91" t="s">
        <v>1375</v>
      </c>
      <c r="L230" s="91" t="s">
        <v>1376</v>
      </c>
      <c r="N230" s="92">
        <v>-2.2724405050000001</v>
      </c>
    </row>
    <row r="231" spans="11:14" x14ac:dyDescent="0.25">
      <c r="K231" s="91" t="s">
        <v>1377</v>
      </c>
      <c r="L231" s="91" t="s">
        <v>1378</v>
      </c>
      <c r="N231" s="92">
        <v>-2.318424614</v>
      </c>
    </row>
    <row r="232" spans="11:14" x14ac:dyDescent="0.25">
      <c r="K232" s="91" t="s">
        <v>1379</v>
      </c>
      <c r="L232" s="91" t="s">
        <v>1380</v>
      </c>
      <c r="N232" s="92">
        <v>-2.4054799029999998</v>
      </c>
    </row>
    <row r="233" spans="11:14" x14ac:dyDescent="0.25">
      <c r="K233" s="91" t="s">
        <v>1381</v>
      </c>
      <c r="L233" s="91" t="s">
        <v>1382</v>
      </c>
      <c r="N233" s="92">
        <v>-2.4438461199999999</v>
      </c>
    </row>
    <row r="234" spans="11:14" x14ac:dyDescent="0.25">
      <c r="K234" s="91" t="s">
        <v>1383</v>
      </c>
      <c r="L234" s="91" t="s">
        <v>1384</v>
      </c>
      <c r="N234" s="92">
        <v>-2.6037636499999999</v>
      </c>
    </row>
    <row r="235" spans="11:14" x14ac:dyDescent="0.25">
      <c r="K235" s="91" t="s">
        <v>1385</v>
      </c>
      <c r="L235" s="91" t="s">
        <v>1386</v>
      </c>
      <c r="N235" s="92">
        <v>-2.7998017759999998</v>
      </c>
    </row>
  </sheetData>
  <conditionalFormatting sqref="C2:D1048576 H2:I1048576 M2:N1048576">
    <cfRule type="colorScale" priority="2">
      <colorScale>
        <cfvo type="min"/>
        <cfvo type="percentile" val="80"/>
        <cfvo type="max"/>
        <color rgb="FFF8696B"/>
        <color rgb="FFFFEB84"/>
        <color rgb="FF63BE7B"/>
      </colorScale>
    </cfRule>
  </conditionalFormatting>
  <conditionalFormatting sqref="C1:D1 H1:I1 M1:N1">
    <cfRule type="colorScale" priority="1">
      <colorScale>
        <cfvo type="min"/>
        <cfvo type="percentile" val="8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1"/>
  <sheetViews>
    <sheetView workbookViewId="0">
      <selection activeCell="J2" sqref="J2"/>
    </sheetView>
  </sheetViews>
  <sheetFormatPr defaultRowHeight="15" x14ac:dyDescent="0.25"/>
  <cols>
    <col min="8" max="8" width="10.28515625" customWidth="1"/>
    <col min="9" max="11" width="11.7109375" customWidth="1"/>
  </cols>
  <sheetData>
    <row r="1" spans="1:21" x14ac:dyDescent="0.25">
      <c r="A1" s="3" t="s">
        <v>1862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40"/>
      <c r="S1" s="140"/>
      <c r="T1" s="140"/>
      <c r="U1" s="140"/>
    </row>
    <row r="3" spans="1:21" x14ac:dyDescent="0.25">
      <c r="A3" t="s">
        <v>1417</v>
      </c>
    </row>
    <row r="4" spans="1:21" x14ac:dyDescent="0.25">
      <c r="A4" t="s">
        <v>923</v>
      </c>
    </row>
    <row r="5" spans="1:21" x14ac:dyDescent="0.25">
      <c r="A5" t="s">
        <v>924</v>
      </c>
    </row>
    <row r="7" spans="1:21" x14ac:dyDescent="0.25">
      <c r="H7" t="s">
        <v>2</v>
      </c>
      <c r="I7" t="s">
        <v>1398</v>
      </c>
      <c r="J7" t="s">
        <v>1399</v>
      </c>
      <c r="K7" t="s">
        <v>1400</v>
      </c>
    </row>
    <row r="8" spans="1:21" x14ac:dyDescent="0.25">
      <c r="F8" t="s">
        <v>404</v>
      </c>
      <c r="G8" s="6" t="s">
        <v>405</v>
      </c>
      <c r="H8" s="7">
        <v>2.2164790249999999</v>
      </c>
      <c r="I8" s="7">
        <v>1.6952917510000001</v>
      </c>
      <c r="J8" s="7"/>
      <c r="K8" s="7">
        <v>2.2736623790000001</v>
      </c>
      <c r="L8">
        <v>-401</v>
      </c>
    </row>
    <row r="9" spans="1:21" x14ac:dyDescent="0.25">
      <c r="A9" t="s">
        <v>706</v>
      </c>
      <c r="B9" t="s">
        <v>925</v>
      </c>
      <c r="F9" t="s">
        <v>926</v>
      </c>
      <c r="G9" s="6" t="s">
        <v>927</v>
      </c>
      <c r="H9" s="7"/>
      <c r="I9" s="7"/>
      <c r="J9" s="7"/>
      <c r="K9" s="7"/>
      <c r="L9">
        <v>-103</v>
      </c>
    </row>
    <row r="10" spans="1:21" x14ac:dyDescent="0.25">
      <c r="A10" t="s">
        <v>779</v>
      </c>
      <c r="B10" t="s">
        <v>925</v>
      </c>
      <c r="F10" t="s">
        <v>921</v>
      </c>
      <c r="G10" s="6" t="s">
        <v>922</v>
      </c>
      <c r="H10" s="7"/>
      <c r="I10" s="7"/>
      <c r="J10" s="7"/>
      <c r="K10" s="7"/>
      <c r="L10">
        <v>-88</v>
      </c>
    </row>
    <row r="11" spans="1:21" x14ac:dyDescent="0.25">
      <c r="A11" t="s">
        <v>917</v>
      </c>
      <c r="B11" t="s">
        <v>925</v>
      </c>
      <c r="F11" t="s">
        <v>928</v>
      </c>
      <c r="G11" s="6" t="s">
        <v>929</v>
      </c>
      <c r="H11" s="7"/>
      <c r="I11" s="7"/>
      <c r="J11" s="7"/>
      <c r="K11" s="7"/>
      <c r="L11">
        <v>-45</v>
      </c>
    </row>
    <row r="12" spans="1:21" x14ac:dyDescent="0.25">
      <c r="A12" t="s">
        <v>889</v>
      </c>
      <c r="B12" t="s">
        <v>925</v>
      </c>
      <c r="F12" t="s">
        <v>530</v>
      </c>
      <c r="G12" s="6" t="s">
        <v>531</v>
      </c>
      <c r="H12" s="7">
        <v>2.3011667600000001</v>
      </c>
      <c r="I12" s="7"/>
      <c r="J12" s="7"/>
      <c r="K12" s="7">
        <v>1.6402706739999999</v>
      </c>
      <c r="L12">
        <v>-36</v>
      </c>
    </row>
    <row r="13" spans="1:21" x14ac:dyDescent="0.25">
      <c r="A13" t="s">
        <v>836</v>
      </c>
      <c r="B13" t="s">
        <v>925</v>
      </c>
      <c r="F13" t="s">
        <v>172</v>
      </c>
      <c r="G13" s="6" t="s">
        <v>173</v>
      </c>
      <c r="H13" s="7">
        <v>5.1938755849999998</v>
      </c>
      <c r="I13" s="7">
        <v>2.0745780859999998</v>
      </c>
      <c r="J13" s="7"/>
      <c r="K13" s="7">
        <v>2.012990641</v>
      </c>
      <c r="L13">
        <v>-29</v>
      </c>
    </row>
    <row r="14" spans="1:21" x14ac:dyDescent="0.25">
      <c r="A14" t="s">
        <v>842</v>
      </c>
      <c r="B14" t="s">
        <v>925</v>
      </c>
      <c r="F14" t="s">
        <v>930</v>
      </c>
      <c r="G14" s="6" t="s">
        <v>931</v>
      </c>
      <c r="H14" s="7"/>
      <c r="I14" s="7"/>
      <c r="J14" s="7"/>
      <c r="K14" s="7"/>
      <c r="L14">
        <v>-28</v>
      </c>
    </row>
    <row r="15" spans="1:21" x14ac:dyDescent="0.25">
      <c r="A15" t="s">
        <v>921</v>
      </c>
      <c r="B15" t="s">
        <v>921</v>
      </c>
      <c r="C15" t="s">
        <v>922</v>
      </c>
      <c r="D15">
        <v>-88</v>
      </c>
      <c r="F15" t="s">
        <v>114</v>
      </c>
      <c r="G15" s="6" t="s">
        <v>115</v>
      </c>
      <c r="H15" s="7">
        <v>3.5218244649999999</v>
      </c>
      <c r="I15" s="7"/>
      <c r="J15" s="7"/>
      <c r="K15" s="7">
        <v>2.2760443889999999</v>
      </c>
      <c r="L15">
        <v>-27</v>
      </c>
    </row>
    <row r="16" spans="1:21" x14ac:dyDescent="0.25">
      <c r="A16" t="s">
        <v>846</v>
      </c>
      <c r="B16" t="s">
        <v>925</v>
      </c>
      <c r="F16" t="s">
        <v>158</v>
      </c>
      <c r="G16" s="6" t="s">
        <v>159</v>
      </c>
      <c r="H16" s="7">
        <v>3.8099592109999998</v>
      </c>
      <c r="I16" s="7"/>
      <c r="J16" s="7"/>
      <c r="K16" s="7">
        <v>4.0003407329999998</v>
      </c>
      <c r="L16">
        <v>-27</v>
      </c>
    </row>
    <row r="17" spans="1:12" x14ac:dyDescent="0.25">
      <c r="A17" t="s">
        <v>932</v>
      </c>
      <c r="B17" t="s">
        <v>925</v>
      </c>
      <c r="F17" t="s">
        <v>519</v>
      </c>
      <c r="G17" s="6" t="s">
        <v>520</v>
      </c>
      <c r="H17" s="7">
        <v>1.542724687</v>
      </c>
      <c r="I17" s="7">
        <v>1.486989329</v>
      </c>
      <c r="J17" s="7"/>
      <c r="K17" s="7">
        <v>2.0467013719999998</v>
      </c>
      <c r="L17">
        <v>-26</v>
      </c>
    </row>
    <row r="18" spans="1:12" x14ac:dyDescent="0.25">
      <c r="A18" t="s">
        <v>933</v>
      </c>
      <c r="B18" t="s">
        <v>925</v>
      </c>
      <c r="F18" t="s">
        <v>491</v>
      </c>
      <c r="G18" s="6" t="s">
        <v>492</v>
      </c>
      <c r="H18" s="7"/>
      <c r="I18" s="7">
        <v>1.78878286</v>
      </c>
      <c r="J18" s="7"/>
      <c r="K18" s="7"/>
      <c r="L18">
        <v>-21</v>
      </c>
    </row>
    <row r="19" spans="1:12" x14ac:dyDescent="0.25">
      <c r="A19" t="s">
        <v>926</v>
      </c>
      <c r="B19" t="s">
        <v>926</v>
      </c>
      <c r="C19" t="s">
        <v>927</v>
      </c>
      <c r="D19">
        <v>-103</v>
      </c>
      <c r="F19" t="s">
        <v>116</v>
      </c>
      <c r="G19" s="6" t="s">
        <v>117</v>
      </c>
      <c r="H19" s="7">
        <v>4.0746297570000003</v>
      </c>
      <c r="I19" s="7"/>
      <c r="J19" s="7"/>
      <c r="K19" s="7">
        <v>4.9376360610000001</v>
      </c>
      <c r="L19">
        <v>-19</v>
      </c>
    </row>
    <row r="20" spans="1:12" x14ac:dyDescent="0.25">
      <c r="A20" t="s">
        <v>560</v>
      </c>
      <c r="B20" t="s">
        <v>560</v>
      </c>
      <c r="C20" t="s">
        <v>561</v>
      </c>
      <c r="D20">
        <v>85</v>
      </c>
      <c r="F20" t="s">
        <v>554</v>
      </c>
      <c r="G20" s="6" t="s">
        <v>555</v>
      </c>
      <c r="H20" s="7">
        <v>1.593066281</v>
      </c>
      <c r="I20" s="7"/>
      <c r="J20" s="7"/>
      <c r="K20" s="7">
        <v>1.9856389830000001</v>
      </c>
      <c r="L20">
        <v>-16</v>
      </c>
    </row>
    <row r="21" spans="1:12" x14ac:dyDescent="0.25">
      <c r="A21" t="s">
        <v>218</v>
      </c>
      <c r="B21" t="s">
        <v>925</v>
      </c>
      <c r="F21" t="s">
        <v>534</v>
      </c>
      <c r="G21" s="6" t="s">
        <v>535</v>
      </c>
      <c r="H21" s="7">
        <v>2.2947352099999998</v>
      </c>
      <c r="I21" s="7"/>
      <c r="J21" s="7"/>
      <c r="K21" s="7">
        <v>1.465868618</v>
      </c>
      <c r="L21">
        <v>-16</v>
      </c>
    </row>
    <row r="22" spans="1:12" x14ac:dyDescent="0.25">
      <c r="A22" t="s">
        <v>148</v>
      </c>
      <c r="B22" t="s">
        <v>925</v>
      </c>
      <c r="F22" t="s">
        <v>250</v>
      </c>
      <c r="G22" s="6" t="s">
        <v>251</v>
      </c>
      <c r="H22" s="7">
        <v>2.6743010049999998</v>
      </c>
      <c r="I22" s="7"/>
      <c r="J22" s="7"/>
      <c r="K22" s="7">
        <v>2.6778517860000002</v>
      </c>
      <c r="L22">
        <v>-15</v>
      </c>
    </row>
    <row r="23" spans="1:12" x14ac:dyDescent="0.25">
      <c r="A23" t="s">
        <v>562</v>
      </c>
      <c r="B23" t="s">
        <v>562</v>
      </c>
      <c r="C23" t="s">
        <v>563</v>
      </c>
      <c r="D23">
        <v>4</v>
      </c>
      <c r="F23" t="s">
        <v>46</v>
      </c>
      <c r="G23" s="6" t="s">
        <v>47</v>
      </c>
      <c r="H23" s="7"/>
      <c r="I23" s="7"/>
      <c r="J23" s="7"/>
      <c r="K23" s="7">
        <v>3.545893693</v>
      </c>
      <c r="L23">
        <v>-14</v>
      </c>
    </row>
    <row r="24" spans="1:12" x14ac:dyDescent="0.25">
      <c r="A24" t="s">
        <v>934</v>
      </c>
      <c r="B24" t="s">
        <v>925</v>
      </c>
      <c r="F24" t="s">
        <v>82</v>
      </c>
      <c r="G24" s="6" t="s">
        <v>83</v>
      </c>
      <c r="H24" s="7">
        <v>3.6626298839999998</v>
      </c>
      <c r="I24" s="7">
        <v>3.6522406799999998</v>
      </c>
      <c r="J24" s="7"/>
      <c r="K24" s="7">
        <v>5.2844474520000002</v>
      </c>
      <c r="L24">
        <v>0</v>
      </c>
    </row>
    <row r="25" spans="1:12" x14ac:dyDescent="0.25">
      <c r="A25" t="s">
        <v>46</v>
      </c>
      <c r="B25" t="s">
        <v>46</v>
      </c>
      <c r="C25" t="s">
        <v>47</v>
      </c>
      <c r="D25">
        <v>-14</v>
      </c>
      <c r="F25" t="s">
        <v>13</v>
      </c>
      <c r="G25" s="6" t="s">
        <v>14</v>
      </c>
      <c r="H25" s="7"/>
      <c r="I25" s="7"/>
      <c r="J25" s="7">
        <v>7.8808952249999997</v>
      </c>
      <c r="K25" s="7"/>
      <c r="L25">
        <v>0</v>
      </c>
    </row>
    <row r="26" spans="1:12" x14ac:dyDescent="0.25">
      <c r="A26" t="s">
        <v>162</v>
      </c>
      <c r="B26" t="s">
        <v>925</v>
      </c>
      <c r="F26" t="s">
        <v>562</v>
      </c>
      <c r="G26" s="6" t="s">
        <v>563</v>
      </c>
      <c r="H26" s="7"/>
      <c r="I26" s="7"/>
      <c r="J26" s="7"/>
      <c r="K26" s="7">
        <v>1.971834598</v>
      </c>
      <c r="L26">
        <v>4</v>
      </c>
    </row>
    <row r="27" spans="1:12" x14ac:dyDescent="0.25">
      <c r="A27" t="s">
        <v>228</v>
      </c>
      <c r="B27" t="s">
        <v>925</v>
      </c>
      <c r="F27" t="s">
        <v>935</v>
      </c>
      <c r="G27" s="6" t="s">
        <v>936</v>
      </c>
      <c r="H27" s="7"/>
      <c r="I27" s="7"/>
      <c r="J27" s="7"/>
      <c r="K27" s="7"/>
      <c r="L27">
        <v>6</v>
      </c>
    </row>
    <row r="28" spans="1:12" x14ac:dyDescent="0.25">
      <c r="A28" t="s">
        <v>226</v>
      </c>
      <c r="B28" t="s">
        <v>925</v>
      </c>
      <c r="F28" t="s">
        <v>937</v>
      </c>
      <c r="G28" s="6" t="s">
        <v>938</v>
      </c>
      <c r="H28" s="7"/>
      <c r="I28" s="7"/>
      <c r="J28" s="7"/>
      <c r="K28" s="7"/>
      <c r="L28">
        <v>6</v>
      </c>
    </row>
    <row r="29" spans="1:12" x14ac:dyDescent="0.25">
      <c r="A29" t="s">
        <v>212</v>
      </c>
      <c r="B29" t="s">
        <v>925</v>
      </c>
      <c r="F29" t="s">
        <v>9</v>
      </c>
      <c r="G29" s="6" t="s">
        <v>10</v>
      </c>
      <c r="H29" s="7">
        <v>50.760103049999998</v>
      </c>
      <c r="I29" s="7"/>
      <c r="J29" s="7"/>
      <c r="K29" s="7">
        <v>13.948867890000001</v>
      </c>
      <c r="L29">
        <v>6</v>
      </c>
    </row>
    <row r="30" spans="1:12" x14ac:dyDescent="0.25">
      <c r="A30" t="s">
        <v>935</v>
      </c>
      <c r="B30" t="s">
        <v>935</v>
      </c>
      <c r="C30" t="s">
        <v>936</v>
      </c>
      <c r="D30">
        <v>6</v>
      </c>
      <c r="F30" t="s">
        <v>939</v>
      </c>
      <c r="G30" s="6" t="s">
        <v>940</v>
      </c>
      <c r="H30" s="7"/>
      <c r="I30" s="7"/>
      <c r="J30" s="7"/>
      <c r="K30" s="7"/>
      <c r="L30">
        <v>7</v>
      </c>
    </row>
    <row r="31" spans="1:12" x14ac:dyDescent="0.25">
      <c r="A31" t="s">
        <v>941</v>
      </c>
      <c r="B31" t="s">
        <v>925</v>
      </c>
      <c r="F31" t="s">
        <v>204</v>
      </c>
      <c r="G31" s="6" t="s">
        <v>205</v>
      </c>
      <c r="H31" s="7">
        <v>2.3498149330000002</v>
      </c>
      <c r="I31" s="7">
        <v>1.8702240670000001</v>
      </c>
      <c r="J31" s="7"/>
      <c r="K31" s="7">
        <v>3.2920550730000002</v>
      </c>
      <c r="L31">
        <v>21</v>
      </c>
    </row>
    <row r="32" spans="1:12" x14ac:dyDescent="0.25">
      <c r="A32" t="s">
        <v>942</v>
      </c>
      <c r="B32" t="s">
        <v>925</v>
      </c>
      <c r="F32" t="s">
        <v>489</v>
      </c>
      <c r="G32" s="6" t="s">
        <v>490</v>
      </c>
      <c r="H32" s="7">
        <v>2.4059743560000002</v>
      </c>
      <c r="I32" s="7"/>
      <c r="J32" s="7"/>
      <c r="K32" s="7">
        <v>1.4775818679999999</v>
      </c>
      <c r="L32">
        <v>32</v>
      </c>
    </row>
    <row r="33" spans="1:13" x14ac:dyDescent="0.25">
      <c r="A33" t="s">
        <v>943</v>
      </c>
      <c r="B33" t="s">
        <v>925</v>
      </c>
      <c r="F33" t="s">
        <v>58</v>
      </c>
      <c r="G33" s="6" t="s">
        <v>59</v>
      </c>
      <c r="H33" s="7">
        <v>10.63049597</v>
      </c>
      <c r="I33" s="7">
        <v>3.8535941980000001</v>
      </c>
      <c r="J33" s="7"/>
      <c r="K33" s="7">
        <v>8.8490014390000002</v>
      </c>
      <c r="L33">
        <v>43</v>
      </c>
    </row>
    <row r="34" spans="1:13" x14ac:dyDescent="0.25">
      <c r="A34" t="s">
        <v>944</v>
      </c>
      <c r="B34" t="s">
        <v>925</v>
      </c>
      <c r="F34" t="s">
        <v>432</v>
      </c>
      <c r="G34" s="6" t="s">
        <v>433</v>
      </c>
      <c r="H34" s="7">
        <v>2.0022595029999999</v>
      </c>
      <c r="I34" s="7"/>
      <c r="J34" s="7"/>
      <c r="K34" s="7">
        <v>1.6612985840000001</v>
      </c>
      <c r="L34">
        <v>43</v>
      </c>
    </row>
    <row r="35" spans="1:13" x14ac:dyDescent="0.25">
      <c r="A35" t="s">
        <v>945</v>
      </c>
      <c r="B35" t="s">
        <v>925</v>
      </c>
      <c r="F35" t="s">
        <v>528</v>
      </c>
      <c r="G35" s="6" t="s">
        <v>529</v>
      </c>
      <c r="H35" s="7">
        <v>2.1391076259999999</v>
      </c>
      <c r="I35" s="7"/>
      <c r="J35" s="7"/>
      <c r="K35" s="7">
        <v>2.0377451199999999</v>
      </c>
      <c r="L35">
        <v>44</v>
      </c>
    </row>
    <row r="36" spans="1:13" x14ac:dyDescent="0.25">
      <c r="A36" t="s">
        <v>946</v>
      </c>
      <c r="B36" t="s">
        <v>925</v>
      </c>
      <c r="F36" t="s">
        <v>947</v>
      </c>
      <c r="G36" s="6" t="s">
        <v>948</v>
      </c>
      <c r="H36" s="7"/>
      <c r="I36" s="7"/>
      <c r="J36" s="7"/>
      <c r="K36" s="7"/>
      <c r="L36">
        <v>46</v>
      </c>
    </row>
    <row r="37" spans="1:13" x14ac:dyDescent="0.25">
      <c r="A37" t="s">
        <v>949</v>
      </c>
      <c r="B37" t="s">
        <v>925</v>
      </c>
      <c r="F37" t="s">
        <v>560</v>
      </c>
      <c r="G37" s="6" t="s">
        <v>561</v>
      </c>
      <c r="H37" s="7">
        <v>2.1296483949999998</v>
      </c>
      <c r="I37" s="7"/>
      <c r="J37" s="7"/>
      <c r="K37" s="7"/>
      <c r="L37">
        <v>85</v>
      </c>
    </row>
    <row r="38" spans="1:13" x14ac:dyDescent="0.25">
      <c r="A38" t="s">
        <v>858</v>
      </c>
      <c r="B38" t="s">
        <v>925</v>
      </c>
      <c r="F38" t="s">
        <v>62</v>
      </c>
      <c r="G38" s="6" t="s">
        <v>63</v>
      </c>
      <c r="H38" s="7">
        <v>3.45693283</v>
      </c>
      <c r="I38" s="7">
        <v>4.4375235279999998</v>
      </c>
      <c r="J38" s="7"/>
      <c r="K38" s="7">
        <v>5.3742705219999998</v>
      </c>
      <c r="L38">
        <v>88</v>
      </c>
    </row>
    <row r="39" spans="1:13" x14ac:dyDescent="0.25">
      <c r="A39" t="s">
        <v>618</v>
      </c>
      <c r="B39" t="s">
        <v>925</v>
      </c>
      <c r="F39" t="s">
        <v>416</v>
      </c>
      <c r="G39" s="6" t="s">
        <v>417</v>
      </c>
      <c r="H39" s="7">
        <v>2.3102868449999998</v>
      </c>
      <c r="I39" s="7"/>
      <c r="J39" s="7"/>
      <c r="K39" s="7">
        <v>2.2430899339999999</v>
      </c>
      <c r="L39">
        <v>144</v>
      </c>
    </row>
    <row r="40" spans="1:13" x14ac:dyDescent="0.25">
      <c r="A40" t="s">
        <v>947</v>
      </c>
      <c r="B40" t="s">
        <v>947</v>
      </c>
      <c r="C40" t="s">
        <v>948</v>
      </c>
      <c r="D40">
        <v>46</v>
      </c>
      <c r="F40" t="s">
        <v>950</v>
      </c>
      <c r="G40" s="6" t="s">
        <v>951</v>
      </c>
      <c r="H40" s="7"/>
      <c r="I40" s="7"/>
      <c r="J40" s="7"/>
      <c r="K40" s="7"/>
      <c r="L40">
        <v>148</v>
      </c>
      <c r="M40" t="s">
        <v>952</v>
      </c>
    </row>
    <row r="41" spans="1:13" x14ac:dyDescent="0.25">
      <c r="A41" t="s">
        <v>495</v>
      </c>
      <c r="B41" t="s">
        <v>925</v>
      </c>
      <c r="F41" t="s">
        <v>594</v>
      </c>
      <c r="G41" s="6" t="s">
        <v>595</v>
      </c>
      <c r="H41" s="7">
        <v>2.082807088</v>
      </c>
      <c r="I41" s="7"/>
      <c r="J41" s="7"/>
      <c r="K41" s="7"/>
      <c r="L41">
        <v>209</v>
      </c>
    </row>
    <row r="42" spans="1:13" x14ac:dyDescent="0.25">
      <c r="A42" t="s">
        <v>192</v>
      </c>
      <c r="B42" t="s">
        <v>192</v>
      </c>
      <c r="C42" t="s">
        <v>193</v>
      </c>
      <c r="D42">
        <v>372</v>
      </c>
      <c r="F42" t="s">
        <v>953</v>
      </c>
      <c r="G42" s="6" t="s">
        <v>954</v>
      </c>
      <c r="H42" s="7"/>
      <c r="I42" s="7"/>
      <c r="J42" s="7"/>
      <c r="K42" s="7"/>
      <c r="L42">
        <v>230</v>
      </c>
    </row>
    <row r="43" spans="1:13" x14ac:dyDescent="0.25">
      <c r="A43" t="s">
        <v>190</v>
      </c>
      <c r="B43" t="s">
        <v>925</v>
      </c>
      <c r="F43" t="s">
        <v>192</v>
      </c>
      <c r="G43" s="6" t="s">
        <v>193</v>
      </c>
      <c r="H43" s="7"/>
      <c r="I43" s="7">
        <v>2.7860881929999999</v>
      </c>
      <c r="J43" s="7"/>
      <c r="K43" s="7">
        <v>1.5452110059999999</v>
      </c>
      <c r="L43">
        <v>372</v>
      </c>
    </row>
    <row r="44" spans="1:13" x14ac:dyDescent="0.25">
      <c r="A44" t="s">
        <v>863</v>
      </c>
      <c r="B44" t="s">
        <v>925</v>
      </c>
      <c r="F44" t="s">
        <v>380</v>
      </c>
      <c r="G44" s="6" t="s">
        <v>381</v>
      </c>
      <c r="H44" s="7">
        <v>1.8608105370000001</v>
      </c>
      <c r="I44" s="7"/>
      <c r="J44" s="7"/>
      <c r="K44" s="7">
        <v>2.3450280270000001</v>
      </c>
      <c r="L44">
        <v>450</v>
      </c>
    </row>
    <row r="45" spans="1:13" x14ac:dyDescent="0.25">
      <c r="A45" t="s">
        <v>955</v>
      </c>
      <c r="B45" t="s">
        <v>925</v>
      </c>
      <c r="F45" t="s">
        <v>956</v>
      </c>
      <c r="G45" s="6" t="s">
        <v>957</v>
      </c>
      <c r="H45" s="7"/>
      <c r="I45" s="7"/>
      <c r="J45" s="7"/>
      <c r="K45" s="7"/>
      <c r="L45">
        <v>462</v>
      </c>
    </row>
    <row r="46" spans="1:13" x14ac:dyDescent="0.25">
      <c r="A46" t="s">
        <v>956</v>
      </c>
      <c r="B46" t="s">
        <v>956</v>
      </c>
      <c r="C46" t="s">
        <v>957</v>
      </c>
      <c r="D46">
        <v>462</v>
      </c>
      <c r="F46" t="s">
        <v>958</v>
      </c>
      <c r="G46" s="6" t="s">
        <v>959</v>
      </c>
      <c r="H46" s="7"/>
      <c r="I46" s="7"/>
      <c r="J46" s="7"/>
      <c r="K46" s="7"/>
      <c r="L46">
        <v>1237</v>
      </c>
    </row>
    <row r="47" spans="1:13" x14ac:dyDescent="0.25">
      <c r="A47" t="s">
        <v>960</v>
      </c>
      <c r="B47" t="s">
        <v>925</v>
      </c>
      <c r="F47" t="s">
        <v>454</v>
      </c>
      <c r="G47" s="6" t="s">
        <v>455</v>
      </c>
      <c r="H47" s="7">
        <v>1.631384371</v>
      </c>
      <c r="I47" s="7">
        <v>1.4597033880000001</v>
      </c>
      <c r="J47" s="7"/>
      <c r="K47" s="7">
        <v>2.168003229</v>
      </c>
      <c r="L47">
        <v>1709</v>
      </c>
      <c r="M47" t="s">
        <v>952</v>
      </c>
    </row>
    <row r="48" spans="1:13" x14ac:dyDescent="0.25">
      <c r="A48" t="s">
        <v>961</v>
      </c>
      <c r="B48" t="s">
        <v>925</v>
      </c>
      <c r="F48" t="s">
        <v>645</v>
      </c>
      <c r="G48" s="6" t="s">
        <v>962</v>
      </c>
      <c r="H48" s="7"/>
      <c r="I48" s="7"/>
      <c r="J48" s="7"/>
      <c r="K48" s="7">
        <v>1.7590466810000001</v>
      </c>
      <c r="L48">
        <v>2404</v>
      </c>
      <c r="M48" t="s">
        <v>952</v>
      </c>
    </row>
    <row r="49" spans="1:12" x14ac:dyDescent="0.25">
      <c r="A49" t="s">
        <v>963</v>
      </c>
      <c r="B49" t="s">
        <v>925</v>
      </c>
      <c r="F49" t="s">
        <v>681</v>
      </c>
      <c r="G49" s="6" t="s">
        <v>682</v>
      </c>
      <c r="H49" s="7"/>
      <c r="I49" s="7"/>
      <c r="J49" s="7"/>
      <c r="K49" s="7">
        <v>1.646645972</v>
      </c>
      <c r="L49">
        <v>2445</v>
      </c>
    </row>
    <row r="50" spans="1:12" x14ac:dyDescent="0.25">
      <c r="A50" t="s">
        <v>114</v>
      </c>
      <c r="B50" t="s">
        <v>114</v>
      </c>
      <c r="C50" t="s">
        <v>115</v>
      </c>
      <c r="D50">
        <v>-27</v>
      </c>
      <c r="F50" t="s">
        <v>964</v>
      </c>
      <c r="G50" s="6" t="s">
        <v>965</v>
      </c>
      <c r="H50" s="7"/>
      <c r="I50" s="7"/>
      <c r="J50" s="7"/>
      <c r="K50" s="7"/>
      <c r="L50" t="s">
        <v>966</v>
      </c>
    </row>
    <row r="51" spans="1:12" x14ac:dyDescent="0.25">
      <c r="A51" t="s">
        <v>160</v>
      </c>
      <c r="B51" t="s">
        <v>925</v>
      </c>
      <c r="F51" t="s">
        <v>967</v>
      </c>
      <c r="G51" s="6" t="s">
        <v>968</v>
      </c>
      <c r="H51" s="7">
        <v>1.4588108369999999</v>
      </c>
      <c r="I51" s="7"/>
      <c r="J51" s="7"/>
      <c r="K51" s="7">
        <v>1.592945536</v>
      </c>
      <c r="L51" t="s">
        <v>966</v>
      </c>
    </row>
    <row r="52" spans="1:12" x14ac:dyDescent="0.25">
      <c r="A52" t="s">
        <v>937</v>
      </c>
      <c r="B52" t="s">
        <v>937</v>
      </c>
      <c r="C52" t="s">
        <v>938</v>
      </c>
      <c r="D52">
        <v>6</v>
      </c>
      <c r="F52" t="s">
        <v>706</v>
      </c>
      <c r="G52" s="6" t="s">
        <v>707</v>
      </c>
      <c r="H52" s="7"/>
      <c r="I52" s="7"/>
      <c r="J52" s="7"/>
      <c r="K52" s="7">
        <v>-1.7172851819999999</v>
      </c>
    </row>
    <row r="53" spans="1:12" x14ac:dyDescent="0.25">
      <c r="A53" t="s">
        <v>969</v>
      </c>
      <c r="B53" t="s">
        <v>925</v>
      </c>
      <c r="F53" t="s">
        <v>779</v>
      </c>
      <c r="G53" s="6" t="s">
        <v>780</v>
      </c>
      <c r="H53" s="7">
        <v>-2.0373682849999999</v>
      </c>
      <c r="I53" s="7"/>
      <c r="J53" s="7"/>
      <c r="K53" s="7"/>
    </row>
    <row r="54" spans="1:12" x14ac:dyDescent="0.25">
      <c r="A54" t="s">
        <v>970</v>
      </c>
      <c r="B54" t="s">
        <v>925</v>
      </c>
      <c r="F54" t="s">
        <v>917</v>
      </c>
      <c r="G54" s="6" t="s">
        <v>918</v>
      </c>
      <c r="H54" s="7"/>
      <c r="I54" s="7"/>
      <c r="J54" s="7"/>
      <c r="K54" s="7"/>
    </row>
    <row r="55" spans="1:12" x14ac:dyDescent="0.25">
      <c r="A55" t="s">
        <v>158</v>
      </c>
      <c r="B55" t="s">
        <v>158</v>
      </c>
      <c r="C55" t="s">
        <v>159</v>
      </c>
      <c r="D55">
        <v>-27</v>
      </c>
      <c r="F55" t="s">
        <v>889</v>
      </c>
      <c r="G55" s="6" t="s">
        <v>890</v>
      </c>
      <c r="H55" s="7"/>
      <c r="I55" s="7"/>
      <c r="J55" s="7"/>
      <c r="K55" s="7"/>
    </row>
    <row r="56" spans="1:12" x14ac:dyDescent="0.25">
      <c r="A56" t="s">
        <v>56</v>
      </c>
      <c r="B56" t="s">
        <v>925</v>
      </c>
      <c r="F56" t="s">
        <v>836</v>
      </c>
      <c r="G56" s="6" t="s">
        <v>837</v>
      </c>
      <c r="H56" s="7">
        <v>-3.1968307490000001</v>
      </c>
      <c r="I56" s="7"/>
      <c r="J56" s="7"/>
      <c r="K56" s="7">
        <v>-1.546401167</v>
      </c>
    </row>
    <row r="57" spans="1:12" x14ac:dyDescent="0.25">
      <c r="A57" t="s">
        <v>566</v>
      </c>
      <c r="B57" t="s">
        <v>925</v>
      </c>
      <c r="F57" t="s">
        <v>842</v>
      </c>
      <c r="G57" s="6" t="s">
        <v>843</v>
      </c>
      <c r="H57" s="7">
        <v>-3.9166452899999999</v>
      </c>
      <c r="I57" s="7"/>
      <c r="J57" s="7"/>
      <c r="K57" s="7"/>
    </row>
    <row r="58" spans="1:12" x14ac:dyDescent="0.25">
      <c r="A58" t="s">
        <v>971</v>
      </c>
      <c r="B58" t="s">
        <v>925</v>
      </c>
      <c r="F58" t="s">
        <v>846</v>
      </c>
      <c r="G58" s="6" t="s">
        <v>847</v>
      </c>
      <c r="H58" s="7">
        <v>-4.349032792</v>
      </c>
      <c r="I58" s="7"/>
      <c r="J58" s="7"/>
      <c r="K58" s="7"/>
    </row>
    <row r="59" spans="1:12" x14ac:dyDescent="0.25">
      <c r="A59" t="s">
        <v>958</v>
      </c>
      <c r="B59" t="s">
        <v>958</v>
      </c>
      <c r="C59" t="s">
        <v>959</v>
      </c>
      <c r="D59">
        <v>1237</v>
      </c>
      <c r="F59" t="s">
        <v>932</v>
      </c>
      <c r="G59" s="6" t="s">
        <v>820</v>
      </c>
      <c r="H59" s="7"/>
      <c r="I59" s="7"/>
      <c r="J59" s="7"/>
      <c r="K59" s="7"/>
    </row>
    <row r="60" spans="1:12" x14ac:dyDescent="0.25">
      <c r="A60" t="s">
        <v>972</v>
      </c>
      <c r="B60" t="s">
        <v>925</v>
      </c>
      <c r="F60" t="s">
        <v>933</v>
      </c>
      <c r="G60" s="6" t="s">
        <v>973</v>
      </c>
      <c r="H60" s="7"/>
      <c r="I60" s="7"/>
      <c r="J60" s="7"/>
      <c r="K60" s="7"/>
    </row>
    <row r="61" spans="1:12" x14ac:dyDescent="0.25">
      <c r="A61" t="s">
        <v>974</v>
      </c>
      <c r="B61" t="s">
        <v>925</v>
      </c>
      <c r="F61" t="s">
        <v>218</v>
      </c>
      <c r="G61" s="6" t="s">
        <v>219</v>
      </c>
      <c r="H61" s="7">
        <v>3.6123252849999998</v>
      </c>
      <c r="I61" s="7"/>
      <c r="J61" s="7"/>
      <c r="K61" s="7">
        <v>1.911038534</v>
      </c>
    </row>
    <row r="62" spans="1:12" x14ac:dyDescent="0.25">
      <c r="A62" t="s">
        <v>964</v>
      </c>
      <c r="B62" t="s">
        <v>964</v>
      </c>
      <c r="C62" t="s">
        <v>965</v>
      </c>
      <c r="D62" t="s">
        <v>966</v>
      </c>
      <c r="F62" t="s">
        <v>148</v>
      </c>
      <c r="G62" s="6" t="s">
        <v>149</v>
      </c>
      <c r="H62" s="7">
        <v>4.6309898819999997</v>
      </c>
      <c r="I62" s="7"/>
      <c r="J62" s="7"/>
      <c r="K62" s="7">
        <v>4.4876387500000003</v>
      </c>
    </row>
    <row r="63" spans="1:12" x14ac:dyDescent="0.25">
      <c r="A63" t="s">
        <v>975</v>
      </c>
      <c r="B63" t="s">
        <v>925</v>
      </c>
      <c r="F63" t="s">
        <v>934</v>
      </c>
      <c r="G63" s="6" t="s">
        <v>976</v>
      </c>
      <c r="H63" s="7">
        <v>1.4735766189999999</v>
      </c>
      <c r="I63" s="7"/>
      <c r="J63" s="7"/>
      <c r="K63" s="7"/>
    </row>
    <row r="64" spans="1:12" x14ac:dyDescent="0.25">
      <c r="A64" t="s">
        <v>170</v>
      </c>
      <c r="B64" t="s">
        <v>925</v>
      </c>
      <c r="F64" t="s">
        <v>162</v>
      </c>
      <c r="G64" s="6" t="s">
        <v>163</v>
      </c>
      <c r="H64" s="7"/>
      <c r="I64" s="7">
        <v>3.1102343370000001</v>
      </c>
      <c r="J64" s="7"/>
      <c r="K64" s="7">
        <v>3.2385157269999998</v>
      </c>
    </row>
    <row r="65" spans="1:11" x14ac:dyDescent="0.25">
      <c r="A65" t="s">
        <v>977</v>
      </c>
      <c r="B65" t="s">
        <v>925</v>
      </c>
      <c r="F65" t="s">
        <v>228</v>
      </c>
      <c r="G65" s="6" t="s">
        <v>229</v>
      </c>
      <c r="H65" s="7"/>
      <c r="I65" s="7">
        <v>2.5399980229999999</v>
      </c>
      <c r="J65" s="7"/>
      <c r="K65" s="7">
        <v>2.1748880380000002</v>
      </c>
    </row>
    <row r="66" spans="1:11" x14ac:dyDescent="0.25">
      <c r="A66" t="s">
        <v>978</v>
      </c>
      <c r="B66" t="s">
        <v>925</v>
      </c>
      <c r="F66" t="s">
        <v>226</v>
      </c>
      <c r="G66" s="6" t="s">
        <v>227</v>
      </c>
      <c r="H66" s="7">
        <v>4.0274320589999997</v>
      </c>
      <c r="I66" s="7"/>
      <c r="J66" s="7"/>
      <c r="K66" s="7">
        <v>2.451384037</v>
      </c>
    </row>
    <row r="67" spans="1:11" x14ac:dyDescent="0.25">
      <c r="A67" t="s">
        <v>979</v>
      </c>
      <c r="B67" t="s">
        <v>925</v>
      </c>
      <c r="F67" t="s">
        <v>212</v>
      </c>
      <c r="G67" s="6" t="s">
        <v>213</v>
      </c>
      <c r="H67" s="7">
        <v>1.6937787200000001</v>
      </c>
      <c r="I67" s="7">
        <v>2.5889794990000001</v>
      </c>
      <c r="J67" s="7"/>
      <c r="K67" s="7">
        <v>1.821453269</v>
      </c>
    </row>
    <row r="68" spans="1:11" x14ac:dyDescent="0.25">
      <c r="A68" t="s">
        <v>980</v>
      </c>
      <c r="B68" t="s">
        <v>925</v>
      </c>
      <c r="F68" t="s">
        <v>941</v>
      </c>
      <c r="G68" s="6" t="s">
        <v>981</v>
      </c>
      <c r="H68" s="7"/>
      <c r="I68" s="7"/>
      <c r="J68" s="7"/>
      <c r="K68" s="7"/>
    </row>
    <row r="69" spans="1:11" x14ac:dyDescent="0.25">
      <c r="A69" t="s">
        <v>982</v>
      </c>
      <c r="B69" t="s">
        <v>925</v>
      </c>
      <c r="F69" t="s">
        <v>942</v>
      </c>
      <c r="G69" s="6" t="s">
        <v>983</v>
      </c>
      <c r="H69" s="7"/>
      <c r="I69" s="7"/>
      <c r="J69" s="7"/>
      <c r="K69" s="7"/>
    </row>
    <row r="70" spans="1:11" x14ac:dyDescent="0.25">
      <c r="A70" t="s">
        <v>984</v>
      </c>
      <c r="B70" t="s">
        <v>925</v>
      </c>
      <c r="F70" t="s">
        <v>943</v>
      </c>
      <c r="G70" s="6" t="s">
        <v>985</v>
      </c>
      <c r="H70" s="7"/>
      <c r="I70" s="7"/>
      <c r="J70" s="7"/>
      <c r="K70" s="7"/>
    </row>
    <row r="71" spans="1:11" x14ac:dyDescent="0.25">
      <c r="A71" t="s">
        <v>214</v>
      </c>
      <c r="B71" t="s">
        <v>925</v>
      </c>
      <c r="F71" t="s">
        <v>944</v>
      </c>
      <c r="G71" s="6" t="s">
        <v>986</v>
      </c>
      <c r="H71" s="7"/>
      <c r="I71" s="7"/>
      <c r="J71" s="7"/>
      <c r="K71" s="7"/>
    </row>
    <row r="72" spans="1:11" x14ac:dyDescent="0.25">
      <c r="A72" t="s">
        <v>683</v>
      </c>
      <c r="B72" t="s">
        <v>925</v>
      </c>
      <c r="F72" t="s">
        <v>945</v>
      </c>
      <c r="G72" s="6" t="s">
        <v>987</v>
      </c>
      <c r="H72" s="7"/>
      <c r="I72" s="7"/>
      <c r="J72" s="7"/>
      <c r="K72" s="7"/>
    </row>
    <row r="73" spans="1:11" x14ac:dyDescent="0.25">
      <c r="A73" t="s">
        <v>543</v>
      </c>
      <c r="B73" t="s">
        <v>925</v>
      </c>
      <c r="F73" t="s">
        <v>946</v>
      </c>
      <c r="G73" s="6" t="s">
        <v>988</v>
      </c>
      <c r="H73" s="7"/>
      <c r="I73" s="7"/>
      <c r="J73" s="7"/>
      <c r="K73" s="7"/>
    </row>
    <row r="74" spans="1:11" x14ac:dyDescent="0.25">
      <c r="A74" t="s">
        <v>196</v>
      </c>
      <c r="B74" t="s">
        <v>925</v>
      </c>
      <c r="F74" t="s">
        <v>949</v>
      </c>
      <c r="G74" s="6" t="s">
        <v>989</v>
      </c>
      <c r="H74" s="7"/>
      <c r="I74" s="7"/>
      <c r="J74" s="7"/>
      <c r="K74" s="7"/>
    </row>
    <row r="75" spans="1:11" x14ac:dyDescent="0.25">
      <c r="A75" t="s">
        <v>82</v>
      </c>
      <c r="B75" t="s">
        <v>82</v>
      </c>
      <c r="C75" t="s">
        <v>83</v>
      </c>
      <c r="D75">
        <v>0</v>
      </c>
      <c r="F75" t="s">
        <v>858</v>
      </c>
      <c r="G75" s="6" t="s">
        <v>859</v>
      </c>
      <c r="H75" s="7"/>
      <c r="I75" s="7"/>
      <c r="J75" s="7"/>
      <c r="K75" s="7"/>
    </row>
    <row r="76" spans="1:11" x14ac:dyDescent="0.25">
      <c r="A76" t="s">
        <v>138</v>
      </c>
      <c r="B76" t="s">
        <v>925</v>
      </c>
      <c r="F76" t="s">
        <v>618</v>
      </c>
      <c r="G76" s="6" t="s">
        <v>619</v>
      </c>
      <c r="H76" s="7">
        <v>2.0456641270000002</v>
      </c>
      <c r="I76" s="7"/>
      <c r="J76" s="7"/>
      <c r="K76" s="7"/>
    </row>
    <row r="77" spans="1:11" x14ac:dyDescent="0.25">
      <c r="A77" t="s">
        <v>953</v>
      </c>
      <c r="B77" t="s">
        <v>953</v>
      </c>
      <c r="C77" t="s">
        <v>954</v>
      </c>
      <c r="D77">
        <v>230</v>
      </c>
      <c r="F77" t="s">
        <v>495</v>
      </c>
      <c r="G77" s="6" t="s">
        <v>496</v>
      </c>
      <c r="H77" s="7">
        <v>1.5380639300000001</v>
      </c>
      <c r="I77" s="7"/>
      <c r="J77" s="7"/>
      <c r="K77" s="7">
        <v>1.341919423</v>
      </c>
    </row>
    <row r="78" spans="1:11" x14ac:dyDescent="0.25">
      <c r="A78" t="s">
        <v>990</v>
      </c>
      <c r="B78" t="s">
        <v>925</v>
      </c>
      <c r="F78" t="s">
        <v>190</v>
      </c>
      <c r="G78" s="6" t="s">
        <v>191</v>
      </c>
      <c r="H78" s="7"/>
      <c r="I78" s="7">
        <v>2.5980363560000002</v>
      </c>
      <c r="J78" s="7"/>
      <c r="K78" s="7">
        <v>1.74645512</v>
      </c>
    </row>
    <row r="79" spans="1:11" x14ac:dyDescent="0.25">
      <c r="A79" t="s">
        <v>416</v>
      </c>
      <c r="B79" t="s">
        <v>416</v>
      </c>
      <c r="C79" t="s">
        <v>417</v>
      </c>
      <c r="D79">
        <v>144</v>
      </c>
      <c r="F79" t="s">
        <v>863</v>
      </c>
      <c r="G79" s="6" t="s">
        <v>864</v>
      </c>
      <c r="H79" s="7"/>
      <c r="I79" s="7">
        <v>1.5210939409999999</v>
      </c>
      <c r="J79" s="7"/>
      <c r="K79" s="7">
        <v>1.480020192</v>
      </c>
    </row>
    <row r="80" spans="1:11" x14ac:dyDescent="0.25">
      <c r="A80" t="s">
        <v>991</v>
      </c>
      <c r="B80" t="s">
        <v>925</v>
      </c>
      <c r="F80" t="s">
        <v>955</v>
      </c>
      <c r="G80" s="6" t="s">
        <v>992</v>
      </c>
      <c r="H80" s="7"/>
      <c r="I80" s="7"/>
      <c r="J80" s="7"/>
      <c r="K80" s="7"/>
    </row>
    <row r="81" spans="1:11" x14ac:dyDescent="0.25">
      <c r="A81" t="s">
        <v>993</v>
      </c>
      <c r="B81" t="s">
        <v>925</v>
      </c>
      <c r="F81" t="s">
        <v>960</v>
      </c>
      <c r="G81" s="6" t="s">
        <v>994</v>
      </c>
      <c r="H81" s="7"/>
      <c r="I81" s="7"/>
      <c r="J81" s="7"/>
      <c r="K81" s="7"/>
    </row>
    <row r="82" spans="1:11" x14ac:dyDescent="0.25">
      <c r="A82" t="s">
        <v>995</v>
      </c>
      <c r="B82" t="s">
        <v>925</v>
      </c>
      <c r="F82" t="s">
        <v>961</v>
      </c>
      <c r="G82" s="6" t="s">
        <v>996</v>
      </c>
      <c r="H82" s="7"/>
      <c r="I82" s="7"/>
      <c r="J82" s="7"/>
      <c r="K82" s="7"/>
    </row>
    <row r="83" spans="1:11" x14ac:dyDescent="0.25">
      <c r="A83" t="s">
        <v>142</v>
      </c>
      <c r="B83" t="s">
        <v>925</v>
      </c>
      <c r="F83" t="s">
        <v>963</v>
      </c>
      <c r="G83" s="6" t="s">
        <v>997</v>
      </c>
      <c r="H83" s="7"/>
      <c r="I83" s="7"/>
      <c r="J83" s="7"/>
      <c r="K83" s="7"/>
    </row>
    <row r="84" spans="1:11" x14ac:dyDescent="0.25">
      <c r="A84" t="s">
        <v>998</v>
      </c>
      <c r="B84" t="s">
        <v>925</v>
      </c>
      <c r="F84" t="s">
        <v>160</v>
      </c>
      <c r="G84" s="6" t="s">
        <v>161</v>
      </c>
      <c r="H84" s="7">
        <v>5.3515592749999996</v>
      </c>
      <c r="I84" s="7"/>
      <c r="J84" s="7"/>
      <c r="K84" s="7">
        <v>1.7457136740000001</v>
      </c>
    </row>
    <row r="85" spans="1:11" x14ac:dyDescent="0.25">
      <c r="A85" t="s">
        <v>999</v>
      </c>
      <c r="B85" t="s">
        <v>925</v>
      </c>
      <c r="F85" t="s">
        <v>969</v>
      </c>
      <c r="G85" s="6" t="s">
        <v>1000</v>
      </c>
      <c r="H85" s="7"/>
      <c r="I85" s="7"/>
      <c r="J85" s="7"/>
      <c r="K85" s="7"/>
    </row>
    <row r="86" spans="1:11" x14ac:dyDescent="0.25">
      <c r="A86" t="s">
        <v>871</v>
      </c>
      <c r="B86" t="s">
        <v>925</v>
      </c>
      <c r="F86" t="s">
        <v>970</v>
      </c>
      <c r="G86" s="6" t="s">
        <v>1001</v>
      </c>
      <c r="H86" s="7"/>
      <c r="I86" s="7"/>
      <c r="J86" s="7"/>
      <c r="K86" s="7"/>
    </row>
    <row r="87" spans="1:11" x14ac:dyDescent="0.25">
      <c r="A87" t="s">
        <v>623</v>
      </c>
      <c r="B87" t="s">
        <v>925</v>
      </c>
      <c r="F87" t="s">
        <v>56</v>
      </c>
      <c r="G87" s="6" t="s">
        <v>57</v>
      </c>
      <c r="H87" s="7">
        <v>10.52956696</v>
      </c>
      <c r="I87" s="7">
        <v>1.684296121</v>
      </c>
      <c r="J87" s="7"/>
      <c r="K87" s="7">
        <v>5.1302264160000002</v>
      </c>
    </row>
    <row r="88" spans="1:11" x14ac:dyDescent="0.25">
      <c r="A88" t="s">
        <v>1002</v>
      </c>
      <c r="B88" t="s">
        <v>925</v>
      </c>
      <c r="F88" t="s">
        <v>566</v>
      </c>
      <c r="G88" s="6" t="s">
        <v>567</v>
      </c>
      <c r="H88" s="7"/>
      <c r="I88" s="7">
        <v>-1.792633159</v>
      </c>
      <c r="J88" s="7"/>
      <c r="K88" s="7"/>
    </row>
    <row r="89" spans="1:11" x14ac:dyDescent="0.25">
      <c r="A89" t="s">
        <v>639</v>
      </c>
      <c r="B89" t="s">
        <v>925</v>
      </c>
      <c r="F89" t="s">
        <v>971</v>
      </c>
      <c r="G89" s="6" t="s">
        <v>1003</v>
      </c>
      <c r="H89" s="7"/>
      <c r="I89" s="7"/>
      <c r="J89" s="7"/>
      <c r="K89" s="7"/>
    </row>
    <row r="90" spans="1:11" x14ac:dyDescent="0.25">
      <c r="A90" t="s">
        <v>681</v>
      </c>
      <c r="B90" t="s">
        <v>681</v>
      </c>
      <c r="C90" t="s">
        <v>682</v>
      </c>
      <c r="D90">
        <v>2445</v>
      </c>
      <c r="F90" t="s">
        <v>972</v>
      </c>
      <c r="G90" s="6" t="s">
        <v>1004</v>
      </c>
      <c r="H90" s="7"/>
      <c r="I90" s="7"/>
      <c r="J90" s="7"/>
      <c r="K90" s="7"/>
    </row>
    <row r="91" spans="1:11" x14ac:dyDescent="0.25">
      <c r="A91" t="s">
        <v>1005</v>
      </c>
      <c r="B91" t="s">
        <v>925</v>
      </c>
      <c r="F91" t="s">
        <v>974</v>
      </c>
      <c r="G91" s="6" t="s">
        <v>1006</v>
      </c>
      <c r="H91" s="7"/>
      <c r="I91" s="7"/>
      <c r="J91" s="7"/>
      <c r="K91" s="7"/>
    </row>
    <row r="92" spans="1:11" x14ac:dyDescent="0.25">
      <c r="A92" t="s">
        <v>1007</v>
      </c>
      <c r="B92" t="s">
        <v>925</v>
      </c>
      <c r="F92" t="s">
        <v>975</v>
      </c>
      <c r="G92" s="6" t="s">
        <v>1008</v>
      </c>
      <c r="H92" s="7"/>
      <c r="I92" s="7"/>
      <c r="J92" s="7"/>
      <c r="K92" s="7"/>
    </row>
    <row r="93" spans="1:11" x14ac:dyDescent="0.25">
      <c r="A93" t="s">
        <v>497</v>
      </c>
      <c r="B93" t="s">
        <v>925</v>
      </c>
      <c r="F93" t="s">
        <v>170</v>
      </c>
      <c r="G93" s="6" t="s">
        <v>171</v>
      </c>
      <c r="H93" s="7"/>
      <c r="I93" s="7"/>
      <c r="J93" s="7">
        <v>-1.789091582</v>
      </c>
      <c r="K93" s="7"/>
    </row>
    <row r="94" spans="1:11" x14ac:dyDescent="0.25">
      <c r="A94" t="s">
        <v>1009</v>
      </c>
      <c r="B94" t="s">
        <v>925</v>
      </c>
      <c r="F94" t="s">
        <v>977</v>
      </c>
      <c r="G94" s="6" t="s">
        <v>1010</v>
      </c>
      <c r="H94" s="7"/>
      <c r="I94" s="7"/>
      <c r="J94" s="7"/>
      <c r="K94" s="7"/>
    </row>
    <row r="95" spans="1:11" x14ac:dyDescent="0.25">
      <c r="A95" t="s">
        <v>266</v>
      </c>
      <c r="B95" t="s">
        <v>925</v>
      </c>
      <c r="F95" t="s">
        <v>978</v>
      </c>
      <c r="G95" s="6" t="s">
        <v>1011</v>
      </c>
      <c r="H95" s="7"/>
      <c r="I95" s="7"/>
      <c r="J95" s="7"/>
      <c r="K95" s="7"/>
    </row>
    <row r="96" spans="1:11" x14ac:dyDescent="0.25">
      <c r="A96" t="s">
        <v>325</v>
      </c>
      <c r="B96" t="s">
        <v>925</v>
      </c>
      <c r="F96" t="s">
        <v>979</v>
      </c>
      <c r="G96" s="6" t="s">
        <v>1012</v>
      </c>
      <c r="H96" s="7"/>
      <c r="I96" s="7"/>
      <c r="J96" s="7"/>
      <c r="K96" s="7"/>
    </row>
    <row r="97" spans="1:11" x14ac:dyDescent="0.25">
      <c r="A97" t="s">
        <v>458</v>
      </c>
      <c r="B97" t="s">
        <v>925</v>
      </c>
      <c r="F97" t="s">
        <v>980</v>
      </c>
      <c r="G97" s="6" t="s">
        <v>1013</v>
      </c>
      <c r="H97" s="7"/>
      <c r="I97" s="7"/>
      <c r="J97" s="7"/>
      <c r="K97" s="7"/>
    </row>
    <row r="98" spans="1:11" x14ac:dyDescent="0.25">
      <c r="A98" t="s">
        <v>428</v>
      </c>
      <c r="B98" t="s">
        <v>925</v>
      </c>
      <c r="F98" t="s">
        <v>982</v>
      </c>
      <c r="G98" s="6" t="s">
        <v>1014</v>
      </c>
      <c r="H98" s="7"/>
      <c r="I98" s="7"/>
      <c r="J98" s="7"/>
      <c r="K98" s="7"/>
    </row>
    <row r="99" spans="1:11" x14ac:dyDescent="0.25">
      <c r="A99" t="s">
        <v>454</v>
      </c>
      <c r="B99" t="s">
        <v>454</v>
      </c>
      <c r="C99" t="s">
        <v>455</v>
      </c>
      <c r="D99" t="s">
        <v>1015</v>
      </c>
      <c r="F99" t="s">
        <v>984</v>
      </c>
      <c r="G99" s="6" t="s">
        <v>1016</v>
      </c>
      <c r="H99" s="7"/>
      <c r="I99" s="7"/>
      <c r="J99" s="7"/>
      <c r="K99" s="7"/>
    </row>
    <row r="100" spans="1:11" x14ac:dyDescent="0.25">
      <c r="A100" t="s">
        <v>1017</v>
      </c>
      <c r="B100" t="s">
        <v>925</v>
      </c>
      <c r="F100" t="s">
        <v>214</v>
      </c>
      <c r="G100" s="6" t="s">
        <v>215</v>
      </c>
      <c r="H100" s="7">
        <v>2.5864892720000001</v>
      </c>
      <c r="I100" s="7">
        <v>2.559547931</v>
      </c>
      <c r="J100" s="7"/>
      <c r="K100" s="7">
        <v>3.0337277359999999</v>
      </c>
    </row>
    <row r="101" spans="1:11" x14ac:dyDescent="0.25">
      <c r="A101" t="s">
        <v>1018</v>
      </c>
      <c r="B101" t="s">
        <v>925</v>
      </c>
      <c r="F101" t="s">
        <v>683</v>
      </c>
      <c r="G101" s="6" t="s">
        <v>684</v>
      </c>
      <c r="H101" s="7">
        <v>1.8644162150000001</v>
      </c>
      <c r="I101" s="7">
        <v>1.4143197620000001</v>
      </c>
      <c r="J101" s="7"/>
      <c r="K101" s="7">
        <v>1.4336482740000001</v>
      </c>
    </row>
    <row r="102" spans="1:11" x14ac:dyDescent="0.25">
      <c r="A102" t="s">
        <v>1019</v>
      </c>
      <c r="B102" t="s">
        <v>925</v>
      </c>
      <c r="F102" t="s">
        <v>543</v>
      </c>
      <c r="G102" s="6" t="s">
        <v>544</v>
      </c>
      <c r="H102" s="7">
        <v>2.2504132449999998</v>
      </c>
      <c r="I102" s="7">
        <v>1.3393191980000001</v>
      </c>
      <c r="J102" s="7"/>
      <c r="K102" s="7">
        <v>1.4581526709999999</v>
      </c>
    </row>
    <row r="103" spans="1:11" x14ac:dyDescent="0.25">
      <c r="A103" t="s">
        <v>1020</v>
      </c>
      <c r="B103" t="s">
        <v>925</v>
      </c>
      <c r="F103" t="s">
        <v>196</v>
      </c>
      <c r="G103" s="6" t="s">
        <v>197</v>
      </c>
      <c r="H103" s="7"/>
      <c r="I103" s="7">
        <v>2.7598740429999999</v>
      </c>
      <c r="J103" s="7"/>
      <c r="K103" s="7">
        <v>1.8873936490000001</v>
      </c>
    </row>
    <row r="104" spans="1:11" x14ac:dyDescent="0.25">
      <c r="A104" t="s">
        <v>1021</v>
      </c>
      <c r="B104" t="s">
        <v>925</v>
      </c>
      <c r="F104" t="s">
        <v>138</v>
      </c>
      <c r="G104" s="6" t="s">
        <v>139</v>
      </c>
      <c r="H104" s="7">
        <v>2.889345407</v>
      </c>
      <c r="I104" s="7">
        <v>2.7562192400000001</v>
      </c>
      <c r="J104" s="7">
        <v>-1.7454498039999999</v>
      </c>
      <c r="K104" s="7">
        <v>2.0254492480000001</v>
      </c>
    </row>
    <row r="105" spans="1:11" x14ac:dyDescent="0.25">
      <c r="A105" t="s">
        <v>1022</v>
      </c>
      <c r="B105" t="s">
        <v>925</v>
      </c>
      <c r="F105" t="s">
        <v>990</v>
      </c>
      <c r="G105" s="6" t="s">
        <v>1023</v>
      </c>
      <c r="H105" s="7"/>
      <c r="I105" s="7"/>
      <c r="J105" s="7"/>
      <c r="K105" s="7"/>
    </row>
    <row r="106" spans="1:11" x14ac:dyDescent="0.25">
      <c r="A106" t="s">
        <v>172</v>
      </c>
      <c r="B106" t="s">
        <v>172</v>
      </c>
      <c r="C106" t="s">
        <v>173</v>
      </c>
      <c r="D106">
        <v>-29</v>
      </c>
      <c r="F106" t="s">
        <v>991</v>
      </c>
      <c r="G106" s="6" t="s">
        <v>1024</v>
      </c>
      <c r="H106" s="7">
        <v>1.5431387759999999</v>
      </c>
      <c r="I106" s="7"/>
      <c r="J106" s="7"/>
      <c r="K106" s="7"/>
    </row>
    <row r="107" spans="1:11" x14ac:dyDescent="0.25">
      <c r="A107" t="s">
        <v>852</v>
      </c>
      <c r="B107" t="s">
        <v>925</v>
      </c>
      <c r="F107" t="s">
        <v>993</v>
      </c>
      <c r="G107" s="6" t="s">
        <v>1025</v>
      </c>
      <c r="H107" s="7"/>
      <c r="I107" s="7"/>
      <c r="J107" s="7"/>
      <c r="K107" s="7"/>
    </row>
    <row r="108" spans="1:11" x14ac:dyDescent="0.25">
      <c r="A108" t="s">
        <v>1026</v>
      </c>
      <c r="B108" t="s">
        <v>925</v>
      </c>
      <c r="F108" t="s">
        <v>995</v>
      </c>
      <c r="G108" s="6" t="s">
        <v>1027</v>
      </c>
      <c r="H108" s="7"/>
      <c r="I108" s="7"/>
      <c r="J108" s="7"/>
      <c r="K108" s="7"/>
    </row>
    <row r="109" spans="1:11" x14ac:dyDescent="0.25">
      <c r="A109" t="s">
        <v>1028</v>
      </c>
      <c r="B109" t="s">
        <v>925</v>
      </c>
      <c r="F109" t="s">
        <v>142</v>
      </c>
      <c r="G109" s="6" t="s">
        <v>143</v>
      </c>
      <c r="H109" s="7">
        <v>4.2546440749999999</v>
      </c>
      <c r="I109" s="7">
        <v>2.6219617620000002</v>
      </c>
      <c r="J109" s="7"/>
      <c r="K109" s="7">
        <v>4.5050116280000001</v>
      </c>
    </row>
    <row r="110" spans="1:11" x14ac:dyDescent="0.25">
      <c r="A110" t="s">
        <v>1029</v>
      </c>
      <c r="B110" t="s">
        <v>925</v>
      </c>
      <c r="F110" t="s">
        <v>998</v>
      </c>
      <c r="G110" s="6" t="s">
        <v>99</v>
      </c>
      <c r="H110" s="7"/>
      <c r="I110" s="7"/>
      <c r="J110" s="7"/>
      <c r="K110" s="7"/>
    </row>
    <row r="111" spans="1:11" x14ac:dyDescent="0.25">
      <c r="A111" t="s">
        <v>1030</v>
      </c>
      <c r="B111" t="s">
        <v>925</v>
      </c>
      <c r="F111" t="s">
        <v>999</v>
      </c>
      <c r="G111" s="6" t="s">
        <v>1031</v>
      </c>
      <c r="H111" s="7"/>
      <c r="I111" s="7"/>
      <c r="J111" s="7"/>
      <c r="K111" s="7"/>
    </row>
    <row r="112" spans="1:11" x14ac:dyDescent="0.25">
      <c r="A112" t="s">
        <v>1032</v>
      </c>
      <c r="B112" t="s">
        <v>925</v>
      </c>
      <c r="F112" t="s">
        <v>871</v>
      </c>
      <c r="G112" s="6" t="s">
        <v>872</v>
      </c>
      <c r="H112" s="7"/>
      <c r="I112" s="7"/>
      <c r="J112" s="7"/>
      <c r="K112" s="7"/>
    </row>
    <row r="113" spans="1:11" x14ac:dyDescent="0.25">
      <c r="A113" t="s">
        <v>928</v>
      </c>
      <c r="B113" t="s">
        <v>928</v>
      </c>
      <c r="C113" t="s">
        <v>929</v>
      </c>
      <c r="D113">
        <v>-45</v>
      </c>
      <c r="F113" t="s">
        <v>623</v>
      </c>
      <c r="G113" s="6" t="s">
        <v>624</v>
      </c>
      <c r="H113" s="7"/>
      <c r="I113" s="7"/>
      <c r="J113" s="7"/>
      <c r="K113" s="7">
        <v>1.8462189389999999</v>
      </c>
    </row>
    <row r="114" spans="1:11" x14ac:dyDescent="0.25">
      <c r="A114" t="s">
        <v>1033</v>
      </c>
      <c r="B114" t="s">
        <v>925</v>
      </c>
      <c r="F114" t="s">
        <v>1002</v>
      </c>
      <c r="G114" s="6" t="s">
        <v>1034</v>
      </c>
      <c r="H114" s="7"/>
      <c r="I114" s="7"/>
      <c r="J114" s="7"/>
      <c r="K114" s="7"/>
    </row>
    <row r="115" spans="1:11" x14ac:dyDescent="0.25">
      <c r="A115" t="s">
        <v>380</v>
      </c>
      <c r="B115" t="s">
        <v>380</v>
      </c>
      <c r="C115" t="s">
        <v>381</v>
      </c>
      <c r="D115">
        <v>450</v>
      </c>
      <c r="F115" t="s">
        <v>639</v>
      </c>
      <c r="G115" s="6" t="s">
        <v>640</v>
      </c>
      <c r="H115" s="7"/>
      <c r="I115" s="7"/>
      <c r="J115" s="7"/>
      <c r="K115" s="7">
        <v>1.779741362</v>
      </c>
    </row>
    <row r="116" spans="1:11" x14ac:dyDescent="0.25">
      <c r="A116" t="s">
        <v>489</v>
      </c>
      <c r="B116" t="s">
        <v>489</v>
      </c>
      <c r="C116" t="s">
        <v>490</v>
      </c>
      <c r="D116">
        <v>32</v>
      </c>
      <c r="F116" t="s">
        <v>1005</v>
      </c>
      <c r="G116" s="6" t="s">
        <v>1035</v>
      </c>
      <c r="H116" s="7"/>
      <c r="I116" s="7"/>
      <c r="J116" s="7"/>
      <c r="K116" s="7"/>
    </row>
    <row r="117" spans="1:11" x14ac:dyDescent="0.25">
      <c r="A117" t="s">
        <v>654</v>
      </c>
      <c r="B117" t="s">
        <v>925</v>
      </c>
      <c r="F117" t="s">
        <v>1007</v>
      </c>
      <c r="G117" s="6" t="s">
        <v>1036</v>
      </c>
      <c r="H117" s="7"/>
      <c r="I117" s="7"/>
      <c r="J117" s="7"/>
      <c r="K117" s="7"/>
    </row>
    <row r="118" spans="1:11" x14ac:dyDescent="0.25">
      <c r="A118" t="s">
        <v>1037</v>
      </c>
      <c r="B118" t="s">
        <v>925</v>
      </c>
      <c r="F118" t="s">
        <v>497</v>
      </c>
      <c r="G118" s="6" t="s">
        <v>498</v>
      </c>
      <c r="H118" s="7"/>
      <c r="I118" s="7"/>
      <c r="J118" s="7"/>
      <c r="K118" s="7">
        <v>2.098733937</v>
      </c>
    </row>
    <row r="119" spans="1:11" x14ac:dyDescent="0.25">
      <c r="A119" t="s">
        <v>1038</v>
      </c>
      <c r="B119" t="s">
        <v>925</v>
      </c>
      <c r="F119" t="s">
        <v>1009</v>
      </c>
      <c r="G119" s="6" t="s">
        <v>1039</v>
      </c>
      <c r="H119" s="7">
        <v>1.5178190460000001</v>
      </c>
      <c r="I119" s="7"/>
      <c r="J119" s="7"/>
      <c r="K119" s="7"/>
    </row>
    <row r="120" spans="1:11" x14ac:dyDescent="0.25">
      <c r="A120" t="s">
        <v>262</v>
      </c>
      <c r="B120" t="s">
        <v>925</v>
      </c>
      <c r="F120" t="s">
        <v>266</v>
      </c>
      <c r="G120" s="6" t="s">
        <v>267</v>
      </c>
      <c r="H120" s="7">
        <v>1.6936143990000001</v>
      </c>
      <c r="I120" s="7"/>
      <c r="J120" s="7"/>
      <c r="K120" s="7">
        <v>2.8212450609999999</v>
      </c>
    </row>
    <row r="121" spans="1:11" x14ac:dyDescent="0.25">
      <c r="A121" t="s">
        <v>1040</v>
      </c>
      <c r="B121" t="s">
        <v>925</v>
      </c>
      <c r="F121" t="s">
        <v>325</v>
      </c>
      <c r="G121" s="6" t="s">
        <v>326</v>
      </c>
      <c r="H121" s="7">
        <v>1.692326743</v>
      </c>
      <c r="I121" s="7">
        <v>1.398385819</v>
      </c>
      <c r="J121" s="7"/>
      <c r="K121" s="7">
        <v>2.5696613799999999</v>
      </c>
    </row>
    <row r="122" spans="1:11" x14ac:dyDescent="0.25">
      <c r="A122" t="s">
        <v>1041</v>
      </c>
      <c r="B122" t="s">
        <v>925</v>
      </c>
      <c r="F122" t="s">
        <v>458</v>
      </c>
      <c r="G122" s="6" t="s">
        <v>459</v>
      </c>
      <c r="H122" s="7"/>
      <c r="I122" s="7"/>
      <c r="J122" s="7"/>
      <c r="K122" s="7">
        <v>2.1640144430000001</v>
      </c>
    </row>
    <row r="123" spans="1:11" x14ac:dyDescent="0.25">
      <c r="A123" t="s">
        <v>1042</v>
      </c>
      <c r="B123" t="s">
        <v>925</v>
      </c>
      <c r="F123" t="s">
        <v>428</v>
      </c>
      <c r="G123" s="6" t="s">
        <v>429</v>
      </c>
      <c r="H123" s="7"/>
      <c r="I123" s="7"/>
      <c r="J123" s="7"/>
      <c r="K123" s="7">
        <v>2.2195481130000001</v>
      </c>
    </row>
    <row r="124" spans="1:11" x14ac:dyDescent="0.25">
      <c r="A124" t="s">
        <v>1043</v>
      </c>
      <c r="B124" t="s">
        <v>925</v>
      </c>
      <c r="F124" t="s">
        <v>1017</v>
      </c>
      <c r="G124" s="6" t="s">
        <v>1044</v>
      </c>
      <c r="H124" s="7"/>
      <c r="I124" s="7"/>
      <c r="J124" s="7"/>
      <c r="K124" s="7"/>
    </row>
    <row r="125" spans="1:11" x14ac:dyDescent="0.25">
      <c r="A125" t="s">
        <v>1045</v>
      </c>
      <c r="B125" t="s">
        <v>925</v>
      </c>
      <c r="F125" t="s">
        <v>1018</v>
      </c>
      <c r="G125" s="6" t="s">
        <v>1046</v>
      </c>
      <c r="H125" s="7"/>
      <c r="I125" s="7"/>
      <c r="J125" s="7"/>
      <c r="K125" s="7"/>
    </row>
    <row r="126" spans="1:11" x14ac:dyDescent="0.25">
      <c r="A126" t="s">
        <v>440</v>
      </c>
      <c r="B126" t="s">
        <v>925</v>
      </c>
      <c r="F126" t="s">
        <v>1019</v>
      </c>
      <c r="G126" s="6" t="s">
        <v>1047</v>
      </c>
      <c r="H126" s="7"/>
      <c r="I126" s="7"/>
      <c r="J126" s="7"/>
      <c r="K126" s="7"/>
    </row>
    <row r="127" spans="1:11" x14ac:dyDescent="0.25">
      <c r="A127" t="s">
        <v>132</v>
      </c>
      <c r="B127" t="s">
        <v>925</v>
      </c>
      <c r="F127" t="s">
        <v>1020</v>
      </c>
      <c r="G127" s="6" t="s">
        <v>1048</v>
      </c>
      <c r="H127" s="7"/>
      <c r="I127" s="7"/>
      <c r="J127" s="7"/>
      <c r="K127" s="7"/>
    </row>
    <row r="128" spans="1:11" x14ac:dyDescent="0.25">
      <c r="A128" t="s">
        <v>285</v>
      </c>
      <c r="B128" t="s">
        <v>925</v>
      </c>
      <c r="F128" t="s">
        <v>1021</v>
      </c>
      <c r="G128" s="6" t="s">
        <v>1049</v>
      </c>
      <c r="H128" s="7"/>
      <c r="I128" s="7"/>
      <c r="J128" s="7"/>
      <c r="K128" s="7"/>
    </row>
    <row r="129" spans="1:11" x14ac:dyDescent="0.25">
      <c r="A129" t="s">
        <v>424</v>
      </c>
      <c r="B129" t="s">
        <v>925</v>
      </c>
      <c r="F129" t="s">
        <v>1022</v>
      </c>
      <c r="G129" s="6" t="s">
        <v>1050</v>
      </c>
      <c r="H129" s="7"/>
      <c r="I129" s="7"/>
      <c r="J129" s="7"/>
      <c r="K129" s="7"/>
    </row>
    <row r="130" spans="1:11" x14ac:dyDescent="0.25">
      <c r="A130" t="s">
        <v>254</v>
      </c>
      <c r="B130" t="s">
        <v>925</v>
      </c>
      <c r="F130" t="s">
        <v>852</v>
      </c>
      <c r="G130" s="6" t="s">
        <v>853</v>
      </c>
      <c r="H130" s="7"/>
      <c r="I130" s="7"/>
      <c r="J130" s="7"/>
      <c r="K130" s="7"/>
    </row>
    <row r="131" spans="1:11" x14ac:dyDescent="0.25">
      <c r="A131" t="s">
        <v>62</v>
      </c>
      <c r="B131" t="s">
        <v>62</v>
      </c>
      <c r="C131" t="s">
        <v>63</v>
      </c>
      <c r="D131">
        <v>88</v>
      </c>
      <c r="F131" t="s">
        <v>1026</v>
      </c>
      <c r="G131" s="6" t="s">
        <v>1051</v>
      </c>
      <c r="H131" s="7"/>
      <c r="I131" s="7"/>
      <c r="J131" s="7"/>
      <c r="K131" s="7"/>
    </row>
    <row r="132" spans="1:11" x14ac:dyDescent="0.25">
      <c r="A132" t="s">
        <v>1052</v>
      </c>
      <c r="B132" t="s">
        <v>925</v>
      </c>
      <c r="F132" t="s">
        <v>1028</v>
      </c>
      <c r="G132" s="6" t="s">
        <v>1053</v>
      </c>
      <c r="H132" s="7"/>
      <c r="I132" s="7"/>
      <c r="J132" s="7"/>
      <c r="K132" s="7"/>
    </row>
    <row r="133" spans="1:11" x14ac:dyDescent="0.25">
      <c r="A133" t="s">
        <v>528</v>
      </c>
      <c r="B133" t="s">
        <v>528</v>
      </c>
      <c r="C133" t="s">
        <v>529</v>
      </c>
      <c r="D133">
        <v>44</v>
      </c>
      <c r="F133" t="s">
        <v>1029</v>
      </c>
      <c r="G133" s="6" t="s">
        <v>1054</v>
      </c>
      <c r="H133" s="7"/>
      <c r="I133" s="7"/>
      <c r="J133" s="7"/>
      <c r="K133" s="7"/>
    </row>
    <row r="134" spans="1:11" x14ac:dyDescent="0.25">
      <c r="A134" t="s">
        <v>519</v>
      </c>
      <c r="B134" t="s">
        <v>519</v>
      </c>
      <c r="C134" t="s">
        <v>520</v>
      </c>
      <c r="D134">
        <v>-26</v>
      </c>
      <c r="F134" t="s">
        <v>1030</v>
      </c>
      <c r="G134" s="6" t="s">
        <v>1055</v>
      </c>
      <c r="H134" s="7"/>
      <c r="I134" s="7"/>
      <c r="J134" s="7"/>
      <c r="K134" s="7"/>
    </row>
    <row r="135" spans="1:11" x14ac:dyDescent="0.25">
      <c r="A135" t="s">
        <v>333</v>
      </c>
      <c r="B135" t="s">
        <v>925</v>
      </c>
      <c r="F135" t="s">
        <v>1032</v>
      </c>
      <c r="G135" s="6" t="s">
        <v>1056</v>
      </c>
      <c r="H135" s="7"/>
      <c r="I135" s="7"/>
      <c r="J135" s="7"/>
      <c r="K135" s="7"/>
    </row>
    <row r="136" spans="1:11" x14ac:dyDescent="0.25">
      <c r="A136" t="s">
        <v>323</v>
      </c>
      <c r="B136" t="s">
        <v>925</v>
      </c>
      <c r="F136" t="s">
        <v>1033</v>
      </c>
      <c r="G136" s="6" t="s">
        <v>1057</v>
      </c>
      <c r="H136" s="7"/>
      <c r="I136" s="7"/>
      <c r="J136" s="7"/>
      <c r="K136" s="7"/>
    </row>
    <row r="137" spans="1:11" x14ac:dyDescent="0.25">
      <c r="A137" t="s">
        <v>1058</v>
      </c>
      <c r="B137" t="s">
        <v>925</v>
      </c>
      <c r="F137" t="s">
        <v>654</v>
      </c>
      <c r="G137" s="6" t="s">
        <v>655</v>
      </c>
      <c r="H137" s="7">
        <v>1.952720944</v>
      </c>
      <c r="I137" s="7"/>
      <c r="J137" s="7"/>
      <c r="K137" s="7">
        <v>1.6505412660000001</v>
      </c>
    </row>
    <row r="138" spans="1:11" x14ac:dyDescent="0.25">
      <c r="A138" t="s">
        <v>967</v>
      </c>
      <c r="B138" t="s">
        <v>967</v>
      </c>
      <c r="C138" t="s">
        <v>968</v>
      </c>
      <c r="D138" t="s">
        <v>966</v>
      </c>
      <c r="F138" t="s">
        <v>1037</v>
      </c>
      <c r="G138" s="6" t="s">
        <v>1059</v>
      </c>
      <c r="H138" s="7"/>
      <c r="I138" s="7"/>
      <c r="J138" s="7"/>
      <c r="K138" s="7"/>
    </row>
    <row r="139" spans="1:11" x14ac:dyDescent="0.25">
      <c r="A139" t="s">
        <v>1060</v>
      </c>
      <c r="B139" t="s">
        <v>925</v>
      </c>
      <c r="F139" t="s">
        <v>1038</v>
      </c>
      <c r="G139" s="6" t="s">
        <v>1061</v>
      </c>
      <c r="H139" s="7"/>
      <c r="I139" s="7"/>
      <c r="J139" s="7"/>
      <c r="K139" s="7"/>
    </row>
    <row r="140" spans="1:11" x14ac:dyDescent="0.25">
      <c r="A140" t="s">
        <v>1062</v>
      </c>
      <c r="B140" t="s">
        <v>925</v>
      </c>
      <c r="F140" t="s">
        <v>262</v>
      </c>
      <c r="G140" s="6" t="s">
        <v>263</v>
      </c>
      <c r="H140" s="7">
        <v>3.692259119</v>
      </c>
      <c r="I140" s="7"/>
      <c r="J140" s="7"/>
      <c r="K140" s="7">
        <v>2.0164917259999999</v>
      </c>
    </row>
    <row r="141" spans="1:11" x14ac:dyDescent="0.25">
      <c r="A141" t="s">
        <v>1063</v>
      </c>
      <c r="B141" t="s">
        <v>925</v>
      </c>
      <c r="F141" t="s">
        <v>1040</v>
      </c>
      <c r="G141" s="6" t="s">
        <v>1064</v>
      </c>
      <c r="H141" s="7"/>
      <c r="I141" s="7"/>
      <c r="J141" s="7"/>
      <c r="K141" s="7"/>
    </row>
    <row r="142" spans="1:11" x14ac:dyDescent="0.25">
      <c r="A142" t="s">
        <v>1065</v>
      </c>
      <c r="B142" t="s">
        <v>925</v>
      </c>
      <c r="F142" t="s">
        <v>1041</v>
      </c>
      <c r="G142" s="6" t="s">
        <v>1066</v>
      </c>
      <c r="H142" s="7"/>
      <c r="I142" s="7"/>
      <c r="J142" s="7"/>
      <c r="K142" s="7"/>
    </row>
    <row r="143" spans="1:11" x14ac:dyDescent="0.25">
      <c r="A143" t="s">
        <v>9</v>
      </c>
      <c r="B143" t="s">
        <v>9</v>
      </c>
      <c r="C143" t="s">
        <v>10</v>
      </c>
      <c r="D143">
        <v>6</v>
      </c>
      <c r="F143" t="s">
        <v>1042</v>
      </c>
      <c r="G143" s="6" t="s">
        <v>1067</v>
      </c>
      <c r="H143" s="7"/>
      <c r="I143" s="7"/>
      <c r="J143" s="7"/>
      <c r="K143" s="7"/>
    </row>
    <row r="144" spans="1:11" x14ac:dyDescent="0.25">
      <c r="A144" t="s">
        <v>89</v>
      </c>
      <c r="B144" t="s">
        <v>925</v>
      </c>
      <c r="F144" t="s">
        <v>1043</v>
      </c>
      <c r="G144" s="6" t="s">
        <v>1068</v>
      </c>
      <c r="H144" s="7"/>
      <c r="I144" s="7"/>
      <c r="J144" s="7"/>
      <c r="K144" s="7"/>
    </row>
    <row r="145" spans="1:11" x14ac:dyDescent="0.25">
      <c r="A145" t="s">
        <v>23</v>
      </c>
      <c r="B145" t="s">
        <v>925</v>
      </c>
      <c r="F145" t="s">
        <v>1045</v>
      </c>
      <c r="G145" s="6" t="s">
        <v>1069</v>
      </c>
      <c r="H145" s="7"/>
      <c r="I145" s="7"/>
      <c r="J145" s="7"/>
      <c r="K145" s="7">
        <v>1.3727601810000001</v>
      </c>
    </row>
    <row r="146" spans="1:11" x14ac:dyDescent="0.25">
      <c r="A146" t="s">
        <v>29</v>
      </c>
      <c r="B146" t="s">
        <v>925</v>
      </c>
      <c r="F146" t="s">
        <v>440</v>
      </c>
      <c r="G146" s="6" t="s">
        <v>441</v>
      </c>
      <c r="H146" s="7">
        <v>2.5628268780000001</v>
      </c>
      <c r="I146" s="7"/>
      <c r="J146" s="7"/>
      <c r="K146" s="7"/>
    </row>
    <row r="147" spans="1:11" x14ac:dyDescent="0.25">
      <c r="A147" t="s">
        <v>35</v>
      </c>
      <c r="B147" t="s">
        <v>925</v>
      </c>
      <c r="F147" t="s">
        <v>132</v>
      </c>
      <c r="G147" s="6" t="s">
        <v>133</v>
      </c>
      <c r="H147" s="7">
        <v>3.2243892949999999</v>
      </c>
      <c r="I147" s="7"/>
      <c r="J147" s="7"/>
      <c r="K147" s="7">
        <v>2.3372094040000002</v>
      </c>
    </row>
    <row r="148" spans="1:11" x14ac:dyDescent="0.25">
      <c r="A148" t="s">
        <v>17</v>
      </c>
      <c r="B148" t="s">
        <v>925</v>
      </c>
      <c r="F148" t="s">
        <v>285</v>
      </c>
      <c r="G148" s="6" t="s">
        <v>286</v>
      </c>
      <c r="H148" s="7">
        <v>1.8547680609999999</v>
      </c>
      <c r="I148" s="7">
        <v>2.2268551579999998</v>
      </c>
      <c r="J148" s="7">
        <v>-1.5383764879999999</v>
      </c>
      <c r="K148" s="7">
        <v>1.9662535000000001</v>
      </c>
    </row>
    <row r="149" spans="1:11" x14ac:dyDescent="0.25">
      <c r="A149" t="s">
        <v>1070</v>
      </c>
      <c r="B149" t="s">
        <v>925</v>
      </c>
      <c r="F149" t="s">
        <v>424</v>
      </c>
      <c r="G149" s="6" t="s">
        <v>425</v>
      </c>
      <c r="H149" s="7"/>
      <c r="I149" s="7">
        <v>1.874431425</v>
      </c>
      <c r="J149" s="7"/>
      <c r="K149" s="7"/>
    </row>
    <row r="150" spans="1:11" x14ac:dyDescent="0.25">
      <c r="A150" t="s">
        <v>58</v>
      </c>
      <c r="B150" t="s">
        <v>58</v>
      </c>
      <c r="C150" t="s">
        <v>59</v>
      </c>
      <c r="D150">
        <v>43</v>
      </c>
      <c r="F150" t="s">
        <v>254</v>
      </c>
      <c r="G150" s="6" t="s">
        <v>255</v>
      </c>
      <c r="H150" s="7">
        <v>2.0534396070000001</v>
      </c>
      <c r="I150" s="7">
        <v>2.429451056</v>
      </c>
      <c r="J150" s="7"/>
      <c r="K150" s="7">
        <v>2.2264762309999999</v>
      </c>
    </row>
    <row r="151" spans="1:11" x14ac:dyDescent="0.25">
      <c r="A151" t="s">
        <v>72</v>
      </c>
      <c r="B151" t="s">
        <v>925</v>
      </c>
      <c r="F151" t="s">
        <v>1052</v>
      </c>
      <c r="G151" s="6" t="s">
        <v>1071</v>
      </c>
      <c r="H151" s="7"/>
      <c r="I151" s="7"/>
      <c r="J151" s="7"/>
      <c r="K151" s="7">
        <v>-1.6826804120000001</v>
      </c>
    </row>
    <row r="152" spans="1:11" x14ac:dyDescent="0.25">
      <c r="A152" t="s">
        <v>15</v>
      </c>
      <c r="B152" t="s">
        <v>925</v>
      </c>
      <c r="F152" t="s">
        <v>333</v>
      </c>
      <c r="G152" s="6" t="s">
        <v>334</v>
      </c>
      <c r="H152" s="7">
        <v>2.0329190339999998</v>
      </c>
      <c r="I152" s="7">
        <v>1.707947723</v>
      </c>
      <c r="J152" s="7"/>
      <c r="K152" s="7">
        <v>2.5666090750000001</v>
      </c>
    </row>
    <row r="153" spans="1:11" x14ac:dyDescent="0.25">
      <c r="A153" t="s">
        <v>116</v>
      </c>
      <c r="B153" t="s">
        <v>116</v>
      </c>
      <c r="C153" t="s">
        <v>117</v>
      </c>
      <c r="D153">
        <v>-19</v>
      </c>
      <c r="F153" t="s">
        <v>323</v>
      </c>
      <c r="G153" s="6" t="s">
        <v>324</v>
      </c>
      <c r="H153" s="7">
        <v>3.3957137849999999</v>
      </c>
      <c r="I153" s="7">
        <v>2.0492624209999999</v>
      </c>
      <c r="J153" s="7"/>
      <c r="K153" s="7">
        <v>2.3282751140000002</v>
      </c>
    </row>
    <row r="154" spans="1:11" x14ac:dyDescent="0.25">
      <c r="A154" t="s">
        <v>272</v>
      </c>
      <c r="B154" t="s">
        <v>925</v>
      </c>
      <c r="F154" t="s">
        <v>1058</v>
      </c>
      <c r="G154" s="6" t="s">
        <v>1072</v>
      </c>
      <c r="H154" s="7"/>
      <c r="I154" s="7"/>
      <c r="J154" s="7"/>
      <c r="K154" s="7"/>
    </row>
    <row r="155" spans="1:11" x14ac:dyDescent="0.25">
      <c r="A155" t="s">
        <v>1073</v>
      </c>
      <c r="B155" t="s">
        <v>925</v>
      </c>
      <c r="F155" t="s">
        <v>1060</v>
      </c>
      <c r="G155" s="6" t="s">
        <v>1074</v>
      </c>
      <c r="H155" s="7"/>
      <c r="I155" s="7">
        <v>1.5436977569999999</v>
      </c>
      <c r="J155" s="7"/>
      <c r="K155" s="7"/>
    </row>
    <row r="156" spans="1:11" x14ac:dyDescent="0.25">
      <c r="A156" t="s">
        <v>752</v>
      </c>
      <c r="B156" t="s">
        <v>925</v>
      </c>
      <c r="F156" t="s">
        <v>1062</v>
      </c>
      <c r="G156" s="6" t="s">
        <v>1075</v>
      </c>
      <c r="H156" s="7"/>
      <c r="I156" s="7"/>
      <c r="J156" s="7"/>
      <c r="K156" s="7"/>
    </row>
    <row r="157" spans="1:11" x14ac:dyDescent="0.25">
      <c r="A157" t="s">
        <v>647</v>
      </c>
      <c r="B157" t="s">
        <v>925</v>
      </c>
      <c r="F157" t="s">
        <v>1063</v>
      </c>
      <c r="G157" s="6" t="s">
        <v>1076</v>
      </c>
      <c r="H157" s="7"/>
      <c r="I157" s="7"/>
      <c r="J157" s="7"/>
      <c r="K157" s="7"/>
    </row>
    <row r="158" spans="1:11" x14ac:dyDescent="0.25">
      <c r="A158" t="s">
        <v>1077</v>
      </c>
      <c r="B158" t="s">
        <v>925</v>
      </c>
      <c r="F158" t="s">
        <v>1065</v>
      </c>
      <c r="G158" s="6" t="s">
        <v>1078</v>
      </c>
      <c r="H158" s="7"/>
      <c r="I158" s="7"/>
      <c r="J158" s="7"/>
      <c r="K158" s="7"/>
    </row>
    <row r="159" spans="1:11" x14ac:dyDescent="0.25">
      <c r="A159" t="s">
        <v>1079</v>
      </c>
      <c r="B159" t="s">
        <v>925</v>
      </c>
      <c r="F159" t="s">
        <v>89</v>
      </c>
      <c r="G159" s="6" t="s">
        <v>90</v>
      </c>
      <c r="H159" s="7">
        <v>8.5182373400000007</v>
      </c>
      <c r="I159" s="7"/>
      <c r="J159" s="7"/>
      <c r="K159" s="7">
        <v>5.1366748930000004</v>
      </c>
    </row>
    <row r="160" spans="1:11" x14ac:dyDescent="0.25">
      <c r="A160" t="s">
        <v>1080</v>
      </c>
      <c r="B160" t="s">
        <v>925</v>
      </c>
      <c r="F160" t="s">
        <v>23</v>
      </c>
      <c r="G160" s="6" t="s">
        <v>24</v>
      </c>
      <c r="H160" s="7">
        <v>41.227588820000001</v>
      </c>
      <c r="I160" s="7"/>
      <c r="J160" s="7"/>
      <c r="K160" s="7">
        <v>9.775153886</v>
      </c>
    </row>
    <row r="161" spans="1:11" x14ac:dyDescent="0.25">
      <c r="A161" t="s">
        <v>289</v>
      </c>
      <c r="B161" t="s">
        <v>925</v>
      </c>
      <c r="F161" t="s">
        <v>29</v>
      </c>
      <c r="G161" s="6" t="s">
        <v>30</v>
      </c>
      <c r="H161" s="7">
        <v>40.248938289999998</v>
      </c>
      <c r="I161" s="7"/>
      <c r="J161" s="7"/>
      <c r="K161" s="7">
        <v>9.8423332200000004</v>
      </c>
    </row>
    <row r="162" spans="1:11" x14ac:dyDescent="0.25">
      <c r="A162" t="s">
        <v>340</v>
      </c>
      <c r="B162" t="s">
        <v>925</v>
      </c>
      <c r="F162" t="s">
        <v>35</v>
      </c>
      <c r="G162" s="6" t="s">
        <v>36</v>
      </c>
      <c r="H162" s="7">
        <v>24.69865162</v>
      </c>
      <c r="I162" s="7"/>
      <c r="J162" s="7"/>
      <c r="K162" s="7">
        <v>4.7253590880000003</v>
      </c>
    </row>
    <row r="163" spans="1:11" x14ac:dyDescent="0.25">
      <c r="A163" t="s">
        <v>491</v>
      </c>
      <c r="B163" t="s">
        <v>491</v>
      </c>
      <c r="C163" t="s">
        <v>492</v>
      </c>
      <c r="D163">
        <v>-21</v>
      </c>
      <c r="F163" t="s">
        <v>17</v>
      </c>
      <c r="G163" s="6" t="s">
        <v>18</v>
      </c>
      <c r="H163" s="7">
        <v>48.204310939999999</v>
      </c>
      <c r="I163" s="7"/>
      <c r="J163" s="7"/>
      <c r="K163" s="7">
        <v>15.248562310000001</v>
      </c>
    </row>
    <row r="164" spans="1:11" x14ac:dyDescent="0.25">
      <c r="A164" t="s">
        <v>1081</v>
      </c>
      <c r="B164" t="s">
        <v>925</v>
      </c>
      <c r="F164" t="s">
        <v>1070</v>
      </c>
      <c r="G164" s="6" t="s">
        <v>1082</v>
      </c>
      <c r="H164" s="7"/>
      <c r="I164" s="7"/>
      <c r="J164" s="7"/>
      <c r="K164" s="7"/>
    </row>
    <row r="165" spans="1:11" x14ac:dyDescent="0.25">
      <c r="A165" t="s">
        <v>250</v>
      </c>
      <c r="B165" t="s">
        <v>250</v>
      </c>
      <c r="C165" t="s">
        <v>251</v>
      </c>
      <c r="D165">
        <v>-15</v>
      </c>
      <c r="F165" t="s">
        <v>72</v>
      </c>
      <c r="G165" s="6" t="s">
        <v>73</v>
      </c>
      <c r="H165" s="7">
        <v>11.06637143</v>
      </c>
      <c r="I165" s="7">
        <v>1.5135003410000001</v>
      </c>
      <c r="J165" s="7"/>
      <c r="K165" s="7">
        <v>5.6943452910000003</v>
      </c>
    </row>
    <row r="166" spans="1:11" x14ac:dyDescent="0.25">
      <c r="A166" t="s">
        <v>1083</v>
      </c>
      <c r="B166" t="s">
        <v>925</v>
      </c>
      <c r="F166" t="s">
        <v>15</v>
      </c>
      <c r="G166" s="6" t="s">
        <v>16</v>
      </c>
      <c r="H166" s="7">
        <v>14.6984447</v>
      </c>
      <c r="I166" s="7"/>
      <c r="J166" s="7"/>
      <c r="K166" s="7">
        <v>18.09889716</v>
      </c>
    </row>
    <row r="167" spans="1:11" x14ac:dyDescent="0.25">
      <c r="A167" t="s">
        <v>1084</v>
      </c>
      <c r="B167" t="s">
        <v>925</v>
      </c>
      <c r="F167" t="s">
        <v>272</v>
      </c>
      <c r="G167" s="6" t="s">
        <v>273</v>
      </c>
      <c r="H167" s="7">
        <v>2.9582734249999998</v>
      </c>
      <c r="I167" s="7">
        <v>2.382144668</v>
      </c>
      <c r="J167" s="7"/>
      <c r="K167" s="7">
        <v>2.138700654</v>
      </c>
    </row>
    <row r="168" spans="1:11" x14ac:dyDescent="0.25">
      <c r="A168" t="s">
        <v>1085</v>
      </c>
      <c r="B168" t="s">
        <v>925</v>
      </c>
      <c r="F168" t="s">
        <v>1073</v>
      </c>
      <c r="G168" s="6" t="s">
        <v>1086</v>
      </c>
      <c r="H168" s="7"/>
      <c r="I168" s="7"/>
      <c r="J168" s="7"/>
      <c r="K168" s="7">
        <v>1.5314687899999999</v>
      </c>
    </row>
    <row r="169" spans="1:11" x14ac:dyDescent="0.25">
      <c r="A169" t="s">
        <v>1087</v>
      </c>
      <c r="B169" t="s">
        <v>925</v>
      </c>
      <c r="F169" t="s">
        <v>752</v>
      </c>
      <c r="G169" s="6" t="s">
        <v>753</v>
      </c>
      <c r="H169" s="7">
        <v>1.709180594</v>
      </c>
      <c r="I169" s="7"/>
      <c r="J169" s="7"/>
      <c r="K169" s="7"/>
    </row>
    <row r="170" spans="1:11" x14ac:dyDescent="0.25">
      <c r="A170" t="s">
        <v>1088</v>
      </c>
      <c r="B170" t="s">
        <v>925</v>
      </c>
      <c r="F170" t="s">
        <v>647</v>
      </c>
      <c r="G170" s="6" t="s">
        <v>648</v>
      </c>
      <c r="H170" s="7">
        <v>1.9564440830000001</v>
      </c>
      <c r="I170" s="7"/>
      <c r="J170" s="7"/>
      <c r="K170" s="7"/>
    </row>
    <row r="171" spans="1:11" x14ac:dyDescent="0.25">
      <c r="A171" t="s">
        <v>1089</v>
      </c>
      <c r="B171" t="s">
        <v>925</v>
      </c>
      <c r="F171" t="s">
        <v>1077</v>
      </c>
      <c r="G171" s="6" t="s">
        <v>1090</v>
      </c>
      <c r="H171" s="7">
        <v>1.6345853400000001</v>
      </c>
      <c r="I171" s="7"/>
      <c r="J171" s="7"/>
      <c r="K171" s="7"/>
    </row>
    <row r="172" spans="1:11" x14ac:dyDescent="0.25">
      <c r="A172" t="s">
        <v>391</v>
      </c>
      <c r="B172" t="s">
        <v>925</v>
      </c>
      <c r="F172" t="s">
        <v>1079</v>
      </c>
      <c r="G172" s="6" t="s">
        <v>1091</v>
      </c>
      <c r="H172" s="7"/>
      <c r="I172" s="7"/>
      <c r="J172" s="7"/>
      <c r="K172" s="7"/>
    </row>
    <row r="173" spans="1:11" x14ac:dyDescent="0.25">
      <c r="A173" t="s">
        <v>410</v>
      </c>
      <c r="B173" t="s">
        <v>925</v>
      </c>
      <c r="F173" t="s">
        <v>1080</v>
      </c>
      <c r="G173" s="6" t="s">
        <v>1092</v>
      </c>
      <c r="H173" s="7"/>
      <c r="I173" s="7"/>
      <c r="J173" s="7"/>
      <c r="K173" s="7"/>
    </row>
    <row r="174" spans="1:11" x14ac:dyDescent="0.25">
      <c r="A174" t="s">
        <v>530</v>
      </c>
      <c r="B174" t="s">
        <v>530</v>
      </c>
      <c r="C174" t="s">
        <v>531</v>
      </c>
      <c r="D174">
        <v>-36</v>
      </c>
      <c r="F174" t="s">
        <v>289</v>
      </c>
      <c r="G174" s="6" t="s">
        <v>290</v>
      </c>
      <c r="H174" s="7"/>
      <c r="I174" s="7">
        <v>2.2151825949999999</v>
      </c>
      <c r="J174" s="7"/>
      <c r="K174" s="7">
        <v>1.6001989839999999</v>
      </c>
    </row>
    <row r="175" spans="1:11" x14ac:dyDescent="0.25">
      <c r="A175" t="s">
        <v>1093</v>
      </c>
      <c r="B175" t="s">
        <v>925</v>
      </c>
      <c r="F175" t="s">
        <v>340</v>
      </c>
      <c r="G175" s="6" t="s">
        <v>341</v>
      </c>
      <c r="H175" s="7"/>
      <c r="I175" s="7">
        <v>2.0968174359999998</v>
      </c>
      <c r="J175" s="7"/>
      <c r="K175" s="7"/>
    </row>
    <row r="176" spans="1:11" x14ac:dyDescent="0.25">
      <c r="A176" t="s">
        <v>594</v>
      </c>
      <c r="B176" t="s">
        <v>594</v>
      </c>
      <c r="C176" t="s">
        <v>595</v>
      </c>
      <c r="D176">
        <v>209</v>
      </c>
      <c r="F176" t="s">
        <v>1081</v>
      </c>
      <c r="G176" s="6" t="s">
        <v>1094</v>
      </c>
      <c r="H176" s="7"/>
      <c r="I176" s="7"/>
      <c r="J176" s="7"/>
      <c r="K176" s="7"/>
    </row>
    <row r="177" spans="1:11" x14ac:dyDescent="0.25">
      <c r="A177" t="s">
        <v>1095</v>
      </c>
      <c r="B177" t="s">
        <v>925</v>
      </c>
      <c r="F177" t="s">
        <v>1083</v>
      </c>
      <c r="G177" s="6" t="s">
        <v>1096</v>
      </c>
      <c r="H177" s="7"/>
      <c r="I177" s="7"/>
      <c r="J177" s="7"/>
      <c r="K177" s="7"/>
    </row>
    <row r="178" spans="1:11" x14ac:dyDescent="0.25">
      <c r="A178" t="s">
        <v>1097</v>
      </c>
      <c r="B178" t="s">
        <v>925</v>
      </c>
      <c r="F178" t="s">
        <v>1084</v>
      </c>
      <c r="G178" s="6" t="s">
        <v>1098</v>
      </c>
      <c r="H178" s="7"/>
      <c r="I178" s="7"/>
      <c r="J178" s="7"/>
      <c r="K178" s="7"/>
    </row>
    <row r="179" spans="1:11" x14ac:dyDescent="0.25">
      <c r="A179" t="s">
        <v>1099</v>
      </c>
      <c r="B179" t="s">
        <v>925</v>
      </c>
      <c r="F179" t="s">
        <v>1085</v>
      </c>
      <c r="G179" s="6" t="s">
        <v>1100</v>
      </c>
      <c r="H179" s="7"/>
      <c r="I179" s="7"/>
      <c r="J179" s="7"/>
      <c r="K179" s="7"/>
    </row>
    <row r="180" spans="1:11" x14ac:dyDescent="0.25">
      <c r="A180" t="s">
        <v>1101</v>
      </c>
      <c r="B180" t="s">
        <v>925</v>
      </c>
      <c r="F180" t="s">
        <v>1087</v>
      </c>
      <c r="G180" s="6" t="s">
        <v>1102</v>
      </c>
      <c r="H180" s="7"/>
      <c r="I180" s="7"/>
      <c r="J180" s="7"/>
      <c r="K180" s="7"/>
    </row>
    <row r="181" spans="1:11" x14ac:dyDescent="0.25">
      <c r="A181" t="s">
        <v>1103</v>
      </c>
      <c r="B181" t="s">
        <v>925</v>
      </c>
      <c r="F181" t="s">
        <v>1088</v>
      </c>
      <c r="G181" s="6" t="s">
        <v>1104</v>
      </c>
      <c r="H181" s="7"/>
      <c r="I181" s="7"/>
      <c r="J181" s="7"/>
      <c r="K181" s="7"/>
    </row>
    <row r="182" spans="1:11" x14ac:dyDescent="0.25">
      <c r="A182" t="s">
        <v>588</v>
      </c>
      <c r="B182" t="s">
        <v>925</v>
      </c>
      <c r="F182" t="s">
        <v>1089</v>
      </c>
      <c r="G182" s="6" t="s">
        <v>1105</v>
      </c>
      <c r="H182" s="7"/>
      <c r="I182" s="7"/>
      <c r="J182" s="7"/>
      <c r="K182" s="7"/>
    </row>
    <row r="183" spans="1:11" x14ac:dyDescent="0.25">
      <c r="A183" t="s">
        <v>487</v>
      </c>
      <c r="B183" t="s">
        <v>925</v>
      </c>
      <c r="F183" t="s">
        <v>391</v>
      </c>
      <c r="G183" s="6" t="s">
        <v>392</v>
      </c>
      <c r="H183" s="7">
        <v>2.5335465070000001</v>
      </c>
      <c r="I183" s="7">
        <v>1.932845769</v>
      </c>
      <c r="J183" s="7"/>
      <c r="K183" s="7"/>
    </row>
    <row r="184" spans="1:11" x14ac:dyDescent="0.25">
      <c r="A184" t="s">
        <v>1106</v>
      </c>
      <c r="B184" t="s">
        <v>925</v>
      </c>
      <c r="F184" t="s">
        <v>410</v>
      </c>
      <c r="G184" s="6" t="s">
        <v>411</v>
      </c>
      <c r="H184" s="7">
        <v>2.5430023789999998</v>
      </c>
      <c r="I184" s="7"/>
      <c r="J184" s="7"/>
      <c r="K184" s="7">
        <v>1.4360074860000001</v>
      </c>
    </row>
    <row r="185" spans="1:11" x14ac:dyDescent="0.25">
      <c r="A185" t="s">
        <v>1107</v>
      </c>
      <c r="B185" t="s">
        <v>925</v>
      </c>
      <c r="F185" t="s">
        <v>1093</v>
      </c>
      <c r="G185" s="6" t="s">
        <v>1108</v>
      </c>
      <c r="H185" s="7"/>
      <c r="I185" s="7"/>
      <c r="J185" s="7"/>
      <c r="K185" s="7"/>
    </row>
    <row r="186" spans="1:11" x14ac:dyDescent="0.25">
      <c r="A186" t="s">
        <v>1109</v>
      </c>
      <c r="B186" t="s">
        <v>925</v>
      </c>
      <c r="F186" t="s">
        <v>1095</v>
      </c>
      <c r="G186" s="6" t="s">
        <v>1110</v>
      </c>
      <c r="H186" s="7"/>
      <c r="I186" s="7"/>
      <c r="J186" s="7"/>
      <c r="K186" s="7"/>
    </row>
    <row r="187" spans="1:11" x14ac:dyDescent="0.25">
      <c r="A187" t="s">
        <v>1111</v>
      </c>
      <c r="B187" t="s">
        <v>925</v>
      </c>
      <c r="F187" t="s">
        <v>1097</v>
      </c>
      <c r="G187" s="6" t="s">
        <v>1112</v>
      </c>
      <c r="H187" s="7"/>
      <c r="I187" s="7"/>
      <c r="J187" s="7"/>
      <c r="K187" s="7"/>
    </row>
    <row r="188" spans="1:11" x14ac:dyDescent="0.25">
      <c r="A188" t="s">
        <v>1113</v>
      </c>
      <c r="B188" t="s">
        <v>925</v>
      </c>
      <c r="F188" t="s">
        <v>1099</v>
      </c>
      <c r="G188" s="6" t="s">
        <v>1114</v>
      </c>
      <c r="H188" s="7"/>
      <c r="I188" s="7"/>
      <c r="J188" s="7"/>
      <c r="K188" s="7"/>
    </row>
    <row r="189" spans="1:11" x14ac:dyDescent="0.25">
      <c r="A189" t="s">
        <v>1115</v>
      </c>
      <c r="B189" t="s">
        <v>925</v>
      </c>
      <c r="F189" t="s">
        <v>1101</v>
      </c>
      <c r="G189" s="6" t="s">
        <v>1116</v>
      </c>
      <c r="H189" s="7"/>
      <c r="I189" s="7"/>
      <c r="J189" s="7"/>
      <c r="K189" s="7"/>
    </row>
    <row r="190" spans="1:11" x14ac:dyDescent="0.25">
      <c r="A190" t="s">
        <v>1117</v>
      </c>
      <c r="B190" t="s">
        <v>925</v>
      </c>
      <c r="F190" t="s">
        <v>1103</v>
      </c>
      <c r="G190" s="6" t="s">
        <v>1118</v>
      </c>
      <c r="H190" s="7"/>
      <c r="I190" s="7"/>
      <c r="J190" s="7"/>
      <c r="K190" s="7"/>
    </row>
    <row r="191" spans="1:11" x14ac:dyDescent="0.25">
      <c r="A191" t="s">
        <v>1119</v>
      </c>
      <c r="B191" t="s">
        <v>925</v>
      </c>
      <c r="F191" t="s">
        <v>588</v>
      </c>
      <c r="G191" s="6" t="s">
        <v>589</v>
      </c>
      <c r="H191" s="7">
        <v>1.7934263050000001</v>
      </c>
      <c r="I191" s="7">
        <v>1.568223599</v>
      </c>
      <c r="J191" s="7"/>
      <c r="K191" s="7">
        <v>1.926707712</v>
      </c>
    </row>
    <row r="192" spans="1:11" x14ac:dyDescent="0.25">
      <c r="A192" t="s">
        <v>434</v>
      </c>
      <c r="B192" t="s">
        <v>925</v>
      </c>
      <c r="F192" t="s">
        <v>487</v>
      </c>
      <c r="G192" s="6" t="s">
        <v>488</v>
      </c>
      <c r="H192" s="7"/>
      <c r="I192" s="7">
        <v>1.6973545569999999</v>
      </c>
      <c r="J192" s="7"/>
      <c r="K192" s="7">
        <v>2.1268465569999999</v>
      </c>
    </row>
    <row r="193" spans="1:11" x14ac:dyDescent="0.25">
      <c r="A193" t="s">
        <v>656</v>
      </c>
      <c r="B193" t="s">
        <v>925</v>
      </c>
      <c r="F193" t="s">
        <v>1106</v>
      </c>
      <c r="G193" s="6" t="s">
        <v>1120</v>
      </c>
      <c r="H193" s="7"/>
      <c r="I193" s="7"/>
      <c r="J193" s="7"/>
      <c r="K193" s="7"/>
    </row>
    <row r="194" spans="1:11" x14ac:dyDescent="0.25">
      <c r="A194" t="s">
        <v>645</v>
      </c>
      <c r="B194" t="s">
        <v>645</v>
      </c>
      <c r="C194" t="s">
        <v>962</v>
      </c>
      <c r="D194" t="s">
        <v>1121</v>
      </c>
      <c r="F194" t="s">
        <v>1107</v>
      </c>
      <c r="G194" s="6" t="s">
        <v>1122</v>
      </c>
      <c r="H194" s="7"/>
      <c r="I194" s="7"/>
      <c r="J194" s="7"/>
      <c r="K194" s="7"/>
    </row>
    <row r="195" spans="1:11" x14ac:dyDescent="0.25">
      <c r="A195" t="s">
        <v>950</v>
      </c>
      <c r="B195" t="s">
        <v>950</v>
      </c>
      <c r="C195" t="s">
        <v>951</v>
      </c>
      <c r="D195" t="s">
        <v>1123</v>
      </c>
      <c r="F195" t="s">
        <v>1109</v>
      </c>
      <c r="G195" s="6" t="s">
        <v>1124</v>
      </c>
      <c r="H195" s="7"/>
      <c r="I195" s="7"/>
      <c r="J195" s="7"/>
      <c r="K195" s="7"/>
    </row>
    <row r="196" spans="1:11" x14ac:dyDescent="0.25">
      <c r="A196" t="s">
        <v>224</v>
      </c>
      <c r="B196" t="s">
        <v>925</v>
      </c>
      <c r="F196" t="s">
        <v>1111</v>
      </c>
      <c r="G196" s="6" t="s">
        <v>1125</v>
      </c>
      <c r="H196" s="7"/>
      <c r="I196" s="7"/>
      <c r="J196" s="7"/>
      <c r="K196" s="7"/>
    </row>
    <row r="197" spans="1:11" x14ac:dyDescent="0.25">
      <c r="A197" t="s">
        <v>586</v>
      </c>
      <c r="B197" t="s">
        <v>925</v>
      </c>
      <c r="F197" t="s">
        <v>1113</v>
      </c>
      <c r="G197" s="6" t="s">
        <v>1126</v>
      </c>
      <c r="H197" s="7"/>
      <c r="I197" s="7"/>
      <c r="J197" s="7"/>
      <c r="K197" s="7"/>
    </row>
    <row r="198" spans="1:11" x14ac:dyDescent="0.25">
      <c r="A198" t="s">
        <v>1127</v>
      </c>
      <c r="B198" t="s">
        <v>925</v>
      </c>
      <c r="F198" t="s">
        <v>1115</v>
      </c>
      <c r="G198" s="6" t="s">
        <v>1128</v>
      </c>
      <c r="H198" s="7"/>
      <c r="I198" s="7"/>
      <c r="J198" s="7"/>
      <c r="K198" s="7"/>
    </row>
    <row r="199" spans="1:11" x14ac:dyDescent="0.25">
      <c r="A199" t="s">
        <v>1129</v>
      </c>
      <c r="B199" t="s">
        <v>925</v>
      </c>
      <c r="F199" t="s">
        <v>1117</v>
      </c>
      <c r="G199" s="6" t="s">
        <v>1130</v>
      </c>
      <c r="H199" s="7"/>
      <c r="I199" s="7"/>
      <c r="J199" s="7"/>
      <c r="K199" s="7"/>
    </row>
    <row r="200" spans="1:11" x14ac:dyDescent="0.25">
      <c r="A200" t="s">
        <v>1131</v>
      </c>
      <c r="B200" t="s">
        <v>925</v>
      </c>
      <c r="F200" t="s">
        <v>1119</v>
      </c>
      <c r="G200" s="6" t="s">
        <v>1132</v>
      </c>
      <c r="H200" s="7"/>
      <c r="I200" s="7"/>
      <c r="J200" s="7"/>
      <c r="K200" s="7"/>
    </row>
    <row r="201" spans="1:11" x14ac:dyDescent="0.25">
      <c r="A201" t="s">
        <v>450</v>
      </c>
      <c r="B201" t="s">
        <v>925</v>
      </c>
      <c r="F201" t="s">
        <v>434</v>
      </c>
      <c r="G201" s="6" t="s">
        <v>435</v>
      </c>
      <c r="H201" s="7">
        <v>2.3248487519999999</v>
      </c>
      <c r="I201" s="7"/>
      <c r="J201" s="7"/>
      <c r="K201" s="7">
        <v>2.1907576940000002</v>
      </c>
    </row>
    <row r="202" spans="1:11" x14ac:dyDescent="0.25">
      <c r="A202" t="s">
        <v>370</v>
      </c>
      <c r="B202" t="s">
        <v>925</v>
      </c>
      <c r="F202" t="s">
        <v>656</v>
      </c>
      <c r="G202" s="6" t="s">
        <v>657</v>
      </c>
      <c r="H202" s="7"/>
      <c r="I202" s="7"/>
      <c r="J202" s="7"/>
      <c r="K202" s="7"/>
    </row>
    <row r="203" spans="1:11" x14ac:dyDescent="0.25">
      <c r="A203" t="s">
        <v>1033</v>
      </c>
      <c r="B203" t="s">
        <v>925</v>
      </c>
      <c r="F203" t="s">
        <v>224</v>
      </c>
      <c r="G203" s="6" t="s">
        <v>225</v>
      </c>
      <c r="H203" s="7">
        <v>3.786113512</v>
      </c>
      <c r="I203" s="7">
        <v>2.0961130840000002</v>
      </c>
      <c r="J203" s="7"/>
      <c r="K203" s="7">
        <v>3.090343566</v>
      </c>
    </row>
    <row r="204" spans="1:11" x14ac:dyDescent="0.25">
      <c r="A204" t="s">
        <v>1133</v>
      </c>
      <c r="B204" t="s">
        <v>925</v>
      </c>
      <c r="F204" t="s">
        <v>586</v>
      </c>
      <c r="G204" s="6" t="s">
        <v>587</v>
      </c>
      <c r="H204" s="7">
        <v>1.738740658</v>
      </c>
      <c r="I204" s="7">
        <v>1.4590574089999999</v>
      </c>
      <c r="J204" s="7"/>
      <c r="K204" s="7">
        <v>1.9273256080000001</v>
      </c>
    </row>
    <row r="205" spans="1:11" x14ac:dyDescent="0.25">
      <c r="A205" t="s">
        <v>1134</v>
      </c>
      <c r="B205" t="s">
        <v>925</v>
      </c>
      <c r="F205" t="s">
        <v>1127</v>
      </c>
      <c r="G205" s="6" t="s">
        <v>1135</v>
      </c>
      <c r="H205" s="7"/>
      <c r="I205" s="7"/>
      <c r="J205" s="7"/>
      <c r="K205" s="7"/>
    </row>
    <row r="206" spans="1:11" x14ac:dyDescent="0.25">
      <c r="A206" t="s">
        <v>1136</v>
      </c>
      <c r="B206" t="s">
        <v>925</v>
      </c>
      <c r="F206" t="s">
        <v>1129</v>
      </c>
      <c r="G206" s="6" t="s">
        <v>1137</v>
      </c>
      <c r="H206" s="7">
        <v>1.553756431</v>
      </c>
      <c r="I206" s="7"/>
      <c r="J206" s="7"/>
      <c r="K206" s="7"/>
    </row>
    <row r="207" spans="1:11" x14ac:dyDescent="0.25">
      <c r="A207" t="s">
        <v>1138</v>
      </c>
      <c r="B207" t="s">
        <v>925</v>
      </c>
      <c r="F207" t="s">
        <v>1131</v>
      </c>
      <c r="G207" s="6" t="s">
        <v>1139</v>
      </c>
      <c r="H207" s="7"/>
      <c r="I207" s="7"/>
      <c r="J207" s="7"/>
      <c r="K207" s="7"/>
    </row>
    <row r="208" spans="1:11" x14ac:dyDescent="0.25">
      <c r="A208" t="s">
        <v>1140</v>
      </c>
      <c r="B208" t="s">
        <v>925</v>
      </c>
      <c r="F208" t="s">
        <v>450</v>
      </c>
      <c r="G208" s="6" t="s">
        <v>451</v>
      </c>
      <c r="H208" s="7">
        <v>1.8053601880000001</v>
      </c>
      <c r="I208" s="7"/>
      <c r="J208" s="7"/>
      <c r="K208" s="7">
        <v>2.1710197579999999</v>
      </c>
    </row>
    <row r="209" spans="1:11" x14ac:dyDescent="0.25">
      <c r="A209" t="s">
        <v>554</v>
      </c>
      <c r="B209" t="s">
        <v>554</v>
      </c>
      <c r="C209" t="s">
        <v>555</v>
      </c>
      <c r="D209">
        <v>-16</v>
      </c>
      <c r="F209" t="s">
        <v>370</v>
      </c>
      <c r="G209" s="6" t="s">
        <v>371</v>
      </c>
      <c r="H209" s="7"/>
      <c r="I209" s="7"/>
      <c r="J209" s="7"/>
      <c r="K209" s="7">
        <v>2.3474322249999999</v>
      </c>
    </row>
    <row r="210" spans="1:11" x14ac:dyDescent="0.25">
      <c r="A210" t="s">
        <v>404</v>
      </c>
      <c r="B210" t="s">
        <v>404</v>
      </c>
      <c r="C210" t="s">
        <v>405</v>
      </c>
      <c r="D210">
        <v>-401</v>
      </c>
      <c r="F210" t="s">
        <v>1033</v>
      </c>
      <c r="G210" s="6" t="s">
        <v>1057</v>
      </c>
      <c r="H210" s="7"/>
      <c r="I210" s="7"/>
      <c r="J210" s="7"/>
      <c r="K210" s="7"/>
    </row>
    <row r="211" spans="1:11" x14ac:dyDescent="0.25">
      <c r="A211" t="s">
        <v>13</v>
      </c>
      <c r="B211" t="s">
        <v>13</v>
      </c>
      <c r="C211" t="s">
        <v>14</v>
      </c>
      <c r="D211">
        <v>0</v>
      </c>
      <c r="F211" t="s">
        <v>1133</v>
      </c>
      <c r="G211" s="6" t="s">
        <v>1141</v>
      </c>
      <c r="H211" s="7"/>
      <c r="I211" s="7"/>
      <c r="J211" s="7"/>
      <c r="K211" s="7"/>
    </row>
    <row r="212" spans="1:11" x14ac:dyDescent="0.25">
      <c r="A212" t="s">
        <v>418</v>
      </c>
      <c r="B212" t="s">
        <v>925</v>
      </c>
      <c r="F212" t="s">
        <v>1134</v>
      </c>
      <c r="G212" s="6" t="s">
        <v>1142</v>
      </c>
      <c r="H212" s="7"/>
      <c r="I212" s="7"/>
      <c r="J212" s="7"/>
      <c r="K212" s="7"/>
    </row>
    <row r="213" spans="1:11" x14ac:dyDescent="0.25">
      <c r="A213" t="s">
        <v>204</v>
      </c>
      <c r="B213" t="s">
        <v>204</v>
      </c>
      <c r="C213" t="s">
        <v>205</v>
      </c>
      <c r="D213">
        <v>21</v>
      </c>
      <c r="F213" t="s">
        <v>1136</v>
      </c>
      <c r="G213" s="6" t="s">
        <v>1143</v>
      </c>
      <c r="H213" s="7"/>
      <c r="I213" s="7"/>
      <c r="J213" s="7"/>
      <c r="K213" s="7"/>
    </row>
    <row r="214" spans="1:11" x14ac:dyDescent="0.25">
      <c r="A214" t="s">
        <v>930</v>
      </c>
      <c r="B214" t="s">
        <v>930</v>
      </c>
      <c r="C214" t="s">
        <v>931</v>
      </c>
      <c r="D214">
        <v>-28</v>
      </c>
      <c r="F214" t="s">
        <v>1138</v>
      </c>
      <c r="G214" s="6" t="s">
        <v>1144</v>
      </c>
      <c r="H214" s="7"/>
      <c r="I214" s="7"/>
      <c r="J214" s="7"/>
      <c r="K214" s="7"/>
    </row>
    <row r="215" spans="1:11" x14ac:dyDescent="0.25">
      <c r="A215" t="s">
        <v>875</v>
      </c>
      <c r="B215" t="s">
        <v>925</v>
      </c>
      <c r="F215" t="s">
        <v>1140</v>
      </c>
      <c r="G215" s="6" t="s">
        <v>1145</v>
      </c>
      <c r="H215" s="7"/>
      <c r="I215" s="7"/>
      <c r="J215" s="7"/>
      <c r="K215" s="7"/>
    </row>
    <row r="216" spans="1:11" x14ac:dyDescent="0.25">
      <c r="A216" t="s">
        <v>1146</v>
      </c>
      <c r="B216" t="s">
        <v>925</v>
      </c>
      <c r="F216" t="s">
        <v>418</v>
      </c>
      <c r="G216" s="6" t="s">
        <v>419</v>
      </c>
      <c r="H216" s="7">
        <v>2.7516004079999998</v>
      </c>
      <c r="I216" s="7">
        <v>1.765760875</v>
      </c>
      <c r="J216" s="7"/>
      <c r="K216" s="7">
        <v>2.1885304250000002</v>
      </c>
    </row>
    <row r="217" spans="1:11" x14ac:dyDescent="0.25">
      <c r="A217" t="s">
        <v>1147</v>
      </c>
      <c r="B217" t="s">
        <v>925</v>
      </c>
      <c r="F217" t="s">
        <v>875</v>
      </c>
      <c r="G217" s="6" t="s">
        <v>876</v>
      </c>
      <c r="H217" s="7"/>
      <c r="I217" s="7"/>
      <c r="J217" s="7"/>
      <c r="K217" s="7">
        <v>-1.6379044009999999</v>
      </c>
    </row>
    <row r="218" spans="1:11" x14ac:dyDescent="0.25">
      <c r="A218" t="s">
        <v>1148</v>
      </c>
      <c r="B218" t="s">
        <v>925</v>
      </c>
      <c r="F218" t="s">
        <v>1146</v>
      </c>
      <c r="G218" s="6" t="s">
        <v>1149</v>
      </c>
      <c r="H218" s="7"/>
      <c r="I218" s="7"/>
      <c r="J218" s="7"/>
      <c r="K218" s="7"/>
    </row>
    <row r="219" spans="1:11" x14ac:dyDescent="0.25">
      <c r="A219" t="s">
        <v>534</v>
      </c>
      <c r="B219" t="s">
        <v>534</v>
      </c>
      <c r="C219" t="s">
        <v>535</v>
      </c>
      <c r="D219">
        <v>-16</v>
      </c>
      <c r="F219" t="s">
        <v>1147</v>
      </c>
      <c r="G219" s="6" t="s">
        <v>1150</v>
      </c>
      <c r="H219" s="7"/>
      <c r="I219" s="7"/>
      <c r="J219" s="7"/>
      <c r="K219" s="7"/>
    </row>
    <row r="220" spans="1:11" x14ac:dyDescent="0.25">
      <c r="A220" t="s">
        <v>939</v>
      </c>
      <c r="B220" t="s">
        <v>939</v>
      </c>
      <c r="C220" t="s">
        <v>1151</v>
      </c>
      <c r="D220">
        <v>7</v>
      </c>
      <c r="F220" t="s">
        <v>1148</v>
      </c>
      <c r="G220" s="6" t="s">
        <v>1152</v>
      </c>
      <c r="H220" s="7"/>
      <c r="I220" s="7"/>
      <c r="J220" s="7"/>
      <c r="K220" s="7"/>
    </row>
    <row r="221" spans="1:11" x14ac:dyDescent="0.25">
      <c r="A221" t="s">
        <v>432</v>
      </c>
      <c r="B221" t="s">
        <v>432</v>
      </c>
      <c r="C221" t="s">
        <v>433</v>
      </c>
      <c r="D221">
        <v>43</v>
      </c>
    </row>
  </sheetData>
  <conditionalFormatting sqref="H9:K220 H7:K7">
    <cfRule type="cellIs" dxfId="3" priority="6" operator="between">
      <formula>1.8</formula>
      <formula>-1.8</formula>
    </cfRule>
    <cfRule type="colorScale" priority="7">
      <colorScale>
        <cfvo type="min"/>
        <cfvo type="percentile" val="8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102"/>
  <sheetViews>
    <sheetView zoomScale="80" zoomScaleNormal="80" workbookViewId="0">
      <selection activeCell="Z44" sqref="Z44"/>
    </sheetView>
  </sheetViews>
  <sheetFormatPr defaultRowHeight="15" x14ac:dyDescent="0.25"/>
  <cols>
    <col min="1" max="1" width="9.42578125" customWidth="1"/>
    <col min="2" max="2" width="6.7109375" bestFit="1" customWidth="1"/>
    <col min="3" max="4" width="10.28515625" style="77" customWidth="1"/>
    <col min="5" max="5" width="2.28515625" customWidth="1"/>
    <col min="6" max="6" width="2.28515625" bestFit="1" customWidth="1"/>
    <col min="7" max="7" width="2.28515625" style="5" bestFit="1" customWidth="1"/>
    <col min="8" max="11" width="2.28515625" bestFit="1" customWidth="1"/>
    <col min="12" max="12" width="2.28515625" style="46" bestFit="1" customWidth="1"/>
    <col min="13" max="13" width="2.28515625" style="68" bestFit="1" customWidth="1"/>
    <col min="14" max="14" width="3" customWidth="1"/>
    <col min="15" max="17" width="3" bestFit="1" customWidth="1"/>
    <col min="18" max="18" width="3" style="5" bestFit="1" customWidth="1"/>
    <col min="19" max="19" width="3" bestFit="1" customWidth="1"/>
    <col min="20" max="21" width="3" style="70" customWidth="1"/>
    <col min="22" max="22" width="4.28515625" style="79" customWidth="1"/>
    <col min="24" max="24" width="9.42578125" customWidth="1"/>
    <col min="25" max="25" width="6.7109375" bestFit="1" customWidth="1"/>
    <col min="26" max="27" width="10.28515625" style="77" customWidth="1"/>
    <col min="28" max="28" width="2.28515625" customWidth="1"/>
    <col min="29" max="29" width="2.28515625" bestFit="1" customWidth="1"/>
    <col min="30" max="30" width="2.28515625" style="5" bestFit="1" customWidth="1"/>
    <col min="31" max="34" width="2.28515625" bestFit="1" customWidth="1"/>
    <col min="35" max="35" width="2.28515625" style="46" bestFit="1" customWidth="1"/>
    <col min="36" max="36" width="2.28515625" style="68" bestFit="1" customWidth="1"/>
    <col min="37" max="37" width="3" customWidth="1"/>
    <col min="38" max="40" width="3" bestFit="1" customWidth="1"/>
    <col min="41" max="41" width="3" style="5" bestFit="1" customWidth="1"/>
    <col min="42" max="42" width="3" bestFit="1" customWidth="1"/>
    <col min="43" max="44" width="3" style="70" customWidth="1"/>
    <col min="45" max="45" width="4.28515625" style="79" customWidth="1"/>
    <col min="47" max="47" width="9.42578125" customWidth="1"/>
    <col min="48" max="48" width="6.7109375" bestFit="1" customWidth="1"/>
    <col min="49" max="50" width="10.28515625" style="77" customWidth="1"/>
    <col min="51" max="51" width="2.28515625" customWidth="1"/>
    <col min="52" max="52" width="2.28515625" bestFit="1" customWidth="1"/>
    <col min="53" max="53" width="2.28515625" style="5" bestFit="1" customWidth="1"/>
    <col min="54" max="57" width="2.28515625" bestFit="1" customWidth="1"/>
    <col min="58" max="58" width="2.28515625" style="46" bestFit="1" customWidth="1"/>
    <col min="59" max="59" width="2.28515625" style="68" bestFit="1" customWidth="1"/>
    <col min="60" max="60" width="3" customWidth="1"/>
    <col min="61" max="63" width="3" bestFit="1" customWidth="1"/>
    <col min="64" max="64" width="3" style="5" bestFit="1" customWidth="1"/>
    <col min="65" max="65" width="3" bestFit="1" customWidth="1"/>
    <col min="66" max="67" width="3" style="70" customWidth="1"/>
    <col min="68" max="68" width="4.28515625" style="79" customWidth="1"/>
  </cols>
  <sheetData>
    <row r="1" spans="1:71" x14ac:dyDescent="0.25">
      <c r="A1" s="3" t="s">
        <v>1416</v>
      </c>
      <c r="B1" s="3"/>
      <c r="C1" s="83"/>
      <c r="D1" s="83"/>
      <c r="E1" s="3"/>
      <c r="F1" s="3"/>
      <c r="G1" s="1"/>
      <c r="H1" s="3"/>
      <c r="I1" s="3"/>
      <c r="J1" s="3"/>
      <c r="K1" s="3"/>
      <c r="L1" s="84"/>
      <c r="M1" s="3"/>
      <c r="N1" s="3"/>
      <c r="O1" s="3"/>
      <c r="P1" s="3"/>
      <c r="Q1" s="3"/>
      <c r="R1" s="1"/>
      <c r="S1" s="3"/>
      <c r="T1" s="3"/>
      <c r="U1" s="3"/>
      <c r="V1" s="1"/>
      <c r="W1" s="3"/>
      <c r="X1" s="3"/>
      <c r="Y1" s="3"/>
      <c r="Z1" s="83"/>
      <c r="AA1" s="83"/>
      <c r="AB1" s="10"/>
      <c r="AC1" s="10"/>
      <c r="AD1" s="81"/>
      <c r="AE1" s="10"/>
      <c r="AF1" s="10"/>
      <c r="AG1" s="10"/>
      <c r="AH1" s="10"/>
      <c r="AI1" s="82"/>
      <c r="AJ1" s="10"/>
      <c r="AK1" s="10"/>
      <c r="AL1" s="10"/>
      <c r="AM1" s="10"/>
      <c r="AN1" s="10"/>
      <c r="AO1" s="81"/>
      <c r="AP1" s="10"/>
      <c r="AQ1" s="10"/>
      <c r="AR1" s="10"/>
      <c r="AS1" s="81"/>
      <c r="AT1" s="10"/>
      <c r="AU1" s="10"/>
      <c r="AV1" s="10"/>
      <c r="AW1" s="80"/>
      <c r="AX1" s="80"/>
      <c r="AY1" s="15"/>
      <c r="AZ1" s="15"/>
      <c r="BA1" s="18"/>
      <c r="BB1" s="15"/>
      <c r="BC1" s="15"/>
      <c r="BD1" s="15"/>
      <c r="BE1" s="15"/>
      <c r="BF1" s="19"/>
      <c r="BG1" s="15"/>
      <c r="BH1" s="15"/>
      <c r="BI1" s="15"/>
      <c r="BJ1" s="15"/>
      <c r="BK1" s="15"/>
      <c r="BL1" s="18"/>
      <c r="BM1" s="15"/>
      <c r="BN1" s="15"/>
      <c r="BO1" s="15"/>
      <c r="BP1" s="18"/>
      <c r="BQ1" s="15"/>
    </row>
    <row r="2" spans="1:71" x14ac:dyDescent="0.25">
      <c r="A2" s="3" t="s">
        <v>1841</v>
      </c>
      <c r="B2" s="3"/>
      <c r="C2" s="83"/>
      <c r="D2" s="83"/>
      <c r="E2" s="3"/>
      <c r="F2" s="3"/>
      <c r="G2" s="1"/>
      <c r="H2" s="3"/>
      <c r="I2" s="3"/>
      <c r="J2" s="3"/>
      <c r="K2" s="3"/>
      <c r="L2" s="84"/>
      <c r="M2" s="84"/>
      <c r="N2" s="3"/>
      <c r="O2" s="3"/>
      <c r="P2" s="3"/>
      <c r="Q2" s="3"/>
      <c r="R2" s="1"/>
      <c r="S2" s="3"/>
      <c r="T2" s="3"/>
      <c r="U2" s="3"/>
      <c r="V2" s="1"/>
      <c r="W2" s="135"/>
      <c r="X2" s="3"/>
      <c r="Y2" s="3"/>
      <c r="Z2" s="83"/>
      <c r="AA2" s="83"/>
      <c r="AB2" s="10"/>
      <c r="AC2" s="10"/>
      <c r="AD2" s="81"/>
      <c r="AE2" s="10"/>
      <c r="AF2" s="10"/>
      <c r="AG2" s="10"/>
      <c r="AH2" s="10"/>
      <c r="AI2" s="82"/>
      <c r="AJ2" s="82"/>
      <c r="AK2" s="10"/>
      <c r="AL2" s="10"/>
      <c r="AM2" s="10"/>
      <c r="AN2" s="10"/>
      <c r="AO2" s="81"/>
      <c r="AP2" s="10"/>
      <c r="AQ2" s="10"/>
      <c r="AR2" s="10"/>
      <c r="AS2" s="81"/>
      <c r="AT2" s="140"/>
      <c r="AU2" s="10"/>
      <c r="AV2" s="10"/>
      <c r="AW2" s="80"/>
      <c r="AX2" s="80"/>
      <c r="AY2" s="15"/>
      <c r="AZ2" s="15"/>
      <c r="BA2" s="18"/>
      <c r="BB2" s="15"/>
      <c r="BC2" s="15"/>
      <c r="BD2" s="15"/>
      <c r="BE2" s="15"/>
      <c r="BF2" s="19"/>
      <c r="BG2" s="19"/>
      <c r="BH2" s="15"/>
      <c r="BI2" s="15"/>
      <c r="BJ2" s="15"/>
      <c r="BK2" s="15"/>
      <c r="BL2" s="18"/>
      <c r="BM2" s="15"/>
      <c r="BN2" s="15"/>
      <c r="BO2" s="15"/>
      <c r="BP2" s="18"/>
      <c r="BQ2" s="145"/>
    </row>
    <row r="3" spans="1:71" x14ac:dyDescent="0.25">
      <c r="A3" s="3" t="s">
        <v>1842</v>
      </c>
      <c r="B3" s="3"/>
      <c r="C3" s="83"/>
      <c r="D3" s="83"/>
      <c r="E3" s="3"/>
      <c r="F3" s="3"/>
      <c r="G3" s="1"/>
      <c r="H3" s="3"/>
      <c r="I3" s="3"/>
      <c r="J3" s="3"/>
      <c r="K3" s="3"/>
      <c r="L3" s="84"/>
      <c r="M3" s="127" t="s">
        <v>1843</v>
      </c>
      <c r="N3" s="128"/>
      <c r="O3" s="128"/>
      <c r="P3" s="128"/>
      <c r="Q3" s="128"/>
      <c r="R3" s="129"/>
      <c r="S3" s="128"/>
      <c r="T3" s="128"/>
      <c r="U3" s="128"/>
      <c r="V3" s="129"/>
      <c r="W3" s="126"/>
      <c r="X3" s="128"/>
      <c r="Y3" s="128"/>
      <c r="Z3" s="130"/>
      <c r="AA3" s="130"/>
      <c r="AB3" s="144" t="s">
        <v>1851</v>
      </c>
      <c r="AC3" s="10"/>
      <c r="AD3" s="81"/>
      <c r="AE3" s="10"/>
      <c r="AF3" s="10"/>
      <c r="AG3" s="10"/>
      <c r="AH3" s="10"/>
      <c r="AI3" s="82"/>
      <c r="AJ3" s="82"/>
      <c r="AK3" s="10"/>
      <c r="AL3" s="10"/>
      <c r="AM3" s="10"/>
      <c r="AN3" s="10"/>
      <c r="AO3" s="81"/>
      <c r="AP3" s="10"/>
      <c r="AQ3" s="10"/>
      <c r="AR3" s="10"/>
      <c r="AS3" s="81"/>
      <c r="AT3" s="140"/>
      <c r="AU3" s="10"/>
      <c r="AV3" s="10"/>
      <c r="AW3" s="80"/>
      <c r="AX3" s="80"/>
      <c r="AY3" s="15"/>
      <c r="AZ3" s="15"/>
      <c r="BA3" s="18"/>
      <c r="BB3" s="15"/>
      <c r="BC3" s="15"/>
      <c r="BD3" s="15"/>
      <c r="BE3" s="15"/>
      <c r="BF3" s="19"/>
      <c r="BG3" s="19"/>
      <c r="BH3" s="15"/>
      <c r="BI3" s="15"/>
      <c r="BJ3" s="15"/>
      <c r="BK3" s="15"/>
      <c r="BL3" s="18"/>
      <c r="BM3" s="15"/>
      <c r="BN3" s="15"/>
      <c r="BO3" s="15"/>
      <c r="BP3" s="18"/>
      <c r="BQ3" s="145"/>
    </row>
    <row r="4" spans="1:71" x14ac:dyDescent="0.25">
      <c r="A4" s="15" t="s">
        <v>1863</v>
      </c>
      <c r="B4" s="15"/>
      <c r="C4" s="17"/>
      <c r="D4" s="17"/>
      <c r="E4" s="15"/>
      <c r="F4" s="15"/>
      <c r="G4" s="18"/>
      <c r="H4" s="15"/>
      <c r="I4" s="15"/>
      <c r="J4" s="15"/>
      <c r="K4" s="15"/>
      <c r="L4" s="20"/>
      <c r="M4" s="20"/>
      <c r="N4" s="15"/>
      <c r="O4" s="15"/>
      <c r="P4" s="15"/>
      <c r="Q4" s="98" t="s">
        <v>1418</v>
      </c>
      <c r="R4" s="18"/>
      <c r="S4" s="15"/>
      <c r="T4" s="15"/>
      <c r="U4" s="15"/>
      <c r="V4" s="18"/>
      <c r="W4" s="136"/>
      <c r="X4" s="15" t="s">
        <v>1864</v>
      </c>
      <c r="Y4" s="15"/>
      <c r="Z4" s="17"/>
      <c r="AA4" s="17"/>
      <c r="AB4" s="15"/>
      <c r="AC4" s="15"/>
      <c r="AD4" s="18"/>
      <c r="AE4" s="15"/>
      <c r="AF4" s="15"/>
      <c r="AG4" s="15"/>
      <c r="AH4" s="15"/>
      <c r="AI4" s="20"/>
      <c r="AJ4" s="20"/>
      <c r="AK4" s="15"/>
      <c r="AL4" s="15"/>
      <c r="AM4" s="15"/>
      <c r="AN4" s="15"/>
      <c r="AO4" s="18"/>
      <c r="AP4" s="15"/>
      <c r="AQ4" s="15"/>
      <c r="AR4" s="15"/>
      <c r="AS4" s="18"/>
      <c r="AT4" s="141"/>
      <c r="AU4" s="15" t="s">
        <v>1865</v>
      </c>
      <c r="AV4" s="15"/>
      <c r="AW4" s="17"/>
      <c r="AX4" s="17"/>
      <c r="AY4" s="15"/>
      <c r="AZ4" s="15"/>
      <c r="BA4" s="18"/>
      <c r="BB4" s="15"/>
      <c r="BC4" s="15"/>
      <c r="BD4" s="15"/>
      <c r="BE4" s="15"/>
      <c r="BF4" s="20"/>
      <c r="BG4" s="20"/>
      <c r="BH4" s="15"/>
      <c r="BI4" s="15"/>
      <c r="BJ4" s="15"/>
      <c r="BK4" s="15"/>
      <c r="BL4" s="18"/>
      <c r="BM4" s="15"/>
      <c r="BN4" s="15"/>
      <c r="BO4" s="15"/>
      <c r="BP4" s="18"/>
      <c r="BQ4" s="145"/>
    </row>
    <row r="5" spans="1:71" x14ac:dyDescent="0.25">
      <c r="A5" s="21" t="s">
        <v>1402</v>
      </c>
      <c r="B5" s="22" t="s">
        <v>1403</v>
      </c>
      <c r="C5" s="160" t="s">
        <v>1404</v>
      </c>
      <c r="D5" s="160"/>
      <c r="E5" s="22" t="s">
        <v>1405</v>
      </c>
      <c r="F5" s="22"/>
      <c r="G5" s="23"/>
      <c r="H5" s="22"/>
      <c r="I5" s="22"/>
      <c r="J5" s="22"/>
      <c r="K5" s="22"/>
      <c r="L5" s="22"/>
      <c r="M5" s="22"/>
      <c r="N5" s="22"/>
      <c r="O5" s="22"/>
      <c r="P5" s="22"/>
      <c r="Q5" s="22"/>
      <c r="R5" s="23"/>
      <c r="S5" s="24" t="s">
        <v>1406</v>
      </c>
      <c r="T5" s="22"/>
      <c r="U5" s="22"/>
      <c r="V5" s="25"/>
      <c r="W5" s="136"/>
      <c r="X5" s="21" t="s">
        <v>1402</v>
      </c>
      <c r="Y5" s="22" t="s">
        <v>1403</v>
      </c>
      <c r="Z5" s="160" t="s">
        <v>1404</v>
      </c>
      <c r="AA5" s="160"/>
      <c r="AB5" s="22" t="s">
        <v>1405</v>
      </c>
      <c r="AC5" s="22"/>
      <c r="AD5" s="23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3"/>
      <c r="AP5" s="24" t="s">
        <v>1406</v>
      </c>
      <c r="AQ5" s="22"/>
      <c r="AR5" s="22"/>
      <c r="AS5" s="25"/>
      <c r="AT5" s="141"/>
      <c r="AU5" s="21" t="s">
        <v>1402</v>
      </c>
      <c r="AV5" s="22" t="s">
        <v>1403</v>
      </c>
      <c r="AW5" s="160" t="s">
        <v>1404</v>
      </c>
      <c r="AX5" s="160"/>
      <c r="AY5" s="22" t="s">
        <v>1405</v>
      </c>
      <c r="AZ5" s="22"/>
      <c r="BA5" s="23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3"/>
      <c r="BM5" s="24" t="s">
        <v>1406</v>
      </c>
      <c r="BN5" s="22"/>
      <c r="BO5" s="22"/>
      <c r="BP5" s="25"/>
      <c r="BQ5" s="145"/>
    </row>
    <row r="6" spans="1:71" ht="15.75" thickBot="1" x14ac:dyDescent="0.3">
      <c r="A6" s="26"/>
      <c r="B6" s="20"/>
      <c r="C6" s="27" t="s">
        <v>1415</v>
      </c>
      <c r="D6" s="27" t="s">
        <v>3</v>
      </c>
      <c r="E6" s="20">
        <v>1</v>
      </c>
      <c r="F6" s="20">
        <v>2</v>
      </c>
      <c r="G6" s="28">
        <v>3</v>
      </c>
      <c r="H6" s="20">
        <v>4</v>
      </c>
      <c r="I6" s="20">
        <v>5</v>
      </c>
      <c r="J6" s="20">
        <v>6</v>
      </c>
      <c r="K6" s="20">
        <v>7</v>
      </c>
      <c r="L6" s="20">
        <v>8</v>
      </c>
      <c r="M6" s="20">
        <v>9</v>
      </c>
      <c r="N6" s="20">
        <v>10</v>
      </c>
      <c r="O6" s="20">
        <v>11</v>
      </c>
      <c r="P6" s="20">
        <v>12</v>
      </c>
      <c r="Q6" s="20">
        <v>13</v>
      </c>
      <c r="R6" s="28">
        <v>14</v>
      </c>
      <c r="S6" s="20">
        <v>15</v>
      </c>
      <c r="T6" s="29">
        <v>16</v>
      </c>
      <c r="U6" s="15"/>
      <c r="V6" s="30"/>
      <c r="W6" s="146" t="s">
        <v>1850</v>
      </c>
      <c r="X6" s="26"/>
      <c r="Y6" s="20"/>
      <c r="Z6" s="27" t="s">
        <v>1415</v>
      </c>
      <c r="AA6" s="27" t="s">
        <v>4</v>
      </c>
      <c r="AB6" s="20">
        <v>1</v>
      </c>
      <c r="AC6" s="20">
        <v>2</v>
      </c>
      <c r="AD6" s="28">
        <v>3</v>
      </c>
      <c r="AE6" s="20">
        <v>4</v>
      </c>
      <c r="AF6" s="20">
        <v>5</v>
      </c>
      <c r="AG6" s="20">
        <v>6</v>
      </c>
      <c r="AH6" s="20">
        <v>7</v>
      </c>
      <c r="AI6" s="20">
        <v>8</v>
      </c>
      <c r="AJ6" s="20">
        <v>9</v>
      </c>
      <c r="AK6" s="20">
        <v>10</v>
      </c>
      <c r="AL6" s="20">
        <v>11</v>
      </c>
      <c r="AM6" s="20">
        <v>12</v>
      </c>
      <c r="AN6" s="20">
        <v>13</v>
      </c>
      <c r="AO6" s="28">
        <v>14</v>
      </c>
      <c r="AP6" s="20">
        <v>15</v>
      </c>
      <c r="AQ6" s="29">
        <v>16</v>
      </c>
      <c r="AR6" s="15"/>
      <c r="AS6" s="30"/>
      <c r="AT6" s="146" t="s">
        <v>1850</v>
      </c>
      <c r="AU6" s="26"/>
      <c r="AV6" s="20"/>
      <c r="AW6" s="27" t="s">
        <v>1415</v>
      </c>
      <c r="AX6" s="27" t="s">
        <v>5</v>
      </c>
      <c r="AY6" s="20">
        <v>1</v>
      </c>
      <c r="AZ6" s="20">
        <v>2</v>
      </c>
      <c r="BA6" s="28">
        <v>3</v>
      </c>
      <c r="BB6" s="20">
        <v>4</v>
      </c>
      <c r="BC6" s="20">
        <v>5</v>
      </c>
      <c r="BD6" s="20">
        <v>6</v>
      </c>
      <c r="BE6" s="20">
        <v>7</v>
      </c>
      <c r="BF6" s="20">
        <v>8</v>
      </c>
      <c r="BG6" s="20">
        <v>9</v>
      </c>
      <c r="BH6" s="20">
        <v>10</v>
      </c>
      <c r="BI6" s="20">
        <v>11</v>
      </c>
      <c r="BJ6" s="20">
        <v>12</v>
      </c>
      <c r="BK6" s="20">
        <v>13</v>
      </c>
      <c r="BL6" s="28">
        <v>14</v>
      </c>
      <c r="BM6" s="20">
        <v>15</v>
      </c>
      <c r="BN6" s="29">
        <v>16</v>
      </c>
      <c r="BO6" s="15"/>
      <c r="BP6" s="30"/>
      <c r="BQ6" s="146" t="s">
        <v>1850</v>
      </c>
      <c r="BS6" s="159" t="s">
        <v>1850</v>
      </c>
    </row>
    <row r="7" spans="1:71" x14ac:dyDescent="0.25">
      <c r="A7" s="21" t="s">
        <v>9</v>
      </c>
      <c r="B7" s="131" t="s">
        <v>10</v>
      </c>
      <c r="C7" s="31">
        <v>50.8</v>
      </c>
      <c r="D7" s="32"/>
      <c r="E7" s="33" t="s">
        <v>1407</v>
      </c>
      <c r="F7" s="34" t="s">
        <v>1408</v>
      </c>
      <c r="G7" s="35" t="s">
        <v>1409</v>
      </c>
      <c r="H7" s="34" t="s">
        <v>1408</v>
      </c>
      <c r="I7" s="34" t="s">
        <v>1407</v>
      </c>
      <c r="J7" s="34" t="s">
        <v>1407</v>
      </c>
      <c r="K7" s="36" t="s">
        <v>1407</v>
      </c>
      <c r="L7" s="37" t="s">
        <v>1410</v>
      </c>
      <c r="M7" s="34" t="s">
        <v>1409</v>
      </c>
      <c r="N7" s="36" t="s">
        <v>1409</v>
      </c>
      <c r="O7" s="34" t="s">
        <v>1408</v>
      </c>
      <c r="P7" s="34" t="s">
        <v>1408</v>
      </c>
      <c r="Q7" s="34" t="s">
        <v>1407</v>
      </c>
      <c r="R7" s="35" t="s">
        <v>1410</v>
      </c>
      <c r="S7" s="34" t="s">
        <v>1407</v>
      </c>
      <c r="T7" s="37" t="s">
        <v>1408</v>
      </c>
      <c r="U7" s="21">
        <v>7</v>
      </c>
      <c r="V7" s="38"/>
      <c r="W7" s="147"/>
      <c r="X7" s="21" t="s">
        <v>9</v>
      </c>
      <c r="Y7" s="131" t="s">
        <v>10</v>
      </c>
      <c r="Z7" s="31">
        <v>50.8</v>
      </c>
      <c r="AA7" s="32"/>
      <c r="AB7" s="33" t="s">
        <v>1407</v>
      </c>
      <c r="AC7" s="34" t="s">
        <v>1408</v>
      </c>
      <c r="AD7" s="35" t="s">
        <v>1409</v>
      </c>
      <c r="AE7" s="34" t="s">
        <v>1408</v>
      </c>
      <c r="AF7" s="34" t="s">
        <v>1407</v>
      </c>
      <c r="AG7" s="34" t="s">
        <v>1407</v>
      </c>
      <c r="AH7" s="36" t="s">
        <v>1407</v>
      </c>
      <c r="AI7" s="37" t="s">
        <v>1410</v>
      </c>
      <c r="AJ7" s="34" t="s">
        <v>1409</v>
      </c>
      <c r="AK7" s="36" t="s">
        <v>1409</v>
      </c>
      <c r="AL7" s="34" t="s">
        <v>1408</v>
      </c>
      <c r="AM7" s="34" t="s">
        <v>1408</v>
      </c>
      <c r="AN7" s="34" t="s">
        <v>1407</v>
      </c>
      <c r="AO7" s="35" t="s">
        <v>1410</v>
      </c>
      <c r="AP7" s="34" t="s">
        <v>1407</v>
      </c>
      <c r="AQ7" s="37" t="s">
        <v>1408</v>
      </c>
      <c r="AR7" s="21">
        <v>7</v>
      </c>
      <c r="AS7" s="38"/>
      <c r="AT7" s="147"/>
      <c r="AU7" s="21" t="s">
        <v>305</v>
      </c>
      <c r="AV7" s="22" t="s">
        <v>306</v>
      </c>
      <c r="AW7" s="31">
        <v>3.5</v>
      </c>
      <c r="AX7" s="32"/>
      <c r="AY7" s="33" t="s">
        <v>1407</v>
      </c>
      <c r="AZ7" s="34" t="s">
        <v>1408</v>
      </c>
      <c r="BA7" s="35" t="s">
        <v>1409</v>
      </c>
      <c r="BB7" s="36" t="s">
        <v>1410</v>
      </c>
      <c r="BC7" s="36" t="s">
        <v>1407</v>
      </c>
      <c r="BD7" s="34" t="s">
        <v>1407</v>
      </c>
      <c r="BE7" s="36" t="s">
        <v>1408</v>
      </c>
      <c r="BF7" s="37" t="s">
        <v>1410</v>
      </c>
      <c r="BG7" s="34" t="s">
        <v>1409</v>
      </c>
      <c r="BH7" s="36" t="s">
        <v>1410</v>
      </c>
      <c r="BI7" s="34" t="s">
        <v>1408</v>
      </c>
      <c r="BJ7" s="36" t="s">
        <v>1410</v>
      </c>
      <c r="BK7" s="36" t="s">
        <v>1408</v>
      </c>
      <c r="BL7" s="35" t="s">
        <v>1410</v>
      </c>
      <c r="BM7" s="34" t="s">
        <v>1407</v>
      </c>
      <c r="BN7" s="37" t="s">
        <v>1408</v>
      </c>
      <c r="BO7" s="21">
        <v>5</v>
      </c>
      <c r="BP7" s="25"/>
      <c r="BQ7" s="147"/>
    </row>
    <row r="8" spans="1:71" x14ac:dyDescent="0.25">
      <c r="A8" s="39" t="s">
        <v>29</v>
      </c>
      <c r="B8" s="19" t="s">
        <v>30</v>
      </c>
      <c r="C8" s="40">
        <v>40.200000000000003</v>
      </c>
      <c r="D8" s="41"/>
      <c r="E8" s="42" t="s">
        <v>1407</v>
      </c>
      <c r="F8" s="43" t="s">
        <v>1408</v>
      </c>
      <c r="G8" s="44" t="s">
        <v>1409</v>
      </c>
      <c r="H8" s="45" t="s">
        <v>1407</v>
      </c>
      <c r="I8" s="45" t="s">
        <v>1407</v>
      </c>
      <c r="J8" s="43" t="s">
        <v>1407</v>
      </c>
      <c r="K8" s="43" t="s">
        <v>1409</v>
      </c>
      <c r="L8" s="46" t="s">
        <v>1410</v>
      </c>
      <c r="M8" s="43" t="s">
        <v>1409</v>
      </c>
      <c r="N8" s="43" t="s">
        <v>1410</v>
      </c>
      <c r="O8" s="43" t="s">
        <v>1408</v>
      </c>
      <c r="P8" s="45" t="s">
        <v>1407</v>
      </c>
      <c r="Q8" s="45" t="s">
        <v>1409</v>
      </c>
      <c r="R8" s="44" t="s">
        <v>1410</v>
      </c>
      <c r="S8" s="43" t="s">
        <v>1407</v>
      </c>
      <c r="T8" s="47" t="s">
        <v>1407</v>
      </c>
      <c r="U8" s="39">
        <v>5</v>
      </c>
      <c r="V8" s="48"/>
      <c r="W8" s="148"/>
      <c r="X8" s="39" t="s">
        <v>29</v>
      </c>
      <c r="Y8" s="19" t="s">
        <v>30</v>
      </c>
      <c r="Z8" s="40">
        <v>40.200000000000003</v>
      </c>
      <c r="AA8" s="41"/>
      <c r="AB8" s="42" t="s">
        <v>1407</v>
      </c>
      <c r="AC8" s="43" t="s">
        <v>1408</v>
      </c>
      <c r="AD8" s="44" t="s">
        <v>1409</v>
      </c>
      <c r="AE8" s="45" t="s">
        <v>1407</v>
      </c>
      <c r="AF8" s="45" t="s">
        <v>1407</v>
      </c>
      <c r="AG8" s="43" t="s">
        <v>1407</v>
      </c>
      <c r="AH8" s="43" t="s">
        <v>1409</v>
      </c>
      <c r="AI8" s="46" t="s">
        <v>1410</v>
      </c>
      <c r="AJ8" s="43" t="s">
        <v>1409</v>
      </c>
      <c r="AK8" s="43" t="s">
        <v>1410</v>
      </c>
      <c r="AL8" s="43" t="s">
        <v>1408</v>
      </c>
      <c r="AM8" s="45" t="s">
        <v>1407</v>
      </c>
      <c r="AN8" s="45" t="s">
        <v>1409</v>
      </c>
      <c r="AO8" s="44" t="s">
        <v>1410</v>
      </c>
      <c r="AP8" s="43" t="s">
        <v>1407</v>
      </c>
      <c r="AQ8" s="47" t="s">
        <v>1407</v>
      </c>
      <c r="AR8" s="39">
        <v>5</v>
      </c>
      <c r="AS8" s="49"/>
      <c r="AT8" s="148"/>
      <c r="AU8" s="39" t="s">
        <v>489</v>
      </c>
      <c r="AV8" s="132" t="s">
        <v>490</v>
      </c>
      <c r="AW8" s="40">
        <v>2.4</v>
      </c>
      <c r="AX8" s="41"/>
      <c r="AY8" s="42" t="s">
        <v>1407</v>
      </c>
      <c r="AZ8" s="43" t="s">
        <v>1408</v>
      </c>
      <c r="BA8" s="44" t="s">
        <v>1409</v>
      </c>
      <c r="BB8" s="45" t="s">
        <v>1407</v>
      </c>
      <c r="BC8" s="43" t="s">
        <v>1407</v>
      </c>
      <c r="BD8" s="45" t="s">
        <v>1408</v>
      </c>
      <c r="BE8" s="45" t="s">
        <v>1409</v>
      </c>
      <c r="BF8" s="46" t="s">
        <v>1410</v>
      </c>
      <c r="BG8" s="43" t="s">
        <v>1409</v>
      </c>
      <c r="BH8" s="45" t="s">
        <v>1409</v>
      </c>
      <c r="BI8" s="45" t="s">
        <v>1408</v>
      </c>
      <c r="BJ8" s="43" t="s">
        <v>1408</v>
      </c>
      <c r="BK8" s="45" t="s">
        <v>1407</v>
      </c>
      <c r="BL8" s="44" t="s">
        <v>1410</v>
      </c>
      <c r="BM8" s="43" t="s">
        <v>1407</v>
      </c>
      <c r="BN8" s="47" t="s">
        <v>1407</v>
      </c>
      <c r="BO8" s="39">
        <v>4</v>
      </c>
      <c r="BP8" s="49"/>
      <c r="BQ8" s="148"/>
    </row>
    <row r="9" spans="1:71" x14ac:dyDescent="0.25">
      <c r="A9" s="39" t="s">
        <v>89</v>
      </c>
      <c r="B9" s="19" t="s">
        <v>90</v>
      </c>
      <c r="C9" s="40">
        <v>8.5</v>
      </c>
      <c r="D9" s="41"/>
      <c r="E9" s="42" t="s">
        <v>1407</v>
      </c>
      <c r="F9" s="43" t="s">
        <v>1408</v>
      </c>
      <c r="G9" s="44" t="s">
        <v>1409</v>
      </c>
      <c r="H9" s="45" t="s">
        <v>1409</v>
      </c>
      <c r="I9" s="43" t="s">
        <v>1407</v>
      </c>
      <c r="J9" s="43" t="s">
        <v>1407</v>
      </c>
      <c r="K9" s="43" t="s">
        <v>1410</v>
      </c>
      <c r="L9" s="46" t="s">
        <v>1410</v>
      </c>
      <c r="M9" s="43" t="s">
        <v>1409</v>
      </c>
      <c r="N9" s="43" t="s">
        <v>1409</v>
      </c>
      <c r="O9" s="43" t="s">
        <v>1408</v>
      </c>
      <c r="P9" s="43" t="s">
        <v>1408</v>
      </c>
      <c r="Q9" s="45" t="s">
        <v>1407</v>
      </c>
      <c r="R9" s="44" t="s">
        <v>1410</v>
      </c>
      <c r="S9" s="43" t="s">
        <v>1407</v>
      </c>
      <c r="T9" s="47" t="s">
        <v>1410</v>
      </c>
      <c r="U9" s="39">
        <v>6</v>
      </c>
      <c r="V9" s="48"/>
      <c r="W9" s="148"/>
      <c r="X9" s="39" t="s">
        <v>58</v>
      </c>
      <c r="Y9" s="132" t="s">
        <v>59</v>
      </c>
      <c r="Z9" s="40">
        <v>10.6</v>
      </c>
      <c r="AA9" s="41"/>
      <c r="AB9" s="42" t="s">
        <v>1408</v>
      </c>
      <c r="AC9" s="43" t="s">
        <v>1408</v>
      </c>
      <c r="AD9" s="51" t="s">
        <v>1408</v>
      </c>
      <c r="AE9" s="45" t="s">
        <v>1407</v>
      </c>
      <c r="AF9" s="43" t="s">
        <v>1407</v>
      </c>
      <c r="AG9" s="43" t="s">
        <v>1407</v>
      </c>
      <c r="AH9" s="43" t="s">
        <v>1409</v>
      </c>
      <c r="AI9" s="46" t="s">
        <v>1410</v>
      </c>
      <c r="AJ9" s="43" t="s">
        <v>1409</v>
      </c>
      <c r="AK9" s="43" t="s">
        <v>1410</v>
      </c>
      <c r="AL9" s="43" t="s">
        <v>1408</v>
      </c>
      <c r="AM9" s="43" t="s">
        <v>1408</v>
      </c>
      <c r="AN9" s="45" t="s">
        <v>1407</v>
      </c>
      <c r="AO9" s="51" t="s">
        <v>1410</v>
      </c>
      <c r="AP9" s="43" t="s">
        <v>1407</v>
      </c>
      <c r="AQ9" s="47" t="s">
        <v>1408</v>
      </c>
      <c r="AR9" s="39">
        <v>5</v>
      </c>
      <c r="AS9" s="49"/>
      <c r="AT9" s="148"/>
      <c r="AU9" s="39" t="s">
        <v>530</v>
      </c>
      <c r="AV9" s="132" t="s">
        <v>531</v>
      </c>
      <c r="AW9" s="40">
        <v>2.2999999999999998</v>
      </c>
      <c r="AX9" s="41"/>
      <c r="AY9" s="52" t="s">
        <v>1407</v>
      </c>
      <c r="AZ9" s="43" t="s">
        <v>1408</v>
      </c>
      <c r="BA9" s="44" t="s">
        <v>1409</v>
      </c>
      <c r="BB9" s="45" t="s">
        <v>1407</v>
      </c>
      <c r="BC9" s="45" t="s">
        <v>1407</v>
      </c>
      <c r="BD9" s="43" t="s">
        <v>1407</v>
      </c>
      <c r="BE9" s="45" t="s">
        <v>1409</v>
      </c>
      <c r="BF9" s="46" t="s">
        <v>1410</v>
      </c>
      <c r="BG9" s="43" t="s">
        <v>1409</v>
      </c>
      <c r="BH9" s="45" t="s">
        <v>1408</v>
      </c>
      <c r="BI9" s="43" t="s">
        <v>1408</v>
      </c>
      <c r="BJ9" s="45" t="s">
        <v>1409</v>
      </c>
      <c r="BK9" s="45" t="s">
        <v>1407</v>
      </c>
      <c r="BL9" s="44" t="s">
        <v>1410</v>
      </c>
      <c r="BM9" s="43" t="s">
        <v>1407</v>
      </c>
      <c r="BN9" s="46" t="s">
        <v>1408</v>
      </c>
      <c r="BO9" s="39">
        <v>5</v>
      </c>
      <c r="BP9" s="49"/>
      <c r="BQ9" s="148"/>
    </row>
    <row r="10" spans="1:71" x14ac:dyDescent="0.25">
      <c r="A10" s="39" t="s">
        <v>116</v>
      </c>
      <c r="B10" s="132" t="s">
        <v>117</v>
      </c>
      <c r="C10" s="40">
        <v>4.0999999999999996</v>
      </c>
      <c r="D10" s="41"/>
      <c r="E10" s="52" t="s">
        <v>1407</v>
      </c>
      <c r="F10" s="45" t="s">
        <v>1410</v>
      </c>
      <c r="G10" s="44" t="s">
        <v>1409</v>
      </c>
      <c r="H10" s="43" t="s">
        <v>1407</v>
      </c>
      <c r="I10" s="45" t="s">
        <v>1407</v>
      </c>
      <c r="J10" s="43" t="s">
        <v>1407</v>
      </c>
      <c r="K10" s="45" t="s">
        <v>1407</v>
      </c>
      <c r="L10" s="46" t="s">
        <v>1410</v>
      </c>
      <c r="M10" s="43" t="s">
        <v>1409</v>
      </c>
      <c r="N10" s="45" t="s">
        <v>1410</v>
      </c>
      <c r="O10" s="43" t="s">
        <v>1408</v>
      </c>
      <c r="P10" s="45" t="s">
        <v>1407</v>
      </c>
      <c r="Q10" s="43" t="s">
        <v>1408</v>
      </c>
      <c r="R10" s="44" t="s">
        <v>1410</v>
      </c>
      <c r="S10" s="45" t="s">
        <v>1407</v>
      </c>
      <c r="T10" s="46" t="s">
        <v>1408</v>
      </c>
      <c r="U10" s="39">
        <v>5</v>
      </c>
      <c r="V10" s="48"/>
      <c r="W10" s="148"/>
      <c r="X10" s="39" t="s">
        <v>89</v>
      </c>
      <c r="Y10" s="19" t="s">
        <v>90</v>
      </c>
      <c r="Z10" s="40">
        <v>8.5</v>
      </c>
      <c r="AA10" s="41"/>
      <c r="AB10" s="42" t="s">
        <v>1407</v>
      </c>
      <c r="AC10" s="43" t="s">
        <v>1408</v>
      </c>
      <c r="AD10" s="44" t="s">
        <v>1409</v>
      </c>
      <c r="AE10" s="45" t="s">
        <v>1409</v>
      </c>
      <c r="AF10" s="43" t="s">
        <v>1407</v>
      </c>
      <c r="AG10" s="43" t="s">
        <v>1407</v>
      </c>
      <c r="AH10" s="43" t="s">
        <v>1410</v>
      </c>
      <c r="AI10" s="46" t="s">
        <v>1410</v>
      </c>
      <c r="AJ10" s="43" t="s">
        <v>1409</v>
      </c>
      <c r="AK10" s="43" t="s">
        <v>1409</v>
      </c>
      <c r="AL10" s="43" t="s">
        <v>1408</v>
      </c>
      <c r="AM10" s="43" t="s">
        <v>1408</v>
      </c>
      <c r="AN10" s="45" t="s">
        <v>1407</v>
      </c>
      <c r="AO10" s="44" t="s">
        <v>1410</v>
      </c>
      <c r="AP10" s="43" t="s">
        <v>1407</v>
      </c>
      <c r="AQ10" s="47" t="s">
        <v>1410</v>
      </c>
      <c r="AR10" s="39">
        <v>6</v>
      </c>
      <c r="AS10" s="49"/>
      <c r="AT10" s="148"/>
      <c r="AU10" s="39" t="s">
        <v>534</v>
      </c>
      <c r="AV10" s="50" t="s">
        <v>535</v>
      </c>
      <c r="AW10" s="40">
        <v>2.2999999999999998</v>
      </c>
      <c r="AX10" s="41"/>
      <c r="AY10" s="52" t="s">
        <v>1408</v>
      </c>
      <c r="AZ10" s="45" t="s">
        <v>1408</v>
      </c>
      <c r="BA10" s="51" t="s">
        <v>1409</v>
      </c>
      <c r="BB10" s="43" t="s">
        <v>1407</v>
      </c>
      <c r="BC10" s="43" t="s">
        <v>1407</v>
      </c>
      <c r="BD10" s="43" t="s">
        <v>1407</v>
      </c>
      <c r="BE10" s="45" t="s">
        <v>1409</v>
      </c>
      <c r="BF10" s="46" t="s">
        <v>1410</v>
      </c>
      <c r="BG10" s="43" t="s">
        <v>1409</v>
      </c>
      <c r="BH10" s="45" t="s">
        <v>1408</v>
      </c>
      <c r="BI10" s="43" t="s">
        <v>1408</v>
      </c>
      <c r="BJ10" s="43" t="s">
        <v>1408</v>
      </c>
      <c r="BK10" s="43" t="s">
        <v>1408</v>
      </c>
      <c r="BL10" s="51" t="s">
        <v>1407</v>
      </c>
      <c r="BM10" s="45" t="s">
        <v>1408</v>
      </c>
      <c r="BN10" s="46" t="s">
        <v>1407</v>
      </c>
      <c r="BO10" s="39">
        <v>5</v>
      </c>
      <c r="BP10" s="49"/>
      <c r="BQ10" s="148"/>
    </row>
    <row r="11" spans="1:71" x14ac:dyDescent="0.25">
      <c r="A11" s="39" t="s">
        <v>158</v>
      </c>
      <c r="B11" s="132" t="s">
        <v>159</v>
      </c>
      <c r="C11" s="40">
        <v>3.8</v>
      </c>
      <c r="D11" s="41"/>
      <c r="E11" s="42" t="s">
        <v>1408</v>
      </c>
      <c r="F11" s="43" t="s">
        <v>1408</v>
      </c>
      <c r="G11" s="44" t="s">
        <v>1409</v>
      </c>
      <c r="H11" s="43" t="s">
        <v>1407</v>
      </c>
      <c r="I11" s="45" t="s">
        <v>1410</v>
      </c>
      <c r="J11" s="43" t="s">
        <v>1407</v>
      </c>
      <c r="K11" s="45" t="s">
        <v>1410</v>
      </c>
      <c r="L11" s="46" t="s">
        <v>1410</v>
      </c>
      <c r="M11" s="43" t="s">
        <v>1409</v>
      </c>
      <c r="N11" s="45" t="s">
        <v>1410</v>
      </c>
      <c r="O11" s="43" t="s">
        <v>1408</v>
      </c>
      <c r="P11" s="45" t="s">
        <v>1408</v>
      </c>
      <c r="Q11" s="43" t="s">
        <v>1408</v>
      </c>
      <c r="R11" s="44" t="s">
        <v>1410</v>
      </c>
      <c r="S11" s="43" t="s">
        <v>1407</v>
      </c>
      <c r="T11" s="47" t="s">
        <v>1408</v>
      </c>
      <c r="U11" s="39">
        <v>5</v>
      </c>
      <c r="V11" s="48"/>
      <c r="W11" s="148"/>
      <c r="X11" s="39" t="s">
        <v>172</v>
      </c>
      <c r="Y11" s="132" t="s">
        <v>173</v>
      </c>
      <c r="Z11" s="40">
        <v>5.2</v>
      </c>
      <c r="AA11" s="41"/>
      <c r="AB11" s="52" t="s">
        <v>1408</v>
      </c>
      <c r="AC11" s="43" t="s">
        <v>1408</v>
      </c>
      <c r="AD11" s="44" t="s">
        <v>1409</v>
      </c>
      <c r="AE11" s="43" t="s">
        <v>1408</v>
      </c>
      <c r="AF11" s="43" t="s">
        <v>1407</v>
      </c>
      <c r="AG11" s="45" t="s">
        <v>1407</v>
      </c>
      <c r="AH11" s="45" t="s">
        <v>1409</v>
      </c>
      <c r="AI11" s="46" t="s">
        <v>1410</v>
      </c>
      <c r="AJ11" s="43" t="s">
        <v>1409</v>
      </c>
      <c r="AK11" s="45" t="s">
        <v>1408</v>
      </c>
      <c r="AL11" s="45" t="s">
        <v>1407</v>
      </c>
      <c r="AM11" s="43" t="s">
        <v>1408</v>
      </c>
      <c r="AN11" s="43" t="s">
        <v>1407</v>
      </c>
      <c r="AO11" s="44" t="s">
        <v>1410</v>
      </c>
      <c r="AP11" s="43" t="s">
        <v>1407</v>
      </c>
      <c r="AQ11" s="46" t="s">
        <v>1407</v>
      </c>
      <c r="AR11" s="39">
        <v>6</v>
      </c>
      <c r="AS11" s="49"/>
      <c r="AT11" s="148"/>
      <c r="AU11" s="39" t="s">
        <v>560</v>
      </c>
      <c r="AV11" s="50" t="s">
        <v>561</v>
      </c>
      <c r="AW11" s="40">
        <v>2.1</v>
      </c>
      <c r="AX11" s="41"/>
      <c r="AY11" s="52" t="s">
        <v>1408</v>
      </c>
      <c r="AZ11" s="45" t="s">
        <v>1408</v>
      </c>
      <c r="BA11" s="44" t="s">
        <v>1409</v>
      </c>
      <c r="BB11" s="45" t="s">
        <v>1408</v>
      </c>
      <c r="BC11" s="43" t="s">
        <v>1407</v>
      </c>
      <c r="BD11" s="43" t="s">
        <v>1407</v>
      </c>
      <c r="BE11" s="43" t="s">
        <v>1409</v>
      </c>
      <c r="BF11" s="46" t="s">
        <v>1410</v>
      </c>
      <c r="BG11" s="43" t="s">
        <v>1409</v>
      </c>
      <c r="BH11" s="43" t="s">
        <v>1410</v>
      </c>
      <c r="BI11" s="43" t="s">
        <v>1408</v>
      </c>
      <c r="BJ11" s="43" t="s">
        <v>1408</v>
      </c>
      <c r="BK11" s="45" t="s">
        <v>1408</v>
      </c>
      <c r="BL11" s="44" t="s">
        <v>1410</v>
      </c>
      <c r="BM11" s="45" t="s">
        <v>1408</v>
      </c>
      <c r="BN11" s="46" t="s">
        <v>1407</v>
      </c>
      <c r="BO11" s="39">
        <v>6</v>
      </c>
      <c r="BP11" s="49"/>
      <c r="BQ11" s="149">
        <v>9</v>
      </c>
    </row>
    <row r="12" spans="1:71" x14ac:dyDescent="0.25">
      <c r="A12" s="39" t="s">
        <v>114</v>
      </c>
      <c r="B12" s="132" t="s">
        <v>115</v>
      </c>
      <c r="C12" s="40">
        <v>3.5</v>
      </c>
      <c r="D12" s="41"/>
      <c r="E12" s="42" t="s">
        <v>1408</v>
      </c>
      <c r="F12" s="45" t="s">
        <v>1408</v>
      </c>
      <c r="G12" s="51" t="s">
        <v>1409</v>
      </c>
      <c r="H12" s="43" t="s">
        <v>1407</v>
      </c>
      <c r="I12" s="43" t="s">
        <v>1407</v>
      </c>
      <c r="J12" s="43" t="s">
        <v>1407</v>
      </c>
      <c r="K12" s="43" t="s">
        <v>1409</v>
      </c>
      <c r="L12" s="46" t="s">
        <v>1410</v>
      </c>
      <c r="M12" s="43" t="s">
        <v>1409</v>
      </c>
      <c r="N12" s="43" t="s">
        <v>1410</v>
      </c>
      <c r="O12" s="43" t="s">
        <v>1408</v>
      </c>
      <c r="P12" s="43" t="s">
        <v>1408</v>
      </c>
      <c r="Q12" s="43" t="s">
        <v>1408</v>
      </c>
      <c r="R12" s="51" t="s">
        <v>1407</v>
      </c>
      <c r="S12" s="45" t="s">
        <v>1408</v>
      </c>
      <c r="T12" s="47" t="s">
        <v>1408</v>
      </c>
      <c r="U12" s="39">
        <v>5</v>
      </c>
      <c r="V12" s="48"/>
      <c r="W12" s="148"/>
      <c r="X12" s="39" t="s">
        <v>31</v>
      </c>
      <c r="Y12" s="19" t="s">
        <v>32</v>
      </c>
      <c r="Z12" s="40">
        <v>4.5</v>
      </c>
      <c r="AA12" s="41"/>
      <c r="AB12" s="42" t="s">
        <v>1408</v>
      </c>
      <c r="AC12" s="43" t="s">
        <v>1408</v>
      </c>
      <c r="AD12" s="44" t="s">
        <v>1409</v>
      </c>
      <c r="AE12" s="45" t="s">
        <v>1407</v>
      </c>
      <c r="AF12" s="45" t="s">
        <v>1407</v>
      </c>
      <c r="AG12" s="43" t="s">
        <v>1407</v>
      </c>
      <c r="AH12" s="45" t="s">
        <v>1407</v>
      </c>
      <c r="AI12" s="46" t="s">
        <v>1410</v>
      </c>
      <c r="AJ12" s="43" t="s">
        <v>1409</v>
      </c>
      <c r="AK12" s="45" t="s">
        <v>1409</v>
      </c>
      <c r="AL12" s="43" t="s">
        <v>1408</v>
      </c>
      <c r="AM12" s="45" t="s">
        <v>1409</v>
      </c>
      <c r="AN12" s="45" t="s">
        <v>1410</v>
      </c>
      <c r="AO12" s="44" t="s">
        <v>1410</v>
      </c>
      <c r="AP12" s="43" t="s">
        <v>1407</v>
      </c>
      <c r="AQ12" s="47" t="s">
        <v>1408</v>
      </c>
      <c r="AR12" s="39">
        <v>4</v>
      </c>
      <c r="AS12" s="49"/>
      <c r="AT12" s="148"/>
      <c r="AU12" s="39" t="s">
        <v>594</v>
      </c>
      <c r="AV12" s="50" t="s">
        <v>595</v>
      </c>
      <c r="AW12" s="40">
        <v>2.1</v>
      </c>
      <c r="AX12" s="41"/>
      <c r="AY12" s="52" t="s">
        <v>1408</v>
      </c>
      <c r="AZ12" s="43" t="s">
        <v>1408</v>
      </c>
      <c r="BA12" s="44" t="s">
        <v>1409</v>
      </c>
      <c r="BB12" s="45" t="s">
        <v>1407</v>
      </c>
      <c r="BC12" s="43" t="s">
        <v>1407</v>
      </c>
      <c r="BD12" s="43" t="s">
        <v>1407</v>
      </c>
      <c r="BE12" s="45" t="s">
        <v>1410</v>
      </c>
      <c r="BF12" s="46" t="s">
        <v>1410</v>
      </c>
      <c r="BG12" s="43" t="s">
        <v>1409</v>
      </c>
      <c r="BH12" s="45" t="s">
        <v>1410</v>
      </c>
      <c r="BI12" s="43" t="s">
        <v>1408</v>
      </c>
      <c r="BJ12" s="43" t="s">
        <v>1408</v>
      </c>
      <c r="BK12" s="45" t="s">
        <v>1410</v>
      </c>
      <c r="BL12" s="44" t="s">
        <v>1410</v>
      </c>
      <c r="BM12" s="43" t="s">
        <v>1407</v>
      </c>
      <c r="BN12" s="46" t="s">
        <v>1407</v>
      </c>
      <c r="BO12" s="39">
        <v>6</v>
      </c>
      <c r="BP12" s="49"/>
      <c r="BQ12" s="148"/>
    </row>
    <row r="13" spans="1:71" x14ac:dyDescent="0.25">
      <c r="A13" s="39" t="s">
        <v>305</v>
      </c>
      <c r="B13" s="19" t="s">
        <v>306</v>
      </c>
      <c r="C13" s="40">
        <v>3.5</v>
      </c>
      <c r="D13" s="41"/>
      <c r="E13" s="52" t="s">
        <v>1407</v>
      </c>
      <c r="F13" s="43" t="s">
        <v>1408</v>
      </c>
      <c r="G13" s="44" t="s">
        <v>1409</v>
      </c>
      <c r="H13" s="45" t="s">
        <v>1410</v>
      </c>
      <c r="I13" s="45" t="s">
        <v>1407</v>
      </c>
      <c r="J13" s="43" t="s">
        <v>1407</v>
      </c>
      <c r="K13" s="45" t="s">
        <v>1408</v>
      </c>
      <c r="L13" s="46" t="s">
        <v>1410</v>
      </c>
      <c r="M13" s="43" t="s">
        <v>1409</v>
      </c>
      <c r="N13" s="45" t="s">
        <v>1410</v>
      </c>
      <c r="O13" s="43" t="s">
        <v>1408</v>
      </c>
      <c r="P13" s="45" t="s">
        <v>1410</v>
      </c>
      <c r="Q13" s="45" t="s">
        <v>1408</v>
      </c>
      <c r="R13" s="44" t="s">
        <v>1410</v>
      </c>
      <c r="S13" s="43" t="s">
        <v>1407</v>
      </c>
      <c r="T13" s="46" t="s">
        <v>1408</v>
      </c>
      <c r="U13" s="39">
        <v>5</v>
      </c>
      <c r="V13" s="48"/>
      <c r="W13" s="148"/>
      <c r="X13" s="39" t="s">
        <v>116</v>
      </c>
      <c r="Y13" s="132" t="s">
        <v>117</v>
      </c>
      <c r="Z13" s="40">
        <v>4.0999999999999996</v>
      </c>
      <c r="AA13" s="41"/>
      <c r="AB13" s="52" t="s">
        <v>1407</v>
      </c>
      <c r="AC13" s="45" t="s">
        <v>1410</v>
      </c>
      <c r="AD13" s="44" t="s">
        <v>1409</v>
      </c>
      <c r="AE13" s="43" t="s">
        <v>1407</v>
      </c>
      <c r="AF13" s="45" t="s">
        <v>1407</v>
      </c>
      <c r="AG13" s="43" t="s">
        <v>1407</v>
      </c>
      <c r="AH13" s="45" t="s">
        <v>1407</v>
      </c>
      <c r="AI13" s="46" t="s">
        <v>1410</v>
      </c>
      <c r="AJ13" s="43" t="s">
        <v>1409</v>
      </c>
      <c r="AK13" s="45" t="s">
        <v>1410</v>
      </c>
      <c r="AL13" s="43" t="s">
        <v>1408</v>
      </c>
      <c r="AM13" s="45" t="s">
        <v>1407</v>
      </c>
      <c r="AN13" s="43" t="s">
        <v>1408</v>
      </c>
      <c r="AO13" s="44" t="s">
        <v>1410</v>
      </c>
      <c r="AP13" s="45" t="s">
        <v>1407</v>
      </c>
      <c r="AQ13" s="46" t="s">
        <v>1408</v>
      </c>
      <c r="AR13" s="39">
        <v>5</v>
      </c>
      <c r="AS13" s="49"/>
      <c r="AT13" s="148"/>
      <c r="AU13" s="39" t="s">
        <v>432</v>
      </c>
      <c r="AV13" s="50" t="s">
        <v>433</v>
      </c>
      <c r="AW13" s="40">
        <v>2</v>
      </c>
      <c r="AX13" s="41"/>
      <c r="AY13" s="42" t="s">
        <v>1410</v>
      </c>
      <c r="AZ13" s="45" t="s">
        <v>1408</v>
      </c>
      <c r="BA13" s="44" t="s">
        <v>1409</v>
      </c>
      <c r="BB13" s="45" t="s">
        <v>1408</v>
      </c>
      <c r="BC13" s="45" t="s">
        <v>1407</v>
      </c>
      <c r="BD13" s="43" t="s">
        <v>1407</v>
      </c>
      <c r="BE13" s="45" t="s">
        <v>1409</v>
      </c>
      <c r="BF13" s="46" t="s">
        <v>1410</v>
      </c>
      <c r="BG13" s="43" t="s">
        <v>1409</v>
      </c>
      <c r="BH13" s="45" t="s">
        <v>1409</v>
      </c>
      <c r="BI13" s="43" t="s">
        <v>1408</v>
      </c>
      <c r="BJ13" s="45" t="s">
        <v>1407</v>
      </c>
      <c r="BK13" s="45" t="s">
        <v>1408</v>
      </c>
      <c r="BL13" s="44" t="s">
        <v>1410</v>
      </c>
      <c r="BM13" s="45" t="s">
        <v>1408</v>
      </c>
      <c r="BN13" s="47" t="s">
        <v>1410</v>
      </c>
      <c r="BO13" s="39">
        <v>3</v>
      </c>
      <c r="BP13" s="49"/>
      <c r="BQ13" s="148"/>
    </row>
    <row r="14" spans="1:71" x14ac:dyDescent="0.25">
      <c r="A14" s="39" t="s">
        <v>132</v>
      </c>
      <c r="B14" s="50" t="s">
        <v>133</v>
      </c>
      <c r="C14" s="40">
        <v>3.2</v>
      </c>
      <c r="D14" s="41"/>
      <c r="E14" s="52" t="s">
        <v>1407</v>
      </c>
      <c r="F14" s="43" t="s">
        <v>1408</v>
      </c>
      <c r="G14" s="44" t="s">
        <v>1409</v>
      </c>
      <c r="H14" s="43" t="s">
        <v>1407</v>
      </c>
      <c r="I14" s="45" t="s">
        <v>1407</v>
      </c>
      <c r="J14" s="43" t="s">
        <v>1407</v>
      </c>
      <c r="K14" s="43" t="s">
        <v>1409</v>
      </c>
      <c r="L14" s="46" t="s">
        <v>1410</v>
      </c>
      <c r="M14" s="43" t="s">
        <v>1409</v>
      </c>
      <c r="N14" s="43" t="s">
        <v>1410</v>
      </c>
      <c r="O14" s="43" t="s">
        <v>1408</v>
      </c>
      <c r="P14" s="45" t="s">
        <v>1407</v>
      </c>
      <c r="Q14" s="43" t="s">
        <v>1408</v>
      </c>
      <c r="R14" s="44" t="s">
        <v>1410</v>
      </c>
      <c r="S14" s="43" t="s">
        <v>1407</v>
      </c>
      <c r="T14" s="46" t="s">
        <v>1408</v>
      </c>
      <c r="U14" s="39">
        <v>7</v>
      </c>
      <c r="V14" s="48"/>
      <c r="W14" s="148"/>
      <c r="X14" s="39" t="s">
        <v>158</v>
      </c>
      <c r="Y14" s="132" t="s">
        <v>159</v>
      </c>
      <c r="Z14" s="40">
        <v>3.8</v>
      </c>
      <c r="AA14" s="41"/>
      <c r="AB14" s="42" t="s">
        <v>1408</v>
      </c>
      <c r="AC14" s="43" t="s">
        <v>1408</v>
      </c>
      <c r="AD14" s="44" t="s">
        <v>1409</v>
      </c>
      <c r="AE14" s="43" t="s">
        <v>1407</v>
      </c>
      <c r="AF14" s="45" t="s">
        <v>1410</v>
      </c>
      <c r="AG14" s="43" t="s">
        <v>1407</v>
      </c>
      <c r="AH14" s="45" t="s">
        <v>1410</v>
      </c>
      <c r="AI14" s="46" t="s">
        <v>1410</v>
      </c>
      <c r="AJ14" s="43" t="s">
        <v>1409</v>
      </c>
      <c r="AK14" s="45" t="s">
        <v>1410</v>
      </c>
      <c r="AL14" s="43" t="s">
        <v>1408</v>
      </c>
      <c r="AM14" s="45" t="s">
        <v>1408</v>
      </c>
      <c r="AN14" s="43" t="s">
        <v>1408</v>
      </c>
      <c r="AO14" s="44" t="s">
        <v>1410</v>
      </c>
      <c r="AP14" s="43" t="s">
        <v>1407</v>
      </c>
      <c r="AQ14" s="47" t="s">
        <v>1408</v>
      </c>
      <c r="AR14" s="39">
        <v>5</v>
      </c>
      <c r="AS14" s="49"/>
      <c r="AT14" s="148"/>
      <c r="AU14" s="39" t="s">
        <v>660</v>
      </c>
      <c r="AV14" s="19" t="s">
        <v>661</v>
      </c>
      <c r="AW14" s="40">
        <v>1.9</v>
      </c>
      <c r="AX14" s="41"/>
      <c r="AY14" s="42" t="s">
        <v>1408</v>
      </c>
      <c r="AZ14" s="45" t="s">
        <v>1408</v>
      </c>
      <c r="BA14" s="44" t="s">
        <v>1409</v>
      </c>
      <c r="BB14" s="45" t="s">
        <v>1408</v>
      </c>
      <c r="BC14" s="45" t="s">
        <v>1407</v>
      </c>
      <c r="BD14" s="45" t="s">
        <v>1407</v>
      </c>
      <c r="BE14" s="45" t="s">
        <v>1409</v>
      </c>
      <c r="BF14" s="46" t="s">
        <v>1410</v>
      </c>
      <c r="BG14" s="43" t="s">
        <v>1409</v>
      </c>
      <c r="BH14" s="45" t="s">
        <v>1409</v>
      </c>
      <c r="BI14" s="45" t="s">
        <v>1407</v>
      </c>
      <c r="BJ14" s="45" t="s">
        <v>1407</v>
      </c>
      <c r="BK14" s="45" t="s">
        <v>1409</v>
      </c>
      <c r="BL14" s="44" t="s">
        <v>1410</v>
      </c>
      <c r="BM14" s="45" t="s">
        <v>1408</v>
      </c>
      <c r="BN14" s="47" t="s">
        <v>1408</v>
      </c>
      <c r="BO14" s="39">
        <v>2</v>
      </c>
      <c r="BP14" s="49"/>
      <c r="BQ14" s="148"/>
    </row>
    <row r="15" spans="1:71" ht="15.75" thickBot="1" x14ac:dyDescent="0.3">
      <c r="A15" s="39" t="s">
        <v>250</v>
      </c>
      <c r="B15" s="132" t="s">
        <v>251</v>
      </c>
      <c r="C15" s="40">
        <v>2.7</v>
      </c>
      <c r="D15" s="41"/>
      <c r="E15" s="42" t="s">
        <v>1407</v>
      </c>
      <c r="F15" s="45" t="s">
        <v>1407</v>
      </c>
      <c r="G15" s="44" t="s">
        <v>1409</v>
      </c>
      <c r="H15" s="45" t="s">
        <v>1407</v>
      </c>
      <c r="I15" s="43" t="s">
        <v>1407</v>
      </c>
      <c r="J15" s="43" t="s">
        <v>1407</v>
      </c>
      <c r="K15" s="45" t="s">
        <v>1409</v>
      </c>
      <c r="L15" s="46" t="s">
        <v>1410</v>
      </c>
      <c r="M15" s="43" t="s">
        <v>1409</v>
      </c>
      <c r="N15" s="45" t="s">
        <v>1408</v>
      </c>
      <c r="O15" s="43" t="s">
        <v>1408</v>
      </c>
      <c r="P15" s="43" t="s">
        <v>1408</v>
      </c>
      <c r="Q15" s="45" t="s">
        <v>1407</v>
      </c>
      <c r="R15" s="44" t="s">
        <v>1410</v>
      </c>
      <c r="S15" s="45" t="s">
        <v>1407</v>
      </c>
      <c r="T15" s="47" t="s">
        <v>1407</v>
      </c>
      <c r="U15" s="39">
        <v>4</v>
      </c>
      <c r="V15" s="48"/>
      <c r="W15" s="148"/>
      <c r="X15" s="39" t="s">
        <v>224</v>
      </c>
      <c r="Y15" s="19" t="s">
        <v>225</v>
      </c>
      <c r="Z15" s="40">
        <v>3.8</v>
      </c>
      <c r="AA15" s="41"/>
      <c r="AB15" s="42" t="s">
        <v>1408</v>
      </c>
      <c r="AC15" s="45" t="s">
        <v>1408</v>
      </c>
      <c r="AD15" s="44" t="s">
        <v>1409</v>
      </c>
      <c r="AE15" s="45" t="s">
        <v>1409</v>
      </c>
      <c r="AF15" s="43" t="s">
        <v>1407</v>
      </c>
      <c r="AG15" s="43" t="s">
        <v>1407</v>
      </c>
      <c r="AH15" s="45" t="s">
        <v>1409</v>
      </c>
      <c r="AI15" s="46" t="s">
        <v>1410</v>
      </c>
      <c r="AJ15" s="43" t="s">
        <v>1409</v>
      </c>
      <c r="AK15" s="45" t="s">
        <v>1407</v>
      </c>
      <c r="AL15" s="43" t="s">
        <v>1408</v>
      </c>
      <c r="AM15" s="43" t="s">
        <v>1408</v>
      </c>
      <c r="AN15" s="45" t="s">
        <v>1408</v>
      </c>
      <c r="AO15" s="44" t="s">
        <v>1410</v>
      </c>
      <c r="AP15" s="45" t="s">
        <v>1408</v>
      </c>
      <c r="AQ15" s="47" t="s">
        <v>1408</v>
      </c>
      <c r="AR15" s="39">
        <v>4</v>
      </c>
      <c r="AS15" s="49"/>
      <c r="AT15" s="148"/>
      <c r="AU15" s="26" t="s">
        <v>846</v>
      </c>
      <c r="AV15" s="28" t="s">
        <v>847</v>
      </c>
      <c r="AW15" s="27">
        <v>-4.3</v>
      </c>
      <c r="AX15" s="53"/>
      <c r="AY15" s="54" t="s">
        <v>1408</v>
      </c>
      <c r="AZ15" s="55" t="s">
        <v>1408</v>
      </c>
      <c r="BA15" s="56" t="s">
        <v>1409</v>
      </c>
      <c r="BB15" s="57" t="s">
        <v>1408</v>
      </c>
      <c r="BC15" s="57" t="s">
        <v>1407</v>
      </c>
      <c r="BD15" s="55" t="s">
        <v>1407</v>
      </c>
      <c r="BE15" s="57" t="s">
        <v>1409</v>
      </c>
      <c r="BF15" s="58" t="s">
        <v>1410</v>
      </c>
      <c r="BG15" s="55" t="s">
        <v>1409</v>
      </c>
      <c r="BH15" s="57" t="s">
        <v>1408</v>
      </c>
      <c r="BI15" s="55" t="s">
        <v>1408</v>
      </c>
      <c r="BJ15" s="57" t="s">
        <v>1407</v>
      </c>
      <c r="BK15" s="57" t="s">
        <v>1408</v>
      </c>
      <c r="BL15" s="56" t="s">
        <v>1410</v>
      </c>
      <c r="BM15" s="55" t="s">
        <v>1407</v>
      </c>
      <c r="BN15" s="58" t="s">
        <v>1407</v>
      </c>
      <c r="BO15" s="26">
        <v>5</v>
      </c>
      <c r="BP15" s="30">
        <f>AVERAGE(BO7:BO15)</f>
        <v>4.5555555555555554</v>
      </c>
      <c r="BQ15" s="150"/>
    </row>
    <row r="16" spans="1:71" x14ac:dyDescent="0.25">
      <c r="A16" s="39" t="s">
        <v>489</v>
      </c>
      <c r="B16" s="132" t="s">
        <v>490</v>
      </c>
      <c r="C16" s="40">
        <v>2.4</v>
      </c>
      <c r="D16" s="41"/>
      <c r="E16" s="42" t="s">
        <v>1407</v>
      </c>
      <c r="F16" s="43" t="s">
        <v>1408</v>
      </c>
      <c r="G16" s="44" t="s">
        <v>1409</v>
      </c>
      <c r="H16" s="45" t="s">
        <v>1407</v>
      </c>
      <c r="I16" s="43" t="s">
        <v>1407</v>
      </c>
      <c r="J16" s="45" t="s">
        <v>1408</v>
      </c>
      <c r="K16" s="45" t="s">
        <v>1409</v>
      </c>
      <c r="L16" s="46" t="s">
        <v>1410</v>
      </c>
      <c r="M16" s="43" t="s">
        <v>1409</v>
      </c>
      <c r="N16" s="45" t="s">
        <v>1409</v>
      </c>
      <c r="O16" s="45" t="s">
        <v>1408</v>
      </c>
      <c r="P16" s="43" t="s">
        <v>1408</v>
      </c>
      <c r="Q16" s="45" t="s">
        <v>1407</v>
      </c>
      <c r="R16" s="44" t="s">
        <v>1410</v>
      </c>
      <c r="S16" s="43" t="s">
        <v>1407</v>
      </c>
      <c r="T16" s="47" t="s">
        <v>1407</v>
      </c>
      <c r="U16" s="39">
        <v>4</v>
      </c>
      <c r="V16" s="48"/>
      <c r="W16" s="148"/>
      <c r="X16" s="39" t="s">
        <v>82</v>
      </c>
      <c r="Y16" s="132" t="s">
        <v>83</v>
      </c>
      <c r="Z16" s="40">
        <v>3.7</v>
      </c>
      <c r="AA16" s="41"/>
      <c r="AB16" s="42" t="s">
        <v>1407</v>
      </c>
      <c r="AC16" s="45" t="s">
        <v>1408</v>
      </c>
      <c r="AD16" s="44" t="s">
        <v>1409</v>
      </c>
      <c r="AE16" s="43" t="s">
        <v>1407</v>
      </c>
      <c r="AF16" s="45" t="s">
        <v>1407</v>
      </c>
      <c r="AG16" s="45" t="s">
        <v>1407</v>
      </c>
      <c r="AH16" s="43" t="s">
        <v>1409</v>
      </c>
      <c r="AI16" s="46" t="s">
        <v>1410</v>
      </c>
      <c r="AJ16" s="43" t="s">
        <v>1409</v>
      </c>
      <c r="AK16" s="43" t="s">
        <v>1410</v>
      </c>
      <c r="AL16" s="45" t="s">
        <v>1407</v>
      </c>
      <c r="AM16" s="45" t="s">
        <v>1409</v>
      </c>
      <c r="AN16" s="43" t="s">
        <v>1408</v>
      </c>
      <c r="AO16" s="44" t="s">
        <v>1410</v>
      </c>
      <c r="AP16" s="45" t="s">
        <v>1408</v>
      </c>
      <c r="AQ16" s="47" t="s">
        <v>1407</v>
      </c>
      <c r="AR16" s="39">
        <v>4</v>
      </c>
      <c r="AS16" s="49"/>
      <c r="AT16" s="156"/>
      <c r="AU16" s="39" t="s">
        <v>9</v>
      </c>
      <c r="AV16" s="132" t="s">
        <v>10</v>
      </c>
      <c r="AW16" s="40">
        <v>50.8</v>
      </c>
      <c r="AX16" s="41">
        <v>13.9</v>
      </c>
      <c r="AY16" s="52" t="s">
        <v>1407</v>
      </c>
      <c r="AZ16" s="43" t="s">
        <v>1408</v>
      </c>
      <c r="BA16" s="44" t="s">
        <v>1409</v>
      </c>
      <c r="BB16" s="43" t="s">
        <v>1408</v>
      </c>
      <c r="BC16" s="43" t="s">
        <v>1407</v>
      </c>
      <c r="BD16" s="43" t="s">
        <v>1407</v>
      </c>
      <c r="BE16" s="45" t="s">
        <v>1407</v>
      </c>
      <c r="BF16" s="46" t="s">
        <v>1410</v>
      </c>
      <c r="BG16" s="43" t="s">
        <v>1409</v>
      </c>
      <c r="BH16" s="45" t="s">
        <v>1409</v>
      </c>
      <c r="BI16" s="43" t="s">
        <v>1408</v>
      </c>
      <c r="BJ16" s="43" t="s">
        <v>1408</v>
      </c>
      <c r="BK16" s="43" t="s">
        <v>1407</v>
      </c>
      <c r="BL16" s="44" t="s">
        <v>1410</v>
      </c>
      <c r="BM16" s="43" t="s">
        <v>1407</v>
      </c>
      <c r="BN16" s="46" t="s">
        <v>1408</v>
      </c>
      <c r="BO16" s="39">
        <v>7</v>
      </c>
      <c r="BP16" s="49"/>
      <c r="BQ16" s="147"/>
    </row>
    <row r="17" spans="1:69" x14ac:dyDescent="0.25">
      <c r="A17" s="39" t="s">
        <v>416</v>
      </c>
      <c r="B17" s="132" t="s">
        <v>417</v>
      </c>
      <c r="C17" s="40">
        <v>2.2999999999999998</v>
      </c>
      <c r="D17" s="41"/>
      <c r="E17" s="52" t="s">
        <v>1408</v>
      </c>
      <c r="F17" s="43" t="s">
        <v>1408</v>
      </c>
      <c r="G17" s="44" t="s">
        <v>1409</v>
      </c>
      <c r="H17" s="45" t="s">
        <v>1409</v>
      </c>
      <c r="I17" s="45" t="s">
        <v>1407</v>
      </c>
      <c r="J17" s="45" t="s">
        <v>1407</v>
      </c>
      <c r="K17" s="43" t="s">
        <v>1409</v>
      </c>
      <c r="L17" s="46" t="s">
        <v>1410</v>
      </c>
      <c r="M17" s="43" t="s">
        <v>1409</v>
      </c>
      <c r="N17" s="43" t="s">
        <v>1410</v>
      </c>
      <c r="O17" s="45" t="s">
        <v>1407</v>
      </c>
      <c r="P17" s="45" t="s">
        <v>1407</v>
      </c>
      <c r="Q17" s="45" t="s">
        <v>1407</v>
      </c>
      <c r="R17" s="44" t="s">
        <v>1410</v>
      </c>
      <c r="S17" s="43" t="s">
        <v>1407</v>
      </c>
      <c r="T17" s="46" t="s">
        <v>1407</v>
      </c>
      <c r="U17" s="39">
        <v>5</v>
      </c>
      <c r="V17" s="48"/>
      <c r="W17" s="149">
        <v>1</v>
      </c>
      <c r="X17" s="39" t="s">
        <v>114</v>
      </c>
      <c r="Y17" s="132" t="s">
        <v>115</v>
      </c>
      <c r="Z17" s="40">
        <v>3.5</v>
      </c>
      <c r="AA17" s="41"/>
      <c r="AB17" s="42" t="s">
        <v>1408</v>
      </c>
      <c r="AC17" s="45" t="s">
        <v>1408</v>
      </c>
      <c r="AD17" s="51" t="s">
        <v>1409</v>
      </c>
      <c r="AE17" s="43" t="s">
        <v>1407</v>
      </c>
      <c r="AF17" s="43" t="s">
        <v>1407</v>
      </c>
      <c r="AG17" s="43" t="s">
        <v>1407</v>
      </c>
      <c r="AH17" s="43" t="s">
        <v>1409</v>
      </c>
      <c r="AI17" s="46" t="s">
        <v>1410</v>
      </c>
      <c r="AJ17" s="43" t="s">
        <v>1409</v>
      </c>
      <c r="AK17" s="43" t="s">
        <v>1410</v>
      </c>
      <c r="AL17" s="43" t="s">
        <v>1408</v>
      </c>
      <c r="AM17" s="43" t="s">
        <v>1408</v>
      </c>
      <c r="AN17" s="43" t="s">
        <v>1408</v>
      </c>
      <c r="AO17" s="51" t="s">
        <v>1407</v>
      </c>
      <c r="AP17" s="45" t="s">
        <v>1408</v>
      </c>
      <c r="AQ17" s="47" t="s">
        <v>1408</v>
      </c>
      <c r="AR17" s="39">
        <v>5</v>
      </c>
      <c r="AS17" s="49"/>
      <c r="AT17" s="156"/>
      <c r="AU17" s="39" t="s">
        <v>29</v>
      </c>
      <c r="AV17" s="19" t="s">
        <v>30</v>
      </c>
      <c r="AW17" s="40">
        <v>40.200000000000003</v>
      </c>
      <c r="AX17" s="41">
        <v>9.8000000000000007</v>
      </c>
      <c r="AY17" s="42" t="s">
        <v>1407</v>
      </c>
      <c r="AZ17" s="43" t="s">
        <v>1408</v>
      </c>
      <c r="BA17" s="44" t="s">
        <v>1409</v>
      </c>
      <c r="BB17" s="45" t="s">
        <v>1407</v>
      </c>
      <c r="BC17" s="45" t="s">
        <v>1407</v>
      </c>
      <c r="BD17" s="43" t="s">
        <v>1407</v>
      </c>
      <c r="BE17" s="43" t="s">
        <v>1409</v>
      </c>
      <c r="BF17" s="46" t="s">
        <v>1410</v>
      </c>
      <c r="BG17" s="43" t="s">
        <v>1409</v>
      </c>
      <c r="BH17" s="43" t="s">
        <v>1410</v>
      </c>
      <c r="BI17" s="43" t="s">
        <v>1408</v>
      </c>
      <c r="BJ17" s="45" t="s">
        <v>1407</v>
      </c>
      <c r="BK17" s="45" t="s">
        <v>1409</v>
      </c>
      <c r="BL17" s="44" t="s">
        <v>1410</v>
      </c>
      <c r="BM17" s="43" t="s">
        <v>1407</v>
      </c>
      <c r="BN17" s="47" t="s">
        <v>1407</v>
      </c>
      <c r="BO17" s="39">
        <v>5</v>
      </c>
      <c r="BP17" s="49"/>
      <c r="BQ17" s="148"/>
    </row>
    <row r="18" spans="1:69" x14ac:dyDescent="0.25">
      <c r="A18" s="39" t="s">
        <v>530</v>
      </c>
      <c r="B18" s="132" t="s">
        <v>531</v>
      </c>
      <c r="C18" s="40">
        <v>2.2999999999999998</v>
      </c>
      <c r="D18" s="41"/>
      <c r="E18" s="52" t="s">
        <v>1407</v>
      </c>
      <c r="F18" s="43" t="s">
        <v>1408</v>
      </c>
      <c r="G18" s="44" t="s">
        <v>1409</v>
      </c>
      <c r="H18" s="45" t="s">
        <v>1407</v>
      </c>
      <c r="I18" s="45" t="s">
        <v>1407</v>
      </c>
      <c r="J18" s="43" t="s">
        <v>1407</v>
      </c>
      <c r="K18" s="45" t="s">
        <v>1409</v>
      </c>
      <c r="L18" s="46" t="s">
        <v>1410</v>
      </c>
      <c r="M18" s="43" t="s">
        <v>1409</v>
      </c>
      <c r="N18" s="45" t="s">
        <v>1408</v>
      </c>
      <c r="O18" s="43" t="s">
        <v>1408</v>
      </c>
      <c r="P18" s="45" t="s">
        <v>1409</v>
      </c>
      <c r="Q18" s="45" t="s">
        <v>1407</v>
      </c>
      <c r="R18" s="44" t="s">
        <v>1410</v>
      </c>
      <c r="S18" s="43" t="s">
        <v>1407</v>
      </c>
      <c r="T18" s="46" t="s">
        <v>1408</v>
      </c>
      <c r="U18" s="39">
        <v>5</v>
      </c>
      <c r="V18" s="48"/>
      <c r="W18" s="148"/>
      <c r="X18" s="39" t="s">
        <v>305</v>
      </c>
      <c r="Y18" s="19" t="s">
        <v>306</v>
      </c>
      <c r="Z18" s="40">
        <v>3.5</v>
      </c>
      <c r="AA18" s="41"/>
      <c r="AB18" s="52" t="s">
        <v>1407</v>
      </c>
      <c r="AC18" s="43" t="s">
        <v>1408</v>
      </c>
      <c r="AD18" s="44" t="s">
        <v>1409</v>
      </c>
      <c r="AE18" s="45" t="s">
        <v>1410</v>
      </c>
      <c r="AF18" s="45" t="s">
        <v>1407</v>
      </c>
      <c r="AG18" s="43" t="s">
        <v>1407</v>
      </c>
      <c r="AH18" s="45" t="s">
        <v>1408</v>
      </c>
      <c r="AI18" s="46" t="s">
        <v>1410</v>
      </c>
      <c r="AJ18" s="43" t="s">
        <v>1409</v>
      </c>
      <c r="AK18" s="45" t="s">
        <v>1410</v>
      </c>
      <c r="AL18" s="43" t="s">
        <v>1408</v>
      </c>
      <c r="AM18" s="45" t="s">
        <v>1410</v>
      </c>
      <c r="AN18" s="45" t="s">
        <v>1408</v>
      </c>
      <c r="AO18" s="44" t="s">
        <v>1410</v>
      </c>
      <c r="AP18" s="43" t="s">
        <v>1407</v>
      </c>
      <c r="AQ18" s="46" t="s">
        <v>1408</v>
      </c>
      <c r="AR18" s="39">
        <v>5</v>
      </c>
      <c r="AS18" s="49"/>
      <c r="AT18" s="156"/>
      <c r="AU18" s="39" t="s">
        <v>58</v>
      </c>
      <c r="AV18" s="132" t="s">
        <v>59</v>
      </c>
      <c r="AW18" s="40">
        <v>10.6</v>
      </c>
      <c r="AX18" s="41">
        <v>8.8000000000000007</v>
      </c>
      <c r="AY18" s="42" t="s">
        <v>1408</v>
      </c>
      <c r="AZ18" s="43" t="s">
        <v>1408</v>
      </c>
      <c r="BA18" s="51" t="s">
        <v>1408</v>
      </c>
      <c r="BB18" s="45" t="s">
        <v>1407</v>
      </c>
      <c r="BC18" s="43" t="s">
        <v>1407</v>
      </c>
      <c r="BD18" s="43" t="s">
        <v>1407</v>
      </c>
      <c r="BE18" s="43" t="s">
        <v>1409</v>
      </c>
      <c r="BF18" s="46" t="s">
        <v>1410</v>
      </c>
      <c r="BG18" s="43" t="s">
        <v>1409</v>
      </c>
      <c r="BH18" s="43" t="s">
        <v>1410</v>
      </c>
      <c r="BI18" s="43" t="s">
        <v>1408</v>
      </c>
      <c r="BJ18" s="43" t="s">
        <v>1408</v>
      </c>
      <c r="BK18" s="45" t="s">
        <v>1407</v>
      </c>
      <c r="BL18" s="51" t="s">
        <v>1410</v>
      </c>
      <c r="BM18" s="43" t="s">
        <v>1407</v>
      </c>
      <c r="BN18" s="47" t="s">
        <v>1408</v>
      </c>
      <c r="BO18" s="39">
        <v>5</v>
      </c>
      <c r="BP18" s="49"/>
      <c r="BQ18" s="148"/>
    </row>
    <row r="19" spans="1:69" x14ac:dyDescent="0.25">
      <c r="A19" s="39" t="s">
        <v>534</v>
      </c>
      <c r="B19" s="50" t="s">
        <v>535</v>
      </c>
      <c r="C19" s="40">
        <v>2.2999999999999998</v>
      </c>
      <c r="D19" s="41"/>
      <c r="E19" s="59" t="s">
        <v>1408</v>
      </c>
      <c r="F19" s="45" t="s">
        <v>1408</v>
      </c>
      <c r="G19" s="51" t="s">
        <v>1409</v>
      </c>
      <c r="H19" s="43" t="s">
        <v>1407</v>
      </c>
      <c r="I19" s="43" t="s">
        <v>1407</v>
      </c>
      <c r="J19" s="43" t="s">
        <v>1407</v>
      </c>
      <c r="K19" s="45" t="s">
        <v>1409</v>
      </c>
      <c r="L19" s="46" t="s">
        <v>1410</v>
      </c>
      <c r="M19" s="43" t="s">
        <v>1409</v>
      </c>
      <c r="N19" s="45" t="s">
        <v>1408</v>
      </c>
      <c r="O19" s="43" t="s">
        <v>1408</v>
      </c>
      <c r="P19" s="43" t="s">
        <v>1408</v>
      </c>
      <c r="Q19" s="43" t="s">
        <v>1408</v>
      </c>
      <c r="R19" s="51" t="s">
        <v>1407</v>
      </c>
      <c r="S19" s="45" t="s">
        <v>1408</v>
      </c>
      <c r="T19" s="46" t="s">
        <v>1407</v>
      </c>
      <c r="U19" s="39">
        <v>5</v>
      </c>
      <c r="V19" s="48"/>
      <c r="W19" s="148"/>
      <c r="X19" s="39" t="s">
        <v>62</v>
      </c>
      <c r="Y19" s="50" t="s">
        <v>63</v>
      </c>
      <c r="Z19" s="40">
        <v>3.5</v>
      </c>
      <c r="AA19" s="41"/>
      <c r="AB19" s="52" t="s">
        <v>1407</v>
      </c>
      <c r="AC19" s="45" t="s">
        <v>1408</v>
      </c>
      <c r="AD19" s="44" t="s">
        <v>1409</v>
      </c>
      <c r="AE19" s="45" t="s">
        <v>1408</v>
      </c>
      <c r="AF19" s="43" t="s">
        <v>1407</v>
      </c>
      <c r="AG19" s="43" t="s">
        <v>1407</v>
      </c>
      <c r="AH19" s="45" t="s">
        <v>1409</v>
      </c>
      <c r="AI19" s="47" t="s">
        <v>1410</v>
      </c>
      <c r="AJ19" s="60" t="s">
        <v>1407</v>
      </c>
      <c r="AK19" s="45" t="s">
        <v>1408</v>
      </c>
      <c r="AL19" s="43" t="s">
        <v>1408</v>
      </c>
      <c r="AM19" s="43" t="s">
        <v>1408</v>
      </c>
      <c r="AN19" s="45" t="s">
        <v>1408</v>
      </c>
      <c r="AO19" s="44" t="s">
        <v>1410</v>
      </c>
      <c r="AP19" s="45" t="s">
        <v>1408</v>
      </c>
      <c r="AQ19" s="46" t="s">
        <v>1408</v>
      </c>
      <c r="AR19" s="39">
        <v>4</v>
      </c>
      <c r="AS19" s="49"/>
      <c r="AT19" s="156"/>
      <c r="AU19" s="39" t="s">
        <v>89</v>
      </c>
      <c r="AV19" s="19" t="s">
        <v>90</v>
      </c>
      <c r="AW19" s="40">
        <v>8.5</v>
      </c>
      <c r="AX19" s="41">
        <v>5.0999999999999996</v>
      </c>
      <c r="AY19" s="42" t="s">
        <v>1407</v>
      </c>
      <c r="AZ19" s="43" t="s">
        <v>1408</v>
      </c>
      <c r="BA19" s="44" t="s">
        <v>1409</v>
      </c>
      <c r="BB19" s="45" t="s">
        <v>1409</v>
      </c>
      <c r="BC19" s="43" t="s">
        <v>1407</v>
      </c>
      <c r="BD19" s="43" t="s">
        <v>1407</v>
      </c>
      <c r="BE19" s="43" t="s">
        <v>1410</v>
      </c>
      <c r="BF19" s="46" t="s">
        <v>1410</v>
      </c>
      <c r="BG19" s="43" t="s">
        <v>1409</v>
      </c>
      <c r="BH19" s="43" t="s">
        <v>1409</v>
      </c>
      <c r="BI19" s="43" t="s">
        <v>1408</v>
      </c>
      <c r="BJ19" s="43" t="s">
        <v>1408</v>
      </c>
      <c r="BK19" s="45" t="s">
        <v>1407</v>
      </c>
      <c r="BL19" s="44" t="s">
        <v>1410</v>
      </c>
      <c r="BM19" s="43" t="s">
        <v>1407</v>
      </c>
      <c r="BN19" s="47" t="s">
        <v>1410</v>
      </c>
      <c r="BO19" s="39">
        <v>6</v>
      </c>
      <c r="BP19" s="49"/>
      <c r="BQ19" s="148"/>
    </row>
    <row r="20" spans="1:69" x14ac:dyDescent="0.25">
      <c r="A20" s="39" t="s">
        <v>404</v>
      </c>
      <c r="B20" s="50" t="s">
        <v>405</v>
      </c>
      <c r="C20" s="40">
        <v>2.2000000000000002</v>
      </c>
      <c r="D20" s="41"/>
      <c r="E20" s="42" t="s">
        <v>1408</v>
      </c>
      <c r="F20" s="43" t="s">
        <v>1408</v>
      </c>
      <c r="G20" s="44" t="s">
        <v>1409</v>
      </c>
      <c r="H20" s="45" t="s">
        <v>1407</v>
      </c>
      <c r="I20" s="45" t="s">
        <v>1407</v>
      </c>
      <c r="J20" s="43" t="s">
        <v>1407</v>
      </c>
      <c r="K20" s="45" t="s">
        <v>1407</v>
      </c>
      <c r="L20" s="46" t="s">
        <v>1410</v>
      </c>
      <c r="M20" s="43" t="s">
        <v>1409</v>
      </c>
      <c r="N20" s="45" t="s">
        <v>1409</v>
      </c>
      <c r="O20" s="43" t="s">
        <v>1408</v>
      </c>
      <c r="P20" s="45" t="s">
        <v>1409</v>
      </c>
      <c r="Q20" s="45" t="s">
        <v>1410</v>
      </c>
      <c r="R20" s="44" t="s">
        <v>1410</v>
      </c>
      <c r="S20" s="43" t="s">
        <v>1407</v>
      </c>
      <c r="T20" s="47" t="s">
        <v>1408</v>
      </c>
      <c r="U20" s="39">
        <v>4</v>
      </c>
      <c r="V20" s="48"/>
      <c r="W20" s="148"/>
      <c r="X20" s="39" t="s">
        <v>132</v>
      </c>
      <c r="Y20" s="50" t="s">
        <v>133</v>
      </c>
      <c r="Z20" s="40">
        <v>3.2</v>
      </c>
      <c r="AA20" s="41"/>
      <c r="AB20" s="52" t="s">
        <v>1407</v>
      </c>
      <c r="AC20" s="43" t="s">
        <v>1408</v>
      </c>
      <c r="AD20" s="44" t="s">
        <v>1409</v>
      </c>
      <c r="AE20" s="43" t="s">
        <v>1407</v>
      </c>
      <c r="AF20" s="45" t="s">
        <v>1407</v>
      </c>
      <c r="AG20" s="43" t="s">
        <v>1407</v>
      </c>
      <c r="AH20" s="43" t="s">
        <v>1409</v>
      </c>
      <c r="AI20" s="46" t="s">
        <v>1410</v>
      </c>
      <c r="AJ20" s="43" t="s">
        <v>1409</v>
      </c>
      <c r="AK20" s="43" t="s">
        <v>1410</v>
      </c>
      <c r="AL20" s="43" t="s">
        <v>1408</v>
      </c>
      <c r="AM20" s="45" t="s">
        <v>1407</v>
      </c>
      <c r="AN20" s="43" t="s">
        <v>1408</v>
      </c>
      <c r="AO20" s="44" t="s">
        <v>1410</v>
      </c>
      <c r="AP20" s="43" t="s">
        <v>1407</v>
      </c>
      <c r="AQ20" s="46" t="s">
        <v>1408</v>
      </c>
      <c r="AR20" s="39">
        <v>7</v>
      </c>
      <c r="AS20" s="49"/>
      <c r="AT20" s="156"/>
      <c r="AU20" s="39" t="s">
        <v>172</v>
      </c>
      <c r="AV20" s="132" t="s">
        <v>173</v>
      </c>
      <c r="AW20" s="40">
        <v>5.2</v>
      </c>
      <c r="AX20" s="41">
        <v>2</v>
      </c>
      <c r="AY20" s="52" t="s">
        <v>1408</v>
      </c>
      <c r="AZ20" s="43" t="s">
        <v>1408</v>
      </c>
      <c r="BA20" s="44" t="s">
        <v>1409</v>
      </c>
      <c r="BB20" s="43" t="s">
        <v>1408</v>
      </c>
      <c r="BC20" s="43" t="s">
        <v>1407</v>
      </c>
      <c r="BD20" s="45" t="s">
        <v>1407</v>
      </c>
      <c r="BE20" s="45" t="s">
        <v>1409</v>
      </c>
      <c r="BF20" s="46" t="s">
        <v>1410</v>
      </c>
      <c r="BG20" s="43" t="s">
        <v>1409</v>
      </c>
      <c r="BH20" s="45" t="s">
        <v>1408</v>
      </c>
      <c r="BI20" s="45" t="s">
        <v>1407</v>
      </c>
      <c r="BJ20" s="43" t="s">
        <v>1408</v>
      </c>
      <c r="BK20" s="43" t="s">
        <v>1407</v>
      </c>
      <c r="BL20" s="44" t="s">
        <v>1410</v>
      </c>
      <c r="BM20" s="43" t="s">
        <v>1407</v>
      </c>
      <c r="BN20" s="46" t="s">
        <v>1407</v>
      </c>
      <c r="BO20" s="39">
        <v>6</v>
      </c>
      <c r="BP20" s="49"/>
      <c r="BQ20" s="148"/>
    </row>
    <row r="21" spans="1:69" x14ac:dyDescent="0.25">
      <c r="A21" s="39" t="s">
        <v>528</v>
      </c>
      <c r="B21" s="132" t="s">
        <v>529</v>
      </c>
      <c r="C21" s="40">
        <v>2.1</v>
      </c>
      <c r="D21" s="41"/>
      <c r="E21" s="61" t="s">
        <v>1408</v>
      </c>
      <c r="F21" s="43" t="s">
        <v>1408</v>
      </c>
      <c r="G21" s="44" t="s">
        <v>1409</v>
      </c>
      <c r="H21" s="45" t="s">
        <v>1407</v>
      </c>
      <c r="I21" s="45" t="s">
        <v>1407</v>
      </c>
      <c r="J21" s="43" t="s">
        <v>1407</v>
      </c>
      <c r="K21" s="45" t="s">
        <v>1409</v>
      </c>
      <c r="L21" s="46" t="s">
        <v>1410</v>
      </c>
      <c r="M21" s="43" t="s">
        <v>1409</v>
      </c>
      <c r="N21" s="45" t="s">
        <v>1408</v>
      </c>
      <c r="O21" s="43" t="s">
        <v>1408</v>
      </c>
      <c r="P21" s="45" t="s">
        <v>1407</v>
      </c>
      <c r="Q21" s="45" t="s">
        <v>1410</v>
      </c>
      <c r="R21" s="44" t="s">
        <v>1410</v>
      </c>
      <c r="S21" s="43" t="s">
        <v>1407</v>
      </c>
      <c r="T21" s="47" t="s">
        <v>1409</v>
      </c>
      <c r="U21" s="39">
        <v>4</v>
      </c>
      <c r="V21" s="48"/>
      <c r="W21" s="148"/>
      <c r="X21" s="39" t="s">
        <v>272</v>
      </c>
      <c r="Y21" s="50" t="s">
        <v>273</v>
      </c>
      <c r="Z21" s="40">
        <v>3</v>
      </c>
      <c r="AA21" s="41"/>
      <c r="AB21" s="42" t="s">
        <v>1407</v>
      </c>
      <c r="AC21" s="43" t="s">
        <v>1408</v>
      </c>
      <c r="AD21" s="44" t="s">
        <v>1409</v>
      </c>
      <c r="AE21" s="45" t="s">
        <v>1409</v>
      </c>
      <c r="AF21" s="43" t="s">
        <v>1407</v>
      </c>
      <c r="AG21" s="45" t="s">
        <v>1407</v>
      </c>
      <c r="AH21" s="45" t="s">
        <v>1409</v>
      </c>
      <c r="AI21" s="46" t="s">
        <v>1410</v>
      </c>
      <c r="AJ21" s="43" t="s">
        <v>1409</v>
      </c>
      <c r="AK21" s="45" t="s">
        <v>1409</v>
      </c>
      <c r="AL21" s="45" t="s">
        <v>1407</v>
      </c>
      <c r="AM21" s="43" t="s">
        <v>1408</v>
      </c>
      <c r="AN21" s="45" t="s">
        <v>1407</v>
      </c>
      <c r="AO21" s="44" t="s">
        <v>1410</v>
      </c>
      <c r="AP21" s="43" t="s">
        <v>1407</v>
      </c>
      <c r="AQ21" s="47" t="s">
        <v>1409</v>
      </c>
      <c r="AR21" s="39">
        <v>4</v>
      </c>
      <c r="AS21" s="49"/>
      <c r="AT21" s="156"/>
      <c r="AU21" s="39" t="s">
        <v>31</v>
      </c>
      <c r="AV21" s="19" t="s">
        <v>32</v>
      </c>
      <c r="AW21" s="40">
        <v>4.5</v>
      </c>
      <c r="AX21" s="41">
        <v>3.1</v>
      </c>
      <c r="AY21" s="42" t="s">
        <v>1408</v>
      </c>
      <c r="AZ21" s="43" t="s">
        <v>1408</v>
      </c>
      <c r="BA21" s="44" t="s">
        <v>1409</v>
      </c>
      <c r="BB21" s="45" t="s">
        <v>1407</v>
      </c>
      <c r="BC21" s="45" t="s">
        <v>1407</v>
      </c>
      <c r="BD21" s="43" t="s">
        <v>1407</v>
      </c>
      <c r="BE21" s="45" t="s">
        <v>1407</v>
      </c>
      <c r="BF21" s="46" t="s">
        <v>1410</v>
      </c>
      <c r="BG21" s="43" t="s">
        <v>1409</v>
      </c>
      <c r="BH21" s="45" t="s">
        <v>1409</v>
      </c>
      <c r="BI21" s="43" t="s">
        <v>1408</v>
      </c>
      <c r="BJ21" s="45" t="s">
        <v>1409</v>
      </c>
      <c r="BK21" s="45" t="s">
        <v>1410</v>
      </c>
      <c r="BL21" s="44" t="s">
        <v>1410</v>
      </c>
      <c r="BM21" s="43" t="s">
        <v>1407</v>
      </c>
      <c r="BN21" s="47" t="s">
        <v>1408</v>
      </c>
      <c r="BO21" s="39">
        <v>4</v>
      </c>
      <c r="BP21" s="49"/>
      <c r="BQ21" s="148"/>
    </row>
    <row r="22" spans="1:69" x14ac:dyDescent="0.25">
      <c r="A22" s="39" t="s">
        <v>560</v>
      </c>
      <c r="B22" s="50" t="s">
        <v>561</v>
      </c>
      <c r="C22" s="40">
        <v>2.1</v>
      </c>
      <c r="D22" s="41"/>
      <c r="E22" s="52" t="s">
        <v>1408</v>
      </c>
      <c r="F22" s="45" t="s">
        <v>1408</v>
      </c>
      <c r="G22" s="44" t="s">
        <v>1409</v>
      </c>
      <c r="H22" s="45" t="s">
        <v>1408</v>
      </c>
      <c r="I22" s="43" t="s">
        <v>1407</v>
      </c>
      <c r="J22" s="43" t="s">
        <v>1407</v>
      </c>
      <c r="K22" s="43" t="s">
        <v>1409</v>
      </c>
      <c r="L22" s="46" t="s">
        <v>1410</v>
      </c>
      <c r="M22" s="43" t="s">
        <v>1409</v>
      </c>
      <c r="N22" s="43" t="s">
        <v>1410</v>
      </c>
      <c r="O22" s="43" t="s">
        <v>1408</v>
      </c>
      <c r="P22" s="43" t="s">
        <v>1408</v>
      </c>
      <c r="Q22" s="45" t="s">
        <v>1408</v>
      </c>
      <c r="R22" s="44" t="s">
        <v>1410</v>
      </c>
      <c r="S22" s="45" t="s">
        <v>1408</v>
      </c>
      <c r="T22" s="46" t="s">
        <v>1407</v>
      </c>
      <c r="U22" s="39">
        <v>6</v>
      </c>
      <c r="V22" s="48"/>
      <c r="W22" s="148"/>
      <c r="X22" s="39" t="s">
        <v>301</v>
      </c>
      <c r="Y22" s="19" t="s">
        <v>302</v>
      </c>
      <c r="Z22" s="40">
        <v>2.7</v>
      </c>
      <c r="AA22" s="41"/>
      <c r="AB22" s="42" t="s">
        <v>1408</v>
      </c>
      <c r="AC22" s="43" t="s">
        <v>1408</v>
      </c>
      <c r="AD22" s="44" t="s">
        <v>1409</v>
      </c>
      <c r="AE22" s="43" t="s">
        <v>1407</v>
      </c>
      <c r="AF22" s="45" t="s">
        <v>1407</v>
      </c>
      <c r="AG22" s="43" t="s">
        <v>1407</v>
      </c>
      <c r="AH22" s="45" t="s">
        <v>1407</v>
      </c>
      <c r="AI22" s="46" t="s">
        <v>1410</v>
      </c>
      <c r="AJ22" s="43" t="s">
        <v>1409</v>
      </c>
      <c r="AK22" s="45" t="s">
        <v>1410</v>
      </c>
      <c r="AL22" s="43" t="s">
        <v>1408</v>
      </c>
      <c r="AM22" s="45" t="s">
        <v>1407</v>
      </c>
      <c r="AN22" s="43" t="s">
        <v>1408</v>
      </c>
      <c r="AO22" s="44" t="s">
        <v>1410</v>
      </c>
      <c r="AP22" s="43" t="s">
        <v>1407</v>
      </c>
      <c r="AQ22" s="47" t="s">
        <v>1409</v>
      </c>
      <c r="AR22" s="39">
        <v>5</v>
      </c>
      <c r="AS22" s="48"/>
      <c r="AT22" s="157">
        <v>5</v>
      </c>
      <c r="AU22" s="39" t="s">
        <v>116</v>
      </c>
      <c r="AV22" s="132" t="s">
        <v>117</v>
      </c>
      <c r="AW22" s="40">
        <v>4.0999999999999996</v>
      </c>
      <c r="AX22" s="41">
        <v>4.9000000000000004</v>
      </c>
      <c r="AY22" s="52" t="s">
        <v>1407</v>
      </c>
      <c r="AZ22" s="45" t="s">
        <v>1410</v>
      </c>
      <c r="BA22" s="44" t="s">
        <v>1409</v>
      </c>
      <c r="BB22" s="43" t="s">
        <v>1407</v>
      </c>
      <c r="BC22" s="45" t="s">
        <v>1407</v>
      </c>
      <c r="BD22" s="43" t="s">
        <v>1407</v>
      </c>
      <c r="BE22" s="45" t="s">
        <v>1407</v>
      </c>
      <c r="BF22" s="46" t="s">
        <v>1410</v>
      </c>
      <c r="BG22" s="43" t="s">
        <v>1409</v>
      </c>
      <c r="BH22" s="45" t="s">
        <v>1410</v>
      </c>
      <c r="BI22" s="43" t="s">
        <v>1408</v>
      </c>
      <c r="BJ22" s="45" t="s">
        <v>1407</v>
      </c>
      <c r="BK22" s="43" t="s">
        <v>1408</v>
      </c>
      <c r="BL22" s="44" t="s">
        <v>1410</v>
      </c>
      <c r="BM22" s="45" t="s">
        <v>1407</v>
      </c>
      <c r="BN22" s="46" t="s">
        <v>1408</v>
      </c>
      <c r="BO22" s="39">
        <v>5</v>
      </c>
      <c r="BP22" s="49"/>
      <c r="BQ22" s="148"/>
    </row>
    <row r="23" spans="1:69" x14ac:dyDescent="0.25">
      <c r="A23" s="39" t="s">
        <v>594</v>
      </c>
      <c r="B23" s="50" t="s">
        <v>595</v>
      </c>
      <c r="C23" s="40">
        <v>2.1</v>
      </c>
      <c r="D23" s="41"/>
      <c r="E23" s="59" t="s">
        <v>1408</v>
      </c>
      <c r="F23" s="43" t="s">
        <v>1408</v>
      </c>
      <c r="G23" s="44" t="s">
        <v>1409</v>
      </c>
      <c r="H23" s="45" t="s">
        <v>1407</v>
      </c>
      <c r="I23" s="43" t="s">
        <v>1407</v>
      </c>
      <c r="J23" s="43" t="s">
        <v>1407</v>
      </c>
      <c r="K23" s="45" t="s">
        <v>1410</v>
      </c>
      <c r="L23" s="46" t="s">
        <v>1410</v>
      </c>
      <c r="M23" s="43" t="s">
        <v>1409</v>
      </c>
      <c r="N23" s="45" t="s">
        <v>1410</v>
      </c>
      <c r="O23" s="43" t="s">
        <v>1408</v>
      </c>
      <c r="P23" s="43" t="s">
        <v>1408</v>
      </c>
      <c r="Q23" s="45" t="s">
        <v>1410</v>
      </c>
      <c r="R23" s="44" t="s">
        <v>1410</v>
      </c>
      <c r="S23" s="43" t="s">
        <v>1407</v>
      </c>
      <c r="T23" s="46" t="s">
        <v>1407</v>
      </c>
      <c r="U23" s="39">
        <v>6</v>
      </c>
      <c r="V23" s="48"/>
      <c r="W23" s="148"/>
      <c r="X23" s="39" t="s">
        <v>250</v>
      </c>
      <c r="Y23" s="132" t="s">
        <v>251</v>
      </c>
      <c r="Z23" s="40">
        <v>2.7</v>
      </c>
      <c r="AA23" s="41"/>
      <c r="AB23" s="42" t="s">
        <v>1407</v>
      </c>
      <c r="AC23" s="45" t="s">
        <v>1407</v>
      </c>
      <c r="AD23" s="44" t="s">
        <v>1409</v>
      </c>
      <c r="AE23" s="45" t="s">
        <v>1407</v>
      </c>
      <c r="AF23" s="43" t="s">
        <v>1407</v>
      </c>
      <c r="AG23" s="43" t="s">
        <v>1407</v>
      </c>
      <c r="AH23" s="45" t="s">
        <v>1409</v>
      </c>
      <c r="AI23" s="46" t="s">
        <v>1410</v>
      </c>
      <c r="AJ23" s="43" t="s">
        <v>1409</v>
      </c>
      <c r="AK23" s="45" t="s">
        <v>1408</v>
      </c>
      <c r="AL23" s="43" t="s">
        <v>1408</v>
      </c>
      <c r="AM23" s="43" t="s">
        <v>1408</v>
      </c>
      <c r="AN23" s="45" t="s">
        <v>1407</v>
      </c>
      <c r="AO23" s="44" t="s">
        <v>1410</v>
      </c>
      <c r="AP23" s="45" t="s">
        <v>1407</v>
      </c>
      <c r="AQ23" s="47" t="s">
        <v>1407</v>
      </c>
      <c r="AR23" s="39">
        <v>4</v>
      </c>
      <c r="AS23" s="49"/>
      <c r="AT23" s="156"/>
      <c r="AU23" s="39" t="s">
        <v>158</v>
      </c>
      <c r="AV23" s="132" t="s">
        <v>159</v>
      </c>
      <c r="AW23" s="40">
        <v>3.8</v>
      </c>
      <c r="AX23" s="41">
        <v>4</v>
      </c>
      <c r="AY23" s="42" t="s">
        <v>1408</v>
      </c>
      <c r="AZ23" s="43" t="s">
        <v>1408</v>
      </c>
      <c r="BA23" s="44" t="s">
        <v>1409</v>
      </c>
      <c r="BB23" s="43" t="s">
        <v>1407</v>
      </c>
      <c r="BC23" s="45" t="s">
        <v>1410</v>
      </c>
      <c r="BD23" s="43" t="s">
        <v>1407</v>
      </c>
      <c r="BE23" s="45" t="s">
        <v>1410</v>
      </c>
      <c r="BF23" s="46" t="s">
        <v>1410</v>
      </c>
      <c r="BG23" s="43" t="s">
        <v>1409</v>
      </c>
      <c r="BH23" s="45" t="s">
        <v>1410</v>
      </c>
      <c r="BI23" s="43" t="s">
        <v>1408</v>
      </c>
      <c r="BJ23" s="45" t="s">
        <v>1408</v>
      </c>
      <c r="BK23" s="43" t="s">
        <v>1408</v>
      </c>
      <c r="BL23" s="44" t="s">
        <v>1410</v>
      </c>
      <c r="BM23" s="43" t="s">
        <v>1407</v>
      </c>
      <c r="BN23" s="47" t="s">
        <v>1408</v>
      </c>
      <c r="BO23" s="39">
        <v>5</v>
      </c>
      <c r="BP23" s="49"/>
      <c r="BQ23" s="148"/>
    </row>
    <row r="24" spans="1:69" x14ac:dyDescent="0.25">
      <c r="A24" s="39" t="s">
        <v>432</v>
      </c>
      <c r="B24" s="50" t="s">
        <v>433</v>
      </c>
      <c r="C24" s="40">
        <v>2</v>
      </c>
      <c r="D24" s="41"/>
      <c r="E24" s="42" t="s">
        <v>1410</v>
      </c>
      <c r="F24" s="45" t="s">
        <v>1408</v>
      </c>
      <c r="G24" s="44" t="s">
        <v>1409</v>
      </c>
      <c r="H24" s="45" t="s">
        <v>1408</v>
      </c>
      <c r="I24" s="45" t="s">
        <v>1407</v>
      </c>
      <c r="J24" s="43" t="s">
        <v>1407</v>
      </c>
      <c r="K24" s="45" t="s">
        <v>1409</v>
      </c>
      <c r="L24" s="46" t="s">
        <v>1410</v>
      </c>
      <c r="M24" s="43" t="s">
        <v>1409</v>
      </c>
      <c r="N24" s="45" t="s">
        <v>1409</v>
      </c>
      <c r="O24" s="43" t="s">
        <v>1408</v>
      </c>
      <c r="P24" s="45" t="s">
        <v>1407</v>
      </c>
      <c r="Q24" s="45" t="s">
        <v>1408</v>
      </c>
      <c r="R24" s="44" t="s">
        <v>1410</v>
      </c>
      <c r="S24" s="45" t="s">
        <v>1408</v>
      </c>
      <c r="T24" s="47" t="s">
        <v>1410</v>
      </c>
      <c r="U24" s="39">
        <v>3</v>
      </c>
      <c r="V24" s="48"/>
      <c r="W24" s="148"/>
      <c r="X24" s="39" t="s">
        <v>489</v>
      </c>
      <c r="Y24" s="132" t="s">
        <v>490</v>
      </c>
      <c r="Z24" s="40">
        <v>2.4</v>
      </c>
      <c r="AA24" s="41"/>
      <c r="AB24" s="42" t="s">
        <v>1407</v>
      </c>
      <c r="AC24" s="43" t="s">
        <v>1408</v>
      </c>
      <c r="AD24" s="44" t="s">
        <v>1409</v>
      </c>
      <c r="AE24" s="45" t="s">
        <v>1407</v>
      </c>
      <c r="AF24" s="43" t="s">
        <v>1407</v>
      </c>
      <c r="AG24" s="45" t="s">
        <v>1408</v>
      </c>
      <c r="AH24" s="45" t="s">
        <v>1409</v>
      </c>
      <c r="AI24" s="46" t="s">
        <v>1410</v>
      </c>
      <c r="AJ24" s="43" t="s">
        <v>1409</v>
      </c>
      <c r="AK24" s="45" t="s">
        <v>1409</v>
      </c>
      <c r="AL24" s="45" t="s">
        <v>1408</v>
      </c>
      <c r="AM24" s="43" t="s">
        <v>1408</v>
      </c>
      <c r="AN24" s="45" t="s">
        <v>1407</v>
      </c>
      <c r="AO24" s="44" t="s">
        <v>1410</v>
      </c>
      <c r="AP24" s="43" t="s">
        <v>1407</v>
      </c>
      <c r="AQ24" s="47" t="s">
        <v>1407</v>
      </c>
      <c r="AR24" s="39">
        <v>4</v>
      </c>
      <c r="AS24" s="49"/>
      <c r="AT24" s="156"/>
      <c r="AU24" s="39" t="s">
        <v>224</v>
      </c>
      <c r="AV24" s="19" t="s">
        <v>225</v>
      </c>
      <c r="AW24" s="40">
        <v>3.8</v>
      </c>
      <c r="AX24" s="41">
        <v>3.1</v>
      </c>
      <c r="AY24" s="42" t="s">
        <v>1408</v>
      </c>
      <c r="AZ24" s="45" t="s">
        <v>1408</v>
      </c>
      <c r="BA24" s="44" t="s">
        <v>1409</v>
      </c>
      <c r="BB24" s="45" t="s">
        <v>1409</v>
      </c>
      <c r="BC24" s="43" t="s">
        <v>1407</v>
      </c>
      <c r="BD24" s="43" t="s">
        <v>1407</v>
      </c>
      <c r="BE24" s="45" t="s">
        <v>1409</v>
      </c>
      <c r="BF24" s="46" t="s">
        <v>1410</v>
      </c>
      <c r="BG24" s="43" t="s">
        <v>1409</v>
      </c>
      <c r="BH24" s="45" t="s">
        <v>1407</v>
      </c>
      <c r="BI24" s="43" t="s">
        <v>1408</v>
      </c>
      <c r="BJ24" s="43" t="s">
        <v>1408</v>
      </c>
      <c r="BK24" s="45" t="s">
        <v>1408</v>
      </c>
      <c r="BL24" s="44" t="s">
        <v>1410</v>
      </c>
      <c r="BM24" s="45" t="s">
        <v>1408</v>
      </c>
      <c r="BN24" s="47" t="s">
        <v>1408</v>
      </c>
      <c r="BO24" s="39">
        <v>4</v>
      </c>
      <c r="BP24" s="49"/>
      <c r="BQ24" s="148"/>
    </row>
    <row r="25" spans="1:69" x14ac:dyDescent="0.25">
      <c r="A25" s="39" t="s">
        <v>660</v>
      </c>
      <c r="B25" s="62" t="s">
        <v>661</v>
      </c>
      <c r="C25" s="40">
        <v>1.9</v>
      </c>
      <c r="D25" s="41"/>
      <c r="E25" s="42" t="s">
        <v>1408</v>
      </c>
      <c r="F25" s="45" t="s">
        <v>1408</v>
      </c>
      <c r="G25" s="44" t="s">
        <v>1409</v>
      </c>
      <c r="H25" s="45" t="s">
        <v>1408</v>
      </c>
      <c r="I25" s="45" t="s">
        <v>1407</v>
      </c>
      <c r="J25" s="45" t="s">
        <v>1407</v>
      </c>
      <c r="K25" s="45" t="s">
        <v>1409</v>
      </c>
      <c r="L25" s="46" t="s">
        <v>1410</v>
      </c>
      <c r="M25" s="43" t="s">
        <v>1409</v>
      </c>
      <c r="N25" s="45" t="s">
        <v>1409</v>
      </c>
      <c r="O25" s="45" t="s">
        <v>1407</v>
      </c>
      <c r="P25" s="45" t="s">
        <v>1407</v>
      </c>
      <c r="Q25" s="45" t="s">
        <v>1409</v>
      </c>
      <c r="R25" s="44" t="s">
        <v>1410</v>
      </c>
      <c r="S25" s="45" t="s">
        <v>1408</v>
      </c>
      <c r="T25" s="47" t="s">
        <v>1408</v>
      </c>
      <c r="U25" s="39">
        <v>2</v>
      </c>
      <c r="V25" s="48"/>
      <c r="W25" s="148"/>
      <c r="X25" s="39" t="s">
        <v>204</v>
      </c>
      <c r="Y25" s="50" t="s">
        <v>205</v>
      </c>
      <c r="Z25" s="40">
        <v>2.2999999999999998</v>
      </c>
      <c r="AA25" s="41"/>
      <c r="AB25" s="42" t="s">
        <v>1408</v>
      </c>
      <c r="AC25" s="45" t="s">
        <v>1408</v>
      </c>
      <c r="AD25" s="51" t="s">
        <v>1409</v>
      </c>
      <c r="AE25" s="43" t="s">
        <v>1407</v>
      </c>
      <c r="AF25" s="43" t="s">
        <v>1407</v>
      </c>
      <c r="AG25" s="43" t="s">
        <v>1407</v>
      </c>
      <c r="AH25" s="45" t="s">
        <v>1409</v>
      </c>
      <c r="AI25" s="46" t="s">
        <v>1410</v>
      </c>
      <c r="AJ25" s="43" t="s">
        <v>1409</v>
      </c>
      <c r="AK25" s="45" t="s">
        <v>1408</v>
      </c>
      <c r="AL25" s="43" t="s">
        <v>1408</v>
      </c>
      <c r="AM25" s="43" t="s">
        <v>1408</v>
      </c>
      <c r="AN25" s="43" t="s">
        <v>1408</v>
      </c>
      <c r="AO25" s="51" t="s">
        <v>1407</v>
      </c>
      <c r="AP25" s="45" t="s">
        <v>1409</v>
      </c>
      <c r="AQ25" s="47" t="s">
        <v>1410</v>
      </c>
      <c r="AR25" s="39">
        <v>4</v>
      </c>
      <c r="AS25" s="49"/>
      <c r="AT25" s="156"/>
      <c r="AU25" s="39" t="s">
        <v>82</v>
      </c>
      <c r="AV25" s="132" t="s">
        <v>83</v>
      </c>
      <c r="AW25" s="40">
        <v>3.7</v>
      </c>
      <c r="AX25" s="41">
        <v>5.3</v>
      </c>
      <c r="AY25" s="42" t="s">
        <v>1407</v>
      </c>
      <c r="AZ25" s="45" t="s">
        <v>1408</v>
      </c>
      <c r="BA25" s="44" t="s">
        <v>1409</v>
      </c>
      <c r="BB25" s="43" t="s">
        <v>1407</v>
      </c>
      <c r="BC25" s="45" t="s">
        <v>1407</v>
      </c>
      <c r="BD25" s="45" t="s">
        <v>1407</v>
      </c>
      <c r="BE25" s="43" t="s">
        <v>1409</v>
      </c>
      <c r="BF25" s="46" t="s">
        <v>1410</v>
      </c>
      <c r="BG25" s="43" t="s">
        <v>1409</v>
      </c>
      <c r="BH25" s="43" t="s">
        <v>1410</v>
      </c>
      <c r="BI25" s="45" t="s">
        <v>1407</v>
      </c>
      <c r="BJ25" s="45" t="s">
        <v>1409</v>
      </c>
      <c r="BK25" s="43" t="s">
        <v>1408</v>
      </c>
      <c r="BL25" s="44" t="s">
        <v>1410</v>
      </c>
      <c r="BM25" s="45" t="s">
        <v>1408</v>
      </c>
      <c r="BN25" s="47" t="s">
        <v>1407</v>
      </c>
      <c r="BO25" s="39">
        <v>4</v>
      </c>
      <c r="BP25" s="49"/>
      <c r="BQ25" s="149">
        <v>10</v>
      </c>
    </row>
    <row r="26" spans="1:69" x14ac:dyDescent="0.25">
      <c r="A26" s="39" t="s">
        <v>658</v>
      </c>
      <c r="B26" s="19" t="s">
        <v>659</v>
      </c>
      <c r="C26" s="40">
        <v>1.9</v>
      </c>
      <c r="D26" s="41"/>
      <c r="E26" s="42" t="s">
        <v>1408</v>
      </c>
      <c r="F26" s="45" t="s">
        <v>1408</v>
      </c>
      <c r="G26" s="44" t="s">
        <v>1409</v>
      </c>
      <c r="H26" s="45" t="s">
        <v>1410</v>
      </c>
      <c r="I26" s="45" t="s">
        <v>1407</v>
      </c>
      <c r="J26" s="43" t="s">
        <v>1407</v>
      </c>
      <c r="K26" s="45" t="s">
        <v>1410</v>
      </c>
      <c r="L26" s="46" t="s">
        <v>1410</v>
      </c>
      <c r="M26" s="43" t="s">
        <v>1409</v>
      </c>
      <c r="N26" s="45" t="s">
        <v>1408</v>
      </c>
      <c r="O26" s="43" t="s">
        <v>1408</v>
      </c>
      <c r="P26" s="45" t="s">
        <v>1410</v>
      </c>
      <c r="Q26" s="45" t="s">
        <v>1410</v>
      </c>
      <c r="R26" s="44" t="s">
        <v>1410</v>
      </c>
      <c r="S26" s="45" t="s">
        <v>1408</v>
      </c>
      <c r="T26" s="47" t="s">
        <v>1410</v>
      </c>
      <c r="U26" s="39">
        <v>3</v>
      </c>
      <c r="V26" s="48"/>
      <c r="W26" s="148"/>
      <c r="X26" s="39" t="s">
        <v>416</v>
      </c>
      <c r="Y26" s="132" t="s">
        <v>417</v>
      </c>
      <c r="Z26" s="40">
        <v>2.2999999999999998</v>
      </c>
      <c r="AA26" s="41"/>
      <c r="AB26" s="52" t="s">
        <v>1408</v>
      </c>
      <c r="AC26" s="43" t="s">
        <v>1408</v>
      </c>
      <c r="AD26" s="44" t="s">
        <v>1409</v>
      </c>
      <c r="AE26" s="45" t="s">
        <v>1409</v>
      </c>
      <c r="AF26" s="45" t="s">
        <v>1407</v>
      </c>
      <c r="AG26" s="45" t="s">
        <v>1407</v>
      </c>
      <c r="AH26" s="43" t="s">
        <v>1409</v>
      </c>
      <c r="AI26" s="46" t="s">
        <v>1410</v>
      </c>
      <c r="AJ26" s="43" t="s">
        <v>1409</v>
      </c>
      <c r="AK26" s="43" t="s">
        <v>1410</v>
      </c>
      <c r="AL26" s="45" t="s">
        <v>1407</v>
      </c>
      <c r="AM26" s="45" t="s">
        <v>1407</v>
      </c>
      <c r="AN26" s="45" t="s">
        <v>1407</v>
      </c>
      <c r="AO26" s="44" t="s">
        <v>1410</v>
      </c>
      <c r="AP26" s="43" t="s">
        <v>1407</v>
      </c>
      <c r="AQ26" s="46" t="s">
        <v>1407</v>
      </c>
      <c r="AR26" s="39">
        <v>5</v>
      </c>
      <c r="AS26" s="49"/>
      <c r="AT26" s="156"/>
      <c r="AU26" s="39" t="s">
        <v>114</v>
      </c>
      <c r="AV26" s="132" t="s">
        <v>115</v>
      </c>
      <c r="AW26" s="40">
        <v>3.5</v>
      </c>
      <c r="AX26" s="41">
        <v>2.2999999999999998</v>
      </c>
      <c r="AY26" s="42" t="s">
        <v>1408</v>
      </c>
      <c r="AZ26" s="45" t="s">
        <v>1408</v>
      </c>
      <c r="BA26" s="51" t="s">
        <v>1409</v>
      </c>
      <c r="BB26" s="43" t="s">
        <v>1407</v>
      </c>
      <c r="BC26" s="43" t="s">
        <v>1407</v>
      </c>
      <c r="BD26" s="43" t="s">
        <v>1407</v>
      </c>
      <c r="BE26" s="43" t="s">
        <v>1409</v>
      </c>
      <c r="BF26" s="46" t="s">
        <v>1410</v>
      </c>
      <c r="BG26" s="43" t="s">
        <v>1409</v>
      </c>
      <c r="BH26" s="43" t="s">
        <v>1410</v>
      </c>
      <c r="BI26" s="43" t="s">
        <v>1408</v>
      </c>
      <c r="BJ26" s="43" t="s">
        <v>1408</v>
      </c>
      <c r="BK26" s="43" t="s">
        <v>1408</v>
      </c>
      <c r="BL26" s="51" t="s">
        <v>1407</v>
      </c>
      <c r="BM26" s="45" t="s">
        <v>1408</v>
      </c>
      <c r="BN26" s="47" t="s">
        <v>1408</v>
      </c>
      <c r="BO26" s="39">
        <v>5</v>
      </c>
      <c r="BP26" s="49"/>
      <c r="BQ26" s="148"/>
    </row>
    <row r="27" spans="1:69" x14ac:dyDescent="0.25">
      <c r="A27" s="39" t="s">
        <v>380</v>
      </c>
      <c r="B27" s="50" t="s">
        <v>381</v>
      </c>
      <c r="C27" s="40">
        <v>1.9</v>
      </c>
      <c r="D27" s="41"/>
      <c r="E27" s="42" t="s">
        <v>1407</v>
      </c>
      <c r="F27" s="43" t="s">
        <v>1408</v>
      </c>
      <c r="G27" s="44" t="s">
        <v>1409</v>
      </c>
      <c r="H27" s="43" t="s">
        <v>1407</v>
      </c>
      <c r="I27" s="45" t="s">
        <v>1407</v>
      </c>
      <c r="J27" s="43" t="s">
        <v>1407</v>
      </c>
      <c r="K27" s="43" t="s">
        <v>1407</v>
      </c>
      <c r="L27" s="46" t="s">
        <v>1410</v>
      </c>
      <c r="M27" s="43" t="s">
        <v>1409</v>
      </c>
      <c r="N27" s="43" t="s">
        <v>1408</v>
      </c>
      <c r="O27" s="43" t="s">
        <v>1408</v>
      </c>
      <c r="P27" s="45" t="s">
        <v>1407</v>
      </c>
      <c r="Q27" s="43" t="s">
        <v>1408</v>
      </c>
      <c r="R27" s="44" t="s">
        <v>1410</v>
      </c>
      <c r="S27" s="43" t="s">
        <v>1407</v>
      </c>
      <c r="T27" s="47" t="s">
        <v>1407</v>
      </c>
      <c r="U27" s="39">
        <v>6</v>
      </c>
      <c r="V27" s="49"/>
      <c r="W27" s="148"/>
      <c r="X27" s="39" t="s">
        <v>530</v>
      </c>
      <c r="Y27" s="132" t="s">
        <v>531</v>
      </c>
      <c r="Z27" s="40">
        <v>2.2999999999999998</v>
      </c>
      <c r="AA27" s="41"/>
      <c r="AB27" s="52" t="s">
        <v>1407</v>
      </c>
      <c r="AC27" s="43" t="s">
        <v>1408</v>
      </c>
      <c r="AD27" s="44" t="s">
        <v>1409</v>
      </c>
      <c r="AE27" s="45" t="s">
        <v>1407</v>
      </c>
      <c r="AF27" s="45" t="s">
        <v>1407</v>
      </c>
      <c r="AG27" s="43" t="s">
        <v>1407</v>
      </c>
      <c r="AH27" s="45" t="s">
        <v>1409</v>
      </c>
      <c r="AI27" s="46" t="s">
        <v>1410</v>
      </c>
      <c r="AJ27" s="43" t="s">
        <v>1409</v>
      </c>
      <c r="AK27" s="45" t="s">
        <v>1408</v>
      </c>
      <c r="AL27" s="43" t="s">
        <v>1408</v>
      </c>
      <c r="AM27" s="45" t="s">
        <v>1409</v>
      </c>
      <c r="AN27" s="45" t="s">
        <v>1407</v>
      </c>
      <c r="AO27" s="44" t="s">
        <v>1410</v>
      </c>
      <c r="AP27" s="43" t="s">
        <v>1407</v>
      </c>
      <c r="AQ27" s="46" t="s">
        <v>1408</v>
      </c>
      <c r="AR27" s="39">
        <v>5</v>
      </c>
      <c r="AS27" s="49"/>
      <c r="AT27" s="156"/>
      <c r="AU27" s="39" t="s">
        <v>62</v>
      </c>
      <c r="AV27" s="50" t="s">
        <v>63</v>
      </c>
      <c r="AW27" s="40">
        <v>3.5</v>
      </c>
      <c r="AX27" s="41">
        <v>5.4</v>
      </c>
      <c r="AY27" s="52" t="s">
        <v>1407</v>
      </c>
      <c r="AZ27" s="45" t="s">
        <v>1408</v>
      </c>
      <c r="BA27" s="44" t="s">
        <v>1409</v>
      </c>
      <c r="BB27" s="45" t="s">
        <v>1408</v>
      </c>
      <c r="BC27" s="43" t="s">
        <v>1407</v>
      </c>
      <c r="BD27" s="43" t="s">
        <v>1407</v>
      </c>
      <c r="BE27" s="45" t="s">
        <v>1409</v>
      </c>
      <c r="BF27" s="47" t="s">
        <v>1410</v>
      </c>
      <c r="BG27" s="60" t="s">
        <v>1407</v>
      </c>
      <c r="BH27" s="45" t="s">
        <v>1408</v>
      </c>
      <c r="BI27" s="43" t="s">
        <v>1408</v>
      </c>
      <c r="BJ27" s="43" t="s">
        <v>1408</v>
      </c>
      <c r="BK27" s="45" t="s">
        <v>1408</v>
      </c>
      <c r="BL27" s="44" t="s">
        <v>1410</v>
      </c>
      <c r="BM27" s="45" t="s">
        <v>1408</v>
      </c>
      <c r="BN27" s="46" t="s">
        <v>1408</v>
      </c>
      <c r="BO27" s="39">
        <v>4</v>
      </c>
      <c r="BP27" s="49"/>
      <c r="BQ27" s="148"/>
    </row>
    <row r="28" spans="1:69" ht="15.75" thickBot="1" x14ac:dyDescent="0.3">
      <c r="A28" s="26" t="s">
        <v>846</v>
      </c>
      <c r="B28" s="28" t="s">
        <v>847</v>
      </c>
      <c r="C28" s="27">
        <v>-4.3</v>
      </c>
      <c r="D28" s="53"/>
      <c r="E28" s="54" t="s">
        <v>1408</v>
      </c>
      <c r="F28" s="55" t="s">
        <v>1408</v>
      </c>
      <c r="G28" s="56" t="s">
        <v>1409</v>
      </c>
      <c r="H28" s="57" t="s">
        <v>1408</v>
      </c>
      <c r="I28" s="57" t="s">
        <v>1407</v>
      </c>
      <c r="J28" s="55" t="s">
        <v>1407</v>
      </c>
      <c r="K28" s="57" t="s">
        <v>1409</v>
      </c>
      <c r="L28" s="58" t="s">
        <v>1410</v>
      </c>
      <c r="M28" s="55" t="s">
        <v>1409</v>
      </c>
      <c r="N28" s="57" t="s">
        <v>1408</v>
      </c>
      <c r="O28" s="55" t="s">
        <v>1408</v>
      </c>
      <c r="P28" s="57" t="s">
        <v>1407</v>
      </c>
      <c r="Q28" s="57" t="s">
        <v>1408</v>
      </c>
      <c r="R28" s="56" t="s">
        <v>1410</v>
      </c>
      <c r="S28" s="55" t="s">
        <v>1407</v>
      </c>
      <c r="T28" s="58" t="s">
        <v>1407</v>
      </c>
      <c r="U28" s="26">
        <v>5</v>
      </c>
      <c r="V28" s="30">
        <f>AVERAGE(U7:U28)</f>
        <v>4.8636363636363633</v>
      </c>
      <c r="W28" s="150"/>
      <c r="X28" s="39" t="s">
        <v>534</v>
      </c>
      <c r="Y28" s="50" t="s">
        <v>535</v>
      </c>
      <c r="Z28" s="40">
        <v>2.2999999999999998</v>
      </c>
      <c r="AA28" s="41"/>
      <c r="AB28" s="52" t="s">
        <v>1408</v>
      </c>
      <c r="AC28" s="45" t="s">
        <v>1408</v>
      </c>
      <c r="AD28" s="51" t="s">
        <v>1409</v>
      </c>
      <c r="AE28" s="43" t="s">
        <v>1407</v>
      </c>
      <c r="AF28" s="43" t="s">
        <v>1407</v>
      </c>
      <c r="AG28" s="43" t="s">
        <v>1407</v>
      </c>
      <c r="AH28" s="45" t="s">
        <v>1409</v>
      </c>
      <c r="AI28" s="46" t="s">
        <v>1410</v>
      </c>
      <c r="AJ28" s="43" t="s">
        <v>1409</v>
      </c>
      <c r="AK28" s="45" t="s">
        <v>1408</v>
      </c>
      <c r="AL28" s="43" t="s">
        <v>1408</v>
      </c>
      <c r="AM28" s="43" t="s">
        <v>1408</v>
      </c>
      <c r="AN28" s="43" t="s">
        <v>1408</v>
      </c>
      <c r="AO28" s="51" t="s">
        <v>1407</v>
      </c>
      <c r="AP28" s="45" t="s">
        <v>1408</v>
      </c>
      <c r="AQ28" s="46" t="s">
        <v>1407</v>
      </c>
      <c r="AR28" s="39">
        <v>5</v>
      </c>
      <c r="AS28" s="49"/>
      <c r="AT28" s="156"/>
      <c r="AU28" s="39" t="s">
        <v>132</v>
      </c>
      <c r="AV28" s="50" t="s">
        <v>133</v>
      </c>
      <c r="AW28" s="40">
        <v>3.2</v>
      </c>
      <c r="AX28" s="41">
        <v>2.2999999999999998</v>
      </c>
      <c r="AY28" s="52" t="s">
        <v>1407</v>
      </c>
      <c r="AZ28" s="43" t="s">
        <v>1408</v>
      </c>
      <c r="BA28" s="44" t="s">
        <v>1409</v>
      </c>
      <c r="BB28" s="43" t="s">
        <v>1407</v>
      </c>
      <c r="BC28" s="45" t="s">
        <v>1407</v>
      </c>
      <c r="BD28" s="43" t="s">
        <v>1407</v>
      </c>
      <c r="BE28" s="43" t="s">
        <v>1409</v>
      </c>
      <c r="BF28" s="46" t="s">
        <v>1410</v>
      </c>
      <c r="BG28" s="43" t="s">
        <v>1409</v>
      </c>
      <c r="BH28" s="43" t="s">
        <v>1410</v>
      </c>
      <c r="BI28" s="43" t="s">
        <v>1408</v>
      </c>
      <c r="BJ28" s="45" t="s">
        <v>1407</v>
      </c>
      <c r="BK28" s="43" t="s">
        <v>1408</v>
      </c>
      <c r="BL28" s="44" t="s">
        <v>1410</v>
      </c>
      <c r="BM28" s="43" t="s">
        <v>1407</v>
      </c>
      <c r="BN28" s="46" t="s">
        <v>1408</v>
      </c>
      <c r="BO28" s="39">
        <v>7</v>
      </c>
      <c r="BP28" s="49"/>
      <c r="BQ28" s="148"/>
    </row>
    <row r="29" spans="1:69" x14ac:dyDescent="0.25">
      <c r="A29" s="39" t="s">
        <v>58</v>
      </c>
      <c r="B29" s="132" t="s">
        <v>59</v>
      </c>
      <c r="C29" s="40">
        <v>10.6</v>
      </c>
      <c r="D29" s="41">
        <v>3.9</v>
      </c>
      <c r="E29" s="42" t="s">
        <v>1408</v>
      </c>
      <c r="F29" s="43" t="s">
        <v>1408</v>
      </c>
      <c r="G29" s="63" t="s">
        <v>1408</v>
      </c>
      <c r="H29" s="45" t="s">
        <v>1407</v>
      </c>
      <c r="I29" s="43" t="s">
        <v>1407</v>
      </c>
      <c r="J29" s="43" t="s">
        <v>1407</v>
      </c>
      <c r="K29" s="43" t="s">
        <v>1409</v>
      </c>
      <c r="L29" s="46" t="s">
        <v>1410</v>
      </c>
      <c r="M29" s="43" t="s">
        <v>1409</v>
      </c>
      <c r="N29" s="43" t="s">
        <v>1410</v>
      </c>
      <c r="O29" s="43" t="s">
        <v>1408</v>
      </c>
      <c r="P29" s="43" t="s">
        <v>1408</v>
      </c>
      <c r="Q29" s="45" t="s">
        <v>1407</v>
      </c>
      <c r="R29" s="63" t="s">
        <v>1410</v>
      </c>
      <c r="S29" s="43" t="s">
        <v>1407</v>
      </c>
      <c r="T29" s="47" t="s">
        <v>1408</v>
      </c>
      <c r="U29" s="39">
        <v>5</v>
      </c>
      <c r="V29" s="49"/>
      <c r="W29" s="151"/>
      <c r="X29" s="39" t="s">
        <v>404</v>
      </c>
      <c r="Y29" s="50" t="s">
        <v>405</v>
      </c>
      <c r="Z29" s="40">
        <v>2.2000000000000002</v>
      </c>
      <c r="AA29" s="41"/>
      <c r="AB29" s="42" t="s">
        <v>1408</v>
      </c>
      <c r="AC29" s="43" t="s">
        <v>1408</v>
      </c>
      <c r="AD29" s="44" t="s">
        <v>1409</v>
      </c>
      <c r="AE29" s="45" t="s">
        <v>1407</v>
      </c>
      <c r="AF29" s="45" t="s">
        <v>1407</v>
      </c>
      <c r="AG29" s="43" t="s">
        <v>1407</v>
      </c>
      <c r="AH29" s="45" t="s">
        <v>1407</v>
      </c>
      <c r="AI29" s="46" t="s">
        <v>1410</v>
      </c>
      <c r="AJ29" s="43" t="s">
        <v>1409</v>
      </c>
      <c r="AK29" s="45" t="s">
        <v>1409</v>
      </c>
      <c r="AL29" s="43" t="s">
        <v>1408</v>
      </c>
      <c r="AM29" s="45" t="s">
        <v>1409</v>
      </c>
      <c r="AN29" s="45" t="s">
        <v>1410</v>
      </c>
      <c r="AO29" s="44" t="s">
        <v>1410</v>
      </c>
      <c r="AP29" s="43" t="s">
        <v>1407</v>
      </c>
      <c r="AQ29" s="47" t="s">
        <v>1408</v>
      </c>
      <c r="AR29" s="39">
        <v>4</v>
      </c>
      <c r="AS29" s="49"/>
      <c r="AT29" s="156"/>
      <c r="AU29" s="39" t="s">
        <v>272</v>
      </c>
      <c r="AV29" s="50" t="s">
        <v>273</v>
      </c>
      <c r="AW29" s="40">
        <v>3</v>
      </c>
      <c r="AX29" s="41">
        <v>2.1</v>
      </c>
      <c r="AY29" s="42" t="s">
        <v>1407</v>
      </c>
      <c r="AZ29" s="43" t="s">
        <v>1408</v>
      </c>
      <c r="BA29" s="44" t="s">
        <v>1409</v>
      </c>
      <c r="BB29" s="45" t="s">
        <v>1409</v>
      </c>
      <c r="BC29" s="43" t="s">
        <v>1407</v>
      </c>
      <c r="BD29" s="45" t="s">
        <v>1407</v>
      </c>
      <c r="BE29" s="45" t="s">
        <v>1409</v>
      </c>
      <c r="BF29" s="46" t="s">
        <v>1410</v>
      </c>
      <c r="BG29" s="43" t="s">
        <v>1409</v>
      </c>
      <c r="BH29" s="45" t="s">
        <v>1409</v>
      </c>
      <c r="BI29" s="45" t="s">
        <v>1407</v>
      </c>
      <c r="BJ29" s="43" t="s">
        <v>1408</v>
      </c>
      <c r="BK29" s="45" t="s">
        <v>1407</v>
      </c>
      <c r="BL29" s="44" t="s">
        <v>1410</v>
      </c>
      <c r="BM29" s="43" t="s">
        <v>1407</v>
      </c>
      <c r="BN29" s="47" t="s">
        <v>1409</v>
      </c>
      <c r="BO29" s="39">
        <v>4</v>
      </c>
      <c r="BP29" s="48"/>
      <c r="BQ29" s="148"/>
    </row>
    <row r="30" spans="1:69" x14ac:dyDescent="0.25">
      <c r="A30" s="39" t="s">
        <v>172</v>
      </c>
      <c r="B30" s="132" t="s">
        <v>173</v>
      </c>
      <c r="C30" s="40">
        <v>5.2</v>
      </c>
      <c r="D30" s="41">
        <v>2.1</v>
      </c>
      <c r="E30" s="52" t="s">
        <v>1408</v>
      </c>
      <c r="F30" s="43" t="s">
        <v>1408</v>
      </c>
      <c r="G30" s="44" t="s">
        <v>1409</v>
      </c>
      <c r="H30" s="43" t="s">
        <v>1408</v>
      </c>
      <c r="I30" s="43" t="s">
        <v>1407</v>
      </c>
      <c r="J30" s="45" t="s">
        <v>1407</v>
      </c>
      <c r="K30" s="45" t="s">
        <v>1409</v>
      </c>
      <c r="L30" s="46" t="s">
        <v>1410</v>
      </c>
      <c r="M30" s="43" t="s">
        <v>1409</v>
      </c>
      <c r="N30" s="45" t="s">
        <v>1408</v>
      </c>
      <c r="O30" s="45" t="s">
        <v>1407</v>
      </c>
      <c r="P30" s="43" t="s">
        <v>1408</v>
      </c>
      <c r="Q30" s="43" t="s">
        <v>1407</v>
      </c>
      <c r="R30" s="44" t="s">
        <v>1410</v>
      </c>
      <c r="S30" s="43" t="s">
        <v>1407</v>
      </c>
      <c r="T30" s="46" t="s">
        <v>1407</v>
      </c>
      <c r="U30" s="39">
        <v>6</v>
      </c>
      <c r="V30" s="48"/>
      <c r="W30" s="152"/>
      <c r="X30" s="39" t="s">
        <v>528</v>
      </c>
      <c r="Y30" s="132" t="s">
        <v>529</v>
      </c>
      <c r="Z30" s="40">
        <v>2.1</v>
      </c>
      <c r="AA30" s="41"/>
      <c r="AB30" s="42" t="s">
        <v>1408</v>
      </c>
      <c r="AC30" s="43" t="s">
        <v>1408</v>
      </c>
      <c r="AD30" s="44" t="s">
        <v>1409</v>
      </c>
      <c r="AE30" s="45" t="s">
        <v>1407</v>
      </c>
      <c r="AF30" s="45" t="s">
        <v>1407</v>
      </c>
      <c r="AG30" s="43" t="s">
        <v>1407</v>
      </c>
      <c r="AH30" s="45" t="s">
        <v>1409</v>
      </c>
      <c r="AI30" s="46" t="s">
        <v>1410</v>
      </c>
      <c r="AJ30" s="43" t="s">
        <v>1409</v>
      </c>
      <c r="AK30" s="45" t="s">
        <v>1408</v>
      </c>
      <c r="AL30" s="43" t="s">
        <v>1408</v>
      </c>
      <c r="AM30" s="45" t="s">
        <v>1407</v>
      </c>
      <c r="AN30" s="45" t="s">
        <v>1410</v>
      </c>
      <c r="AO30" s="44" t="s">
        <v>1410</v>
      </c>
      <c r="AP30" s="43" t="s">
        <v>1407</v>
      </c>
      <c r="AQ30" s="47" t="s">
        <v>1409</v>
      </c>
      <c r="AR30" s="39">
        <v>4</v>
      </c>
      <c r="AS30" s="49"/>
      <c r="AT30" s="156"/>
      <c r="AU30" s="39" t="s">
        <v>301</v>
      </c>
      <c r="AV30" s="19" t="s">
        <v>302</v>
      </c>
      <c r="AW30" s="40">
        <v>2.7</v>
      </c>
      <c r="AX30" s="41">
        <v>2.2000000000000002</v>
      </c>
      <c r="AY30" s="42" t="s">
        <v>1408</v>
      </c>
      <c r="AZ30" s="43" t="s">
        <v>1408</v>
      </c>
      <c r="BA30" s="44" t="s">
        <v>1409</v>
      </c>
      <c r="BB30" s="43" t="s">
        <v>1407</v>
      </c>
      <c r="BC30" s="45" t="s">
        <v>1407</v>
      </c>
      <c r="BD30" s="43" t="s">
        <v>1407</v>
      </c>
      <c r="BE30" s="45" t="s">
        <v>1407</v>
      </c>
      <c r="BF30" s="46" t="s">
        <v>1410</v>
      </c>
      <c r="BG30" s="43" t="s">
        <v>1409</v>
      </c>
      <c r="BH30" s="45" t="s">
        <v>1410</v>
      </c>
      <c r="BI30" s="43" t="s">
        <v>1408</v>
      </c>
      <c r="BJ30" s="45" t="s">
        <v>1407</v>
      </c>
      <c r="BK30" s="43" t="s">
        <v>1408</v>
      </c>
      <c r="BL30" s="44" t="s">
        <v>1410</v>
      </c>
      <c r="BM30" s="43" t="s">
        <v>1407</v>
      </c>
      <c r="BN30" s="47" t="s">
        <v>1409</v>
      </c>
      <c r="BO30" s="39">
        <v>5</v>
      </c>
      <c r="BP30" s="49"/>
      <c r="BQ30" s="148"/>
    </row>
    <row r="31" spans="1:69" x14ac:dyDescent="0.25">
      <c r="A31" s="39" t="s">
        <v>31</v>
      </c>
      <c r="B31" s="19" t="s">
        <v>32</v>
      </c>
      <c r="C31" s="40">
        <v>4.5</v>
      </c>
      <c r="D31" s="41">
        <v>6.3</v>
      </c>
      <c r="E31" s="42" t="s">
        <v>1408</v>
      </c>
      <c r="F31" s="43" t="s">
        <v>1408</v>
      </c>
      <c r="G31" s="44" t="s">
        <v>1409</v>
      </c>
      <c r="H31" s="45" t="s">
        <v>1407</v>
      </c>
      <c r="I31" s="45" t="s">
        <v>1407</v>
      </c>
      <c r="J31" s="43" t="s">
        <v>1407</v>
      </c>
      <c r="K31" s="45" t="s">
        <v>1407</v>
      </c>
      <c r="L31" s="46" t="s">
        <v>1410</v>
      </c>
      <c r="M31" s="43" t="s">
        <v>1409</v>
      </c>
      <c r="N31" s="45" t="s">
        <v>1409</v>
      </c>
      <c r="O31" s="43" t="s">
        <v>1408</v>
      </c>
      <c r="P31" s="45" t="s">
        <v>1409</v>
      </c>
      <c r="Q31" s="45" t="s">
        <v>1410</v>
      </c>
      <c r="R31" s="44" t="s">
        <v>1410</v>
      </c>
      <c r="S31" s="43" t="s">
        <v>1407</v>
      </c>
      <c r="T31" s="47" t="s">
        <v>1408</v>
      </c>
      <c r="U31" s="39">
        <v>4</v>
      </c>
      <c r="V31" s="49"/>
      <c r="W31" s="152"/>
      <c r="X31" s="39" t="s">
        <v>560</v>
      </c>
      <c r="Y31" s="50" t="s">
        <v>561</v>
      </c>
      <c r="Z31" s="40">
        <v>2.1</v>
      </c>
      <c r="AA31" s="41"/>
      <c r="AB31" s="52" t="s">
        <v>1408</v>
      </c>
      <c r="AC31" s="45" t="s">
        <v>1408</v>
      </c>
      <c r="AD31" s="44" t="s">
        <v>1409</v>
      </c>
      <c r="AE31" s="45" t="s">
        <v>1408</v>
      </c>
      <c r="AF31" s="43" t="s">
        <v>1407</v>
      </c>
      <c r="AG31" s="43" t="s">
        <v>1407</v>
      </c>
      <c r="AH31" s="43" t="s">
        <v>1409</v>
      </c>
      <c r="AI31" s="46" t="s">
        <v>1410</v>
      </c>
      <c r="AJ31" s="43" t="s">
        <v>1409</v>
      </c>
      <c r="AK31" s="43" t="s">
        <v>1410</v>
      </c>
      <c r="AL31" s="43" t="s">
        <v>1408</v>
      </c>
      <c r="AM31" s="43" t="s">
        <v>1408</v>
      </c>
      <c r="AN31" s="45" t="s">
        <v>1408</v>
      </c>
      <c r="AO31" s="44" t="s">
        <v>1410</v>
      </c>
      <c r="AP31" s="45" t="s">
        <v>1408</v>
      </c>
      <c r="AQ31" s="46" t="s">
        <v>1407</v>
      </c>
      <c r="AR31" s="39">
        <v>6</v>
      </c>
      <c r="AS31" s="49"/>
      <c r="AT31" s="156"/>
      <c r="AU31" s="39" t="s">
        <v>250</v>
      </c>
      <c r="AV31" s="132" t="s">
        <v>251</v>
      </c>
      <c r="AW31" s="40">
        <v>2.7</v>
      </c>
      <c r="AX31" s="41">
        <v>2.7</v>
      </c>
      <c r="AY31" s="42" t="s">
        <v>1407</v>
      </c>
      <c r="AZ31" s="45" t="s">
        <v>1407</v>
      </c>
      <c r="BA31" s="44" t="s">
        <v>1409</v>
      </c>
      <c r="BB31" s="45" t="s">
        <v>1407</v>
      </c>
      <c r="BC31" s="43" t="s">
        <v>1407</v>
      </c>
      <c r="BD31" s="43" t="s">
        <v>1407</v>
      </c>
      <c r="BE31" s="45" t="s">
        <v>1409</v>
      </c>
      <c r="BF31" s="46" t="s">
        <v>1410</v>
      </c>
      <c r="BG31" s="43" t="s">
        <v>1409</v>
      </c>
      <c r="BH31" s="45" t="s">
        <v>1408</v>
      </c>
      <c r="BI31" s="43" t="s">
        <v>1408</v>
      </c>
      <c r="BJ31" s="43" t="s">
        <v>1408</v>
      </c>
      <c r="BK31" s="45" t="s">
        <v>1407</v>
      </c>
      <c r="BL31" s="44" t="s">
        <v>1410</v>
      </c>
      <c r="BM31" s="45" t="s">
        <v>1407</v>
      </c>
      <c r="BN31" s="47" t="s">
        <v>1407</v>
      </c>
      <c r="BO31" s="39">
        <v>4</v>
      </c>
      <c r="BP31" s="49"/>
      <c r="BQ31" s="148"/>
    </row>
    <row r="32" spans="1:69" x14ac:dyDescent="0.25">
      <c r="A32" s="39" t="s">
        <v>224</v>
      </c>
      <c r="B32" s="19" t="s">
        <v>225</v>
      </c>
      <c r="C32" s="40">
        <v>3.8</v>
      </c>
      <c r="D32" s="41">
        <v>2.1</v>
      </c>
      <c r="E32" s="42" t="s">
        <v>1408</v>
      </c>
      <c r="F32" s="45" t="s">
        <v>1408</v>
      </c>
      <c r="G32" s="44" t="s">
        <v>1409</v>
      </c>
      <c r="H32" s="45" t="s">
        <v>1409</v>
      </c>
      <c r="I32" s="43" t="s">
        <v>1407</v>
      </c>
      <c r="J32" s="43" t="s">
        <v>1407</v>
      </c>
      <c r="K32" s="45" t="s">
        <v>1409</v>
      </c>
      <c r="L32" s="46" t="s">
        <v>1410</v>
      </c>
      <c r="M32" s="43" t="s">
        <v>1409</v>
      </c>
      <c r="N32" s="45" t="s">
        <v>1407</v>
      </c>
      <c r="O32" s="43" t="s">
        <v>1408</v>
      </c>
      <c r="P32" s="43" t="s">
        <v>1408</v>
      </c>
      <c r="Q32" s="45" t="s">
        <v>1408</v>
      </c>
      <c r="R32" s="44" t="s">
        <v>1410</v>
      </c>
      <c r="S32" s="45" t="s">
        <v>1408</v>
      </c>
      <c r="T32" s="47" t="s">
        <v>1408</v>
      </c>
      <c r="U32" s="39">
        <v>4</v>
      </c>
      <c r="V32" s="49"/>
      <c r="W32" s="152"/>
      <c r="X32" s="39" t="s">
        <v>594</v>
      </c>
      <c r="Y32" s="50" t="s">
        <v>595</v>
      </c>
      <c r="Z32" s="40">
        <v>2.1</v>
      </c>
      <c r="AA32" s="41"/>
      <c r="AB32" s="52" t="s">
        <v>1408</v>
      </c>
      <c r="AC32" s="43" t="s">
        <v>1408</v>
      </c>
      <c r="AD32" s="44" t="s">
        <v>1409</v>
      </c>
      <c r="AE32" s="45" t="s">
        <v>1407</v>
      </c>
      <c r="AF32" s="43" t="s">
        <v>1407</v>
      </c>
      <c r="AG32" s="43" t="s">
        <v>1407</v>
      </c>
      <c r="AH32" s="45" t="s">
        <v>1410</v>
      </c>
      <c r="AI32" s="46" t="s">
        <v>1410</v>
      </c>
      <c r="AJ32" s="43" t="s">
        <v>1409</v>
      </c>
      <c r="AK32" s="45" t="s">
        <v>1410</v>
      </c>
      <c r="AL32" s="43" t="s">
        <v>1408</v>
      </c>
      <c r="AM32" s="43" t="s">
        <v>1408</v>
      </c>
      <c r="AN32" s="45" t="s">
        <v>1410</v>
      </c>
      <c r="AO32" s="44" t="s">
        <v>1410</v>
      </c>
      <c r="AP32" s="43" t="s">
        <v>1407</v>
      </c>
      <c r="AQ32" s="46" t="s">
        <v>1407</v>
      </c>
      <c r="AR32" s="39">
        <v>6</v>
      </c>
      <c r="AS32" s="49"/>
      <c r="AT32" s="156"/>
      <c r="AU32" s="39" t="s">
        <v>120</v>
      </c>
      <c r="AV32" s="19" t="s">
        <v>121</v>
      </c>
      <c r="AW32" s="40">
        <v>2.5</v>
      </c>
      <c r="AX32" s="41">
        <v>2.2000000000000002</v>
      </c>
      <c r="AY32" s="42" t="s">
        <v>1407</v>
      </c>
      <c r="AZ32" s="43" t="s">
        <v>1408</v>
      </c>
      <c r="BA32" s="44" t="s">
        <v>1409</v>
      </c>
      <c r="BB32" s="43" t="s">
        <v>1409</v>
      </c>
      <c r="BC32" s="45" t="s">
        <v>1407</v>
      </c>
      <c r="BD32" s="43" t="s">
        <v>1407</v>
      </c>
      <c r="BE32" s="43" t="s">
        <v>1407</v>
      </c>
      <c r="BF32" s="46" t="s">
        <v>1410</v>
      </c>
      <c r="BG32" s="43" t="s">
        <v>1409</v>
      </c>
      <c r="BH32" s="43" t="s">
        <v>1408</v>
      </c>
      <c r="BI32" s="43" t="s">
        <v>1408</v>
      </c>
      <c r="BJ32" s="45" t="s">
        <v>1410</v>
      </c>
      <c r="BK32" s="43" t="s">
        <v>1410</v>
      </c>
      <c r="BL32" s="44" t="s">
        <v>1410</v>
      </c>
      <c r="BM32" s="43" t="s">
        <v>1407</v>
      </c>
      <c r="BN32" s="47" t="s">
        <v>1409</v>
      </c>
      <c r="BO32" s="39">
        <v>6</v>
      </c>
      <c r="BP32" s="49"/>
      <c r="BQ32" s="148"/>
    </row>
    <row r="33" spans="1:69" x14ac:dyDescent="0.25">
      <c r="A33" s="39" t="s">
        <v>82</v>
      </c>
      <c r="B33" s="132" t="s">
        <v>83</v>
      </c>
      <c r="C33" s="40">
        <v>3.7</v>
      </c>
      <c r="D33" s="41">
        <v>3.7</v>
      </c>
      <c r="E33" s="42" t="s">
        <v>1407</v>
      </c>
      <c r="F33" s="45" t="s">
        <v>1408</v>
      </c>
      <c r="G33" s="44" t="s">
        <v>1409</v>
      </c>
      <c r="H33" s="43" t="s">
        <v>1407</v>
      </c>
      <c r="I33" s="45" t="s">
        <v>1407</v>
      </c>
      <c r="J33" s="45" t="s">
        <v>1407</v>
      </c>
      <c r="K33" s="43" t="s">
        <v>1409</v>
      </c>
      <c r="L33" s="46" t="s">
        <v>1410</v>
      </c>
      <c r="M33" s="43" t="s">
        <v>1409</v>
      </c>
      <c r="N33" s="43" t="s">
        <v>1410</v>
      </c>
      <c r="O33" s="45" t="s">
        <v>1407</v>
      </c>
      <c r="P33" s="45" t="s">
        <v>1409</v>
      </c>
      <c r="Q33" s="43" t="s">
        <v>1408</v>
      </c>
      <c r="R33" s="44" t="s">
        <v>1410</v>
      </c>
      <c r="S33" s="45" t="s">
        <v>1408</v>
      </c>
      <c r="T33" s="47" t="s">
        <v>1407</v>
      </c>
      <c r="U33" s="39">
        <v>4</v>
      </c>
      <c r="V33" s="49"/>
      <c r="W33" s="152"/>
      <c r="X33" s="39" t="s">
        <v>432</v>
      </c>
      <c r="Y33" s="50" t="s">
        <v>433</v>
      </c>
      <c r="Z33" s="40">
        <v>2</v>
      </c>
      <c r="AA33" s="41"/>
      <c r="AB33" s="42" t="s">
        <v>1410</v>
      </c>
      <c r="AC33" s="45" t="s">
        <v>1408</v>
      </c>
      <c r="AD33" s="44" t="s">
        <v>1409</v>
      </c>
      <c r="AE33" s="45" t="s">
        <v>1408</v>
      </c>
      <c r="AF33" s="45" t="s">
        <v>1407</v>
      </c>
      <c r="AG33" s="43" t="s">
        <v>1407</v>
      </c>
      <c r="AH33" s="45" t="s">
        <v>1409</v>
      </c>
      <c r="AI33" s="46" t="s">
        <v>1410</v>
      </c>
      <c r="AJ33" s="43" t="s">
        <v>1409</v>
      </c>
      <c r="AK33" s="45" t="s">
        <v>1409</v>
      </c>
      <c r="AL33" s="43" t="s">
        <v>1408</v>
      </c>
      <c r="AM33" s="45" t="s">
        <v>1407</v>
      </c>
      <c r="AN33" s="45" t="s">
        <v>1408</v>
      </c>
      <c r="AO33" s="44" t="s">
        <v>1410</v>
      </c>
      <c r="AP33" s="45" t="s">
        <v>1408</v>
      </c>
      <c r="AQ33" s="47" t="s">
        <v>1410</v>
      </c>
      <c r="AR33" s="39">
        <v>3</v>
      </c>
      <c r="AS33" s="49"/>
      <c r="AT33" s="156"/>
      <c r="AU33" s="39" t="s">
        <v>204</v>
      </c>
      <c r="AV33" s="50" t="s">
        <v>205</v>
      </c>
      <c r="AW33" s="40">
        <v>2.2999999999999998</v>
      </c>
      <c r="AX33" s="41">
        <v>3.3</v>
      </c>
      <c r="AY33" s="42" t="s">
        <v>1408</v>
      </c>
      <c r="AZ33" s="45" t="s">
        <v>1408</v>
      </c>
      <c r="BA33" s="51" t="s">
        <v>1409</v>
      </c>
      <c r="BB33" s="43" t="s">
        <v>1407</v>
      </c>
      <c r="BC33" s="43" t="s">
        <v>1407</v>
      </c>
      <c r="BD33" s="43" t="s">
        <v>1407</v>
      </c>
      <c r="BE33" s="45" t="s">
        <v>1409</v>
      </c>
      <c r="BF33" s="46" t="s">
        <v>1410</v>
      </c>
      <c r="BG33" s="43" t="s">
        <v>1409</v>
      </c>
      <c r="BH33" s="45" t="s">
        <v>1408</v>
      </c>
      <c r="BI33" s="43" t="s">
        <v>1408</v>
      </c>
      <c r="BJ33" s="43" t="s">
        <v>1408</v>
      </c>
      <c r="BK33" s="43" t="s">
        <v>1408</v>
      </c>
      <c r="BL33" s="51" t="s">
        <v>1407</v>
      </c>
      <c r="BM33" s="45" t="s">
        <v>1409</v>
      </c>
      <c r="BN33" s="47" t="s">
        <v>1410</v>
      </c>
      <c r="BO33" s="39">
        <v>4</v>
      </c>
      <c r="BP33" s="48"/>
      <c r="BQ33" s="148"/>
    </row>
    <row r="34" spans="1:69" x14ac:dyDescent="0.25">
      <c r="A34" s="39" t="s">
        <v>62</v>
      </c>
      <c r="B34" s="50" t="s">
        <v>63</v>
      </c>
      <c r="C34" s="40">
        <v>3.5</v>
      </c>
      <c r="D34" s="41">
        <v>4.4000000000000004</v>
      </c>
      <c r="E34" s="52" t="s">
        <v>1407</v>
      </c>
      <c r="F34" s="45" t="s">
        <v>1408</v>
      </c>
      <c r="G34" s="44" t="s">
        <v>1409</v>
      </c>
      <c r="H34" s="45" t="s">
        <v>1408</v>
      </c>
      <c r="I34" s="43" t="s">
        <v>1407</v>
      </c>
      <c r="J34" s="43" t="s">
        <v>1407</v>
      </c>
      <c r="K34" s="45" t="s">
        <v>1409</v>
      </c>
      <c r="L34" s="47" t="s">
        <v>1410</v>
      </c>
      <c r="M34" s="60" t="s">
        <v>1407</v>
      </c>
      <c r="N34" s="45" t="s">
        <v>1408</v>
      </c>
      <c r="O34" s="43" t="s">
        <v>1408</v>
      </c>
      <c r="P34" s="43" t="s">
        <v>1408</v>
      </c>
      <c r="Q34" s="45" t="s">
        <v>1408</v>
      </c>
      <c r="R34" s="44" t="s">
        <v>1410</v>
      </c>
      <c r="S34" s="45" t="s">
        <v>1408</v>
      </c>
      <c r="T34" s="46" t="s">
        <v>1408</v>
      </c>
      <c r="U34" s="39">
        <v>4</v>
      </c>
      <c r="V34" s="49"/>
      <c r="W34" s="152"/>
      <c r="X34" s="39" t="s">
        <v>660</v>
      </c>
      <c r="Y34" s="19" t="s">
        <v>661</v>
      </c>
      <c r="Z34" s="40">
        <v>1.9</v>
      </c>
      <c r="AA34" s="41"/>
      <c r="AB34" s="42" t="s">
        <v>1408</v>
      </c>
      <c r="AC34" s="45" t="s">
        <v>1408</v>
      </c>
      <c r="AD34" s="44" t="s">
        <v>1409</v>
      </c>
      <c r="AE34" s="45" t="s">
        <v>1408</v>
      </c>
      <c r="AF34" s="45" t="s">
        <v>1407</v>
      </c>
      <c r="AG34" s="45" t="s">
        <v>1407</v>
      </c>
      <c r="AH34" s="45" t="s">
        <v>1409</v>
      </c>
      <c r="AI34" s="46" t="s">
        <v>1410</v>
      </c>
      <c r="AJ34" s="43" t="s">
        <v>1409</v>
      </c>
      <c r="AK34" s="45" t="s">
        <v>1409</v>
      </c>
      <c r="AL34" s="45" t="s">
        <v>1407</v>
      </c>
      <c r="AM34" s="45" t="s">
        <v>1407</v>
      </c>
      <c r="AN34" s="45" t="s">
        <v>1409</v>
      </c>
      <c r="AO34" s="44" t="s">
        <v>1410</v>
      </c>
      <c r="AP34" s="45" t="s">
        <v>1408</v>
      </c>
      <c r="AQ34" s="47" t="s">
        <v>1408</v>
      </c>
      <c r="AR34" s="39">
        <v>2</v>
      </c>
      <c r="AS34" s="49"/>
      <c r="AT34" s="156"/>
      <c r="AU34" s="39" t="s">
        <v>416</v>
      </c>
      <c r="AV34" s="132" t="s">
        <v>417</v>
      </c>
      <c r="AW34" s="40">
        <v>2.2999999999999998</v>
      </c>
      <c r="AX34" s="41">
        <v>2.2000000000000002</v>
      </c>
      <c r="AY34" s="52" t="s">
        <v>1408</v>
      </c>
      <c r="AZ34" s="43" t="s">
        <v>1408</v>
      </c>
      <c r="BA34" s="44" t="s">
        <v>1409</v>
      </c>
      <c r="BB34" s="45" t="s">
        <v>1409</v>
      </c>
      <c r="BC34" s="45" t="s">
        <v>1407</v>
      </c>
      <c r="BD34" s="45" t="s">
        <v>1407</v>
      </c>
      <c r="BE34" s="43" t="s">
        <v>1409</v>
      </c>
      <c r="BF34" s="46" t="s">
        <v>1410</v>
      </c>
      <c r="BG34" s="43" t="s">
        <v>1409</v>
      </c>
      <c r="BH34" s="43" t="s">
        <v>1410</v>
      </c>
      <c r="BI34" s="45" t="s">
        <v>1407</v>
      </c>
      <c r="BJ34" s="45" t="s">
        <v>1407</v>
      </c>
      <c r="BK34" s="45" t="s">
        <v>1407</v>
      </c>
      <c r="BL34" s="44" t="s">
        <v>1410</v>
      </c>
      <c r="BM34" s="43" t="s">
        <v>1407</v>
      </c>
      <c r="BN34" s="46" t="s">
        <v>1407</v>
      </c>
      <c r="BO34" s="39">
        <v>5</v>
      </c>
      <c r="BP34" s="49"/>
      <c r="BQ34" s="148"/>
    </row>
    <row r="35" spans="1:69" x14ac:dyDescent="0.25">
      <c r="A35" s="39" t="s">
        <v>272</v>
      </c>
      <c r="B35" s="50" t="s">
        <v>273</v>
      </c>
      <c r="C35" s="40">
        <v>3</v>
      </c>
      <c r="D35" s="41">
        <v>2.4</v>
      </c>
      <c r="E35" s="42" t="s">
        <v>1407</v>
      </c>
      <c r="F35" s="43" t="s">
        <v>1408</v>
      </c>
      <c r="G35" s="44" t="s">
        <v>1409</v>
      </c>
      <c r="H35" s="45" t="s">
        <v>1409</v>
      </c>
      <c r="I35" s="43" t="s">
        <v>1407</v>
      </c>
      <c r="J35" s="45" t="s">
        <v>1407</v>
      </c>
      <c r="K35" s="45" t="s">
        <v>1409</v>
      </c>
      <c r="L35" s="46" t="s">
        <v>1410</v>
      </c>
      <c r="M35" s="43" t="s">
        <v>1409</v>
      </c>
      <c r="N35" s="45" t="s">
        <v>1409</v>
      </c>
      <c r="O35" s="45" t="s">
        <v>1407</v>
      </c>
      <c r="P35" s="43" t="s">
        <v>1408</v>
      </c>
      <c r="Q35" s="45" t="s">
        <v>1407</v>
      </c>
      <c r="R35" s="44" t="s">
        <v>1410</v>
      </c>
      <c r="S35" s="43" t="s">
        <v>1407</v>
      </c>
      <c r="T35" s="47" t="s">
        <v>1409</v>
      </c>
      <c r="U35" s="39">
        <v>4</v>
      </c>
      <c r="V35" s="49"/>
      <c r="W35" s="153">
        <v>2</v>
      </c>
      <c r="X35" s="39" t="s">
        <v>658</v>
      </c>
      <c r="Y35" s="19" t="s">
        <v>659</v>
      </c>
      <c r="Z35" s="40">
        <v>1.9</v>
      </c>
      <c r="AA35" s="41"/>
      <c r="AB35" s="42" t="s">
        <v>1408</v>
      </c>
      <c r="AC35" s="45" t="s">
        <v>1408</v>
      </c>
      <c r="AD35" s="44" t="s">
        <v>1409</v>
      </c>
      <c r="AE35" s="45" t="s">
        <v>1410</v>
      </c>
      <c r="AF35" s="45" t="s">
        <v>1407</v>
      </c>
      <c r="AG35" s="43" t="s">
        <v>1407</v>
      </c>
      <c r="AH35" s="45" t="s">
        <v>1410</v>
      </c>
      <c r="AI35" s="46" t="s">
        <v>1410</v>
      </c>
      <c r="AJ35" s="43" t="s">
        <v>1409</v>
      </c>
      <c r="AK35" s="45" t="s">
        <v>1408</v>
      </c>
      <c r="AL35" s="43" t="s">
        <v>1408</v>
      </c>
      <c r="AM35" s="45" t="s">
        <v>1410</v>
      </c>
      <c r="AN35" s="45" t="s">
        <v>1410</v>
      </c>
      <c r="AO35" s="44" t="s">
        <v>1410</v>
      </c>
      <c r="AP35" s="45" t="s">
        <v>1408</v>
      </c>
      <c r="AQ35" s="47" t="s">
        <v>1410</v>
      </c>
      <c r="AR35" s="39">
        <v>3</v>
      </c>
      <c r="AS35" s="49"/>
      <c r="AT35" s="156"/>
      <c r="AU35" s="39" t="s">
        <v>404</v>
      </c>
      <c r="AV35" s="50" t="s">
        <v>405</v>
      </c>
      <c r="AW35" s="40">
        <v>2.2000000000000002</v>
      </c>
      <c r="AX35" s="41">
        <v>2.2999999999999998</v>
      </c>
      <c r="AY35" s="42" t="s">
        <v>1408</v>
      </c>
      <c r="AZ35" s="43" t="s">
        <v>1408</v>
      </c>
      <c r="BA35" s="44" t="s">
        <v>1409</v>
      </c>
      <c r="BB35" s="45" t="s">
        <v>1407</v>
      </c>
      <c r="BC35" s="45" t="s">
        <v>1407</v>
      </c>
      <c r="BD35" s="43" t="s">
        <v>1407</v>
      </c>
      <c r="BE35" s="45" t="s">
        <v>1407</v>
      </c>
      <c r="BF35" s="46" t="s">
        <v>1410</v>
      </c>
      <c r="BG35" s="43" t="s">
        <v>1409</v>
      </c>
      <c r="BH35" s="45" t="s">
        <v>1409</v>
      </c>
      <c r="BI35" s="43" t="s">
        <v>1408</v>
      </c>
      <c r="BJ35" s="45" t="s">
        <v>1409</v>
      </c>
      <c r="BK35" s="45" t="s">
        <v>1410</v>
      </c>
      <c r="BL35" s="44" t="s">
        <v>1410</v>
      </c>
      <c r="BM35" s="43" t="s">
        <v>1407</v>
      </c>
      <c r="BN35" s="47" t="s">
        <v>1408</v>
      </c>
      <c r="BO35" s="39">
        <v>4</v>
      </c>
      <c r="BP35" s="49"/>
      <c r="BQ35" s="148"/>
    </row>
    <row r="36" spans="1:69" x14ac:dyDescent="0.25">
      <c r="A36" s="39" t="s">
        <v>301</v>
      </c>
      <c r="B36" s="19" t="s">
        <v>302</v>
      </c>
      <c r="C36" s="40">
        <v>2.7</v>
      </c>
      <c r="D36" s="41">
        <v>2.2000000000000002</v>
      </c>
      <c r="E36" s="42" t="s">
        <v>1408</v>
      </c>
      <c r="F36" s="43" t="s">
        <v>1408</v>
      </c>
      <c r="G36" s="44" t="s">
        <v>1409</v>
      </c>
      <c r="H36" s="43" t="s">
        <v>1407</v>
      </c>
      <c r="I36" s="45" t="s">
        <v>1407</v>
      </c>
      <c r="J36" s="43" t="s">
        <v>1407</v>
      </c>
      <c r="K36" s="45" t="s">
        <v>1407</v>
      </c>
      <c r="L36" s="46" t="s">
        <v>1410</v>
      </c>
      <c r="M36" s="43" t="s">
        <v>1409</v>
      </c>
      <c r="N36" s="45" t="s">
        <v>1410</v>
      </c>
      <c r="O36" s="43" t="s">
        <v>1408</v>
      </c>
      <c r="P36" s="45" t="s">
        <v>1407</v>
      </c>
      <c r="Q36" s="43" t="s">
        <v>1408</v>
      </c>
      <c r="R36" s="44" t="s">
        <v>1410</v>
      </c>
      <c r="S36" s="43" t="s">
        <v>1407</v>
      </c>
      <c r="T36" s="47" t="s">
        <v>1409</v>
      </c>
      <c r="U36" s="39">
        <v>5</v>
      </c>
      <c r="V36" s="48"/>
      <c r="W36" s="152"/>
      <c r="X36" s="39" t="s">
        <v>380</v>
      </c>
      <c r="Y36" s="50" t="s">
        <v>381</v>
      </c>
      <c r="Z36" s="40">
        <v>1.9</v>
      </c>
      <c r="AA36" s="41"/>
      <c r="AB36" s="42" t="s">
        <v>1407</v>
      </c>
      <c r="AC36" s="43" t="s">
        <v>1408</v>
      </c>
      <c r="AD36" s="44" t="s">
        <v>1409</v>
      </c>
      <c r="AE36" s="43" t="s">
        <v>1407</v>
      </c>
      <c r="AF36" s="45" t="s">
        <v>1407</v>
      </c>
      <c r="AG36" s="43" t="s">
        <v>1407</v>
      </c>
      <c r="AH36" s="43" t="s">
        <v>1407</v>
      </c>
      <c r="AI36" s="46" t="s">
        <v>1410</v>
      </c>
      <c r="AJ36" s="43" t="s">
        <v>1409</v>
      </c>
      <c r="AK36" s="43" t="s">
        <v>1408</v>
      </c>
      <c r="AL36" s="43" t="s">
        <v>1408</v>
      </c>
      <c r="AM36" s="45" t="s">
        <v>1407</v>
      </c>
      <c r="AN36" s="43" t="s">
        <v>1408</v>
      </c>
      <c r="AO36" s="44" t="s">
        <v>1410</v>
      </c>
      <c r="AP36" s="43" t="s">
        <v>1407</v>
      </c>
      <c r="AQ36" s="47" t="s">
        <v>1407</v>
      </c>
      <c r="AR36" s="39">
        <v>6</v>
      </c>
      <c r="AS36" s="49"/>
      <c r="AT36" s="156"/>
      <c r="AU36" s="39" t="s">
        <v>528</v>
      </c>
      <c r="AV36" s="132" t="s">
        <v>529</v>
      </c>
      <c r="AW36" s="40">
        <v>2.1</v>
      </c>
      <c r="AX36" s="41">
        <v>2</v>
      </c>
      <c r="AY36" s="42" t="s">
        <v>1408</v>
      </c>
      <c r="AZ36" s="43" t="s">
        <v>1408</v>
      </c>
      <c r="BA36" s="44" t="s">
        <v>1409</v>
      </c>
      <c r="BB36" s="45" t="s">
        <v>1407</v>
      </c>
      <c r="BC36" s="45" t="s">
        <v>1407</v>
      </c>
      <c r="BD36" s="43" t="s">
        <v>1407</v>
      </c>
      <c r="BE36" s="45" t="s">
        <v>1409</v>
      </c>
      <c r="BF36" s="46" t="s">
        <v>1410</v>
      </c>
      <c r="BG36" s="43" t="s">
        <v>1409</v>
      </c>
      <c r="BH36" s="45" t="s">
        <v>1408</v>
      </c>
      <c r="BI36" s="43" t="s">
        <v>1408</v>
      </c>
      <c r="BJ36" s="45" t="s">
        <v>1407</v>
      </c>
      <c r="BK36" s="45" t="s">
        <v>1410</v>
      </c>
      <c r="BL36" s="44" t="s">
        <v>1410</v>
      </c>
      <c r="BM36" s="43" t="s">
        <v>1407</v>
      </c>
      <c r="BN36" s="47" t="s">
        <v>1409</v>
      </c>
      <c r="BO36" s="39">
        <v>4</v>
      </c>
      <c r="BP36" s="49"/>
      <c r="BQ36" s="148"/>
    </row>
    <row r="37" spans="1:69" ht="15.75" thickBot="1" x14ac:dyDescent="0.3">
      <c r="A37" s="39" t="s">
        <v>120</v>
      </c>
      <c r="B37" s="19" t="s">
        <v>121</v>
      </c>
      <c r="C37" s="40">
        <v>2.5</v>
      </c>
      <c r="D37" s="41">
        <v>3.5</v>
      </c>
      <c r="E37" s="42" t="s">
        <v>1407</v>
      </c>
      <c r="F37" s="43" t="s">
        <v>1408</v>
      </c>
      <c r="G37" s="44" t="s">
        <v>1409</v>
      </c>
      <c r="H37" s="43" t="s">
        <v>1409</v>
      </c>
      <c r="I37" s="60" t="s">
        <v>1407</v>
      </c>
      <c r="J37" s="43" t="s">
        <v>1407</v>
      </c>
      <c r="K37" s="43" t="s">
        <v>1407</v>
      </c>
      <c r="L37" s="46" t="s">
        <v>1410</v>
      </c>
      <c r="M37" s="43" t="s">
        <v>1409</v>
      </c>
      <c r="N37" s="43" t="s">
        <v>1408</v>
      </c>
      <c r="O37" s="43" t="s">
        <v>1408</v>
      </c>
      <c r="P37" s="45" t="s">
        <v>1410</v>
      </c>
      <c r="Q37" s="43" t="s">
        <v>1410</v>
      </c>
      <c r="R37" s="44" t="s">
        <v>1410</v>
      </c>
      <c r="S37" s="43" t="s">
        <v>1407</v>
      </c>
      <c r="T37" s="47" t="s">
        <v>1409</v>
      </c>
      <c r="U37" s="39">
        <v>6</v>
      </c>
      <c r="V37" s="49"/>
      <c r="W37" s="152"/>
      <c r="X37" s="26" t="s">
        <v>846</v>
      </c>
      <c r="Y37" s="28" t="s">
        <v>847</v>
      </c>
      <c r="Z37" s="27">
        <v>-4.3</v>
      </c>
      <c r="AA37" s="53"/>
      <c r="AB37" s="54" t="s">
        <v>1408</v>
      </c>
      <c r="AC37" s="55" t="s">
        <v>1408</v>
      </c>
      <c r="AD37" s="56" t="s">
        <v>1409</v>
      </c>
      <c r="AE37" s="57" t="s">
        <v>1408</v>
      </c>
      <c r="AF37" s="57" t="s">
        <v>1407</v>
      </c>
      <c r="AG37" s="55" t="s">
        <v>1407</v>
      </c>
      <c r="AH37" s="57" t="s">
        <v>1409</v>
      </c>
      <c r="AI37" s="58" t="s">
        <v>1410</v>
      </c>
      <c r="AJ37" s="55" t="s">
        <v>1409</v>
      </c>
      <c r="AK37" s="57" t="s">
        <v>1408</v>
      </c>
      <c r="AL37" s="55" t="s">
        <v>1408</v>
      </c>
      <c r="AM37" s="57" t="s">
        <v>1407</v>
      </c>
      <c r="AN37" s="57" t="s">
        <v>1408</v>
      </c>
      <c r="AO37" s="56" t="s">
        <v>1410</v>
      </c>
      <c r="AP37" s="55" t="s">
        <v>1407</v>
      </c>
      <c r="AQ37" s="58" t="s">
        <v>1407</v>
      </c>
      <c r="AR37" s="26">
        <v>5</v>
      </c>
      <c r="AS37" s="30">
        <f>AVERAGE(AR7:AR37)</f>
        <v>4.741935483870968</v>
      </c>
      <c r="AT37" s="158"/>
      <c r="AU37" s="39" t="s">
        <v>658</v>
      </c>
      <c r="AV37" s="19" t="s">
        <v>659</v>
      </c>
      <c r="AW37" s="40">
        <v>1.9</v>
      </c>
      <c r="AX37" s="41">
        <v>1.7</v>
      </c>
      <c r="AY37" s="42" t="s">
        <v>1408</v>
      </c>
      <c r="AZ37" s="45" t="s">
        <v>1408</v>
      </c>
      <c r="BA37" s="44" t="s">
        <v>1409</v>
      </c>
      <c r="BB37" s="45" t="s">
        <v>1410</v>
      </c>
      <c r="BC37" s="45" t="s">
        <v>1407</v>
      </c>
      <c r="BD37" s="43" t="s">
        <v>1407</v>
      </c>
      <c r="BE37" s="45" t="s">
        <v>1410</v>
      </c>
      <c r="BF37" s="46" t="s">
        <v>1410</v>
      </c>
      <c r="BG37" s="43" t="s">
        <v>1409</v>
      </c>
      <c r="BH37" s="45" t="s">
        <v>1408</v>
      </c>
      <c r="BI37" s="43" t="s">
        <v>1408</v>
      </c>
      <c r="BJ37" s="45" t="s">
        <v>1410</v>
      </c>
      <c r="BK37" s="45" t="s">
        <v>1410</v>
      </c>
      <c r="BL37" s="44" t="s">
        <v>1410</v>
      </c>
      <c r="BM37" s="45" t="s">
        <v>1408</v>
      </c>
      <c r="BN37" s="47" t="s">
        <v>1410</v>
      </c>
      <c r="BO37" s="39">
        <v>3</v>
      </c>
      <c r="BP37" s="49"/>
      <c r="BQ37" s="148"/>
    </row>
    <row r="38" spans="1:69" ht="15.75" thickBot="1" x14ac:dyDescent="0.3">
      <c r="A38" s="26" t="s">
        <v>204</v>
      </c>
      <c r="B38" s="28" t="s">
        <v>205</v>
      </c>
      <c r="C38" s="27">
        <v>2.2999999999999998</v>
      </c>
      <c r="D38" s="53">
        <v>1.9</v>
      </c>
      <c r="E38" s="64" t="s">
        <v>1408</v>
      </c>
      <c r="F38" s="57" t="s">
        <v>1408</v>
      </c>
      <c r="G38" s="65" t="s">
        <v>1409</v>
      </c>
      <c r="H38" s="55" t="s">
        <v>1407</v>
      </c>
      <c r="I38" s="55" t="s">
        <v>1407</v>
      </c>
      <c r="J38" s="55" t="s">
        <v>1407</v>
      </c>
      <c r="K38" s="57" t="s">
        <v>1409</v>
      </c>
      <c r="L38" s="58" t="s">
        <v>1410</v>
      </c>
      <c r="M38" s="55" t="s">
        <v>1409</v>
      </c>
      <c r="N38" s="57" t="s">
        <v>1408</v>
      </c>
      <c r="O38" s="55" t="s">
        <v>1408</v>
      </c>
      <c r="P38" s="55" t="s">
        <v>1408</v>
      </c>
      <c r="Q38" s="55" t="s">
        <v>1408</v>
      </c>
      <c r="R38" s="66" t="s">
        <v>1407</v>
      </c>
      <c r="S38" s="57" t="s">
        <v>1409</v>
      </c>
      <c r="T38" s="67" t="s">
        <v>1410</v>
      </c>
      <c r="U38" s="26">
        <v>4</v>
      </c>
      <c r="V38" s="30">
        <f>AVERAGE(U29:U38)</f>
        <v>4.5999999999999996</v>
      </c>
      <c r="W38" s="152"/>
      <c r="X38" s="26" t="s">
        <v>120</v>
      </c>
      <c r="Y38" s="20" t="s">
        <v>121</v>
      </c>
      <c r="Z38" s="27">
        <v>2.5</v>
      </c>
      <c r="AA38" s="53">
        <v>-1.8</v>
      </c>
      <c r="AB38" s="64" t="s">
        <v>1407</v>
      </c>
      <c r="AC38" s="55" t="s">
        <v>1408</v>
      </c>
      <c r="AD38" s="56" t="s">
        <v>1409</v>
      </c>
      <c r="AE38" s="55" t="s">
        <v>1409</v>
      </c>
      <c r="AF38" s="57" t="s">
        <v>1407</v>
      </c>
      <c r="AG38" s="55" t="s">
        <v>1407</v>
      </c>
      <c r="AH38" s="55" t="s">
        <v>1407</v>
      </c>
      <c r="AI38" s="58" t="s">
        <v>1410</v>
      </c>
      <c r="AJ38" s="55" t="s">
        <v>1409</v>
      </c>
      <c r="AK38" s="55" t="s">
        <v>1408</v>
      </c>
      <c r="AL38" s="55" t="s">
        <v>1408</v>
      </c>
      <c r="AM38" s="57" t="s">
        <v>1410</v>
      </c>
      <c r="AN38" s="55" t="s">
        <v>1410</v>
      </c>
      <c r="AO38" s="56" t="s">
        <v>1410</v>
      </c>
      <c r="AP38" s="55" t="s">
        <v>1407</v>
      </c>
      <c r="AQ38" s="67" t="s">
        <v>1409</v>
      </c>
      <c r="AR38" s="26">
        <v>6</v>
      </c>
      <c r="AS38" s="30">
        <f>AVERAGE(AR38)</f>
        <v>6</v>
      </c>
      <c r="AT38" s="146"/>
      <c r="AU38" s="26" t="s">
        <v>380</v>
      </c>
      <c r="AV38" s="28" t="s">
        <v>381</v>
      </c>
      <c r="AW38" s="27">
        <v>1.9</v>
      </c>
      <c r="AX38" s="53">
        <v>2.2999999999999998</v>
      </c>
      <c r="AY38" s="64" t="s">
        <v>1407</v>
      </c>
      <c r="AZ38" s="55" t="s">
        <v>1408</v>
      </c>
      <c r="BA38" s="56" t="s">
        <v>1409</v>
      </c>
      <c r="BB38" s="55" t="s">
        <v>1407</v>
      </c>
      <c r="BC38" s="57" t="s">
        <v>1407</v>
      </c>
      <c r="BD38" s="55" t="s">
        <v>1407</v>
      </c>
      <c r="BE38" s="55" t="s">
        <v>1407</v>
      </c>
      <c r="BF38" s="58" t="s">
        <v>1410</v>
      </c>
      <c r="BG38" s="55" t="s">
        <v>1409</v>
      </c>
      <c r="BH38" s="55" t="s">
        <v>1408</v>
      </c>
      <c r="BI38" s="55" t="s">
        <v>1408</v>
      </c>
      <c r="BJ38" s="57" t="s">
        <v>1407</v>
      </c>
      <c r="BK38" s="55" t="s">
        <v>1408</v>
      </c>
      <c r="BL38" s="56" t="s">
        <v>1410</v>
      </c>
      <c r="BM38" s="55" t="s">
        <v>1407</v>
      </c>
      <c r="BN38" s="67" t="s">
        <v>1407</v>
      </c>
      <c r="BO38" s="26">
        <v>6</v>
      </c>
      <c r="BP38" s="30">
        <f>AVERAGE(BO16:BO38)</f>
        <v>4.8695652173913047</v>
      </c>
      <c r="BQ38" s="150"/>
    </row>
    <row r="39" spans="1:69" x14ac:dyDescent="0.25">
      <c r="A39" s="39" t="s">
        <v>192</v>
      </c>
      <c r="B39" s="132" t="s">
        <v>193</v>
      </c>
      <c r="C39" s="40"/>
      <c r="D39" s="41">
        <v>2.8</v>
      </c>
      <c r="E39" s="42" t="s">
        <v>1409</v>
      </c>
      <c r="F39" s="43" t="s">
        <v>1408</v>
      </c>
      <c r="G39" s="44" t="s">
        <v>1409</v>
      </c>
      <c r="H39" s="45" t="s">
        <v>1407</v>
      </c>
      <c r="I39" s="43" t="s">
        <v>1407</v>
      </c>
      <c r="J39" s="43" t="s">
        <v>1407</v>
      </c>
      <c r="K39" s="45" t="s">
        <v>1407</v>
      </c>
      <c r="L39" s="46" t="s">
        <v>1410</v>
      </c>
      <c r="M39" s="43" t="s">
        <v>1409</v>
      </c>
      <c r="N39" s="45" t="s">
        <v>1410</v>
      </c>
      <c r="O39" s="43" t="s">
        <v>1408</v>
      </c>
      <c r="P39" s="43" t="s">
        <v>1408</v>
      </c>
      <c r="Q39" s="45" t="s">
        <v>1409</v>
      </c>
      <c r="R39" s="44" t="s">
        <v>1410</v>
      </c>
      <c r="S39" s="43" t="s">
        <v>1407</v>
      </c>
      <c r="T39" s="47" t="s">
        <v>1409</v>
      </c>
      <c r="U39" s="39">
        <v>5</v>
      </c>
      <c r="V39" s="49"/>
      <c r="W39" s="152"/>
      <c r="X39" s="39" t="s">
        <v>13</v>
      </c>
      <c r="Y39" s="132" t="s">
        <v>14</v>
      </c>
      <c r="Z39" s="40"/>
      <c r="AA39" s="41">
        <v>7.9</v>
      </c>
      <c r="AB39" s="52" t="s">
        <v>1407</v>
      </c>
      <c r="AC39" s="45" t="s">
        <v>1408</v>
      </c>
      <c r="AD39" s="44" t="s">
        <v>1409</v>
      </c>
      <c r="AE39" s="45" t="s">
        <v>1408</v>
      </c>
      <c r="AF39" s="43" t="s">
        <v>1407</v>
      </c>
      <c r="AG39" s="43" t="s">
        <v>1407</v>
      </c>
      <c r="AH39" s="45" t="s">
        <v>1407</v>
      </c>
      <c r="AI39" s="46" t="s">
        <v>1410</v>
      </c>
      <c r="AJ39" s="43" t="s">
        <v>1409</v>
      </c>
      <c r="AK39" s="45" t="s">
        <v>1409</v>
      </c>
      <c r="AL39" s="43" t="s">
        <v>1408</v>
      </c>
      <c r="AM39" s="43" t="s">
        <v>1408</v>
      </c>
      <c r="AN39" s="45" t="s">
        <v>1408</v>
      </c>
      <c r="AO39" s="44" t="s">
        <v>1410</v>
      </c>
      <c r="AP39" s="45" t="s">
        <v>1408</v>
      </c>
      <c r="AQ39" s="46" t="s">
        <v>1408</v>
      </c>
      <c r="AR39" s="39">
        <v>5</v>
      </c>
      <c r="AS39" s="49"/>
      <c r="AT39" s="155"/>
      <c r="AU39" s="39" t="s">
        <v>46</v>
      </c>
      <c r="AV39" s="132" t="s">
        <v>47</v>
      </c>
      <c r="AW39" s="40"/>
      <c r="AX39" s="41">
        <v>3.5</v>
      </c>
      <c r="AY39" s="52" t="s">
        <v>1407</v>
      </c>
      <c r="AZ39" s="43" t="s">
        <v>1408</v>
      </c>
      <c r="BA39" s="44" t="s">
        <v>1409</v>
      </c>
      <c r="BB39" s="43" t="s">
        <v>1407</v>
      </c>
      <c r="BC39" s="45" t="s">
        <v>1407</v>
      </c>
      <c r="BD39" s="43" t="s">
        <v>1407</v>
      </c>
      <c r="BE39" s="45" t="s">
        <v>1407</v>
      </c>
      <c r="BF39" s="46" t="s">
        <v>1410</v>
      </c>
      <c r="BG39" s="43" t="s">
        <v>1409</v>
      </c>
      <c r="BH39" s="45" t="s">
        <v>1410</v>
      </c>
      <c r="BI39" s="43" t="s">
        <v>1408</v>
      </c>
      <c r="BJ39" s="45" t="s">
        <v>1407</v>
      </c>
      <c r="BK39" s="43" t="s">
        <v>1408</v>
      </c>
      <c r="BL39" s="44" t="s">
        <v>1410</v>
      </c>
      <c r="BM39" s="43" t="s">
        <v>1407</v>
      </c>
      <c r="BN39" s="46" t="s">
        <v>1408</v>
      </c>
      <c r="BO39" s="39">
        <v>6</v>
      </c>
      <c r="BP39" s="49"/>
      <c r="BQ39" s="147"/>
    </row>
    <row r="40" spans="1:69" x14ac:dyDescent="0.25">
      <c r="A40" s="39" t="s">
        <v>491</v>
      </c>
      <c r="B40" s="50" t="s">
        <v>492</v>
      </c>
      <c r="C40" s="40"/>
      <c r="D40" s="41">
        <v>1.8</v>
      </c>
      <c r="E40" s="42" t="s">
        <v>1407</v>
      </c>
      <c r="F40" s="45" t="s">
        <v>1408</v>
      </c>
      <c r="G40" s="51" t="s">
        <v>1409</v>
      </c>
      <c r="H40" s="45" t="s">
        <v>1407</v>
      </c>
      <c r="I40" s="45" t="s">
        <v>1407</v>
      </c>
      <c r="J40" s="43" t="s">
        <v>1407</v>
      </c>
      <c r="K40" s="43" t="s">
        <v>1408</v>
      </c>
      <c r="L40" s="47" t="s">
        <v>1409</v>
      </c>
      <c r="M40" s="60" t="s">
        <v>1407</v>
      </c>
      <c r="N40" s="43" t="s">
        <v>1407</v>
      </c>
      <c r="O40" s="43" t="s">
        <v>1408</v>
      </c>
      <c r="P40" s="45" t="s">
        <v>1410</v>
      </c>
      <c r="Q40" s="45" t="s">
        <v>1409</v>
      </c>
      <c r="R40" s="51" t="s">
        <v>1408</v>
      </c>
      <c r="S40" s="45" t="s">
        <v>1408</v>
      </c>
      <c r="T40" s="47" t="s">
        <v>1409</v>
      </c>
      <c r="U40" s="39">
        <v>2</v>
      </c>
      <c r="V40" s="49"/>
      <c r="W40" s="152"/>
      <c r="X40" s="39" t="s">
        <v>21</v>
      </c>
      <c r="Y40" s="19" t="s">
        <v>22</v>
      </c>
      <c r="Z40" s="40"/>
      <c r="AA40" s="41">
        <v>5.8</v>
      </c>
      <c r="AB40" s="42" t="s">
        <v>1407</v>
      </c>
      <c r="AC40" s="43" t="s">
        <v>1408</v>
      </c>
      <c r="AD40" s="44" t="s">
        <v>1409</v>
      </c>
      <c r="AE40" s="45" t="s">
        <v>1410</v>
      </c>
      <c r="AF40" s="45" t="s">
        <v>1407</v>
      </c>
      <c r="AG40" s="43" t="s">
        <v>1407</v>
      </c>
      <c r="AH40" s="45" t="s">
        <v>1410</v>
      </c>
      <c r="AI40" s="46" t="s">
        <v>1410</v>
      </c>
      <c r="AJ40" s="43" t="s">
        <v>1409</v>
      </c>
      <c r="AK40" s="45" t="s">
        <v>1410</v>
      </c>
      <c r="AL40" s="43" t="s">
        <v>1408</v>
      </c>
      <c r="AM40" s="45" t="s">
        <v>1407</v>
      </c>
      <c r="AN40" s="45" t="s">
        <v>1408</v>
      </c>
      <c r="AO40" s="44" t="s">
        <v>1410</v>
      </c>
      <c r="AP40" s="43" t="s">
        <v>1407</v>
      </c>
      <c r="AQ40" s="47" t="s">
        <v>1407</v>
      </c>
      <c r="AR40" s="39">
        <v>4</v>
      </c>
      <c r="AS40" s="49"/>
      <c r="AT40" s="157">
        <v>6</v>
      </c>
      <c r="AU40" s="39" t="s">
        <v>428</v>
      </c>
      <c r="AV40" s="50" t="s">
        <v>429</v>
      </c>
      <c r="AW40" s="40"/>
      <c r="AX40" s="41">
        <v>2.2000000000000002</v>
      </c>
      <c r="AY40" s="52" t="s">
        <v>1408</v>
      </c>
      <c r="AZ40" s="43" t="s">
        <v>1408</v>
      </c>
      <c r="BA40" s="44" t="s">
        <v>1409</v>
      </c>
      <c r="BB40" s="45" t="s">
        <v>1409</v>
      </c>
      <c r="BC40" s="45" t="s">
        <v>1408</v>
      </c>
      <c r="BD40" s="43" t="s">
        <v>1407</v>
      </c>
      <c r="BE40" s="45" t="s">
        <v>1407</v>
      </c>
      <c r="BF40" s="46" t="s">
        <v>1410</v>
      </c>
      <c r="BG40" s="43" t="s">
        <v>1409</v>
      </c>
      <c r="BH40" s="45" t="s">
        <v>1409</v>
      </c>
      <c r="BI40" s="43" t="s">
        <v>1408</v>
      </c>
      <c r="BJ40" s="45" t="s">
        <v>1408</v>
      </c>
      <c r="BK40" s="45" t="s">
        <v>1407</v>
      </c>
      <c r="BL40" s="44" t="s">
        <v>1410</v>
      </c>
      <c r="BM40" s="43" t="s">
        <v>1407</v>
      </c>
      <c r="BN40" s="46" t="s">
        <v>1407</v>
      </c>
      <c r="BO40" s="39">
        <v>5</v>
      </c>
      <c r="BP40" s="49"/>
      <c r="BQ40" s="148"/>
    </row>
    <row r="41" spans="1:69" ht="15.75" thickBot="1" x14ac:dyDescent="0.3">
      <c r="A41" s="26" t="s">
        <v>566</v>
      </c>
      <c r="B41" s="20" t="s">
        <v>567</v>
      </c>
      <c r="C41" s="27"/>
      <c r="D41" s="53">
        <v>-1.8</v>
      </c>
      <c r="E41" s="64" t="s">
        <v>1408</v>
      </c>
      <c r="F41" s="57" t="s">
        <v>1408</v>
      </c>
      <c r="G41" s="56" t="s">
        <v>1409</v>
      </c>
      <c r="H41" s="57" t="s">
        <v>1409</v>
      </c>
      <c r="I41" s="57" t="s">
        <v>1407</v>
      </c>
      <c r="J41" s="55" t="s">
        <v>1407</v>
      </c>
      <c r="K41" s="57" t="s">
        <v>1408</v>
      </c>
      <c r="L41" s="58" t="s">
        <v>1410</v>
      </c>
      <c r="M41" s="55" t="s">
        <v>1409</v>
      </c>
      <c r="N41" s="57" t="s">
        <v>1410</v>
      </c>
      <c r="O41" s="55" t="s">
        <v>1408</v>
      </c>
      <c r="P41" s="57" t="s">
        <v>1410</v>
      </c>
      <c r="Q41" s="57" t="s">
        <v>1409</v>
      </c>
      <c r="R41" s="56" t="s">
        <v>1410</v>
      </c>
      <c r="S41" s="57" t="s">
        <v>1408</v>
      </c>
      <c r="T41" s="67" t="s">
        <v>1410</v>
      </c>
      <c r="U41" s="26">
        <v>3</v>
      </c>
      <c r="V41" s="30">
        <f>AVERAGE(U39:U41)</f>
        <v>3.3333333333333335</v>
      </c>
      <c r="W41" s="154"/>
      <c r="X41" s="26" t="s">
        <v>309</v>
      </c>
      <c r="Y41" s="20" t="s">
        <v>310</v>
      </c>
      <c r="Z41" s="27"/>
      <c r="AA41" s="53">
        <v>-2.2000000000000002</v>
      </c>
      <c r="AB41" s="64" t="s">
        <v>1408</v>
      </c>
      <c r="AC41" s="57" t="s">
        <v>1408</v>
      </c>
      <c r="AD41" s="56" t="s">
        <v>1409</v>
      </c>
      <c r="AE41" s="57" t="s">
        <v>1410</v>
      </c>
      <c r="AF41" s="57" t="s">
        <v>1407</v>
      </c>
      <c r="AG41" s="57" t="s">
        <v>1407</v>
      </c>
      <c r="AH41" s="57" t="s">
        <v>1407</v>
      </c>
      <c r="AI41" s="58" t="s">
        <v>1410</v>
      </c>
      <c r="AJ41" s="55" t="s">
        <v>1409</v>
      </c>
      <c r="AK41" s="57" t="s">
        <v>1409</v>
      </c>
      <c r="AL41" s="57" t="s">
        <v>1407</v>
      </c>
      <c r="AM41" s="57" t="s">
        <v>1409</v>
      </c>
      <c r="AN41" s="57" t="s">
        <v>1410</v>
      </c>
      <c r="AO41" s="56" t="s">
        <v>1410</v>
      </c>
      <c r="AP41" s="57" t="s">
        <v>1408</v>
      </c>
      <c r="AQ41" s="67" t="s">
        <v>1409</v>
      </c>
      <c r="AR41" s="26">
        <v>2</v>
      </c>
      <c r="AS41" s="30">
        <f>AVERAGE(AR39:AR41)</f>
        <v>3.6666666666666665</v>
      </c>
      <c r="AT41" s="158"/>
      <c r="AU41" s="39" t="s">
        <v>454</v>
      </c>
      <c r="AV41" s="50" t="s">
        <v>455</v>
      </c>
      <c r="AW41" s="40"/>
      <c r="AX41" s="41">
        <v>2.2000000000000002</v>
      </c>
      <c r="AY41" s="42" t="s">
        <v>1409</v>
      </c>
      <c r="AZ41" s="45" t="s">
        <v>1408</v>
      </c>
      <c r="BA41" s="51" t="s">
        <v>1407</v>
      </c>
      <c r="BB41" s="43" t="s">
        <v>1407</v>
      </c>
      <c r="BC41" s="43" t="s">
        <v>1407</v>
      </c>
      <c r="BD41" s="43" t="s">
        <v>1407</v>
      </c>
      <c r="BE41" s="45" t="s">
        <v>1407</v>
      </c>
      <c r="BF41" s="46" t="s">
        <v>1410</v>
      </c>
      <c r="BG41" s="43" t="s">
        <v>1409</v>
      </c>
      <c r="BH41" s="45" t="s">
        <v>1410</v>
      </c>
      <c r="BI41" s="43" t="s">
        <v>1408</v>
      </c>
      <c r="BJ41" s="43" t="s">
        <v>1408</v>
      </c>
      <c r="BK41" s="43" t="s">
        <v>1408</v>
      </c>
      <c r="BL41" s="51" t="s">
        <v>1410</v>
      </c>
      <c r="BM41" s="45" t="s">
        <v>1408</v>
      </c>
      <c r="BN41" s="47" t="s">
        <v>1407</v>
      </c>
      <c r="BO41" s="39">
        <v>4</v>
      </c>
      <c r="BP41" s="49"/>
      <c r="BQ41" s="148"/>
    </row>
    <row r="42" spans="1:69" x14ac:dyDescent="0.25">
      <c r="A42" s="15" t="s">
        <v>1411</v>
      </c>
      <c r="B42" s="15"/>
      <c r="C42" s="17"/>
      <c r="D42" s="17"/>
      <c r="E42" s="15"/>
      <c r="F42" s="15"/>
      <c r="G42" s="18"/>
      <c r="H42" s="15"/>
      <c r="I42" s="15"/>
      <c r="J42" s="15"/>
      <c r="K42" s="15"/>
      <c r="L42" s="19"/>
      <c r="M42" s="19"/>
      <c r="N42" s="15"/>
      <c r="O42" s="15"/>
      <c r="P42" s="15"/>
      <c r="Q42" s="15"/>
      <c r="R42" s="18"/>
      <c r="S42" s="15"/>
      <c r="T42" s="15"/>
      <c r="U42" s="15"/>
      <c r="V42" s="18"/>
      <c r="W42" s="146"/>
      <c r="X42" s="15"/>
      <c r="Y42" s="15"/>
      <c r="Z42" s="17"/>
      <c r="AA42" s="17"/>
      <c r="AB42" s="15"/>
      <c r="AC42" s="15"/>
      <c r="AD42" s="18"/>
      <c r="AE42" s="15"/>
      <c r="AF42" s="15"/>
      <c r="AG42" s="15"/>
      <c r="AH42" s="15"/>
      <c r="AI42" s="22"/>
      <c r="AJ42" s="22"/>
      <c r="AK42" s="15"/>
      <c r="AL42" s="15"/>
      <c r="AM42" s="15"/>
      <c r="AN42" s="15"/>
      <c r="AO42" s="18"/>
      <c r="AP42" s="15"/>
      <c r="AQ42" s="15"/>
      <c r="AR42" s="15"/>
      <c r="AS42" s="18"/>
      <c r="AT42" s="146"/>
      <c r="AU42" s="39" t="s">
        <v>519</v>
      </c>
      <c r="AV42" s="132" t="s">
        <v>520</v>
      </c>
      <c r="AW42" s="40"/>
      <c r="AX42" s="41">
        <v>2</v>
      </c>
      <c r="AY42" s="52" t="s">
        <v>1408</v>
      </c>
      <c r="AZ42" s="45" t="s">
        <v>1408</v>
      </c>
      <c r="BA42" s="51" t="s">
        <v>1409</v>
      </c>
      <c r="BB42" s="43" t="s">
        <v>1407</v>
      </c>
      <c r="BC42" s="43" t="s">
        <v>1407</v>
      </c>
      <c r="BD42" s="43" t="s">
        <v>1407</v>
      </c>
      <c r="BE42" s="45" t="s">
        <v>1407</v>
      </c>
      <c r="BF42" s="46" t="s">
        <v>1410</v>
      </c>
      <c r="BG42" s="43" t="s">
        <v>1409</v>
      </c>
      <c r="BH42" s="45" t="s">
        <v>1410</v>
      </c>
      <c r="BI42" s="43" t="s">
        <v>1408</v>
      </c>
      <c r="BJ42" s="43" t="s">
        <v>1408</v>
      </c>
      <c r="BK42" s="43" t="s">
        <v>1408</v>
      </c>
      <c r="BL42" s="51" t="s">
        <v>1407</v>
      </c>
      <c r="BM42" s="45" t="s">
        <v>1408</v>
      </c>
      <c r="BN42" s="46" t="s">
        <v>1407</v>
      </c>
      <c r="BO42" s="39">
        <v>5</v>
      </c>
      <c r="BP42" s="49"/>
      <c r="BQ42" s="149">
        <v>11</v>
      </c>
    </row>
    <row r="43" spans="1:69" x14ac:dyDescent="0.25">
      <c r="A43" s="15"/>
      <c r="B43" s="15"/>
      <c r="C43" s="17"/>
      <c r="D43" s="17"/>
      <c r="E43" t="s">
        <v>1412</v>
      </c>
      <c r="F43" s="68" t="s">
        <v>1408</v>
      </c>
      <c r="G43" s="69" t="s">
        <v>1409</v>
      </c>
      <c r="H43" t="s">
        <v>1413</v>
      </c>
      <c r="I43" t="s">
        <v>1413</v>
      </c>
      <c r="J43" s="70" t="s">
        <v>1407</v>
      </c>
      <c r="K43" s="70" t="s">
        <v>1414</v>
      </c>
      <c r="L43" s="46" t="s">
        <v>1410</v>
      </c>
      <c r="M43" s="68" t="s">
        <v>1409</v>
      </c>
      <c r="N43" s="70" t="s">
        <v>1413</v>
      </c>
      <c r="O43" s="70" t="s">
        <v>1412</v>
      </c>
      <c r="P43" s="70" t="s">
        <v>1412</v>
      </c>
      <c r="Q43" s="70" t="s">
        <v>1412</v>
      </c>
      <c r="R43" s="69" t="s">
        <v>1410</v>
      </c>
      <c r="S43" s="68" t="s">
        <v>1407</v>
      </c>
      <c r="T43" s="70" t="s">
        <v>1412</v>
      </c>
      <c r="U43" s="15"/>
      <c r="V43" s="18"/>
      <c r="W43" s="146"/>
      <c r="X43" s="15"/>
      <c r="Y43" s="15"/>
      <c r="Z43" s="17"/>
      <c r="AA43" s="17"/>
      <c r="AB43" s="15"/>
      <c r="AC43" s="15"/>
      <c r="AD43" s="18"/>
      <c r="AE43" s="15"/>
      <c r="AF43" s="15"/>
      <c r="AG43" s="15"/>
      <c r="AH43" s="15"/>
      <c r="AI43" s="19"/>
      <c r="AJ43" s="19"/>
      <c r="AK43" s="15"/>
      <c r="AL43" s="15"/>
      <c r="AM43" s="15"/>
      <c r="AN43" s="15"/>
      <c r="AO43" s="18"/>
      <c r="AP43" s="15"/>
      <c r="AQ43" s="15"/>
      <c r="AR43" s="15"/>
      <c r="AS43" s="18"/>
      <c r="AT43" s="146"/>
      <c r="AU43" s="39" t="s">
        <v>541</v>
      </c>
      <c r="AV43" s="19" t="s">
        <v>542</v>
      </c>
      <c r="AW43" s="40"/>
      <c r="AX43" s="41">
        <v>2</v>
      </c>
      <c r="AY43" s="42" t="s">
        <v>1408</v>
      </c>
      <c r="AZ43" s="43" t="s">
        <v>1408</v>
      </c>
      <c r="BA43" s="44" t="s">
        <v>1409</v>
      </c>
      <c r="BB43" s="45" t="s">
        <v>1409</v>
      </c>
      <c r="BC43" s="43" t="s">
        <v>1407</v>
      </c>
      <c r="BD43" s="43" t="s">
        <v>1407</v>
      </c>
      <c r="BE43" s="45" t="s">
        <v>1410</v>
      </c>
      <c r="BF43" s="46" t="s">
        <v>1410</v>
      </c>
      <c r="BG43" s="43" t="s">
        <v>1409</v>
      </c>
      <c r="BH43" s="45" t="s">
        <v>1408</v>
      </c>
      <c r="BI43" s="43" t="s">
        <v>1408</v>
      </c>
      <c r="BJ43" s="43" t="s">
        <v>1408</v>
      </c>
      <c r="BK43" s="45" t="s">
        <v>1408</v>
      </c>
      <c r="BL43" s="44" t="s">
        <v>1410</v>
      </c>
      <c r="BM43" s="43" t="s">
        <v>1407</v>
      </c>
      <c r="BN43" s="47" t="s">
        <v>1409</v>
      </c>
      <c r="BO43" s="39">
        <v>5</v>
      </c>
      <c r="BP43" s="49"/>
      <c r="BQ43" s="148"/>
    </row>
    <row r="44" spans="1:69" x14ac:dyDescent="0.25">
      <c r="A44" s="15"/>
      <c r="B44" s="15"/>
      <c r="C44" s="17"/>
      <c r="D44" s="17"/>
      <c r="E44" s="94"/>
      <c r="F44" s="15"/>
      <c r="G44" s="18"/>
      <c r="H44" s="15"/>
      <c r="I44" s="15"/>
      <c r="J44" s="15"/>
      <c r="K44" s="15"/>
      <c r="L44" s="19"/>
      <c r="M44" s="19"/>
      <c r="N44" s="15"/>
      <c r="O44" s="15"/>
      <c r="P44" s="15"/>
      <c r="Q44" s="15"/>
      <c r="R44" s="18"/>
      <c r="S44" s="15"/>
      <c r="T44" s="15"/>
      <c r="U44" s="15"/>
      <c r="V44" s="18"/>
      <c r="W44" s="146"/>
      <c r="X44" s="15"/>
      <c r="Y44" s="15"/>
      <c r="Z44" s="17"/>
      <c r="AA44" s="17"/>
      <c r="AB44" s="15"/>
      <c r="AC44" s="15"/>
      <c r="AD44" s="18"/>
      <c r="AE44" s="15"/>
      <c r="AF44" s="15"/>
      <c r="AG44" s="15"/>
      <c r="AH44" s="15"/>
      <c r="AI44" s="19"/>
      <c r="AJ44" s="19"/>
      <c r="AK44" s="15"/>
      <c r="AL44" s="15"/>
      <c r="AM44" s="15"/>
      <c r="AN44" s="15"/>
      <c r="AO44" s="18"/>
      <c r="AP44" s="15"/>
      <c r="AQ44" s="15"/>
      <c r="AR44" s="15"/>
      <c r="AS44" s="18"/>
      <c r="AT44" s="146"/>
      <c r="AU44" s="39" t="s">
        <v>554</v>
      </c>
      <c r="AV44" s="50" t="s">
        <v>555</v>
      </c>
      <c r="AW44" s="40"/>
      <c r="AX44" s="41">
        <v>2</v>
      </c>
      <c r="AY44" s="42" t="s">
        <v>1407</v>
      </c>
      <c r="AZ44" s="45" t="s">
        <v>1408</v>
      </c>
      <c r="BA44" s="51" t="s">
        <v>1409</v>
      </c>
      <c r="BB44" s="43" t="s">
        <v>1407</v>
      </c>
      <c r="BC44" s="43" t="s">
        <v>1407</v>
      </c>
      <c r="BD44" s="43" t="s">
        <v>1407</v>
      </c>
      <c r="BE44" s="45" t="s">
        <v>1407</v>
      </c>
      <c r="BF44" s="46" t="s">
        <v>1410</v>
      </c>
      <c r="BG44" s="43" t="s">
        <v>1409</v>
      </c>
      <c r="BH44" s="45" t="s">
        <v>1409</v>
      </c>
      <c r="BI44" s="43" t="s">
        <v>1408</v>
      </c>
      <c r="BJ44" s="43" t="s">
        <v>1408</v>
      </c>
      <c r="BK44" s="43" t="s">
        <v>1408</v>
      </c>
      <c r="BL44" s="51" t="s">
        <v>1407</v>
      </c>
      <c r="BM44" s="45" t="s">
        <v>1408</v>
      </c>
      <c r="BN44" s="47" t="s">
        <v>1407</v>
      </c>
      <c r="BO44" s="39">
        <v>4</v>
      </c>
      <c r="BP44" s="49"/>
      <c r="BQ44" s="148"/>
    </row>
    <row r="45" spans="1:69" ht="15.75" thickBot="1" x14ac:dyDescent="0.3">
      <c r="A45" s="15"/>
      <c r="B45" s="15"/>
      <c r="C45" s="17"/>
      <c r="D45" s="17"/>
      <c r="E45" s="15"/>
      <c r="F45" s="15"/>
      <c r="G45" s="18"/>
      <c r="H45" s="15"/>
      <c r="I45" s="15"/>
      <c r="J45" s="15"/>
      <c r="K45" s="15"/>
      <c r="L45" s="19"/>
      <c r="M45" s="19"/>
      <c r="N45" s="15"/>
      <c r="O45" s="15"/>
      <c r="P45" s="15"/>
      <c r="Q45" s="15"/>
      <c r="R45" s="18"/>
      <c r="S45" s="15"/>
      <c r="T45" s="15"/>
      <c r="U45" s="15"/>
      <c r="V45" s="18"/>
      <c r="W45" s="146"/>
      <c r="X45" s="15"/>
      <c r="Y45" s="15"/>
      <c r="Z45" s="17"/>
      <c r="AA45" s="17"/>
      <c r="AB45" s="15"/>
      <c r="AC45" s="15"/>
      <c r="AD45" s="18"/>
      <c r="AE45" s="15"/>
      <c r="AF45" s="15"/>
      <c r="AG45" s="15"/>
      <c r="AH45" s="15"/>
      <c r="AI45" s="19"/>
      <c r="AJ45" s="19"/>
      <c r="AK45" s="15"/>
      <c r="AL45" s="15"/>
      <c r="AM45" s="15"/>
      <c r="AN45" s="15"/>
      <c r="AO45" s="18"/>
      <c r="AP45" s="15"/>
      <c r="AQ45" s="15"/>
      <c r="AR45" s="15"/>
      <c r="AS45" s="18"/>
      <c r="AT45" s="146"/>
      <c r="AU45" s="26" t="s">
        <v>562</v>
      </c>
      <c r="AV45" s="133" t="s">
        <v>563</v>
      </c>
      <c r="AW45" s="27"/>
      <c r="AX45" s="53">
        <v>2</v>
      </c>
      <c r="AY45" s="64" t="s">
        <v>1407</v>
      </c>
      <c r="AZ45" s="55" t="s">
        <v>1408</v>
      </c>
      <c r="BA45" s="56" t="s">
        <v>1409</v>
      </c>
      <c r="BB45" s="55" t="s">
        <v>1408</v>
      </c>
      <c r="BC45" s="57" t="s">
        <v>1407</v>
      </c>
      <c r="BD45" s="55" t="s">
        <v>1407</v>
      </c>
      <c r="BE45" s="57" t="s">
        <v>1409</v>
      </c>
      <c r="BF45" s="58" t="s">
        <v>1410</v>
      </c>
      <c r="BG45" s="55" t="s">
        <v>1409</v>
      </c>
      <c r="BH45" s="57" t="s">
        <v>1408</v>
      </c>
      <c r="BI45" s="55" t="s">
        <v>1408</v>
      </c>
      <c r="BJ45" s="57" t="s">
        <v>1407</v>
      </c>
      <c r="BK45" s="55" t="s">
        <v>1407</v>
      </c>
      <c r="BL45" s="56" t="s">
        <v>1410</v>
      </c>
      <c r="BM45" s="55" t="s">
        <v>1407</v>
      </c>
      <c r="BN45" s="67" t="s">
        <v>1407</v>
      </c>
      <c r="BO45" s="26">
        <v>5</v>
      </c>
      <c r="BP45" s="30">
        <f>AVERAGE(BO39:BO45)</f>
        <v>4.8571428571428568</v>
      </c>
      <c r="BQ45" s="150"/>
    </row>
    <row r="46" spans="1:69" x14ac:dyDescent="0.25">
      <c r="A46" s="15"/>
      <c r="B46" s="15"/>
      <c r="C46" s="17"/>
      <c r="D46" s="17"/>
      <c r="E46" s="15"/>
      <c r="F46" s="15"/>
      <c r="G46" s="18"/>
      <c r="H46" s="15"/>
      <c r="I46" s="15"/>
      <c r="J46" s="15"/>
      <c r="K46" s="15"/>
      <c r="L46" s="19"/>
      <c r="M46" s="19"/>
      <c r="N46" s="15"/>
      <c r="O46" s="15"/>
      <c r="P46" s="15"/>
      <c r="Q46" s="15"/>
      <c r="R46" s="18"/>
      <c r="S46" s="15"/>
      <c r="T46" s="15"/>
      <c r="U46" s="15"/>
      <c r="V46" s="18"/>
      <c r="W46" s="146"/>
      <c r="X46" s="15"/>
      <c r="Y46" s="15"/>
      <c r="Z46" s="17"/>
      <c r="AA46" s="17"/>
      <c r="AB46" s="15"/>
      <c r="AC46" s="15"/>
      <c r="AD46" s="18"/>
      <c r="AE46" s="15"/>
      <c r="AF46" s="15"/>
      <c r="AG46" s="15"/>
      <c r="AH46" s="15"/>
      <c r="AI46" s="19"/>
      <c r="AJ46" s="19"/>
      <c r="AK46" s="15"/>
      <c r="AL46" s="15"/>
      <c r="AM46" s="15"/>
      <c r="AN46" s="15"/>
      <c r="AO46" s="18"/>
      <c r="AP46" s="15"/>
      <c r="AQ46" s="15"/>
      <c r="AR46" s="15"/>
      <c r="AS46" s="18"/>
      <c r="AT46" s="146"/>
      <c r="AU46" s="15"/>
      <c r="AV46" s="15"/>
      <c r="AW46" s="17"/>
      <c r="AX46" s="17"/>
      <c r="AY46" s="15"/>
      <c r="AZ46" s="15"/>
      <c r="BA46" s="18"/>
      <c r="BB46" s="15"/>
      <c r="BC46" s="15"/>
      <c r="BD46" s="15"/>
      <c r="BE46" s="15"/>
      <c r="BF46" s="22"/>
      <c r="BG46" s="22"/>
      <c r="BH46" s="15"/>
      <c r="BI46" s="15"/>
      <c r="BJ46" s="15"/>
      <c r="BK46" s="15"/>
      <c r="BL46" s="18"/>
      <c r="BM46" s="15"/>
      <c r="BN46" s="15"/>
      <c r="BO46" s="15"/>
      <c r="BP46" s="18"/>
      <c r="BQ46" s="146"/>
    </row>
    <row r="47" spans="1:69" x14ac:dyDescent="0.25">
      <c r="A47" s="15" t="s">
        <v>1866</v>
      </c>
      <c r="B47" s="15"/>
      <c r="C47" s="17"/>
      <c r="D47" s="17"/>
      <c r="E47" s="15"/>
      <c r="F47" s="15"/>
      <c r="G47" s="18"/>
      <c r="H47" s="15"/>
      <c r="I47" s="15"/>
      <c r="J47" s="15"/>
      <c r="K47" s="15"/>
      <c r="L47" s="19"/>
      <c r="M47" s="19"/>
      <c r="N47" s="15"/>
      <c r="O47" s="15"/>
      <c r="P47" s="15"/>
      <c r="Q47" s="15"/>
      <c r="R47" s="18"/>
      <c r="S47" s="15"/>
      <c r="T47" s="15"/>
      <c r="U47" s="15"/>
      <c r="V47" s="18"/>
      <c r="W47" s="146"/>
      <c r="X47" s="15" t="s">
        <v>1867</v>
      </c>
      <c r="Y47" s="15"/>
      <c r="Z47" s="17"/>
      <c r="AA47" s="17"/>
      <c r="AB47" s="15"/>
      <c r="AC47" s="15"/>
      <c r="AD47" s="18"/>
      <c r="AE47" s="15"/>
      <c r="AF47" s="15"/>
      <c r="AG47" s="15"/>
      <c r="AH47" s="15"/>
      <c r="AI47" s="20"/>
      <c r="AJ47" s="20"/>
      <c r="AK47" s="15"/>
      <c r="AL47" s="15"/>
      <c r="AM47" s="15"/>
      <c r="AN47" s="15"/>
      <c r="AO47" s="18"/>
      <c r="AP47" s="15"/>
      <c r="AQ47" s="15"/>
      <c r="AR47" s="15"/>
      <c r="AS47" s="18"/>
      <c r="AT47" s="146"/>
      <c r="AU47" s="15" t="s">
        <v>1868</v>
      </c>
      <c r="AV47" s="15"/>
      <c r="AW47" s="17"/>
      <c r="AX47" s="17"/>
      <c r="AY47" s="15"/>
      <c r="AZ47" s="15"/>
      <c r="BA47" s="18"/>
      <c r="BB47" s="15"/>
      <c r="BC47" s="15"/>
      <c r="BD47" s="15"/>
      <c r="BE47" s="15"/>
      <c r="BF47" s="20"/>
      <c r="BG47" s="20"/>
      <c r="BH47" s="15"/>
      <c r="BI47" s="15"/>
      <c r="BJ47" s="15"/>
      <c r="BK47" s="15"/>
      <c r="BL47" s="18"/>
      <c r="BM47" s="15"/>
      <c r="BN47" s="15"/>
      <c r="BO47" s="15"/>
      <c r="BP47" s="18"/>
      <c r="BQ47" s="146"/>
    </row>
    <row r="48" spans="1:69" x14ac:dyDescent="0.25">
      <c r="A48" s="21" t="s">
        <v>1402</v>
      </c>
      <c r="B48" s="22" t="s">
        <v>1403</v>
      </c>
      <c r="C48" s="160" t="s">
        <v>1404</v>
      </c>
      <c r="D48" s="160"/>
      <c r="E48" s="22" t="s">
        <v>1405</v>
      </c>
      <c r="F48" s="22"/>
      <c r="G48" s="23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3"/>
      <c r="S48" s="24" t="s">
        <v>1406</v>
      </c>
      <c r="T48" s="22"/>
      <c r="U48" s="22"/>
      <c r="V48" s="25"/>
      <c r="W48" s="146"/>
      <c r="X48" s="21" t="s">
        <v>1402</v>
      </c>
      <c r="Y48" s="22" t="s">
        <v>1403</v>
      </c>
      <c r="Z48" s="160" t="s">
        <v>1404</v>
      </c>
      <c r="AA48" s="160"/>
      <c r="AB48" s="22" t="s">
        <v>1405</v>
      </c>
      <c r="AC48" s="22"/>
      <c r="AD48" s="23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3"/>
      <c r="AP48" s="24" t="s">
        <v>1406</v>
      </c>
      <c r="AQ48" s="22"/>
      <c r="AR48" s="22"/>
      <c r="AS48" s="25"/>
      <c r="AT48" s="146"/>
      <c r="AU48" s="21" t="s">
        <v>1402</v>
      </c>
      <c r="AV48" s="22" t="s">
        <v>1403</v>
      </c>
      <c r="AW48" s="160" t="s">
        <v>1404</v>
      </c>
      <c r="AX48" s="160"/>
      <c r="AY48" s="22" t="s">
        <v>1405</v>
      </c>
      <c r="AZ48" s="22"/>
      <c r="BA48" s="23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3"/>
      <c r="BM48" s="24" t="s">
        <v>1406</v>
      </c>
      <c r="BN48" s="22"/>
      <c r="BO48" s="22"/>
      <c r="BP48" s="25"/>
      <c r="BQ48" s="146"/>
    </row>
    <row r="49" spans="1:69" ht="15.75" thickBot="1" x14ac:dyDescent="0.3">
      <c r="A49" s="26"/>
      <c r="B49" s="20"/>
      <c r="C49" s="27" t="s">
        <v>1415</v>
      </c>
      <c r="D49" s="27" t="s">
        <v>3</v>
      </c>
      <c r="E49" s="20">
        <v>1</v>
      </c>
      <c r="F49" s="20">
        <v>2</v>
      </c>
      <c r="G49" s="28">
        <v>3</v>
      </c>
      <c r="H49" s="20">
        <v>4</v>
      </c>
      <c r="I49" s="20">
        <v>5</v>
      </c>
      <c r="J49" s="20">
        <v>6</v>
      </c>
      <c r="K49" s="20">
        <v>7</v>
      </c>
      <c r="L49" s="20">
        <v>8</v>
      </c>
      <c r="M49" s="20">
        <v>9</v>
      </c>
      <c r="N49" s="20">
        <v>10</v>
      </c>
      <c r="O49" s="20">
        <v>11</v>
      </c>
      <c r="P49" s="20">
        <v>12</v>
      </c>
      <c r="Q49" s="20">
        <v>13</v>
      </c>
      <c r="R49" s="28">
        <v>14</v>
      </c>
      <c r="S49" s="20">
        <v>15</v>
      </c>
      <c r="T49" s="29">
        <v>16</v>
      </c>
      <c r="U49" s="15"/>
      <c r="V49" s="30"/>
      <c r="W49" s="146"/>
      <c r="X49" s="26"/>
      <c r="Y49" s="20"/>
      <c r="Z49" s="27" t="s">
        <v>1415</v>
      </c>
      <c r="AA49" s="27" t="s">
        <v>4</v>
      </c>
      <c r="AB49" s="20">
        <v>1</v>
      </c>
      <c r="AC49" s="20">
        <v>2</v>
      </c>
      <c r="AD49" s="28">
        <v>3</v>
      </c>
      <c r="AE49" s="20">
        <v>4</v>
      </c>
      <c r="AF49" s="20">
        <v>5</v>
      </c>
      <c r="AG49" s="20">
        <v>6</v>
      </c>
      <c r="AH49" s="20">
        <v>7</v>
      </c>
      <c r="AI49" s="20">
        <v>8</v>
      </c>
      <c r="AJ49" s="20">
        <v>9</v>
      </c>
      <c r="AK49" s="20">
        <v>10</v>
      </c>
      <c r="AL49" s="20">
        <v>11</v>
      </c>
      <c r="AM49" s="20">
        <v>12</v>
      </c>
      <c r="AN49" s="20">
        <v>13</v>
      </c>
      <c r="AO49" s="28">
        <v>14</v>
      </c>
      <c r="AP49" s="20">
        <v>15</v>
      </c>
      <c r="AQ49" s="29">
        <v>16</v>
      </c>
      <c r="AR49" s="15"/>
      <c r="AS49" s="30"/>
      <c r="AT49" s="146"/>
      <c r="AU49" s="26"/>
      <c r="AV49" s="20"/>
      <c r="AW49" s="27" t="s">
        <v>1415</v>
      </c>
      <c r="AX49" s="27" t="s">
        <v>5</v>
      </c>
      <c r="AY49" s="20">
        <v>1</v>
      </c>
      <c r="AZ49" s="20">
        <v>2</v>
      </c>
      <c r="BA49" s="28">
        <v>3</v>
      </c>
      <c r="BB49" s="20">
        <v>4</v>
      </c>
      <c r="BC49" s="20">
        <v>5</v>
      </c>
      <c r="BD49" s="20">
        <v>6</v>
      </c>
      <c r="BE49" s="20">
        <v>7</v>
      </c>
      <c r="BF49" s="20">
        <v>8</v>
      </c>
      <c r="BG49" s="20">
        <v>9</v>
      </c>
      <c r="BH49" s="20">
        <v>10</v>
      </c>
      <c r="BI49" s="20">
        <v>11</v>
      </c>
      <c r="BJ49" s="20">
        <v>12</v>
      </c>
      <c r="BK49" s="20">
        <v>13</v>
      </c>
      <c r="BL49" s="28">
        <v>14</v>
      </c>
      <c r="BM49" s="20">
        <v>15</v>
      </c>
      <c r="BN49" s="29">
        <v>16</v>
      </c>
      <c r="BO49" s="15"/>
      <c r="BP49" s="30"/>
      <c r="BQ49" s="146"/>
    </row>
    <row r="50" spans="1:69" x14ac:dyDescent="0.25">
      <c r="A50" s="21" t="s">
        <v>660</v>
      </c>
      <c r="B50" s="22" t="s">
        <v>661</v>
      </c>
      <c r="C50" s="31">
        <v>3.3</v>
      </c>
      <c r="D50" s="32"/>
      <c r="E50" s="71" t="s">
        <v>1408</v>
      </c>
      <c r="F50" s="36" t="s">
        <v>1408</v>
      </c>
      <c r="G50" s="35" t="s">
        <v>1409</v>
      </c>
      <c r="H50" s="36" t="s">
        <v>1408</v>
      </c>
      <c r="I50" s="36" t="s">
        <v>1407</v>
      </c>
      <c r="J50" s="36" t="s">
        <v>1407</v>
      </c>
      <c r="K50" s="36" t="s">
        <v>1409</v>
      </c>
      <c r="L50" s="37" t="s">
        <v>1410</v>
      </c>
      <c r="M50" s="34" t="s">
        <v>1409</v>
      </c>
      <c r="N50" s="36" t="s">
        <v>1409</v>
      </c>
      <c r="O50" s="36" t="s">
        <v>1407</v>
      </c>
      <c r="P50" s="36" t="s">
        <v>1407</v>
      </c>
      <c r="Q50" s="36" t="s">
        <v>1409</v>
      </c>
      <c r="R50" s="35" t="s">
        <v>1410</v>
      </c>
      <c r="S50" s="36" t="s">
        <v>1408</v>
      </c>
      <c r="T50" s="72" t="s">
        <v>1408</v>
      </c>
      <c r="U50" s="21">
        <v>2</v>
      </c>
      <c r="V50" s="25"/>
      <c r="W50" s="146"/>
      <c r="X50" s="21" t="s">
        <v>58</v>
      </c>
      <c r="Y50" s="131" t="s">
        <v>59</v>
      </c>
      <c r="Z50" s="31">
        <v>4.5999999999999996</v>
      </c>
      <c r="AA50" s="32"/>
      <c r="AB50" s="71" t="s">
        <v>1408</v>
      </c>
      <c r="AC50" s="34" t="s">
        <v>1408</v>
      </c>
      <c r="AD50" s="73" t="s">
        <v>1408</v>
      </c>
      <c r="AE50" s="36" t="s">
        <v>1407</v>
      </c>
      <c r="AF50" s="34" t="s">
        <v>1407</v>
      </c>
      <c r="AG50" s="34" t="s">
        <v>1407</v>
      </c>
      <c r="AH50" s="34" t="s">
        <v>1409</v>
      </c>
      <c r="AI50" s="37" t="s">
        <v>1410</v>
      </c>
      <c r="AJ50" s="34" t="s">
        <v>1409</v>
      </c>
      <c r="AK50" s="34" t="s">
        <v>1410</v>
      </c>
      <c r="AL50" s="34" t="s">
        <v>1408</v>
      </c>
      <c r="AM50" s="34" t="s">
        <v>1408</v>
      </c>
      <c r="AN50" s="36" t="s">
        <v>1407</v>
      </c>
      <c r="AO50" s="73" t="s">
        <v>1410</v>
      </c>
      <c r="AP50" s="34" t="s">
        <v>1407</v>
      </c>
      <c r="AQ50" s="74" t="s">
        <v>1408</v>
      </c>
      <c r="AR50" s="21">
        <v>5</v>
      </c>
      <c r="AS50" s="25"/>
      <c r="AT50" s="146"/>
      <c r="AU50" s="21" t="s">
        <v>660</v>
      </c>
      <c r="AV50" s="22" t="s">
        <v>661</v>
      </c>
      <c r="AW50" s="31">
        <v>3.3</v>
      </c>
      <c r="AX50" s="32"/>
      <c r="AY50" s="71" t="s">
        <v>1408</v>
      </c>
      <c r="AZ50" s="36" t="s">
        <v>1408</v>
      </c>
      <c r="BA50" s="35" t="s">
        <v>1409</v>
      </c>
      <c r="BB50" s="36" t="s">
        <v>1408</v>
      </c>
      <c r="BC50" s="36" t="s">
        <v>1407</v>
      </c>
      <c r="BD50" s="36" t="s">
        <v>1407</v>
      </c>
      <c r="BE50" s="36" t="s">
        <v>1409</v>
      </c>
      <c r="BF50" s="37" t="s">
        <v>1410</v>
      </c>
      <c r="BG50" s="34" t="s">
        <v>1409</v>
      </c>
      <c r="BH50" s="36" t="s">
        <v>1409</v>
      </c>
      <c r="BI50" s="36" t="s">
        <v>1407</v>
      </c>
      <c r="BJ50" s="36" t="s">
        <v>1407</v>
      </c>
      <c r="BK50" s="36" t="s">
        <v>1409</v>
      </c>
      <c r="BL50" s="35" t="s">
        <v>1410</v>
      </c>
      <c r="BM50" s="36" t="s">
        <v>1408</v>
      </c>
      <c r="BN50" s="74" t="s">
        <v>1408</v>
      </c>
      <c r="BO50" s="21">
        <v>2</v>
      </c>
      <c r="BP50" s="25"/>
      <c r="BQ50" s="147"/>
    </row>
    <row r="51" spans="1:69" x14ac:dyDescent="0.25">
      <c r="A51" s="39" t="s">
        <v>454</v>
      </c>
      <c r="B51" s="50" t="s">
        <v>455</v>
      </c>
      <c r="C51" s="40">
        <v>3</v>
      </c>
      <c r="D51" s="41"/>
      <c r="E51" s="42" t="s">
        <v>1409</v>
      </c>
      <c r="F51" s="45" t="s">
        <v>1408</v>
      </c>
      <c r="G51" s="51" t="s">
        <v>1407</v>
      </c>
      <c r="H51" s="43" t="s">
        <v>1407</v>
      </c>
      <c r="I51" s="43" t="s">
        <v>1407</v>
      </c>
      <c r="J51" s="43" t="s">
        <v>1407</v>
      </c>
      <c r="K51" s="45" t="s">
        <v>1407</v>
      </c>
      <c r="L51" s="46" t="s">
        <v>1410</v>
      </c>
      <c r="M51" s="43" t="s">
        <v>1409</v>
      </c>
      <c r="N51" s="45" t="s">
        <v>1410</v>
      </c>
      <c r="O51" s="43" t="s">
        <v>1408</v>
      </c>
      <c r="P51" s="43" t="s">
        <v>1408</v>
      </c>
      <c r="Q51" s="43" t="s">
        <v>1408</v>
      </c>
      <c r="R51" s="51" t="s">
        <v>1410</v>
      </c>
      <c r="S51" s="45" t="s">
        <v>1408</v>
      </c>
      <c r="T51" s="60" t="s">
        <v>1407</v>
      </c>
      <c r="U51" s="39">
        <v>4</v>
      </c>
      <c r="V51" s="49"/>
      <c r="W51" s="146"/>
      <c r="X51" s="39" t="s">
        <v>660</v>
      </c>
      <c r="Y51" s="19" t="s">
        <v>661</v>
      </c>
      <c r="Z51" s="40">
        <v>3.3</v>
      </c>
      <c r="AA51" s="41"/>
      <c r="AB51" s="42" t="s">
        <v>1408</v>
      </c>
      <c r="AC51" s="45" t="s">
        <v>1408</v>
      </c>
      <c r="AD51" s="44" t="s">
        <v>1409</v>
      </c>
      <c r="AE51" s="45" t="s">
        <v>1408</v>
      </c>
      <c r="AF51" s="45" t="s">
        <v>1407</v>
      </c>
      <c r="AG51" s="45" t="s">
        <v>1407</v>
      </c>
      <c r="AH51" s="45" t="s">
        <v>1409</v>
      </c>
      <c r="AI51" s="46" t="s">
        <v>1410</v>
      </c>
      <c r="AJ51" s="43" t="s">
        <v>1409</v>
      </c>
      <c r="AK51" s="45" t="s">
        <v>1409</v>
      </c>
      <c r="AL51" s="45" t="s">
        <v>1407</v>
      </c>
      <c r="AM51" s="45" t="s">
        <v>1407</v>
      </c>
      <c r="AN51" s="45" t="s">
        <v>1409</v>
      </c>
      <c r="AO51" s="44" t="s">
        <v>1410</v>
      </c>
      <c r="AP51" s="45" t="s">
        <v>1408</v>
      </c>
      <c r="AQ51" s="47" t="s">
        <v>1408</v>
      </c>
      <c r="AR51" s="39">
        <v>2</v>
      </c>
      <c r="AS51" s="49"/>
      <c r="AT51" s="146"/>
      <c r="AU51" s="39" t="s">
        <v>454</v>
      </c>
      <c r="AV51" s="50" t="s">
        <v>455</v>
      </c>
      <c r="AW51" s="40">
        <v>3</v>
      </c>
      <c r="AX51" s="41"/>
      <c r="AY51" s="42" t="s">
        <v>1409</v>
      </c>
      <c r="AZ51" s="45" t="s">
        <v>1408</v>
      </c>
      <c r="BA51" s="51" t="s">
        <v>1407</v>
      </c>
      <c r="BB51" s="43" t="s">
        <v>1407</v>
      </c>
      <c r="BC51" s="43" t="s">
        <v>1407</v>
      </c>
      <c r="BD51" s="43" t="s">
        <v>1407</v>
      </c>
      <c r="BE51" s="45" t="s">
        <v>1407</v>
      </c>
      <c r="BF51" s="46" t="s">
        <v>1410</v>
      </c>
      <c r="BG51" s="43" t="s">
        <v>1409</v>
      </c>
      <c r="BH51" s="45" t="s">
        <v>1410</v>
      </c>
      <c r="BI51" s="43" t="s">
        <v>1408</v>
      </c>
      <c r="BJ51" s="43" t="s">
        <v>1408</v>
      </c>
      <c r="BK51" s="43" t="s">
        <v>1408</v>
      </c>
      <c r="BL51" s="51" t="s">
        <v>1410</v>
      </c>
      <c r="BM51" s="45" t="s">
        <v>1408</v>
      </c>
      <c r="BN51" s="47" t="s">
        <v>1407</v>
      </c>
      <c r="BO51" s="39">
        <v>4</v>
      </c>
      <c r="BP51" s="49"/>
      <c r="BQ51" s="148"/>
    </row>
    <row r="52" spans="1:69" x14ac:dyDescent="0.25">
      <c r="A52" s="39" t="s">
        <v>491</v>
      </c>
      <c r="B52" s="50" t="s">
        <v>492</v>
      </c>
      <c r="C52" s="40">
        <v>2.9</v>
      </c>
      <c r="D52" s="41"/>
      <c r="E52" s="42" t="s">
        <v>1407</v>
      </c>
      <c r="F52" s="45" t="s">
        <v>1408</v>
      </c>
      <c r="G52" s="51" t="s">
        <v>1409</v>
      </c>
      <c r="H52" s="45" t="s">
        <v>1407</v>
      </c>
      <c r="I52" s="45" t="s">
        <v>1407</v>
      </c>
      <c r="J52" s="43" t="s">
        <v>1407</v>
      </c>
      <c r="K52" s="43" t="s">
        <v>1408</v>
      </c>
      <c r="L52" s="47" t="s">
        <v>1409</v>
      </c>
      <c r="M52" s="60" t="s">
        <v>1407</v>
      </c>
      <c r="N52" s="43" t="s">
        <v>1407</v>
      </c>
      <c r="O52" s="43" t="s">
        <v>1408</v>
      </c>
      <c r="P52" s="45" t="s">
        <v>1410</v>
      </c>
      <c r="Q52" s="45" t="s">
        <v>1409</v>
      </c>
      <c r="R52" s="51" t="s">
        <v>1408</v>
      </c>
      <c r="S52" s="45" t="s">
        <v>1408</v>
      </c>
      <c r="T52" s="60" t="s">
        <v>1409</v>
      </c>
      <c r="U52" s="39">
        <v>2</v>
      </c>
      <c r="V52" s="49"/>
      <c r="W52" s="146"/>
      <c r="X52" s="39" t="s">
        <v>454</v>
      </c>
      <c r="Y52" s="50" t="s">
        <v>455</v>
      </c>
      <c r="Z52" s="40">
        <v>3</v>
      </c>
      <c r="AA52" s="41"/>
      <c r="AB52" s="42" t="s">
        <v>1409</v>
      </c>
      <c r="AC52" s="45" t="s">
        <v>1408</v>
      </c>
      <c r="AD52" s="51" t="s">
        <v>1407</v>
      </c>
      <c r="AE52" s="43" t="s">
        <v>1407</v>
      </c>
      <c r="AF52" s="43" t="s">
        <v>1407</v>
      </c>
      <c r="AG52" s="43" t="s">
        <v>1407</v>
      </c>
      <c r="AH52" s="45" t="s">
        <v>1407</v>
      </c>
      <c r="AI52" s="46" t="s">
        <v>1410</v>
      </c>
      <c r="AJ52" s="43" t="s">
        <v>1409</v>
      </c>
      <c r="AK52" s="45" t="s">
        <v>1410</v>
      </c>
      <c r="AL52" s="43" t="s">
        <v>1408</v>
      </c>
      <c r="AM52" s="43" t="s">
        <v>1408</v>
      </c>
      <c r="AN52" s="43" t="s">
        <v>1408</v>
      </c>
      <c r="AO52" s="51" t="s">
        <v>1410</v>
      </c>
      <c r="AP52" s="45" t="s">
        <v>1408</v>
      </c>
      <c r="AQ52" s="47" t="s">
        <v>1407</v>
      </c>
      <c r="AR52" s="39">
        <v>4</v>
      </c>
      <c r="AS52" s="49"/>
      <c r="AT52" s="146"/>
      <c r="AU52" s="39" t="s">
        <v>491</v>
      </c>
      <c r="AV52" s="50" t="s">
        <v>492</v>
      </c>
      <c r="AW52" s="40">
        <v>2.9</v>
      </c>
      <c r="AX52" s="41"/>
      <c r="AY52" s="42" t="s">
        <v>1407</v>
      </c>
      <c r="AZ52" s="45" t="s">
        <v>1408</v>
      </c>
      <c r="BA52" s="51" t="s">
        <v>1409</v>
      </c>
      <c r="BB52" s="45" t="s">
        <v>1407</v>
      </c>
      <c r="BC52" s="45" t="s">
        <v>1407</v>
      </c>
      <c r="BD52" s="43" t="s">
        <v>1407</v>
      </c>
      <c r="BE52" s="43" t="s">
        <v>1408</v>
      </c>
      <c r="BF52" s="47" t="s">
        <v>1409</v>
      </c>
      <c r="BG52" s="60" t="s">
        <v>1407</v>
      </c>
      <c r="BH52" s="43" t="s">
        <v>1407</v>
      </c>
      <c r="BI52" s="43" t="s">
        <v>1408</v>
      </c>
      <c r="BJ52" s="45" t="s">
        <v>1410</v>
      </c>
      <c r="BK52" s="45" t="s">
        <v>1409</v>
      </c>
      <c r="BL52" s="51" t="s">
        <v>1408</v>
      </c>
      <c r="BM52" s="45" t="s">
        <v>1408</v>
      </c>
      <c r="BN52" s="47" t="s">
        <v>1409</v>
      </c>
      <c r="BO52" s="39">
        <v>2</v>
      </c>
      <c r="BP52" s="49"/>
      <c r="BQ52" s="148"/>
    </row>
    <row r="53" spans="1:69" x14ac:dyDescent="0.25">
      <c r="A53" s="39" t="s">
        <v>301</v>
      </c>
      <c r="B53" s="19" t="s">
        <v>302</v>
      </c>
      <c r="C53" s="40">
        <v>2.7</v>
      </c>
      <c r="D53" s="41"/>
      <c r="E53" s="42" t="s">
        <v>1408</v>
      </c>
      <c r="F53" s="43" t="s">
        <v>1408</v>
      </c>
      <c r="G53" s="44" t="s">
        <v>1409</v>
      </c>
      <c r="H53" s="43" t="s">
        <v>1407</v>
      </c>
      <c r="I53" s="45" t="s">
        <v>1407</v>
      </c>
      <c r="J53" s="43" t="s">
        <v>1407</v>
      </c>
      <c r="K53" s="45" t="s">
        <v>1407</v>
      </c>
      <c r="L53" s="46" t="s">
        <v>1410</v>
      </c>
      <c r="M53" s="43" t="s">
        <v>1409</v>
      </c>
      <c r="N53" s="45" t="s">
        <v>1410</v>
      </c>
      <c r="O53" s="43" t="s">
        <v>1408</v>
      </c>
      <c r="P53" s="45" t="s">
        <v>1407</v>
      </c>
      <c r="Q53" s="43" t="s">
        <v>1408</v>
      </c>
      <c r="R53" s="44" t="s">
        <v>1410</v>
      </c>
      <c r="S53" s="43" t="s">
        <v>1407</v>
      </c>
      <c r="T53" s="60" t="s">
        <v>1409</v>
      </c>
      <c r="U53" s="39">
        <v>5</v>
      </c>
      <c r="V53" s="49"/>
      <c r="W53" s="146"/>
      <c r="X53" s="39" t="s">
        <v>491</v>
      </c>
      <c r="Y53" s="50" t="s">
        <v>492</v>
      </c>
      <c r="Z53" s="40">
        <v>2.9</v>
      </c>
      <c r="AA53" s="41"/>
      <c r="AB53" s="42" t="s">
        <v>1407</v>
      </c>
      <c r="AC53" s="45" t="s">
        <v>1408</v>
      </c>
      <c r="AD53" s="51" t="s">
        <v>1409</v>
      </c>
      <c r="AE53" s="45" t="s">
        <v>1407</v>
      </c>
      <c r="AF53" s="45" t="s">
        <v>1407</v>
      </c>
      <c r="AG53" s="43" t="s">
        <v>1407</v>
      </c>
      <c r="AH53" s="43" t="s">
        <v>1408</v>
      </c>
      <c r="AI53" s="47" t="s">
        <v>1409</v>
      </c>
      <c r="AJ53" s="60" t="s">
        <v>1407</v>
      </c>
      <c r="AK53" s="43" t="s">
        <v>1407</v>
      </c>
      <c r="AL53" s="43" t="s">
        <v>1408</v>
      </c>
      <c r="AM53" s="45" t="s">
        <v>1410</v>
      </c>
      <c r="AN53" s="45" t="s">
        <v>1409</v>
      </c>
      <c r="AO53" s="51" t="s">
        <v>1408</v>
      </c>
      <c r="AP53" s="45" t="s">
        <v>1408</v>
      </c>
      <c r="AQ53" s="47" t="s">
        <v>1409</v>
      </c>
      <c r="AR53" s="39">
        <v>2</v>
      </c>
      <c r="AS53" s="49"/>
      <c r="AT53" s="146"/>
      <c r="AU53" s="39" t="s">
        <v>46</v>
      </c>
      <c r="AV53" s="132" t="s">
        <v>47</v>
      </c>
      <c r="AW53" s="40">
        <v>2.2000000000000002</v>
      </c>
      <c r="AX53" s="41"/>
      <c r="AY53" s="52" t="s">
        <v>1407</v>
      </c>
      <c r="AZ53" s="43" t="s">
        <v>1408</v>
      </c>
      <c r="BA53" s="44" t="s">
        <v>1409</v>
      </c>
      <c r="BB53" s="43" t="s">
        <v>1407</v>
      </c>
      <c r="BC53" s="45" t="s">
        <v>1407</v>
      </c>
      <c r="BD53" s="43" t="s">
        <v>1407</v>
      </c>
      <c r="BE53" s="45" t="s">
        <v>1407</v>
      </c>
      <c r="BF53" s="46" t="s">
        <v>1410</v>
      </c>
      <c r="BG53" s="43" t="s">
        <v>1409</v>
      </c>
      <c r="BH53" s="45" t="s">
        <v>1410</v>
      </c>
      <c r="BI53" s="43" t="s">
        <v>1408</v>
      </c>
      <c r="BJ53" s="45" t="s">
        <v>1407</v>
      </c>
      <c r="BK53" s="43" t="s">
        <v>1408</v>
      </c>
      <c r="BL53" s="44" t="s">
        <v>1410</v>
      </c>
      <c r="BM53" s="43" t="s">
        <v>1407</v>
      </c>
      <c r="BN53" s="46" t="s">
        <v>1408</v>
      </c>
      <c r="BO53" s="39">
        <v>6</v>
      </c>
      <c r="BP53" s="49"/>
      <c r="BQ53" s="148"/>
    </row>
    <row r="54" spans="1:69" x14ac:dyDescent="0.25">
      <c r="A54" s="39" t="s">
        <v>132</v>
      </c>
      <c r="B54" s="50" t="s">
        <v>133</v>
      </c>
      <c r="C54" s="40">
        <v>2.6</v>
      </c>
      <c r="D54" s="41"/>
      <c r="E54" s="52" t="s">
        <v>1407</v>
      </c>
      <c r="F54" s="43" t="s">
        <v>1408</v>
      </c>
      <c r="G54" s="44" t="s">
        <v>1409</v>
      </c>
      <c r="H54" s="43" t="s">
        <v>1407</v>
      </c>
      <c r="I54" s="45" t="s">
        <v>1407</v>
      </c>
      <c r="J54" s="43" t="s">
        <v>1407</v>
      </c>
      <c r="K54" s="43" t="s">
        <v>1409</v>
      </c>
      <c r="L54" s="46" t="s">
        <v>1410</v>
      </c>
      <c r="M54" s="43" t="s">
        <v>1409</v>
      </c>
      <c r="N54" s="43" t="s">
        <v>1410</v>
      </c>
      <c r="O54" s="43" t="s">
        <v>1408</v>
      </c>
      <c r="P54" s="45" t="s">
        <v>1407</v>
      </c>
      <c r="Q54" s="43" t="s">
        <v>1408</v>
      </c>
      <c r="R54" s="44" t="s">
        <v>1410</v>
      </c>
      <c r="S54" s="43" t="s">
        <v>1407</v>
      </c>
      <c r="T54" s="43" t="s">
        <v>1408</v>
      </c>
      <c r="U54" s="39">
        <v>7</v>
      </c>
      <c r="V54" s="49"/>
      <c r="W54" s="146"/>
      <c r="X54" s="39" t="s">
        <v>301</v>
      </c>
      <c r="Y54" s="19" t="s">
        <v>302</v>
      </c>
      <c r="Z54" s="40">
        <v>2.7</v>
      </c>
      <c r="AA54" s="41"/>
      <c r="AB54" s="42" t="s">
        <v>1408</v>
      </c>
      <c r="AC54" s="43" t="s">
        <v>1408</v>
      </c>
      <c r="AD54" s="44" t="s">
        <v>1409</v>
      </c>
      <c r="AE54" s="43" t="s">
        <v>1407</v>
      </c>
      <c r="AF54" s="45" t="s">
        <v>1407</v>
      </c>
      <c r="AG54" s="43" t="s">
        <v>1407</v>
      </c>
      <c r="AH54" s="45" t="s">
        <v>1407</v>
      </c>
      <c r="AI54" s="46" t="s">
        <v>1410</v>
      </c>
      <c r="AJ54" s="43" t="s">
        <v>1409</v>
      </c>
      <c r="AK54" s="45" t="s">
        <v>1410</v>
      </c>
      <c r="AL54" s="43" t="s">
        <v>1408</v>
      </c>
      <c r="AM54" s="45" t="s">
        <v>1407</v>
      </c>
      <c r="AN54" s="43" t="s">
        <v>1408</v>
      </c>
      <c r="AO54" s="44" t="s">
        <v>1410</v>
      </c>
      <c r="AP54" s="43" t="s">
        <v>1407</v>
      </c>
      <c r="AQ54" s="47" t="s">
        <v>1409</v>
      </c>
      <c r="AR54" s="39">
        <v>5</v>
      </c>
      <c r="AS54" s="49"/>
      <c r="AT54" s="146"/>
      <c r="AU54" s="39" t="s">
        <v>594</v>
      </c>
      <c r="AV54" s="50" t="s">
        <v>595</v>
      </c>
      <c r="AW54" s="40">
        <v>2.2000000000000002</v>
      </c>
      <c r="AX54" s="41"/>
      <c r="AY54" s="52" t="s">
        <v>1408</v>
      </c>
      <c r="AZ54" s="43" t="s">
        <v>1408</v>
      </c>
      <c r="BA54" s="44" t="s">
        <v>1409</v>
      </c>
      <c r="BB54" s="45" t="s">
        <v>1407</v>
      </c>
      <c r="BC54" s="43" t="s">
        <v>1407</v>
      </c>
      <c r="BD54" s="43" t="s">
        <v>1407</v>
      </c>
      <c r="BE54" s="45" t="s">
        <v>1410</v>
      </c>
      <c r="BF54" s="46" t="s">
        <v>1410</v>
      </c>
      <c r="BG54" s="43" t="s">
        <v>1409</v>
      </c>
      <c r="BH54" s="45" t="s">
        <v>1410</v>
      </c>
      <c r="BI54" s="43" t="s">
        <v>1408</v>
      </c>
      <c r="BJ54" s="43" t="s">
        <v>1408</v>
      </c>
      <c r="BK54" s="45" t="s">
        <v>1410</v>
      </c>
      <c r="BL54" s="44" t="s">
        <v>1410</v>
      </c>
      <c r="BM54" s="43" t="s">
        <v>1407</v>
      </c>
      <c r="BN54" s="46" t="s">
        <v>1407</v>
      </c>
      <c r="BO54" s="39">
        <v>6</v>
      </c>
      <c r="BP54" s="49"/>
      <c r="BQ54" s="148"/>
    </row>
    <row r="55" spans="1:69" x14ac:dyDescent="0.25">
      <c r="A55" s="39" t="s">
        <v>46</v>
      </c>
      <c r="B55" s="132" t="s">
        <v>47</v>
      </c>
      <c r="C55" s="40">
        <v>2.2000000000000002</v>
      </c>
      <c r="D55" s="41"/>
      <c r="E55" s="52" t="s">
        <v>1407</v>
      </c>
      <c r="F55" s="43" t="s">
        <v>1408</v>
      </c>
      <c r="G55" s="44" t="s">
        <v>1409</v>
      </c>
      <c r="H55" s="43" t="s">
        <v>1407</v>
      </c>
      <c r="I55" s="45" t="s">
        <v>1407</v>
      </c>
      <c r="J55" s="43" t="s">
        <v>1407</v>
      </c>
      <c r="K55" s="45" t="s">
        <v>1407</v>
      </c>
      <c r="L55" s="46" t="s">
        <v>1410</v>
      </c>
      <c r="M55" s="43" t="s">
        <v>1409</v>
      </c>
      <c r="N55" s="45" t="s">
        <v>1410</v>
      </c>
      <c r="O55" s="43" t="s">
        <v>1408</v>
      </c>
      <c r="P55" s="45" t="s">
        <v>1407</v>
      </c>
      <c r="Q55" s="43" t="s">
        <v>1408</v>
      </c>
      <c r="R55" s="44" t="s">
        <v>1410</v>
      </c>
      <c r="S55" s="43" t="s">
        <v>1407</v>
      </c>
      <c r="T55" s="43" t="s">
        <v>1408</v>
      </c>
      <c r="U55" s="39">
        <v>6</v>
      </c>
      <c r="V55" s="49"/>
      <c r="W55" s="146"/>
      <c r="X55" s="39" t="s">
        <v>132</v>
      </c>
      <c r="Y55" s="50" t="s">
        <v>133</v>
      </c>
      <c r="Z55" s="40">
        <v>2.6</v>
      </c>
      <c r="AA55" s="41"/>
      <c r="AB55" s="52" t="s">
        <v>1407</v>
      </c>
      <c r="AC55" s="43" t="s">
        <v>1408</v>
      </c>
      <c r="AD55" s="44" t="s">
        <v>1409</v>
      </c>
      <c r="AE55" s="43" t="s">
        <v>1407</v>
      </c>
      <c r="AF55" s="45" t="s">
        <v>1407</v>
      </c>
      <c r="AG55" s="43" t="s">
        <v>1407</v>
      </c>
      <c r="AH55" s="43" t="s">
        <v>1409</v>
      </c>
      <c r="AI55" s="46" t="s">
        <v>1410</v>
      </c>
      <c r="AJ55" s="43" t="s">
        <v>1409</v>
      </c>
      <c r="AK55" s="43" t="s">
        <v>1410</v>
      </c>
      <c r="AL55" s="43" t="s">
        <v>1408</v>
      </c>
      <c r="AM55" s="45" t="s">
        <v>1407</v>
      </c>
      <c r="AN55" s="43" t="s">
        <v>1408</v>
      </c>
      <c r="AO55" s="44" t="s">
        <v>1410</v>
      </c>
      <c r="AP55" s="43" t="s">
        <v>1407</v>
      </c>
      <c r="AQ55" s="46" t="s">
        <v>1408</v>
      </c>
      <c r="AR55" s="39">
        <v>7</v>
      </c>
      <c r="AS55" s="49"/>
      <c r="AT55" s="146"/>
      <c r="AU55" s="39" t="s">
        <v>89</v>
      </c>
      <c r="AV55" s="19" t="s">
        <v>90</v>
      </c>
      <c r="AW55" s="40">
        <v>2.1</v>
      </c>
      <c r="AX55" s="41"/>
      <c r="AY55" s="42" t="s">
        <v>1407</v>
      </c>
      <c r="AZ55" s="43" t="s">
        <v>1408</v>
      </c>
      <c r="BA55" s="44" t="s">
        <v>1409</v>
      </c>
      <c r="BB55" s="45" t="s">
        <v>1409</v>
      </c>
      <c r="BC55" s="43" t="s">
        <v>1407</v>
      </c>
      <c r="BD55" s="43" t="s">
        <v>1407</v>
      </c>
      <c r="BE55" s="43" t="s">
        <v>1410</v>
      </c>
      <c r="BF55" s="46" t="s">
        <v>1410</v>
      </c>
      <c r="BG55" s="43" t="s">
        <v>1409</v>
      </c>
      <c r="BH55" s="43" t="s">
        <v>1409</v>
      </c>
      <c r="BI55" s="43" t="s">
        <v>1408</v>
      </c>
      <c r="BJ55" s="43" t="s">
        <v>1408</v>
      </c>
      <c r="BK55" s="45" t="s">
        <v>1407</v>
      </c>
      <c r="BL55" s="44" t="s">
        <v>1410</v>
      </c>
      <c r="BM55" s="43" t="s">
        <v>1407</v>
      </c>
      <c r="BN55" s="47" t="s">
        <v>1410</v>
      </c>
      <c r="BO55" s="39">
        <v>6</v>
      </c>
      <c r="BP55" s="49"/>
      <c r="BQ55" s="148"/>
    </row>
    <row r="56" spans="1:69" x14ac:dyDescent="0.25">
      <c r="A56" s="39" t="s">
        <v>594</v>
      </c>
      <c r="B56" s="19" t="s">
        <v>595</v>
      </c>
      <c r="C56" s="40">
        <v>2.2000000000000002</v>
      </c>
      <c r="D56" s="41"/>
      <c r="E56" s="52" t="s">
        <v>1408</v>
      </c>
      <c r="F56" s="43" t="s">
        <v>1408</v>
      </c>
      <c r="G56" s="44" t="s">
        <v>1409</v>
      </c>
      <c r="H56" s="45" t="s">
        <v>1409</v>
      </c>
      <c r="I56" s="43" t="s">
        <v>1407</v>
      </c>
      <c r="J56" s="43" t="s">
        <v>1407</v>
      </c>
      <c r="K56" s="45" t="s">
        <v>1409</v>
      </c>
      <c r="L56" s="46" t="s">
        <v>1410</v>
      </c>
      <c r="M56" s="43" t="s">
        <v>1409</v>
      </c>
      <c r="N56" s="45" t="s">
        <v>1409</v>
      </c>
      <c r="O56" s="43" t="s">
        <v>1408</v>
      </c>
      <c r="P56" s="43" t="s">
        <v>1408</v>
      </c>
      <c r="Q56" s="45" t="s">
        <v>1408</v>
      </c>
      <c r="R56" s="44" t="s">
        <v>1410</v>
      </c>
      <c r="S56" s="43" t="s">
        <v>1407</v>
      </c>
      <c r="T56" s="43" t="s">
        <v>1407</v>
      </c>
      <c r="U56" s="39">
        <v>6</v>
      </c>
      <c r="V56" s="49"/>
      <c r="W56" s="146"/>
      <c r="X56" s="39" t="s">
        <v>594</v>
      </c>
      <c r="Y56" s="50" t="s">
        <v>595</v>
      </c>
      <c r="Z56" s="40">
        <v>2.2000000000000002</v>
      </c>
      <c r="AA56" s="41"/>
      <c r="AB56" s="52" t="s">
        <v>1408</v>
      </c>
      <c r="AC56" s="43" t="s">
        <v>1408</v>
      </c>
      <c r="AD56" s="44" t="s">
        <v>1409</v>
      </c>
      <c r="AE56" s="45" t="s">
        <v>1407</v>
      </c>
      <c r="AF56" s="43" t="s">
        <v>1407</v>
      </c>
      <c r="AG56" s="43" t="s">
        <v>1407</v>
      </c>
      <c r="AH56" s="45" t="s">
        <v>1410</v>
      </c>
      <c r="AI56" s="46" t="s">
        <v>1410</v>
      </c>
      <c r="AJ56" s="43" t="s">
        <v>1409</v>
      </c>
      <c r="AK56" s="45" t="s">
        <v>1410</v>
      </c>
      <c r="AL56" s="43" t="s">
        <v>1408</v>
      </c>
      <c r="AM56" s="43" t="s">
        <v>1408</v>
      </c>
      <c r="AN56" s="45" t="s">
        <v>1410</v>
      </c>
      <c r="AO56" s="44" t="s">
        <v>1410</v>
      </c>
      <c r="AP56" s="43" t="s">
        <v>1407</v>
      </c>
      <c r="AQ56" s="46" t="s">
        <v>1407</v>
      </c>
      <c r="AR56" s="39">
        <v>6</v>
      </c>
      <c r="AS56" s="49"/>
      <c r="AT56" s="146"/>
      <c r="AU56" s="39" t="s">
        <v>305</v>
      </c>
      <c r="AV56" s="19" t="s">
        <v>306</v>
      </c>
      <c r="AW56" s="40">
        <v>2</v>
      </c>
      <c r="AX56" s="41"/>
      <c r="AY56" s="52" t="s">
        <v>1407</v>
      </c>
      <c r="AZ56" s="43" t="s">
        <v>1408</v>
      </c>
      <c r="BA56" s="44" t="s">
        <v>1409</v>
      </c>
      <c r="BB56" s="45" t="s">
        <v>1410</v>
      </c>
      <c r="BC56" s="45" t="s">
        <v>1407</v>
      </c>
      <c r="BD56" s="43" t="s">
        <v>1407</v>
      </c>
      <c r="BE56" s="45" t="s">
        <v>1408</v>
      </c>
      <c r="BF56" s="46" t="s">
        <v>1410</v>
      </c>
      <c r="BG56" s="43" t="s">
        <v>1409</v>
      </c>
      <c r="BH56" s="45" t="s">
        <v>1410</v>
      </c>
      <c r="BI56" s="43" t="s">
        <v>1408</v>
      </c>
      <c r="BJ56" s="45" t="s">
        <v>1410</v>
      </c>
      <c r="BK56" s="45" t="s">
        <v>1408</v>
      </c>
      <c r="BL56" s="44" t="s">
        <v>1410</v>
      </c>
      <c r="BM56" s="43" t="s">
        <v>1407</v>
      </c>
      <c r="BN56" s="46" t="s">
        <v>1408</v>
      </c>
      <c r="BO56" s="39">
        <v>5</v>
      </c>
      <c r="BP56" s="49"/>
      <c r="BQ56" s="149">
        <v>12</v>
      </c>
    </row>
    <row r="57" spans="1:69" x14ac:dyDescent="0.25">
      <c r="A57" s="39" t="s">
        <v>172</v>
      </c>
      <c r="B57" s="132" t="s">
        <v>173</v>
      </c>
      <c r="C57" s="40">
        <v>2.1</v>
      </c>
      <c r="D57" s="41"/>
      <c r="E57" s="52" t="s">
        <v>1408</v>
      </c>
      <c r="F57" s="43" t="s">
        <v>1408</v>
      </c>
      <c r="G57" s="44" t="s">
        <v>1409</v>
      </c>
      <c r="H57" s="43" t="s">
        <v>1408</v>
      </c>
      <c r="I57" s="43" t="s">
        <v>1407</v>
      </c>
      <c r="J57" s="45" t="s">
        <v>1407</v>
      </c>
      <c r="K57" s="45" t="s">
        <v>1409</v>
      </c>
      <c r="L57" s="46" t="s">
        <v>1410</v>
      </c>
      <c r="M57" s="43" t="s">
        <v>1409</v>
      </c>
      <c r="N57" s="45" t="s">
        <v>1408</v>
      </c>
      <c r="O57" s="45" t="s">
        <v>1407</v>
      </c>
      <c r="P57" s="43" t="s">
        <v>1408</v>
      </c>
      <c r="Q57" s="43" t="s">
        <v>1407</v>
      </c>
      <c r="R57" s="44" t="s">
        <v>1410</v>
      </c>
      <c r="S57" s="43" t="s">
        <v>1407</v>
      </c>
      <c r="T57" s="43" t="s">
        <v>1407</v>
      </c>
      <c r="U57" s="39">
        <v>6</v>
      </c>
      <c r="V57" s="49"/>
      <c r="W57" s="146"/>
      <c r="X57" s="39" t="s">
        <v>305</v>
      </c>
      <c r="Y57" s="19" t="s">
        <v>306</v>
      </c>
      <c r="Z57" s="40">
        <v>2</v>
      </c>
      <c r="AA57" s="41"/>
      <c r="AB57" s="52" t="s">
        <v>1407</v>
      </c>
      <c r="AC57" s="43" t="s">
        <v>1408</v>
      </c>
      <c r="AD57" s="44" t="s">
        <v>1409</v>
      </c>
      <c r="AE57" s="45" t="s">
        <v>1410</v>
      </c>
      <c r="AF57" s="45" t="s">
        <v>1407</v>
      </c>
      <c r="AG57" s="43" t="s">
        <v>1407</v>
      </c>
      <c r="AH57" s="45" t="s">
        <v>1408</v>
      </c>
      <c r="AI57" s="46" t="s">
        <v>1410</v>
      </c>
      <c r="AJ57" s="43" t="s">
        <v>1409</v>
      </c>
      <c r="AK57" s="45" t="s">
        <v>1410</v>
      </c>
      <c r="AL57" s="43" t="s">
        <v>1408</v>
      </c>
      <c r="AM57" s="45" t="s">
        <v>1410</v>
      </c>
      <c r="AN57" s="45" t="s">
        <v>1408</v>
      </c>
      <c r="AO57" s="44" t="s">
        <v>1410</v>
      </c>
      <c r="AP57" s="43" t="s">
        <v>1407</v>
      </c>
      <c r="AQ57" s="46" t="s">
        <v>1408</v>
      </c>
      <c r="AR57" s="39">
        <v>5</v>
      </c>
      <c r="AS57" s="49"/>
      <c r="AT57" s="146"/>
      <c r="AU57" s="39" t="s">
        <v>930</v>
      </c>
      <c r="AV57" s="50" t="s">
        <v>931</v>
      </c>
      <c r="AW57" s="40">
        <v>-1.9</v>
      </c>
      <c r="AX57" s="41"/>
      <c r="AY57" s="42" t="s">
        <v>1408</v>
      </c>
      <c r="AZ57" s="45" t="s">
        <v>1408</v>
      </c>
      <c r="BA57" s="44" t="s">
        <v>1409</v>
      </c>
      <c r="BB57" s="43" t="s">
        <v>1408</v>
      </c>
      <c r="BC57" s="43" t="s">
        <v>1407</v>
      </c>
      <c r="BD57" s="43" t="s">
        <v>1407</v>
      </c>
      <c r="BE57" s="45" t="s">
        <v>1410</v>
      </c>
      <c r="BF57" s="46" t="s">
        <v>1410</v>
      </c>
      <c r="BG57" s="43" t="s">
        <v>1409</v>
      </c>
      <c r="BH57" s="45" t="s">
        <v>1410</v>
      </c>
      <c r="BI57" s="43" t="s">
        <v>1408</v>
      </c>
      <c r="BJ57" s="43" t="s">
        <v>1408</v>
      </c>
      <c r="BK57" s="43" t="s">
        <v>1407</v>
      </c>
      <c r="BL57" s="44" t="s">
        <v>1410</v>
      </c>
      <c r="BM57" s="45" t="s">
        <v>1408</v>
      </c>
      <c r="BN57" s="47" t="s">
        <v>1408</v>
      </c>
      <c r="BO57" s="39">
        <v>5</v>
      </c>
      <c r="BP57" s="49"/>
      <c r="BQ57" s="148"/>
    </row>
    <row r="58" spans="1:69" x14ac:dyDescent="0.25">
      <c r="A58" s="39" t="s">
        <v>305</v>
      </c>
      <c r="B58" s="19" t="s">
        <v>306</v>
      </c>
      <c r="C58" s="40">
        <v>2</v>
      </c>
      <c r="D58" s="41"/>
      <c r="E58" s="52" t="s">
        <v>1407</v>
      </c>
      <c r="F58" s="43" t="s">
        <v>1408</v>
      </c>
      <c r="G58" s="44" t="s">
        <v>1409</v>
      </c>
      <c r="H58" s="45" t="s">
        <v>1410</v>
      </c>
      <c r="I58" s="45" t="s">
        <v>1407</v>
      </c>
      <c r="J58" s="43" t="s">
        <v>1407</v>
      </c>
      <c r="K58" s="45" t="s">
        <v>1408</v>
      </c>
      <c r="L58" s="46" t="s">
        <v>1410</v>
      </c>
      <c r="M58" s="43" t="s">
        <v>1409</v>
      </c>
      <c r="N58" s="45" t="s">
        <v>1410</v>
      </c>
      <c r="O58" s="43" t="s">
        <v>1408</v>
      </c>
      <c r="P58" s="45" t="s">
        <v>1410</v>
      </c>
      <c r="Q58" s="45" t="s">
        <v>1408</v>
      </c>
      <c r="R58" s="44" t="s">
        <v>1410</v>
      </c>
      <c r="S58" s="43" t="s">
        <v>1407</v>
      </c>
      <c r="T58" s="43" t="s">
        <v>1408</v>
      </c>
      <c r="U58" s="39">
        <v>5</v>
      </c>
      <c r="V58" s="49"/>
      <c r="W58" s="146"/>
      <c r="X58" s="39" t="s">
        <v>846</v>
      </c>
      <c r="Y58" s="50" t="s">
        <v>847</v>
      </c>
      <c r="Z58" s="40">
        <v>-2.6</v>
      </c>
      <c r="AA58" s="41"/>
      <c r="AB58" s="52" t="s">
        <v>1408</v>
      </c>
      <c r="AC58" s="43" t="s">
        <v>1408</v>
      </c>
      <c r="AD58" s="44" t="s">
        <v>1409</v>
      </c>
      <c r="AE58" s="45" t="s">
        <v>1408</v>
      </c>
      <c r="AF58" s="45" t="s">
        <v>1407</v>
      </c>
      <c r="AG58" s="43" t="s">
        <v>1407</v>
      </c>
      <c r="AH58" s="45" t="s">
        <v>1409</v>
      </c>
      <c r="AI58" s="46" t="s">
        <v>1410</v>
      </c>
      <c r="AJ58" s="43" t="s">
        <v>1409</v>
      </c>
      <c r="AK58" s="45" t="s">
        <v>1408</v>
      </c>
      <c r="AL58" s="43" t="s">
        <v>1408</v>
      </c>
      <c r="AM58" s="45" t="s">
        <v>1407</v>
      </c>
      <c r="AN58" s="45" t="s">
        <v>1408</v>
      </c>
      <c r="AO58" s="44" t="s">
        <v>1410</v>
      </c>
      <c r="AP58" s="43" t="s">
        <v>1407</v>
      </c>
      <c r="AQ58" s="46" t="s">
        <v>1407</v>
      </c>
      <c r="AR58" s="39">
        <v>5</v>
      </c>
      <c r="AS58" s="49"/>
      <c r="AT58" s="146"/>
      <c r="AU58" s="39" t="s">
        <v>192</v>
      </c>
      <c r="AV58" s="132" t="s">
        <v>193</v>
      </c>
      <c r="AW58" s="40">
        <v>-2.5</v>
      </c>
      <c r="AX58" s="41"/>
      <c r="AY58" s="42" t="s">
        <v>1409</v>
      </c>
      <c r="AZ58" s="43" t="s">
        <v>1408</v>
      </c>
      <c r="BA58" s="44" t="s">
        <v>1409</v>
      </c>
      <c r="BB58" s="45" t="s">
        <v>1407</v>
      </c>
      <c r="BC58" s="43" t="s">
        <v>1407</v>
      </c>
      <c r="BD58" s="43" t="s">
        <v>1407</v>
      </c>
      <c r="BE58" s="45" t="s">
        <v>1407</v>
      </c>
      <c r="BF58" s="46" t="s">
        <v>1410</v>
      </c>
      <c r="BG58" s="43" t="s">
        <v>1409</v>
      </c>
      <c r="BH58" s="45" t="s">
        <v>1410</v>
      </c>
      <c r="BI58" s="43" t="s">
        <v>1408</v>
      </c>
      <c r="BJ58" s="43" t="s">
        <v>1408</v>
      </c>
      <c r="BK58" s="45" t="s">
        <v>1409</v>
      </c>
      <c r="BL58" s="44" t="s">
        <v>1410</v>
      </c>
      <c r="BM58" s="43" t="s">
        <v>1407</v>
      </c>
      <c r="BN58" s="47" t="s">
        <v>1409</v>
      </c>
      <c r="BO58" s="39">
        <v>5</v>
      </c>
      <c r="BP58" s="49"/>
      <c r="BQ58" s="148"/>
    </row>
    <row r="59" spans="1:69" x14ac:dyDescent="0.25">
      <c r="A59" s="39" t="s">
        <v>192</v>
      </c>
      <c r="B59" s="132" t="s">
        <v>193</v>
      </c>
      <c r="C59" s="40">
        <v>-2.5</v>
      </c>
      <c r="D59" s="41"/>
      <c r="E59" s="42" t="s">
        <v>1409</v>
      </c>
      <c r="F59" s="43" t="s">
        <v>1408</v>
      </c>
      <c r="G59" s="44" t="s">
        <v>1409</v>
      </c>
      <c r="H59" s="45" t="s">
        <v>1407</v>
      </c>
      <c r="I59" s="43" t="s">
        <v>1407</v>
      </c>
      <c r="J59" s="43" t="s">
        <v>1407</v>
      </c>
      <c r="K59" s="45" t="s">
        <v>1407</v>
      </c>
      <c r="L59" s="46" t="s">
        <v>1410</v>
      </c>
      <c r="M59" s="43" t="s">
        <v>1409</v>
      </c>
      <c r="N59" s="45" t="s">
        <v>1410</v>
      </c>
      <c r="O59" s="43" t="s">
        <v>1408</v>
      </c>
      <c r="P59" s="43" t="s">
        <v>1408</v>
      </c>
      <c r="Q59" s="45" t="s">
        <v>1409</v>
      </c>
      <c r="R59" s="44" t="s">
        <v>1410</v>
      </c>
      <c r="S59" s="43" t="s">
        <v>1407</v>
      </c>
      <c r="T59" s="60" t="s">
        <v>1409</v>
      </c>
      <c r="U59" s="39">
        <v>5</v>
      </c>
      <c r="V59" s="49"/>
      <c r="W59" s="146"/>
      <c r="X59" s="39" t="s">
        <v>13</v>
      </c>
      <c r="Y59" s="132" t="s">
        <v>14</v>
      </c>
      <c r="Z59" s="40">
        <v>-5.5</v>
      </c>
      <c r="AA59" s="41"/>
      <c r="AB59" s="52" t="s">
        <v>1407</v>
      </c>
      <c r="AC59" s="45" t="s">
        <v>1408</v>
      </c>
      <c r="AD59" s="44" t="s">
        <v>1409</v>
      </c>
      <c r="AE59" s="45" t="s">
        <v>1408</v>
      </c>
      <c r="AF59" s="43" t="s">
        <v>1407</v>
      </c>
      <c r="AG59" s="43" t="s">
        <v>1407</v>
      </c>
      <c r="AH59" s="45" t="s">
        <v>1407</v>
      </c>
      <c r="AI59" s="46" t="s">
        <v>1410</v>
      </c>
      <c r="AJ59" s="43" t="s">
        <v>1409</v>
      </c>
      <c r="AK59" s="45" t="s">
        <v>1409</v>
      </c>
      <c r="AL59" s="43" t="s">
        <v>1408</v>
      </c>
      <c r="AM59" s="43" t="s">
        <v>1408</v>
      </c>
      <c r="AN59" s="45" t="s">
        <v>1408</v>
      </c>
      <c r="AO59" s="44" t="s">
        <v>1410</v>
      </c>
      <c r="AP59" s="45" t="s">
        <v>1408</v>
      </c>
      <c r="AQ59" s="46" t="s">
        <v>1408</v>
      </c>
      <c r="AR59" s="39">
        <v>5</v>
      </c>
      <c r="AS59" s="49"/>
      <c r="AT59" s="146"/>
      <c r="AU59" s="39" t="s">
        <v>846</v>
      </c>
      <c r="AV59" s="50" t="s">
        <v>847</v>
      </c>
      <c r="AW59" s="40">
        <v>-2.6</v>
      </c>
      <c r="AX59" s="41"/>
      <c r="AY59" s="52" t="s">
        <v>1408</v>
      </c>
      <c r="AZ59" s="43" t="s">
        <v>1408</v>
      </c>
      <c r="BA59" s="44" t="s">
        <v>1409</v>
      </c>
      <c r="BB59" s="45" t="s">
        <v>1408</v>
      </c>
      <c r="BC59" s="45" t="s">
        <v>1407</v>
      </c>
      <c r="BD59" s="43" t="s">
        <v>1407</v>
      </c>
      <c r="BE59" s="45" t="s">
        <v>1409</v>
      </c>
      <c r="BF59" s="46" t="s">
        <v>1410</v>
      </c>
      <c r="BG59" s="43" t="s">
        <v>1409</v>
      </c>
      <c r="BH59" s="45" t="s">
        <v>1408</v>
      </c>
      <c r="BI59" s="43" t="s">
        <v>1408</v>
      </c>
      <c r="BJ59" s="45" t="s">
        <v>1407</v>
      </c>
      <c r="BK59" s="45" t="s">
        <v>1408</v>
      </c>
      <c r="BL59" s="44" t="s">
        <v>1410</v>
      </c>
      <c r="BM59" s="43" t="s">
        <v>1407</v>
      </c>
      <c r="BN59" s="46" t="s">
        <v>1407</v>
      </c>
      <c r="BO59" s="39">
        <v>5</v>
      </c>
      <c r="BP59" s="49"/>
      <c r="BQ59" s="148"/>
    </row>
    <row r="60" spans="1:69" ht="15.75" thickBot="1" x14ac:dyDescent="0.3">
      <c r="A60" s="39" t="s">
        <v>846</v>
      </c>
      <c r="B60" s="50" t="s">
        <v>847</v>
      </c>
      <c r="C60" s="40">
        <v>-2.6</v>
      </c>
      <c r="D60" s="41"/>
      <c r="E60" s="52" t="s">
        <v>1408</v>
      </c>
      <c r="F60" s="43" t="s">
        <v>1408</v>
      </c>
      <c r="G60" s="44" t="s">
        <v>1409</v>
      </c>
      <c r="H60" s="45" t="s">
        <v>1408</v>
      </c>
      <c r="I60" s="45" t="s">
        <v>1407</v>
      </c>
      <c r="J60" s="43" t="s">
        <v>1407</v>
      </c>
      <c r="K60" s="45" t="s">
        <v>1409</v>
      </c>
      <c r="L60" s="46" t="s">
        <v>1410</v>
      </c>
      <c r="M60" s="43" t="s">
        <v>1409</v>
      </c>
      <c r="N60" s="45" t="s">
        <v>1408</v>
      </c>
      <c r="O60" s="43" t="s">
        <v>1408</v>
      </c>
      <c r="P60" s="45" t="s">
        <v>1407</v>
      </c>
      <c r="Q60" s="45" t="s">
        <v>1408</v>
      </c>
      <c r="R60" s="44" t="s">
        <v>1410</v>
      </c>
      <c r="S60" s="43" t="s">
        <v>1407</v>
      </c>
      <c r="T60" s="43" t="s">
        <v>1407</v>
      </c>
      <c r="U60" s="39">
        <v>5</v>
      </c>
      <c r="V60" s="49"/>
      <c r="W60" s="146"/>
      <c r="X60" s="26" t="s">
        <v>21</v>
      </c>
      <c r="Y60" s="20" t="s">
        <v>22</v>
      </c>
      <c r="Z60" s="27">
        <v>-10.199999999999999</v>
      </c>
      <c r="AA60" s="53"/>
      <c r="AB60" s="64" t="s">
        <v>1407</v>
      </c>
      <c r="AC60" s="55" t="s">
        <v>1408</v>
      </c>
      <c r="AD60" s="56" t="s">
        <v>1409</v>
      </c>
      <c r="AE60" s="57" t="s">
        <v>1410</v>
      </c>
      <c r="AF60" s="57" t="s">
        <v>1407</v>
      </c>
      <c r="AG60" s="55" t="s">
        <v>1407</v>
      </c>
      <c r="AH60" s="57" t="s">
        <v>1410</v>
      </c>
      <c r="AI60" s="58" t="s">
        <v>1410</v>
      </c>
      <c r="AJ60" s="55" t="s">
        <v>1409</v>
      </c>
      <c r="AK60" s="57" t="s">
        <v>1410</v>
      </c>
      <c r="AL60" s="55" t="s">
        <v>1408</v>
      </c>
      <c r="AM60" s="57" t="s">
        <v>1407</v>
      </c>
      <c r="AN60" s="57" t="s">
        <v>1408</v>
      </c>
      <c r="AO60" s="56" t="s">
        <v>1410</v>
      </c>
      <c r="AP60" s="55" t="s">
        <v>1407</v>
      </c>
      <c r="AQ60" s="67" t="s">
        <v>1407</v>
      </c>
      <c r="AR60" s="26">
        <v>4</v>
      </c>
      <c r="AS60" s="30">
        <f>AVERAGE(AR50:AR60)</f>
        <v>4.5454545454545459</v>
      </c>
      <c r="AT60" s="146"/>
      <c r="AU60" s="39" t="s">
        <v>530</v>
      </c>
      <c r="AV60" s="132" t="s">
        <v>531</v>
      </c>
      <c r="AW60" s="40">
        <v>-2.7</v>
      </c>
      <c r="AX60" s="41"/>
      <c r="AY60" s="52" t="s">
        <v>1407</v>
      </c>
      <c r="AZ60" s="43" t="s">
        <v>1408</v>
      </c>
      <c r="BA60" s="44" t="s">
        <v>1409</v>
      </c>
      <c r="BB60" s="45" t="s">
        <v>1407</v>
      </c>
      <c r="BC60" s="45" t="s">
        <v>1407</v>
      </c>
      <c r="BD60" s="43" t="s">
        <v>1407</v>
      </c>
      <c r="BE60" s="45" t="s">
        <v>1409</v>
      </c>
      <c r="BF60" s="46" t="s">
        <v>1410</v>
      </c>
      <c r="BG60" s="43" t="s">
        <v>1409</v>
      </c>
      <c r="BH60" s="45" t="s">
        <v>1408</v>
      </c>
      <c r="BI60" s="43" t="s">
        <v>1408</v>
      </c>
      <c r="BJ60" s="45" t="s">
        <v>1409</v>
      </c>
      <c r="BK60" s="45" t="s">
        <v>1407</v>
      </c>
      <c r="BL60" s="44" t="s">
        <v>1410</v>
      </c>
      <c r="BM60" s="43" t="s">
        <v>1407</v>
      </c>
      <c r="BN60" s="46" t="s">
        <v>1408</v>
      </c>
      <c r="BO60" s="39">
        <v>5</v>
      </c>
      <c r="BP60" s="49"/>
      <c r="BQ60" s="148"/>
    </row>
    <row r="61" spans="1:69" x14ac:dyDescent="0.25">
      <c r="A61" s="39" t="s">
        <v>530</v>
      </c>
      <c r="B61" s="132" t="s">
        <v>531</v>
      </c>
      <c r="C61" s="40">
        <v>-2.7</v>
      </c>
      <c r="D61" s="41"/>
      <c r="E61" s="52" t="s">
        <v>1407</v>
      </c>
      <c r="F61" s="43" t="s">
        <v>1408</v>
      </c>
      <c r="G61" s="44" t="s">
        <v>1409</v>
      </c>
      <c r="H61" s="45" t="s">
        <v>1407</v>
      </c>
      <c r="I61" s="45" t="s">
        <v>1407</v>
      </c>
      <c r="J61" s="43" t="s">
        <v>1407</v>
      </c>
      <c r="K61" s="45" t="s">
        <v>1409</v>
      </c>
      <c r="L61" s="46" t="s">
        <v>1410</v>
      </c>
      <c r="M61" s="43" t="s">
        <v>1409</v>
      </c>
      <c r="N61" s="45" t="s">
        <v>1408</v>
      </c>
      <c r="O61" s="43" t="s">
        <v>1408</v>
      </c>
      <c r="P61" s="45" t="s">
        <v>1409</v>
      </c>
      <c r="Q61" s="45" t="s">
        <v>1407</v>
      </c>
      <c r="R61" s="44" t="s">
        <v>1410</v>
      </c>
      <c r="S61" s="43" t="s">
        <v>1407</v>
      </c>
      <c r="T61" s="43" t="s">
        <v>1408</v>
      </c>
      <c r="U61" s="39">
        <v>5</v>
      </c>
      <c r="V61" s="49"/>
      <c r="W61" s="146"/>
      <c r="X61" s="39" t="s">
        <v>29</v>
      </c>
      <c r="Y61" s="19" t="s">
        <v>30</v>
      </c>
      <c r="Z61" s="40">
        <v>2.8</v>
      </c>
      <c r="AA61" s="41">
        <v>-6.9</v>
      </c>
      <c r="AB61" s="42" t="s">
        <v>1407</v>
      </c>
      <c r="AC61" s="43" t="s">
        <v>1408</v>
      </c>
      <c r="AD61" s="44" t="s">
        <v>1409</v>
      </c>
      <c r="AE61" s="45" t="s">
        <v>1407</v>
      </c>
      <c r="AF61" s="45" t="s">
        <v>1407</v>
      </c>
      <c r="AG61" s="43" t="s">
        <v>1407</v>
      </c>
      <c r="AH61" s="43" t="s">
        <v>1409</v>
      </c>
      <c r="AI61" s="46" t="s">
        <v>1410</v>
      </c>
      <c r="AJ61" s="43" t="s">
        <v>1409</v>
      </c>
      <c r="AK61" s="43" t="s">
        <v>1410</v>
      </c>
      <c r="AL61" s="43" t="s">
        <v>1408</v>
      </c>
      <c r="AM61" s="45" t="s">
        <v>1407</v>
      </c>
      <c r="AN61" s="45" t="s">
        <v>1409</v>
      </c>
      <c r="AO61" s="44" t="s">
        <v>1410</v>
      </c>
      <c r="AP61" s="43" t="s">
        <v>1407</v>
      </c>
      <c r="AQ61" s="47" t="s">
        <v>1407</v>
      </c>
      <c r="AR61" s="39">
        <v>5</v>
      </c>
      <c r="AS61" s="49"/>
      <c r="AT61" s="155"/>
      <c r="AU61" s="39" t="s">
        <v>224</v>
      </c>
      <c r="AV61" s="19" t="s">
        <v>225</v>
      </c>
      <c r="AW61" s="40">
        <v>-3</v>
      </c>
      <c r="AX61" s="41"/>
      <c r="AY61" s="42" t="s">
        <v>1408</v>
      </c>
      <c r="AZ61" s="45" t="s">
        <v>1408</v>
      </c>
      <c r="BA61" s="44" t="s">
        <v>1409</v>
      </c>
      <c r="BB61" s="45" t="s">
        <v>1409</v>
      </c>
      <c r="BC61" s="43" t="s">
        <v>1407</v>
      </c>
      <c r="BD61" s="43" t="s">
        <v>1407</v>
      </c>
      <c r="BE61" s="45" t="s">
        <v>1409</v>
      </c>
      <c r="BF61" s="46" t="s">
        <v>1410</v>
      </c>
      <c r="BG61" s="43" t="s">
        <v>1409</v>
      </c>
      <c r="BH61" s="45" t="s">
        <v>1407</v>
      </c>
      <c r="BI61" s="43" t="s">
        <v>1408</v>
      </c>
      <c r="BJ61" s="43" t="s">
        <v>1408</v>
      </c>
      <c r="BK61" s="45" t="s">
        <v>1408</v>
      </c>
      <c r="BL61" s="44" t="s">
        <v>1410</v>
      </c>
      <c r="BM61" s="45" t="s">
        <v>1408</v>
      </c>
      <c r="BN61" s="47" t="s">
        <v>1408</v>
      </c>
      <c r="BO61" s="39">
        <v>4</v>
      </c>
      <c r="BP61" s="49"/>
      <c r="BQ61" s="148"/>
    </row>
    <row r="62" spans="1:69" ht="15.75" thickBot="1" x14ac:dyDescent="0.3">
      <c r="A62" s="26" t="s">
        <v>224</v>
      </c>
      <c r="B62" s="20" t="s">
        <v>225</v>
      </c>
      <c r="C62" s="27">
        <v>-3</v>
      </c>
      <c r="D62" s="53"/>
      <c r="E62" s="64" t="s">
        <v>1408</v>
      </c>
      <c r="F62" s="57" t="s">
        <v>1408</v>
      </c>
      <c r="G62" s="56" t="s">
        <v>1409</v>
      </c>
      <c r="H62" s="57" t="s">
        <v>1409</v>
      </c>
      <c r="I62" s="55" t="s">
        <v>1407</v>
      </c>
      <c r="J62" s="55" t="s">
        <v>1407</v>
      </c>
      <c r="K62" s="57" t="s">
        <v>1409</v>
      </c>
      <c r="L62" s="58" t="s">
        <v>1410</v>
      </c>
      <c r="M62" s="55" t="s">
        <v>1409</v>
      </c>
      <c r="N62" s="57" t="s">
        <v>1407</v>
      </c>
      <c r="O62" s="55" t="s">
        <v>1408</v>
      </c>
      <c r="P62" s="55" t="s">
        <v>1408</v>
      </c>
      <c r="Q62" s="57" t="s">
        <v>1408</v>
      </c>
      <c r="R62" s="56" t="s">
        <v>1410</v>
      </c>
      <c r="S62" s="57" t="s">
        <v>1408</v>
      </c>
      <c r="T62" s="75" t="s">
        <v>1408</v>
      </c>
      <c r="U62" s="26">
        <v>4</v>
      </c>
      <c r="V62" s="30">
        <f>AVERAGE(U50:U62)</f>
        <v>4.7692307692307692</v>
      </c>
      <c r="W62" s="146"/>
      <c r="X62" s="39" t="s">
        <v>9</v>
      </c>
      <c r="Y62" s="132" t="s">
        <v>10</v>
      </c>
      <c r="Z62" s="40">
        <v>2.2999999999999998</v>
      </c>
      <c r="AA62" s="41">
        <v>-9.1999999999999993</v>
      </c>
      <c r="AB62" s="52" t="s">
        <v>1407</v>
      </c>
      <c r="AC62" s="43" t="s">
        <v>1408</v>
      </c>
      <c r="AD62" s="44" t="s">
        <v>1409</v>
      </c>
      <c r="AE62" s="43" t="s">
        <v>1408</v>
      </c>
      <c r="AF62" s="43" t="s">
        <v>1407</v>
      </c>
      <c r="AG62" s="43" t="s">
        <v>1407</v>
      </c>
      <c r="AH62" s="45" t="s">
        <v>1407</v>
      </c>
      <c r="AI62" s="46" t="s">
        <v>1410</v>
      </c>
      <c r="AJ62" s="43" t="s">
        <v>1409</v>
      </c>
      <c r="AK62" s="45" t="s">
        <v>1409</v>
      </c>
      <c r="AL62" s="43" t="s">
        <v>1408</v>
      </c>
      <c r="AM62" s="43" t="s">
        <v>1408</v>
      </c>
      <c r="AN62" s="43" t="s">
        <v>1407</v>
      </c>
      <c r="AO62" s="44" t="s">
        <v>1410</v>
      </c>
      <c r="AP62" s="43" t="s">
        <v>1407</v>
      </c>
      <c r="AQ62" s="46" t="s">
        <v>1408</v>
      </c>
      <c r="AR62" s="39">
        <v>7</v>
      </c>
      <c r="AS62" s="49"/>
      <c r="AT62" s="156"/>
      <c r="AU62" s="26" t="s">
        <v>566</v>
      </c>
      <c r="AV62" s="20" t="s">
        <v>567</v>
      </c>
      <c r="AW62" s="27">
        <v>-5</v>
      </c>
      <c r="AX62" s="53"/>
      <c r="AY62" s="64" t="s">
        <v>1408</v>
      </c>
      <c r="AZ62" s="57" t="s">
        <v>1408</v>
      </c>
      <c r="BA62" s="56" t="s">
        <v>1409</v>
      </c>
      <c r="BB62" s="57" t="s">
        <v>1409</v>
      </c>
      <c r="BC62" s="57" t="s">
        <v>1407</v>
      </c>
      <c r="BD62" s="55" t="s">
        <v>1407</v>
      </c>
      <c r="BE62" s="57" t="s">
        <v>1408</v>
      </c>
      <c r="BF62" s="58" t="s">
        <v>1410</v>
      </c>
      <c r="BG62" s="55" t="s">
        <v>1409</v>
      </c>
      <c r="BH62" s="57" t="s">
        <v>1410</v>
      </c>
      <c r="BI62" s="55" t="s">
        <v>1408</v>
      </c>
      <c r="BJ62" s="57" t="s">
        <v>1410</v>
      </c>
      <c r="BK62" s="57" t="s">
        <v>1409</v>
      </c>
      <c r="BL62" s="56" t="s">
        <v>1410</v>
      </c>
      <c r="BM62" s="57" t="s">
        <v>1408</v>
      </c>
      <c r="BN62" s="67" t="s">
        <v>1410</v>
      </c>
      <c r="BO62" s="26">
        <v>3</v>
      </c>
      <c r="BP62" s="30">
        <f>AVERAGE(BO50:BO62)</f>
        <v>4.4615384615384617</v>
      </c>
      <c r="BQ62" s="150"/>
    </row>
    <row r="63" spans="1:69" x14ac:dyDescent="0.25">
      <c r="A63" s="39" t="s">
        <v>58</v>
      </c>
      <c r="B63" s="132" t="s">
        <v>59</v>
      </c>
      <c r="C63" s="40">
        <v>4.5999999999999996</v>
      </c>
      <c r="D63" s="41">
        <v>9.1</v>
      </c>
      <c r="E63" s="42" t="s">
        <v>1408</v>
      </c>
      <c r="F63" s="43" t="s">
        <v>1408</v>
      </c>
      <c r="G63" s="51" t="s">
        <v>1408</v>
      </c>
      <c r="H63" s="45" t="s">
        <v>1407</v>
      </c>
      <c r="I63" s="43" t="s">
        <v>1407</v>
      </c>
      <c r="J63" s="43" t="s">
        <v>1407</v>
      </c>
      <c r="K63" s="43" t="s">
        <v>1409</v>
      </c>
      <c r="L63" s="46" t="s">
        <v>1410</v>
      </c>
      <c r="M63" s="43" t="s">
        <v>1409</v>
      </c>
      <c r="N63" s="43" t="s">
        <v>1410</v>
      </c>
      <c r="O63" s="43" t="s">
        <v>1408</v>
      </c>
      <c r="P63" s="43" t="s">
        <v>1408</v>
      </c>
      <c r="Q63" s="45" t="s">
        <v>1407</v>
      </c>
      <c r="R63" s="51" t="s">
        <v>1410</v>
      </c>
      <c r="S63" s="43" t="s">
        <v>1407</v>
      </c>
      <c r="T63" s="60" t="s">
        <v>1408</v>
      </c>
      <c r="U63" s="39">
        <v>5</v>
      </c>
      <c r="V63" s="49"/>
      <c r="W63" s="155"/>
      <c r="X63" s="39" t="s">
        <v>46</v>
      </c>
      <c r="Y63" s="132" t="s">
        <v>47</v>
      </c>
      <c r="Z63" s="40">
        <v>2.2000000000000002</v>
      </c>
      <c r="AA63" s="41">
        <v>-2.8</v>
      </c>
      <c r="AB63" s="52" t="s">
        <v>1407</v>
      </c>
      <c r="AC63" s="43" t="s">
        <v>1408</v>
      </c>
      <c r="AD63" s="44" t="s">
        <v>1409</v>
      </c>
      <c r="AE63" s="43" t="s">
        <v>1407</v>
      </c>
      <c r="AF63" s="45" t="s">
        <v>1407</v>
      </c>
      <c r="AG63" s="43" t="s">
        <v>1407</v>
      </c>
      <c r="AH63" s="45" t="s">
        <v>1407</v>
      </c>
      <c r="AI63" s="46" t="s">
        <v>1410</v>
      </c>
      <c r="AJ63" s="43" t="s">
        <v>1409</v>
      </c>
      <c r="AK63" s="45" t="s">
        <v>1410</v>
      </c>
      <c r="AL63" s="43" t="s">
        <v>1408</v>
      </c>
      <c r="AM63" s="45" t="s">
        <v>1407</v>
      </c>
      <c r="AN63" s="43" t="s">
        <v>1408</v>
      </c>
      <c r="AO63" s="44" t="s">
        <v>1410</v>
      </c>
      <c r="AP63" s="43" t="s">
        <v>1407</v>
      </c>
      <c r="AQ63" s="46" t="s">
        <v>1408</v>
      </c>
      <c r="AR63" s="39">
        <v>6</v>
      </c>
      <c r="AS63" s="49"/>
      <c r="AT63" s="148"/>
      <c r="AU63" s="39" t="s">
        <v>58</v>
      </c>
      <c r="AV63" s="132" t="s">
        <v>59</v>
      </c>
      <c r="AW63" s="40">
        <v>4.5999999999999996</v>
      </c>
      <c r="AX63" s="41">
        <v>8.1</v>
      </c>
      <c r="AY63" s="42" t="s">
        <v>1408</v>
      </c>
      <c r="AZ63" s="43" t="s">
        <v>1408</v>
      </c>
      <c r="BA63" s="51" t="s">
        <v>1408</v>
      </c>
      <c r="BB63" s="45" t="s">
        <v>1407</v>
      </c>
      <c r="BC63" s="43" t="s">
        <v>1407</v>
      </c>
      <c r="BD63" s="43" t="s">
        <v>1407</v>
      </c>
      <c r="BE63" s="43" t="s">
        <v>1409</v>
      </c>
      <c r="BF63" s="46" t="s">
        <v>1410</v>
      </c>
      <c r="BG63" s="43" t="s">
        <v>1409</v>
      </c>
      <c r="BH63" s="43" t="s">
        <v>1410</v>
      </c>
      <c r="BI63" s="43" t="s">
        <v>1408</v>
      </c>
      <c r="BJ63" s="43" t="s">
        <v>1408</v>
      </c>
      <c r="BK63" s="45" t="s">
        <v>1407</v>
      </c>
      <c r="BL63" s="51" t="s">
        <v>1410</v>
      </c>
      <c r="BM63" s="43" t="s">
        <v>1407</v>
      </c>
      <c r="BN63" s="47" t="s">
        <v>1408</v>
      </c>
      <c r="BO63" s="39">
        <v>5</v>
      </c>
      <c r="BP63" s="49"/>
      <c r="BQ63" s="147"/>
    </row>
    <row r="64" spans="1:69" x14ac:dyDescent="0.25">
      <c r="A64" s="39" t="s">
        <v>29</v>
      </c>
      <c r="B64" s="19" t="s">
        <v>30</v>
      </c>
      <c r="C64" s="40">
        <v>2.8</v>
      </c>
      <c r="D64" s="41">
        <v>-3.8</v>
      </c>
      <c r="E64" s="42" t="s">
        <v>1407</v>
      </c>
      <c r="F64" s="43" t="s">
        <v>1408</v>
      </c>
      <c r="G64" s="44" t="s">
        <v>1409</v>
      </c>
      <c r="H64" s="45" t="s">
        <v>1407</v>
      </c>
      <c r="I64" s="45" t="s">
        <v>1407</v>
      </c>
      <c r="J64" s="43" t="s">
        <v>1407</v>
      </c>
      <c r="K64" s="43" t="s">
        <v>1409</v>
      </c>
      <c r="L64" s="46" t="s">
        <v>1410</v>
      </c>
      <c r="M64" s="43" t="s">
        <v>1409</v>
      </c>
      <c r="N64" s="43" t="s">
        <v>1410</v>
      </c>
      <c r="O64" s="43" t="s">
        <v>1408</v>
      </c>
      <c r="P64" s="45" t="s">
        <v>1407</v>
      </c>
      <c r="Q64" s="45" t="s">
        <v>1409</v>
      </c>
      <c r="R64" s="44" t="s">
        <v>1410</v>
      </c>
      <c r="S64" s="43" t="s">
        <v>1407</v>
      </c>
      <c r="T64" s="60" t="s">
        <v>1407</v>
      </c>
      <c r="U64" s="39">
        <v>5</v>
      </c>
      <c r="V64" s="49"/>
      <c r="W64" s="156"/>
      <c r="X64" s="39" t="s">
        <v>172</v>
      </c>
      <c r="Y64" s="132" t="s">
        <v>173</v>
      </c>
      <c r="Z64" s="40">
        <v>2.1</v>
      </c>
      <c r="AA64" s="41">
        <v>-2</v>
      </c>
      <c r="AB64" s="52" t="s">
        <v>1408</v>
      </c>
      <c r="AC64" s="43" t="s">
        <v>1408</v>
      </c>
      <c r="AD64" s="44" t="s">
        <v>1409</v>
      </c>
      <c r="AE64" s="43" t="s">
        <v>1408</v>
      </c>
      <c r="AF64" s="43" t="s">
        <v>1407</v>
      </c>
      <c r="AG64" s="45" t="s">
        <v>1407</v>
      </c>
      <c r="AH64" s="45" t="s">
        <v>1409</v>
      </c>
      <c r="AI64" s="46" t="s">
        <v>1410</v>
      </c>
      <c r="AJ64" s="43" t="s">
        <v>1409</v>
      </c>
      <c r="AK64" s="45" t="s">
        <v>1408</v>
      </c>
      <c r="AL64" s="45" t="s">
        <v>1407</v>
      </c>
      <c r="AM64" s="43" t="s">
        <v>1408</v>
      </c>
      <c r="AN64" s="43" t="s">
        <v>1407</v>
      </c>
      <c r="AO64" s="44" t="s">
        <v>1410</v>
      </c>
      <c r="AP64" s="43" t="s">
        <v>1407</v>
      </c>
      <c r="AQ64" s="46" t="s">
        <v>1407</v>
      </c>
      <c r="AR64" s="39">
        <v>6</v>
      </c>
      <c r="AS64" s="49"/>
      <c r="AT64" s="148"/>
      <c r="AU64" s="39" t="s">
        <v>29</v>
      </c>
      <c r="AV64" s="19" t="s">
        <v>30</v>
      </c>
      <c r="AW64" s="40">
        <v>2.8</v>
      </c>
      <c r="AX64" s="41">
        <v>3.9</v>
      </c>
      <c r="AY64" s="42" t="s">
        <v>1407</v>
      </c>
      <c r="AZ64" s="43" t="s">
        <v>1408</v>
      </c>
      <c r="BA64" s="44" t="s">
        <v>1409</v>
      </c>
      <c r="BB64" s="45" t="s">
        <v>1407</v>
      </c>
      <c r="BC64" s="45" t="s">
        <v>1407</v>
      </c>
      <c r="BD64" s="43" t="s">
        <v>1407</v>
      </c>
      <c r="BE64" s="43" t="s">
        <v>1409</v>
      </c>
      <c r="BF64" s="46" t="s">
        <v>1410</v>
      </c>
      <c r="BG64" s="43" t="s">
        <v>1409</v>
      </c>
      <c r="BH64" s="43" t="s">
        <v>1410</v>
      </c>
      <c r="BI64" s="43" t="s">
        <v>1408</v>
      </c>
      <c r="BJ64" s="45" t="s">
        <v>1407</v>
      </c>
      <c r="BK64" s="45" t="s">
        <v>1409</v>
      </c>
      <c r="BL64" s="44" t="s">
        <v>1410</v>
      </c>
      <c r="BM64" s="43" t="s">
        <v>1407</v>
      </c>
      <c r="BN64" s="47" t="s">
        <v>1407</v>
      </c>
      <c r="BO64" s="39">
        <v>5</v>
      </c>
      <c r="BP64" s="49"/>
      <c r="BQ64" s="148"/>
    </row>
    <row r="65" spans="1:69" x14ac:dyDescent="0.25">
      <c r="A65" s="39" t="s">
        <v>9</v>
      </c>
      <c r="B65" s="132" t="s">
        <v>10</v>
      </c>
      <c r="C65" s="40">
        <v>2.2999999999999998</v>
      </c>
      <c r="D65" s="41">
        <v>-3.2</v>
      </c>
      <c r="E65" s="52" t="s">
        <v>1407</v>
      </c>
      <c r="F65" s="43" t="s">
        <v>1408</v>
      </c>
      <c r="G65" s="44" t="s">
        <v>1409</v>
      </c>
      <c r="H65" s="43" t="s">
        <v>1408</v>
      </c>
      <c r="I65" s="43" t="s">
        <v>1407</v>
      </c>
      <c r="J65" s="43" t="s">
        <v>1407</v>
      </c>
      <c r="K65" s="45" t="s">
        <v>1407</v>
      </c>
      <c r="L65" s="46" t="s">
        <v>1410</v>
      </c>
      <c r="M65" s="43" t="s">
        <v>1409</v>
      </c>
      <c r="N65" s="45" t="s">
        <v>1409</v>
      </c>
      <c r="O65" s="43" t="s">
        <v>1408</v>
      </c>
      <c r="P65" s="43" t="s">
        <v>1408</v>
      </c>
      <c r="Q65" s="43" t="s">
        <v>1407</v>
      </c>
      <c r="R65" s="44" t="s">
        <v>1410</v>
      </c>
      <c r="S65" s="43" t="s">
        <v>1407</v>
      </c>
      <c r="T65" s="43" t="s">
        <v>1408</v>
      </c>
      <c r="U65" s="39">
        <v>7</v>
      </c>
      <c r="V65" s="49"/>
      <c r="W65" s="156"/>
      <c r="X65" s="39" t="s">
        <v>89</v>
      </c>
      <c r="Y65" s="19" t="s">
        <v>90</v>
      </c>
      <c r="Z65" s="40">
        <v>2.1</v>
      </c>
      <c r="AA65" s="41">
        <v>-2.8</v>
      </c>
      <c r="AB65" s="42" t="s">
        <v>1407</v>
      </c>
      <c r="AC65" s="43" t="s">
        <v>1408</v>
      </c>
      <c r="AD65" s="44" t="s">
        <v>1409</v>
      </c>
      <c r="AE65" s="45" t="s">
        <v>1409</v>
      </c>
      <c r="AF65" s="43" t="s">
        <v>1407</v>
      </c>
      <c r="AG65" s="43" t="s">
        <v>1407</v>
      </c>
      <c r="AH65" s="43" t="s">
        <v>1410</v>
      </c>
      <c r="AI65" s="46" t="s">
        <v>1410</v>
      </c>
      <c r="AJ65" s="43" t="s">
        <v>1409</v>
      </c>
      <c r="AK65" s="43" t="s">
        <v>1409</v>
      </c>
      <c r="AL65" s="43" t="s">
        <v>1408</v>
      </c>
      <c r="AM65" s="43" t="s">
        <v>1408</v>
      </c>
      <c r="AN65" s="45" t="s">
        <v>1407</v>
      </c>
      <c r="AO65" s="44" t="s">
        <v>1410</v>
      </c>
      <c r="AP65" s="43" t="s">
        <v>1407</v>
      </c>
      <c r="AQ65" s="47" t="s">
        <v>1410</v>
      </c>
      <c r="AR65" s="39">
        <v>6</v>
      </c>
      <c r="AS65" s="49"/>
      <c r="AT65" s="149">
        <v>8</v>
      </c>
      <c r="AU65" s="39" t="s">
        <v>301</v>
      </c>
      <c r="AV65" s="19" t="s">
        <v>302</v>
      </c>
      <c r="AW65" s="40">
        <v>2.7</v>
      </c>
      <c r="AX65" s="41">
        <v>3.1</v>
      </c>
      <c r="AY65" s="42" t="s">
        <v>1408</v>
      </c>
      <c r="AZ65" s="43" t="s">
        <v>1408</v>
      </c>
      <c r="BA65" s="44" t="s">
        <v>1409</v>
      </c>
      <c r="BB65" s="43" t="s">
        <v>1407</v>
      </c>
      <c r="BC65" s="45" t="s">
        <v>1407</v>
      </c>
      <c r="BD65" s="43" t="s">
        <v>1407</v>
      </c>
      <c r="BE65" s="45" t="s">
        <v>1407</v>
      </c>
      <c r="BF65" s="46" t="s">
        <v>1410</v>
      </c>
      <c r="BG65" s="43" t="s">
        <v>1409</v>
      </c>
      <c r="BH65" s="45" t="s">
        <v>1410</v>
      </c>
      <c r="BI65" s="43" t="s">
        <v>1408</v>
      </c>
      <c r="BJ65" s="45" t="s">
        <v>1407</v>
      </c>
      <c r="BK65" s="43" t="s">
        <v>1408</v>
      </c>
      <c r="BL65" s="44" t="s">
        <v>1410</v>
      </c>
      <c r="BM65" s="43" t="s">
        <v>1407</v>
      </c>
      <c r="BN65" s="47" t="s">
        <v>1409</v>
      </c>
      <c r="BO65" s="39">
        <v>5</v>
      </c>
      <c r="BP65" s="49"/>
      <c r="BQ65" s="148"/>
    </row>
    <row r="66" spans="1:69" x14ac:dyDescent="0.25">
      <c r="A66" s="39" t="s">
        <v>89</v>
      </c>
      <c r="B66" s="19" t="s">
        <v>90</v>
      </c>
      <c r="C66" s="40">
        <v>2.1</v>
      </c>
      <c r="D66" s="41">
        <v>-1.9</v>
      </c>
      <c r="E66" s="42" t="s">
        <v>1407</v>
      </c>
      <c r="F66" s="43" t="s">
        <v>1408</v>
      </c>
      <c r="G66" s="44" t="s">
        <v>1409</v>
      </c>
      <c r="H66" s="45" t="s">
        <v>1409</v>
      </c>
      <c r="I66" s="43" t="s">
        <v>1407</v>
      </c>
      <c r="J66" s="43" t="s">
        <v>1407</v>
      </c>
      <c r="K66" s="43" t="s">
        <v>1410</v>
      </c>
      <c r="L66" s="46" t="s">
        <v>1410</v>
      </c>
      <c r="M66" s="43" t="s">
        <v>1409</v>
      </c>
      <c r="N66" s="43" t="s">
        <v>1409</v>
      </c>
      <c r="O66" s="43" t="s">
        <v>1408</v>
      </c>
      <c r="P66" s="43" t="s">
        <v>1408</v>
      </c>
      <c r="Q66" s="45" t="s">
        <v>1407</v>
      </c>
      <c r="R66" s="44" t="s">
        <v>1410</v>
      </c>
      <c r="S66" s="43" t="s">
        <v>1407</v>
      </c>
      <c r="T66" s="60" t="s">
        <v>1410</v>
      </c>
      <c r="U66" s="39">
        <v>6</v>
      </c>
      <c r="V66" s="49"/>
      <c r="W66" s="157">
        <v>3</v>
      </c>
      <c r="X66" s="39" t="s">
        <v>930</v>
      </c>
      <c r="Y66" s="50" t="s">
        <v>931</v>
      </c>
      <c r="Z66" s="40">
        <v>-1.9</v>
      </c>
      <c r="AA66" s="41">
        <v>-3.8</v>
      </c>
      <c r="AB66" s="42" t="s">
        <v>1408</v>
      </c>
      <c r="AC66" s="45" t="s">
        <v>1408</v>
      </c>
      <c r="AD66" s="44" t="s">
        <v>1409</v>
      </c>
      <c r="AE66" s="43" t="s">
        <v>1408</v>
      </c>
      <c r="AF66" s="43" t="s">
        <v>1407</v>
      </c>
      <c r="AG66" s="43" t="s">
        <v>1407</v>
      </c>
      <c r="AH66" s="45" t="s">
        <v>1410</v>
      </c>
      <c r="AI66" s="46" t="s">
        <v>1410</v>
      </c>
      <c r="AJ66" s="43" t="s">
        <v>1409</v>
      </c>
      <c r="AK66" s="45" t="s">
        <v>1410</v>
      </c>
      <c r="AL66" s="43" t="s">
        <v>1408</v>
      </c>
      <c r="AM66" s="43" t="s">
        <v>1408</v>
      </c>
      <c r="AN66" s="43" t="s">
        <v>1407</v>
      </c>
      <c r="AO66" s="44" t="s">
        <v>1410</v>
      </c>
      <c r="AP66" s="45" t="s">
        <v>1408</v>
      </c>
      <c r="AQ66" s="47" t="s">
        <v>1408</v>
      </c>
      <c r="AR66" s="39">
        <v>5</v>
      </c>
      <c r="AS66" s="49"/>
      <c r="AT66" s="148"/>
      <c r="AU66" s="39" t="s">
        <v>132</v>
      </c>
      <c r="AV66" s="50" t="s">
        <v>133</v>
      </c>
      <c r="AW66" s="40">
        <v>2.6</v>
      </c>
      <c r="AX66" s="41">
        <v>2.2999999999999998</v>
      </c>
      <c r="AY66" s="52" t="s">
        <v>1407</v>
      </c>
      <c r="AZ66" s="43" t="s">
        <v>1408</v>
      </c>
      <c r="BA66" s="44" t="s">
        <v>1409</v>
      </c>
      <c r="BB66" s="43" t="s">
        <v>1407</v>
      </c>
      <c r="BC66" s="45" t="s">
        <v>1407</v>
      </c>
      <c r="BD66" s="43" t="s">
        <v>1407</v>
      </c>
      <c r="BE66" s="43" t="s">
        <v>1409</v>
      </c>
      <c r="BF66" s="46" t="s">
        <v>1410</v>
      </c>
      <c r="BG66" s="43" t="s">
        <v>1409</v>
      </c>
      <c r="BH66" s="43" t="s">
        <v>1410</v>
      </c>
      <c r="BI66" s="43" t="s">
        <v>1408</v>
      </c>
      <c r="BJ66" s="45" t="s">
        <v>1407</v>
      </c>
      <c r="BK66" s="43" t="s">
        <v>1408</v>
      </c>
      <c r="BL66" s="44" t="s">
        <v>1410</v>
      </c>
      <c r="BM66" s="43" t="s">
        <v>1407</v>
      </c>
      <c r="BN66" s="46" t="s">
        <v>1408</v>
      </c>
      <c r="BO66" s="39">
        <v>7</v>
      </c>
      <c r="BP66" s="49"/>
      <c r="BQ66" s="148"/>
    </row>
    <row r="67" spans="1:69" x14ac:dyDescent="0.25">
      <c r="A67" s="39" t="s">
        <v>930</v>
      </c>
      <c r="B67" s="50" t="s">
        <v>931</v>
      </c>
      <c r="C67" s="40">
        <v>-1.9</v>
      </c>
      <c r="D67" s="41">
        <v>-1.9</v>
      </c>
      <c r="E67" s="42" t="s">
        <v>1408</v>
      </c>
      <c r="F67" s="45" t="s">
        <v>1408</v>
      </c>
      <c r="G67" s="44" t="s">
        <v>1409</v>
      </c>
      <c r="H67" s="43" t="s">
        <v>1408</v>
      </c>
      <c r="I67" s="43" t="s">
        <v>1407</v>
      </c>
      <c r="J67" s="43" t="s">
        <v>1407</v>
      </c>
      <c r="K67" s="45" t="s">
        <v>1410</v>
      </c>
      <c r="L67" s="46" t="s">
        <v>1410</v>
      </c>
      <c r="M67" s="43" t="s">
        <v>1409</v>
      </c>
      <c r="N67" s="45" t="s">
        <v>1410</v>
      </c>
      <c r="O67" s="43" t="s">
        <v>1408</v>
      </c>
      <c r="P67" s="43" t="s">
        <v>1408</v>
      </c>
      <c r="Q67" s="43" t="s">
        <v>1407</v>
      </c>
      <c r="R67" s="44" t="s">
        <v>1410</v>
      </c>
      <c r="S67" s="45" t="s">
        <v>1408</v>
      </c>
      <c r="T67" s="60" t="s">
        <v>1408</v>
      </c>
      <c r="U67" s="39">
        <v>5</v>
      </c>
      <c r="V67" s="49"/>
      <c r="W67" s="156"/>
      <c r="X67" s="39" t="s">
        <v>192</v>
      </c>
      <c r="Y67" s="132" t="s">
        <v>193</v>
      </c>
      <c r="Z67" s="40">
        <v>-2.5</v>
      </c>
      <c r="AA67" s="41">
        <v>-6.3</v>
      </c>
      <c r="AB67" s="42" t="s">
        <v>1409</v>
      </c>
      <c r="AC67" s="43" t="s">
        <v>1408</v>
      </c>
      <c r="AD67" s="44" t="s">
        <v>1409</v>
      </c>
      <c r="AE67" s="45" t="s">
        <v>1407</v>
      </c>
      <c r="AF67" s="43" t="s">
        <v>1407</v>
      </c>
      <c r="AG67" s="43" t="s">
        <v>1407</v>
      </c>
      <c r="AH67" s="45" t="s">
        <v>1407</v>
      </c>
      <c r="AI67" s="46" t="s">
        <v>1410</v>
      </c>
      <c r="AJ67" s="43" t="s">
        <v>1409</v>
      </c>
      <c r="AK67" s="45" t="s">
        <v>1410</v>
      </c>
      <c r="AL67" s="43" t="s">
        <v>1408</v>
      </c>
      <c r="AM67" s="43" t="s">
        <v>1408</v>
      </c>
      <c r="AN67" s="45" t="s">
        <v>1409</v>
      </c>
      <c r="AO67" s="44" t="s">
        <v>1410</v>
      </c>
      <c r="AP67" s="43" t="s">
        <v>1407</v>
      </c>
      <c r="AQ67" s="47" t="s">
        <v>1409</v>
      </c>
      <c r="AR67" s="39">
        <v>5</v>
      </c>
      <c r="AS67" s="49"/>
      <c r="AT67" s="148"/>
      <c r="AU67" s="39" t="s">
        <v>9</v>
      </c>
      <c r="AV67" s="132" t="s">
        <v>10</v>
      </c>
      <c r="AW67" s="40">
        <v>2.2999999999999998</v>
      </c>
      <c r="AX67" s="41">
        <v>2.8</v>
      </c>
      <c r="AY67" s="52" t="s">
        <v>1407</v>
      </c>
      <c r="AZ67" s="43" t="s">
        <v>1408</v>
      </c>
      <c r="BA67" s="44" t="s">
        <v>1409</v>
      </c>
      <c r="BB67" s="43" t="s">
        <v>1408</v>
      </c>
      <c r="BC67" s="43" t="s">
        <v>1407</v>
      </c>
      <c r="BD67" s="43" t="s">
        <v>1407</v>
      </c>
      <c r="BE67" s="45" t="s">
        <v>1407</v>
      </c>
      <c r="BF67" s="46" t="s">
        <v>1410</v>
      </c>
      <c r="BG67" s="43" t="s">
        <v>1409</v>
      </c>
      <c r="BH67" s="45" t="s">
        <v>1409</v>
      </c>
      <c r="BI67" s="43" t="s">
        <v>1408</v>
      </c>
      <c r="BJ67" s="43" t="s">
        <v>1408</v>
      </c>
      <c r="BK67" s="43" t="s">
        <v>1407</v>
      </c>
      <c r="BL67" s="44" t="s">
        <v>1410</v>
      </c>
      <c r="BM67" s="43" t="s">
        <v>1407</v>
      </c>
      <c r="BN67" s="46" t="s">
        <v>1408</v>
      </c>
      <c r="BO67" s="39">
        <v>7</v>
      </c>
      <c r="BP67" s="49"/>
      <c r="BQ67" s="149">
        <v>13</v>
      </c>
    </row>
    <row r="68" spans="1:69" x14ac:dyDescent="0.25">
      <c r="A68" s="39" t="s">
        <v>566</v>
      </c>
      <c r="B68" s="19" t="s">
        <v>567</v>
      </c>
      <c r="C68" s="40">
        <v>-5</v>
      </c>
      <c r="D68" s="41">
        <v>-2.5</v>
      </c>
      <c r="E68" s="42" t="s">
        <v>1408</v>
      </c>
      <c r="F68" s="45" t="s">
        <v>1408</v>
      </c>
      <c r="G68" s="44" t="s">
        <v>1409</v>
      </c>
      <c r="H68" s="45" t="s">
        <v>1409</v>
      </c>
      <c r="I68" s="45" t="s">
        <v>1407</v>
      </c>
      <c r="J68" s="43" t="s">
        <v>1407</v>
      </c>
      <c r="K68" s="45" t="s">
        <v>1408</v>
      </c>
      <c r="L68" s="46" t="s">
        <v>1410</v>
      </c>
      <c r="M68" s="43" t="s">
        <v>1409</v>
      </c>
      <c r="N68" s="45" t="s">
        <v>1410</v>
      </c>
      <c r="O68" s="43" t="s">
        <v>1408</v>
      </c>
      <c r="P68" s="45" t="s">
        <v>1410</v>
      </c>
      <c r="Q68" s="45" t="s">
        <v>1409</v>
      </c>
      <c r="R68" s="44" t="s">
        <v>1410</v>
      </c>
      <c r="S68" s="45" t="s">
        <v>1408</v>
      </c>
      <c r="T68" s="60" t="s">
        <v>1410</v>
      </c>
      <c r="U68" s="39">
        <v>3</v>
      </c>
      <c r="V68" s="49"/>
      <c r="W68" s="156"/>
      <c r="X68" s="39" t="s">
        <v>530</v>
      </c>
      <c r="Y68" s="132" t="s">
        <v>531</v>
      </c>
      <c r="Z68" s="40">
        <v>-2.7</v>
      </c>
      <c r="AA68" s="41">
        <v>-4.4000000000000004</v>
      </c>
      <c r="AB68" s="52" t="s">
        <v>1407</v>
      </c>
      <c r="AC68" s="43" t="s">
        <v>1408</v>
      </c>
      <c r="AD68" s="44" t="s">
        <v>1409</v>
      </c>
      <c r="AE68" s="45" t="s">
        <v>1407</v>
      </c>
      <c r="AF68" s="45" t="s">
        <v>1407</v>
      </c>
      <c r="AG68" s="43" t="s">
        <v>1407</v>
      </c>
      <c r="AH68" s="45" t="s">
        <v>1409</v>
      </c>
      <c r="AI68" s="46" t="s">
        <v>1410</v>
      </c>
      <c r="AJ68" s="43" t="s">
        <v>1409</v>
      </c>
      <c r="AK68" s="45" t="s">
        <v>1408</v>
      </c>
      <c r="AL68" s="43" t="s">
        <v>1408</v>
      </c>
      <c r="AM68" s="45" t="s">
        <v>1409</v>
      </c>
      <c r="AN68" s="45" t="s">
        <v>1407</v>
      </c>
      <c r="AO68" s="44" t="s">
        <v>1410</v>
      </c>
      <c r="AP68" s="43" t="s">
        <v>1407</v>
      </c>
      <c r="AQ68" s="46" t="s">
        <v>1408</v>
      </c>
      <c r="AR68" s="39">
        <v>5</v>
      </c>
      <c r="AS68" s="49"/>
      <c r="AT68" s="148"/>
      <c r="AU68" s="39" t="s">
        <v>172</v>
      </c>
      <c r="AV68" s="132" t="s">
        <v>173</v>
      </c>
      <c r="AW68" s="40">
        <v>2.1</v>
      </c>
      <c r="AX68" s="41">
        <v>3.2</v>
      </c>
      <c r="AY68" s="52" t="s">
        <v>1408</v>
      </c>
      <c r="AZ68" s="43" t="s">
        <v>1408</v>
      </c>
      <c r="BA68" s="44" t="s">
        <v>1409</v>
      </c>
      <c r="BB68" s="43" t="s">
        <v>1408</v>
      </c>
      <c r="BC68" s="43" t="s">
        <v>1407</v>
      </c>
      <c r="BD68" s="45" t="s">
        <v>1407</v>
      </c>
      <c r="BE68" s="45" t="s">
        <v>1409</v>
      </c>
      <c r="BF68" s="46" t="s">
        <v>1410</v>
      </c>
      <c r="BG68" s="43" t="s">
        <v>1409</v>
      </c>
      <c r="BH68" s="45" t="s">
        <v>1408</v>
      </c>
      <c r="BI68" s="45" t="s">
        <v>1407</v>
      </c>
      <c r="BJ68" s="43" t="s">
        <v>1408</v>
      </c>
      <c r="BK68" s="43" t="s">
        <v>1407</v>
      </c>
      <c r="BL68" s="44" t="s">
        <v>1410</v>
      </c>
      <c r="BM68" s="43" t="s">
        <v>1407</v>
      </c>
      <c r="BN68" s="46" t="s">
        <v>1407</v>
      </c>
      <c r="BO68" s="39">
        <v>6</v>
      </c>
      <c r="BP68" s="49"/>
      <c r="BQ68" s="148"/>
    </row>
    <row r="69" spans="1:69" x14ac:dyDescent="0.25">
      <c r="A69" s="39" t="s">
        <v>13</v>
      </c>
      <c r="B69" s="132" t="s">
        <v>14</v>
      </c>
      <c r="C69" s="40">
        <v>-5.5</v>
      </c>
      <c r="D69" s="41">
        <v>-7.6</v>
      </c>
      <c r="E69" s="52" t="s">
        <v>1407</v>
      </c>
      <c r="F69" s="45" t="s">
        <v>1408</v>
      </c>
      <c r="G69" s="44" t="s">
        <v>1409</v>
      </c>
      <c r="H69" s="60" t="s">
        <v>1408</v>
      </c>
      <c r="I69" s="43" t="s">
        <v>1407</v>
      </c>
      <c r="J69" s="43" t="s">
        <v>1407</v>
      </c>
      <c r="K69" s="45" t="s">
        <v>1407</v>
      </c>
      <c r="L69" s="46" t="s">
        <v>1410</v>
      </c>
      <c r="M69" s="43" t="s">
        <v>1409</v>
      </c>
      <c r="N69" s="45" t="s">
        <v>1409</v>
      </c>
      <c r="O69" s="43" t="s">
        <v>1408</v>
      </c>
      <c r="P69" s="43" t="s">
        <v>1408</v>
      </c>
      <c r="Q69" s="60" t="s">
        <v>1408</v>
      </c>
      <c r="R69" s="44" t="s">
        <v>1410</v>
      </c>
      <c r="S69" s="45" t="s">
        <v>1408</v>
      </c>
      <c r="T69" s="43" t="s">
        <v>1408</v>
      </c>
      <c r="U69" s="39">
        <v>5</v>
      </c>
      <c r="V69" s="49"/>
      <c r="W69" s="156"/>
      <c r="X69" s="39" t="s">
        <v>224</v>
      </c>
      <c r="Y69" s="19" t="s">
        <v>225</v>
      </c>
      <c r="Z69" s="40">
        <v>-3</v>
      </c>
      <c r="AA69" s="41">
        <v>-3.3</v>
      </c>
      <c r="AB69" s="42" t="s">
        <v>1408</v>
      </c>
      <c r="AC69" s="45" t="s">
        <v>1408</v>
      </c>
      <c r="AD69" s="44" t="s">
        <v>1409</v>
      </c>
      <c r="AE69" s="45" t="s">
        <v>1409</v>
      </c>
      <c r="AF69" s="43" t="s">
        <v>1407</v>
      </c>
      <c r="AG69" s="43" t="s">
        <v>1407</v>
      </c>
      <c r="AH69" s="45" t="s">
        <v>1409</v>
      </c>
      <c r="AI69" s="46" t="s">
        <v>1410</v>
      </c>
      <c r="AJ69" s="43" t="s">
        <v>1409</v>
      </c>
      <c r="AK69" s="45" t="s">
        <v>1407</v>
      </c>
      <c r="AL69" s="43" t="s">
        <v>1408</v>
      </c>
      <c r="AM69" s="43" t="s">
        <v>1408</v>
      </c>
      <c r="AN69" s="45" t="s">
        <v>1408</v>
      </c>
      <c r="AO69" s="44" t="s">
        <v>1410</v>
      </c>
      <c r="AP69" s="45" t="s">
        <v>1408</v>
      </c>
      <c r="AQ69" s="47" t="s">
        <v>1408</v>
      </c>
      <c r="AR69" s="39">
        <v>4</v>
      </c>
      <c r="AS69" s="49"/>
      <c r="AT69" s="148"/>
      <c r="AU69" s="39" t="s">
        <v>13</v>
      </c>
      <c r="AV69" s="132" t="s">
        <v>14</v>
      </c>
      <c r="AW69" s="40">
        <v>-5.5</v>
      </c>
      <c r="AX69" s="41">
        <v>-4.5</v>
      </c>
      <c r="AY69" s="52" t="s">
        <v>1407</v>
      </c>
      <c r="AZ69" s="45" t="s">
        <v>1408</v>
      </c>
      <c r="BA69" s="44" t="s">
        <v>1409</v>
      </c>
      <c r="BB69" s="45" t="s">
        <v>1408</v>
      </c>
      <c r="BC69" s="43" t="s">
        <v>1407</v>
      </c>
      <c r="BD69" s="43" t="s">
        <v>1407</v>
      </c>
      <c r="BE69" s="45" t="s">
        <v>1407</v>
      </c>
      <c r="BF69" s="46" t="s">
        <v>1410</v>
      </c>
      <c r="BG69" s="43" t="s">
        <v>1409</v>
      </c>
      <c r="BH69" s="45" t="s">
        <v>1409</v>
      </c>
      <c r="BI69" s="43" t="s">
        <v>1408</v>
      </c>
      <c r="BJ69" s="43" t="s">
        <v>1408</v>
      </c>
      <c r="BK69" s="45" t="s">
        <v>1408</v>
      </c>
      <c r="BL69" s="44" t="s">
        <v>1410</v>
      </c>
      <c r="BM69" s="45" t="s">
        <v>1408</v>
      </c>
      <c r="BN69" s="46" t="s">
        <v>1408</v>
      </c>
      <c r="BO69" s="39">
        <v>5</v>
      </c>
      <c r="BP69" s="49"/>
      <c r="BQ69" s="148"/>
    </row>
    <row r="70" spans="1:69" ht="15.75" thickBot="1" x14ac:dyDescent="0.3">
      <c r="A70" s="26" t="s">
        <v>21</v>
      </c>
      <c r="B70" s="20" t="s">
        <v>22</v>
      </c>
      <c r="C70" s="27">
        <v>-10.199999999999999</v>
      </c>
      <c r="D70" s="53">
        <v>-7.1</v>
      </c>
      <c r="E70" s="64" t="s">
        <v>1407</v>
      </c>
      <c r="F70" s="55" t="s">
        <v>1408</v>
      </c>
      <c r="G70" s="56" t="s">
        <v>1409</v>
      </c>
      <c r="H70" s="57" t="s">
        <v>1410</v>
      </c>
      <c r="I70" s="57" t="s">
        <v>1407</v>
      </c>
      <c r="J70" s="55" t="s">
        <v>1407</v>
      </c>
      <c r="K70" s="57" t="s">
        <v>1410</v>
      </c>
      <c r="L70" s="58" t="s">
        <v>1410</v>
      </c>
      <c r="M70" s="55" t="s">
        <v>1409</v>
      </c>
      <c r="N70" s="57" t="s">
        <v>1410</v>
      </c>
      <c r="O70" s="55" t="s">
        <v>1408</v>
      </c>
      <c r="P70" s="57" t="s">
        <v>1407</v>
      </c>
      <c r="Q70" s="57" t="s">
        <v>1408</v>
      </c>
      <c r="R70" s="56" t="s">
        <v>1410</v>
      </c>
      <c r="S70" s="55" t="s">
        <v>1407</v>
      </c>
      <c r="T70" s="75" t="s">
        <v>1407</v>
      </c>
      <c r="U70" s="26">
        <v>4</v>
      </c>
      <c r="V70" s="30">
        <f>AVERAGE(U63:U70)</f>
        <v>5</v>
      </c>
      <c r="W70" s="158"/>
      <c r="X70" s="26" t="s">
        <v>566</v>
      </c>
      <c r="Y70" s="20" t="s">
        <v>567</v>
      </c>
      <c r="Z70" s="27">
        <v>-5</v>
      </c>
      <c r="AA70" s="53">
        <v>-6.9</v>
      </c>
      <c r="AB70" s="64" t="s">
        <v>1408</v>
      </c>
      <c r="AC70" s="57" t="s">
        <v>1408</v>
      </c>
      <c r="AD70" s="56" t="s">
        <v>1409</v>
      </c>
      <c r="AE70" s="57" t="s">
        <v>1409</v>
      </c>
      <c r="AF70" s="57" t="s">
        <v>1407</v>
      </c>
      <c r="AG70" s="55" t="s">
        <v>1407</v>
      </c>
      <c r="AH70" s="57" t="s">
        <v>1408</v>
      </c>
      <c r="AI70" s="58" t="s">
        <v>1410</v>
      </c>
      <c r="AJ70" s="55" t="s">
        <v>1409</v>
      </c>
      <c r="AK70" s="57" t="s">
        <v>1410</v>
      </c>
      <c r="AL70" s="55" t="s">
        <v>1408</v>
      </c>
      <c r="AM70" s="57" t="s">
        <v>1410</v>
      </c>
      <c r="AN70" s="57" t="s">
        <v>1409</v>
      </c>
      <c r="AO70" s="56" t="s">
        <v>1410</v>
      </c>
      <c r="AP70" s="57" t="s">
        <v>1408</v>
      </c>
      <c r="AQ70" s="67" t="s">
        <v>1410</v>
      </c>
      <c r="AR70" s="26">
        <v>3</v>
      </c>
      <c r="AS70" s="30">
        <f>AVERAGE(AR61:AR70)</f>
        <v>5.2</v>
      </c>
      <c r="AT70" s="150"/>
      <c r="AU70" s="26" t="s">
        <v>21</v>
      </c>
      <c r="AV70" s="20" t="s">
        <v>22</v>
      </c>
      <c r="AW70" s="27">
        <v>-10.199999999999999</v>
      </c>
      <c r="AX70" s="53">
        <v>-13.8</v>
      </c>
      <c r="AY70" s="64" t="s">
        <v>1407</v>
      </c>
      <c r="AZ70" s="55" t="s">
        <v>1408</v>
      </c>
      <c r="BA70" s="56" t="s">
        <v>1409</v>
      </c>
      <c r="BB70" s="57" t="s">
        <v>1410</v>
      </c>
      <c r="BC70" s="57" t="s">
        <v>1407</v>
      </c>
      <c r="BD70" s="55" t="s">
        <v>1407</v>
      </c>
      <c r="BE70" s="57" t="s">
        <v>1410</v>
      </c>
      <c r="BF70" s="58" t="s">
        <v>1410</v>
      </c>
      <c r="BG70" s="55" t="s">
        <v>1409</v>
      </c>
      <c r="BH70" s="57" t="s">
        <v>1410</v>
      </c>
      <c r="BI70" s="55" t="s">
        <v>1408</v>
      </c>
      <c r="BJ70" s="57" t="s">
        <v>1407</v>
      </c>
      <c r="BK70" s="57" t="s">
        <v>1408</v>
      </c>
      <c r="BL70" s="56" t="s">
        <v>1410</v>
      </c>
      <c r="BM70" s="55" t="s">
        <v>1407</v>
      </c>
      <c r="BN70" s="67" t="s">
        <v>1407</v>
      </c>
      <c r="BO70" s="26">
        <v>4</v>
      </c>
      <c r="BP70" s="30">
        <f>AVERAGE(BO63:BO70)</f>
        <v>5.5</v>
      </c>
      <c r="BQ70" s="150"/>
    </row>
    <row r="71" spans="1:69" x14ac:dyDescent="0.25">
      <c r="A71" s="39" t="s">
        <v>62</v>
      </c>
      <c r="B71" s="50" t="s">
        <v>63</v>
      </c>
      <c r="C71" s="40"/>
      <c r="D71" s="41">
        <v>4.8</v>
      </c>
      <c r="E71" s="52" t="s">
        <v>1407</v>
      </c>
      <c r="F71" s="45" t="s">
        <v>1408</v>
      </c>
      <c r="G71" s="44" t="s">
        <v>1409</v>
      </c>
      <c r="H71" s="45" t="s">
        <v>1408</v>
      </c>
      <c r="I71" s="43" t="s">
        <v>1407</v>
      </c>
      <c r="J71" s="43" t="s">
        <v>1407</v>
      </c>
      <c r="K71" s="45" t="s">
        <v>1409</v>
      </c>
      <c r="L71" s="47" t="s">
        <v>1410</v>
      </c>
      <c r="M71" s="60" t="s">
        <v>1407</v>
      </c>
      <c r="N71" s="60" t="s">
        <v>1408</v>
      </c>
      <c r="O71" s="43" t="s">
        <v>1408</v>
      </c>
      <c r="P71" s="43" t="s">
        <v>1408</v>
      </c>
      <c r="Q71" s="45" t="s">
        <v>1408</v>
      </c>
      <c r="R71" s="44" t="s">
        <v>1410</v>
      </c>
      <c r="S71" s="45" t="s">
        <v>1408</v>
      </c>
      <c r="T71" s="43" t="s">
        <v>1408</v>
      </c>
      <c r="U71" s="39">
        <v>4</v>
      </c>
      <c r="V71" s="49"/>
      <c r="W71" s="155"/>
      <c r="X71" s="39" t="s">
        <v>82</v>
      </c>
      <c r="Y71" s="132" t="s">
        <v>83</v>
      </c>
      <c r="Z71" s="40"/>
      <c r="AA71" s="41">
        <v>-1.9</v>
      </c>
      <c r="AB71" s="42" t="s">
        <v>1407</v>
      </c>
      <c r="AC71" s="45" t="s">
        <v>1408</v>
      </c>
      <c r="AD71" s="44" t="s">
        <v>1409</v>
      </c>
      <c r="AE71" s="43" t="s">
        <v>1407</v>
      </c>
      <c r="AF71" s="45" t="s">
        <v>1407</v>
      </c>
      <c r="AG71" s="45" t="s">
        <v>1407</v>
      </c>
      <c r="AH71" s="43" t="s">
        <v>1409</v>
      </c>
      <c r="AI71" s="46" t="s">
        <v>1410</v>
      </c>
      <c r="AJ71" s="43" t="s">
        <v>1409</v>
      </c>
      <c r="AK71" s="43" t="s">
        <v>1410</v>
      </c>
      <c r="AL71" s="45" t="s">
        <v>1407</v>
      </c>
      <c r="AM71" s="45" t="s">
        <v>1409</v>
      </c>
      <c r="AN71" s="43" t="s">
        <v>1408</v>
      </c>
      <c r="AO71" s="44" t="s">
        <v>1410</v>
      </c>
      <c r="AP71" s="45" t="s">
        <v>1408</v>
      </c>
      <c r="AQ71" s="47" t="s">
        <v>1407</v>
      </c>
      <c r="AR71" s="39">
        <v>4</v>
      </c>
      <c r="AS71" s="49"/>
      <c r="AT71" s="155"/>
      <c r="AU71" s="39" t="s">
        <v>114</v>
      </c>
      <c r="AV71" s="132" t="s">
        <v>115</v>
      </c>
      <c r="AW71" s="40"/>
      <c r="AX71" s="41">
        <v>3.7</v>
      </c>
      <c r="AY71" s="42" t="s">
        <v>1408</v>
      </c>
      <c r="AZ71" s="45" t="s">
        <v>1408</v>
      </c>
      <c r="BA71" s="51" t="s">
        <v>1409</v>
      </c>
      <c r="BB71" s="43" t="s">
        <v>1407</v>
      </c>
      <c r="BC71" s="43" t="s">
        <v>1407</v>
      </c>
      <c r="BD71" s="43" t="s">
        <v>1407</v>
      </c>
      <c r="BE71" s="43" t="s">
        <v>1409</v>
      </c>
      <c r="BF71" s="46" t="s">
        <v>1410</v>
      </c>
      <c r="BG71" s="43" t="s">
        <v>1409</v>
      </c>
      <c r="BH71" s="43" t="s">
        <v>1410</v>
      </c>
      <c r="BI71" s="43" t="s">
        <v>1408</v>
      </c>
      <c r="BJ71" s="43" t="s">
        <v>1408</v>
      </c>
      <c r="BK71" s="43" t="s">
        <v>1408</v>
      </c>
      <c r="BL71" s="51" t="s">
        <v>1407</v>
      </c>
      <c r="BM71" s="45" t="s">
        <v>1408</v>
      </c>
      <c r="BN71" s="47" t="s">
        <v>1408</v>
      </c>
      <c r="BO71" s="39">
        <v>5</v>
      </c>
      <c r="BP71" s="49"/>
      <c r="BQ71" s="147"/>
    </row>
    <row r="72" spans="1:69" x14ac:dyDescent="0.25">
      <c r="A72" s="39" t="s">
        <v>1170</v>
      </c>
      <c r="B72" s="19" t="s">
        <v>1171</v>
      </c>
      <c r="C72" s="40"/>
      <c r="D72" s="41">
        <v>3.5</v>
      </c>
      <c r="E72" s="52" t="s">
        <v>1408</v>
      </c>
      <c r="F72" s="43" t="s">
        <v>1408</v>
      </c>
      <c r="G72" s="44" t="s">
        <v>1409</v>
      </c>
      <c r="H72" s="45" t="s">
        <v>1410</v>
      </c>
      <c r="I72" s="45" t="s">
        <v>1407</v>
      </c>
      <c r="J72" s="45" t="s">
        <v>1407</v>
      </c>
      <c r="K72" s="45" t="s">
        <v>1407</v>
      </c>
      <c r="L72" s="46" t="s">
        <v>1410</v>
      </c>
      <c r="M72" s="43" t="s">
        <v>1409</v>
      </c>
      <c r="N72" s="45" t="s">
        <v>1409</v>
      </c>
      <c r="O72" s="45" t="s">
        <v>1407</v>
      </c>
      <c r="P72" s="45" t="s">
        <v>1407</v>
      </c>
      <c r="Q72" s="45" t="s">
        <v>1410</v>
      </c>
      <c r="R72" s="44" t="s">
        <v>1410</v>
      </c>
      <c r="S72" s="43" t="s">
        <v>1407</v>
      </c>
      <c r="T72" s="43" t="s">
        <v>1407</v>
      </c>
      <c r="U72" s="39">
        <v>4</v>
      </c>
      <c r="V72" s="49"/>
      <c r="W72" s="156"/>
      <c r="X72" s="39" t="s">
        <v>519</v>
      </c>
      <c r="Y72" s="132" t="s">
        <v>520</v>
      </c>
      <c r="Z72" s="40"/>
      <c r="AA72" s="41">
        <v>-1.9</v>
      </c>
      <c r="AB72" s="52" t="s">
        <v>1408</v>
      </c>
      <c r="AC72" s="45" t="s">
        <v>1408</v>
      </c>
      <c r="AD72" s="51" t="s">
        <v>1409</v>
      </c>
      <c r="AE72" s="43" t="s">
        <v>1407</v>
      </c>
      <c r="AF72" s="43" t="s">
        <v>1407</v>
      </c>
      <c r="AG72" s="43" t="s">
        <v>1407</v>
      </c>
      <c r="AH72" s="45" t="s">
        <v>1407</v>
      </c>
      <c r="AI72" s="46" t="s">
        <v>1410</v>
      </c>
      <c r="AJ72" s="43" t="s">
        <v>1409</v>
      </c>
      <c r="AK72" s="45" t="s">
        <v>1410</v>
      </c>
      <c r="AL72" s="43" t="s">
        <v>1408</v>
      </c>
      <c r="AM72" s="43" t="s">
        <v>1408</v>
      </c>
      <c r="AN72" s="43" t="s">
        <v>1408</v>
      </c>
      <c r="AO72" s="51" t="s">
        <v>1407</v>
      </c>
      <c r="AP72" s="45" t="s">
        <v>1408</v>
      </c>
      <c r="AQ72" s="46" t="s">
        <v>1407</v>
      </c>
      <c r="AR72" s="39">
        <v>5</v>
      </c>
      <c r="AS72" s="49"/>
      <c r="AT72" s="156"/>
      <c r="AU72" s="39" t="s">
        <v>1002</v>
      </c>
      <c r="AV72" s="50" t="s">
        <v>1034</v>
      </c>
      <c r="AW72" s="40"/>
      <c r="AX72" s="41">
        <v>3.2</v>
      </c>
      <c r="AY72" s="52" t="s">
        <v>1407</v>
      </c>
      <c r="AZ72" s="43" t="s">
        <v>1408</v>
      </c>
      <c r="BA72" s="44" t="s">
        <v>1409</v>
      </c>
      <c r="BB72" s="45" t="s">
        <v>1409</v>
      </c>
      <c r="BC72" s="45" t="s">
        <v>1407</v>
      </c>
      <c r="BD72" s="43" t="s">
        <v>1407</v>
      </c>
      <c r="BE72" s="43" t="s">
        <v>1409</v>
      </c>
      <c r="BF72" s="46" t="s">
        <v>1410</v>
      </c>
      <c r="BG72" s="43" t="s">
        <v>1409</v>
      </c>
      <c r="BH72" s="43" t="s">
        <v>1410</v>
      </c>
      <c r="BI72" s="43" t="s">
        <v>1408</v>
      </c>
      <c r="BJ72" s="45" t="s">
        <v>1409</v>
      </c>
      <c r="BK72" s="45" t="s">
        <v>1407</v>
      </c>
      <c r="BL72" s="44" t="s">
        <v>1410</v>
      </c>
      <c r="BM72" s="43" t="s">
        <v>1407</v>
      </c>
      <c r="BN72" s="46" t="s">
        <v>1408</v>
      </c>
      <c r="BO72" s="39">
        <v>6</v>
      </c>
      <c r="BP72" s="49"/>
      <c r="BQ72" s="148"/>
    </row>
    <row r="73" spans="1:69" x14ac:dyDescent="0.25">
      <c r="A73" s="39" t="s">
        <v>82</v>
      </c>
      <c r="B73" s="132" t="s">
        <v>83</v>
      </c>
      <c r="C73" s="40"/>
      <c r="D73" s="41">
        <v>2.2999999999999998</v>
      </c>
      <c r="E73" s="42" t="s">
        <v>1407</v>
      </c>
      <c r="F73" s="45" t="s">
        <v>1408</v>
      </c>
      <c r="G73" s="44" t="s">
        <v>1409</v>
      </c>
      <c r="H73" s="43" t="s">
        <v>1407</v>
      </c>
      <c r="I73" s="45" t="s">
        <v>1407</v>
      </c>
      <c r="J73" s="45" t="s">
        <v>1407</v>
      </c>
      <c r="K73" s="43" t="s">
        <v>1409</v>
      </c>
      <c r="L73" s="46" t="s">
        <v>1410</v>
      </c>
      <c r="M73" s="43" t="s">
        <v>1409</v>
      </c>
      <c r="N73" s="43" t="s">
        <v>1410</v>
      </c>
      <c r="O73" s="45" t="s">
        <v>1407</v>
      </c>
      <c r="P73" s="45" t="s">
        <v>1409</v>
      </c>
      <c r="Q73" s="43" t="s">
        <v>1408</v>
      </c>
      <c r="R73" s="44" t="s">
        <v>1410</v>
      </c>
      <c r="S73" s="45" t="s">
        <v>1408</v>
      </c>
      <c r="T73" s="60" t="s">
        <v>1407</v>
      </c>
      <c r="U73" s="39">
        <v>4</v>
      </c>
      <c r="V73" s="49"/>
      <c r="W73" s="157">
        <v>4</v>
      </c>
      <c r="X73" s="39" t="s">
        <v>114</v>
      </c>
      <c r="Y73" s="132" t="s">
        <v>115</v>
      </c>
      <c r="Z73" s="40"/>
      <c r="AA73" s="41">
        <v>-2</v>
      </c>
      <c r="AB73" s="42" t="s">
        <v>1408</v>
      </c>
      <c r="AC73" s="45" t="s">
        <v>1408</v>
      </c>
      <c r="AD73" s="51" t="s">
        <v>1409</v>
      </c>
      <c r="AE73" s="43" t="s">
        <v>1407</v>
      </c>
      <c r="AF73" s="43" t="s">
        <v>1407</v>
      </c>
      <c r="AG73" s="43" t="s">
        <v>1407</v>
      </c>
      <c r="AH73" s="43" t="s">
        <v>1409</v>
      </c>
      <c r="AI73" s="46" t="s">
        <v>1410</v>
      </c>
      <c r="AJ73" s="43" t="s">
        <v>1409</v>
      </c>
      <c r="AK73" s="43" t="s">
        <v>1410</v>
      </c>
      <c r="AL73" s="43" t="s">
        <v>1408</v>
      </c>
      <c r="AM73" s="43" t="s">
        <v>1408</v>
      </c>
      <c r="AN73" s="43" t="s">
        <v>1408</v>
      </c>
      <c r="AO73" s="51" t="s">
        <v>1407</v>
      </c>
      <c r="AP73" s="45" t="s">
        <v>1408</v>
      </c>
      <c r="AQ73" s="47" t="s">
        <v>1408</v>
      </c>
      <c r="AR73" s="39">
        <v>5</v>
      </c>
      <c r="AS73" s="49"/>
      <c r="AT73" s="156"/>
      <c r="AU73" s="39" t="s">
        <v>404</v>
      </c>
      <c r="AV73" s="50" t="s">
        <v>405</v>
      </c>
      <c r="AW73" s="40"/>
      <c r="AX73" s="41">
        <v>3.2</v>
      </c>
      <c r="AY73" s="42" t="s">
        <v>1408</v>
      </c>
      <c r="AZ73" s="43" t="s">
        <v>1408</v>
      </c>
      <c r="BA73" s="44" t="s">
        <v>1409</v>
      </c>
      <c r="BB73" s="45" t="s">
        <v>1407</v>
      </c>
      <c r="BC73" s="45" t="s">
        <v>1407</v>
      </c>
      <c r="BD73" s="43" t="s">
        <v>1407</v>
      </c>
      <c r="BE73" s="45" t="s">
        <v>1407</v>
      </c>
      <c r="BF73" s="46" t="s">
        <v>1410</v>
      </c>
      <c r="BG73" s="43" t="s">
        <v>1409</v>
      </c>
      <c r="BH73" s="45" t="s">
        <v>1409</v>
      </c>
      <c r="BI73" s="43" t="s">
        <v>1408</v>
      </c>
      <c r="BJ73" s="45" t="s">
        <v>1409</v>
      </c>
      <c r="BK73" s="45" t="s">
        <v>1410</v>
      </c>
      <c r="BL73" s="44" t="s">
        <v>1410</v>
      </c>
      <c r="BM73" s="43" t="s">
        <v>1407</v>
      </c>
      <c r="BN73" s="47" t="s">
        <v>1408</v>
      </c>
      <c r="BO73" s="39">
        <v>4</v>
      </c>
      <c r="BP73" s="49"/>
      <c r="BQ73" s="148"/>
    </row>
    <row r="74" spans="1:69" x14ac:dyDescent="0.25">
      <c r="A74" s="39" t="s">
        <v>658</v>
      </c>
      <c r="B74" s="19" t="s">
        <v>659</v>
      </c>
      <c r="C74" s="40"/>
      <c r="D74" s="41">
        <v>1.8</v>
      </c>
      <c r="E74" s="42" t="s">
        <v>1408</v>
      </c>
      <c r="F74" s="45" t="s">
        <v>1408</v>
      </c>
      <c r="G74" s="44" t="s">
        <v>1409</v>
      </c>
      <c r="H74" s="45" t="s">
        <v>1410</v>
      </c>
      <c r="I74" s="45" t="s">
        <v>1407</v>
      </c>
      <c r="J74" s="43" t="s">
        <v>1407</v>
      </c>
      <c r="K74" s="45" t="s">
        <v>1410</v>
      </c>
      <c r="L74" s="46" t="s">
        <v>1410</v>
      </c>
      <c r="M74" s="43" t="s">
        <v>1409</v>
      </c>
      <c r="N74" s="45" t="s">
        <v>1408</v>
      </c>
      <c r="O74" s="43" t="s">
        <v>1408</v>
      </c>
      <c r="P74" s="45" t="s">
        <v>1410</v>
      </c>
      <c r="Q74" s="45" t="s">
        <v>1410</v>
      </c>
      <c r="R74" s="44" t="s">
        <v>1410</v>
      </c>
      <c r="S74" s="45" t="s">
        <v>1408</v>
      </c>
      <c r="T74" s="60" t="s">
        <v>1410</v>
      </c>
      <c r="U74" s="39">
        <v>3</v>
      </c>
      <c r="V74" s="49"/>
      <c r="W74" s="156"/>
      <c r="X74" s="39" t="s">
        <v>204</v>
      </c>
      <c r="Y74" s="50" t="s">
        <v>205</v>
      </c>
      <c r="Z74" s="40"/>
      <c r="AA74" s="41">
        <v>-2.1</v>
      </c>
      <c r="AB74" s="42" t="s">
        <v>1408</v>
      </c>
      <c r="AC74" s="45" t="s">
        <v>1408</v>
      </c>
      <c r="AD74" s="51" t="s">
        <v>1409</v>
      </c>
      <c r="AE74" s="43" t="s">
        <v>1407</v>
      </c>
      <c r="AF74" s="43" t="s">
        <v>1407</v>
      </c>
      <c r="AG74" s="43" t="s">
        <v>1407</v>
      </c>
      <c r="AH74" s="45" t="s">
        <v>1409</v>
      </c>
      <c r="AI74" s="46" t="s">
        <v>1410</v>
      </c>
      <c r="AJ74" s="43" t="s">
        <v>1409</v>
      </c>
      <c r="AK74" s="45" t="s">
        <v>1408</v>
      </c>
      <c r="AL74" s="43" t="s">
        <v>1408</v>
      </c>
      <c r="AM74" s="43" t="s">
        <v>1408</v>
      </c>
      <c r="AN74" s="43" t="s">
        <v>1408</v>
      </c>
      <c r="AO74" s="51" t="s">
        <v>1407</v>
      </c>
      <c r="AP74" s="45" t="s">
        <v>1409</v>
      </c>
      <c r="AQ74" s="47" t="s">
        <v>1410</v>
      </c>
      <c r="AR74" s="39">
        <v>4</v>
      </c>
      <c r="AS74" s="49"/>
      <c r="AT74" s="156"/>
      <c r="AU74" s="39" t="s">
        <v>528</v>
      </c>
      <c r="AV74" s="132" t="s">
        <v>529</v>
      </c>
      <c r="AW74" s="40"/>
      <c r="AX74" s="41">
        <v>2.9</v>
      </c>
      <c r="AY74" s="42" t="s">
        <v>1408</v>
      </c>
      <c r="AZ74" s="43" t="s">
        <v>1408</v>
      </c>
      <c r="BA74" s="44" t="s">
        <v>1409</v>
      </c>
      <c r="BB74" s="45" t="s">
        <v>1407</v>
      </c>
      <c r="BC74" s="45" t="s">
        <v>1407</v>
      </c>
      <c r="BD74" s="43" t="s">
        <v>1407</v>
      </c>
      <c r="BE74" s="45" t="s">
        <v>1409</v>
      </c>
      <c r="BF74" s="46" t="s">
        <v>1410</v>
      </c>
      <c r="BG74" s="43" t="s">
        <v>1409</v>
      </c>
      <c r="BH74" s="45" t="s">
        <v>1408</v>
      </c>
      <c r="BI74" s="43" t="s">
        <v>1408</v>
      </c>
      <c r="BJ74" s="45" t="s">
        <v>1407</v>
      </c>
      <c r="BK74" s="45" t="s">
        <v>1410</v>
      </c>
      <c r="BL74" s="44" t="s">
        <v>1410</v>
      </c>
      <c r="BM74" s="43" t="s">
        <v>1407</v>
      </c>
      <c r="BN74" s="47" t="s">
        <v>1409</v>
      </c>
      <c r="BO74" s="39">
        <v>4</v>
      </c>
      <c r="BP74" s="49"/>
      <c r="BQ74" s="148"/>
    </row>
    <row r="75" spans="1:69" ht="15.75" thickBot="1" x14ac:dyDescent="0.3">
      <c r="A75" s="26" t="s">
        <v>1232</v>
      </c>
      <c r="B75" s="20" t="s">
        <v>1233</v>
      </c>
      <c r="C75" s="27"/>
      <c r="D75" s="53">
        <v>-1.9</v>
      </c>
      <c r="E75" s="64" t="s">
        <v>1407</v>
      </c>
      <c r="F75" s="55" t="s">
        <v>1408</v>
      </c>
      <c r="G75" s="56" t="s">
        <v>1409</v>
      </c>
      <c r="H75" s="55" t="s">
        <v>1407</v>
      </c>
      <c r="I75" s="57" t="s">
        <v>1407</v>
      </c>
      <c r="J75" s="55" t="s">
        <v>1407</v>
      </c>
      <c r="K75" s="57" t="s">
        <v>1409</v>
      </c>
      <c r="L75" s="58" t="s">
        <v>1410</v>
      </c>
      <c r="M75" s="55" t="s">
        <v>1409</v>
      </c>
      <c r="N75" s="57" t="s">
        <v>1409</v>
      </c>
      <c r="O75" s="55" t="s">
        <v>1408</v>
      </c>
      <c r="P75" s="57" t="s">
        <v>1409</v>
      </c>
      <c r="Q75" s="55" t="s">
        <v>1408</v>
      </c>
      <c r="R75" s="56" t="s">
        <v>1410</v>
      </c>
      <c r="S75" s="55" t="s">
        <v>1407</v>
      </c>
      <c r="T75" s="75" t="s">
        <v>1407</v>
      </c>
      <c r="U75" s="26">
        <v>5</v>
      </c>
      <c r="V75" s="30">
        <f>AVERAGE(U71:U75)</f>
        <v>4</v>
      </c>
      <c r="W75" s="158"/>
      <c r="X75" s="39" t="s">
        <v>116</v>
      </c>
      <c r="Y75" s="132" t="s">
        <v>117</v>
      </c>
      <c r="Z75" s="40"/>
      <c r="AA75" s="41">
        <v>-2.2000000000000002</v>
      </c>
      <c r="AB75" s="52" t="s">
        <v>1407</v>
      </c>
      <c r="AC75" s="45" t="s">
        <v>1410</v>
      </c>
      <c r="AD75" s="44" t="s">
        <v>1409</v>
      </c>
      <c r="AE75" s="43" t="s">
        <v>1407</v>
      </c>
      <c r="AF75" s="45" t="s">
        <v>1407</v>
      </c>
      <c r="AG75" s="43" t="s">
        <v>1407</v>
      </c>
      <c r="AH75" s="45" t="s">
        <v>1407</v>
      </c>
      <c r="AI75" s="46" t="s">
        <v>1410</v>
      </c>
      <c r="AJ75" s="43" t="s">
        <v>1409</v>
      </c>
      <c r="AK75" s="45" t="s">
        <v>1410</v>
      </c>
      <c r="AL75" s="43" t="s">
        <v>1408</v>
      </c>
      <c r="AM75" s="45" t="s">
        <v>1407</v>
      </c>
      <c r="AN75" s="43" t="s">
        <v>1408</v>
      </c>
      <c r="AO75" s="44" t="s">
        <v>1410</v>
      </c>
      <c r="AP75" s="45" t="s">
        <v>1407</v>
      </c>
      <c r="AQ75" s="46" t="s">
        <v>1408</v>
      </c>
      <c r="AR75" s="39">
        <v>5</v>
      </c>
      <c r="AS75" s="49"/>
      <c r="AT75" s="156"/>
      <c r="AU75" s="39" t="s">
        <v>31</v>
      </c>
      <c r="AV75" s="19" t="s">
        <v>32</v>
      </c>
      <c r="AW75" s="40"/>
      <c r="AX75" s="41">
        <v>2.7</v>
      </c>
      <c r="AY75" s="42" t="s">
        <v>1408</v>
      </c>
      <c r="AZ75" s="43" t="s">
        <v>1408</v>
      </c>
      <c r="BA75" s="44" t="s">
        <v>1409</v>
      </c>
      <c r="BB75" s="45" t="s">
        <v>1407</v>
      </c>
      <c r="BC75" s="45" t="s">
        <v>1407</v>
      </c>
      <c r="BD75" s="43" t="s">
        <v>1407</v>
      </c>
      <c r="BE75" s="45" t="s">
        <v>1407</v>
      </c>
      <c r="BF75" s="46" t="s">
        <v>1410</v>
      </c>
      <c r="BG75" s="43" t="s">
        <v>1409</v>
      </c>
      <c r="BH75" s="45" t="s">
        <v>1409</v>
      </c>
      <c r="BI75" s="43" t="s">
        <v>1408</v>
      </c>
      <c r="BJ75" s="45" t="s">
        <v>1409</v>
      </c>
      <c r="BK75" s="45" t="s">
        <v>1410</v>
      </c>
      <c r="BL75" s="44" t="s">
        <v>1410</v>
      </c>
      <c r="BM75" s="43" t="s">
        <v>1407</v>
      </c>
      <c r="BN75" s="47" t="s">
        <v>1408</v>
      </c>
      <c r="BO75" s="39">
        <v>4</v>
      </c>
      <c r="BP75" s="49"/>
      <c r="BQ75" s="148"/>
    </row>
    <row r="76" spans="1:69" x14ac:dyDescent="0.25">
      <c r="A76" s="15"/>
      <c r="B76" s="15"/>
      <c r="C76" s="17"/>
      <c r="D76" s="17"/>
      <c r="E76" s="15"/>
      <c r="F76" s="15"/>
      <c r="G76" s="18"/>
      <c r="H76" s="15"/>
      <c r="I76" s="15"/>
      <c r="J76" s="15"/>
      <c r="K76" s="22"/>
      <c r="L76" s="22"/>
      <c r="M76" s="22"/>
      <c r="N76" s="15"/>
      <c r="O76" s="15"/>
      <c r="P76" s="15"/>
      <c r="Q76" s="15"/>
      <c r="R76" s="18"/>
      <c r="S76" s="15"/>
      <c r="T76" s="15"/>
      <c r="U76" s="15"/>
      <c r="V76" s="18"/>
      <c r="W76" s="136"/>
      <c r="X76" s="39" t="s">
        <v>62</v>
      </c>
      <c r="Y76" s="50" t="s">
        <v>63</v>
      </c>
      <c r="Z76" s="40"/>
      <c r="AA76" s="41">
        <v>-2.2999999999999998</v>
      </c>
      <c r="AB76" s="52" t="s">
        <v>1407</v>
      </c>
      <c r="AC76" s="45" t="s">
        <v>1408</v>
      </c>
      <c r="AD76" s="44" t="s">
        <v>1409</v>
      </c>
      <c r="AE76" s="45" t="s">
        <v>1408</v>
      </c>
      <c r="AF76" s="43" t="s">
        <v>1407</v>
      </c>
      <c r="AG76" s="43" t="s">
        <v>1407</v>
      </c>
      <c r="AH76" s="45" t="s">
        <v>1409</v>
      </c>
      <c r="AI76" s="47" t="s">
        <v>1410</v>
      </c>
      <c r="AJ76" s="60" t="s">
        <v>1407</v>
      </c>
      <c r="AK76" s="45" t="s">
        <v>1408</v>
      </c>
      <c r="AL76" s="43" t="s">
        <v>1408</v>
      </c>
      <c r="AM76" s="43" t="s">
        <v>1408</v>
      </c>
      <c r="AN76" s="45" t="s">
        <v>1408</v>
      </c>
      <c r="AO76" s="44" t="s">
        <v>1410</v>
      </c>
      <c r="AP76" s="45" t="s">
        <v>1408</v>
      </c>
      <c r="AQ76" s="46" t="s">
        <v>1408</v>
      </c>
      <c r="AR76" s="39">
        <v>4</v>
      </c>
      <c r="AS76" s="49"/>
      <c r="AT76" s="156"/>
      <c r="AU76" s="39" t="s">
        <v>1088</v>
      </c>
      <c r="AV76" s="50" t="s">
        <v>1104</v>
      </c>
      <c r="AW76" s="40"/>
      <c r="AX76" s="41">
        <v>2.6</v>
      </c>
      <c r="AY76" s="52" t="s">
        <v>1408</v>
      </c>
      <c r="AZ76" s="45" t="s">
        <v>1408</v>
      </c>
      <c r="BA76" s="44" t="s">
        <v>1409</v>
      </c>
      <c r="BB76" s="45" t="s">
        <v>1408</v>
      </c>
      <c r="BC76" s="43" t="s">
        <v>1407</v>
      </c>
      <c r="BD76" s="43" t="s">
        <v>1407</v>
      </c>
      <c r="BE76" s="45" t="s">
        <v>1407</v>
      </c>
      <c r="BF76" s="46" t="s">
        <v>1410</v>
      </c>
      <c r="BG76" s="43" t="s">
        <v>1409</v>
      </c>
      <c r="BH76" s="45" t="s">
        <v>1410</v>
      </c>
      <c r="BI76" s="43" t="s">
        <v>1408</v>
      </c>
      <c r="BJ76" s="43" t="s">
        <v>1408</v>
      </c>
      <c r="BK76" s="45" t="s">
        <v>1408</v>
      </c>
      <c r="BL76" s="44" t="s">
        <v>1410</v>
      </c>
      <c r="BM76" s="45" t="s">
        <v>1408</v>
      </c>
      <c r="BN76" s="46" t="s">
        <v>1407</v>
      </c>
      <c r="BO76" s="39">
        <v>5</v>
      </c>
      <c r="BP76" s="49"/>
      <c r="BQ76" s="148"/>
    </row>
    <row r="77" spans="1:69" x14ac:dyDescent="0.25">
      <c r="A77" s="15"/>
      <c r="B77" s="15"/>
      <c r="C77" s="17"/>
      <c r="D77" s="17"/>
      <c r="E77" s="15"/>
      <c r="F77" s="15"/>
      <c r="G77" s="18"/>
      <c r="H77" s="15"/>
      <c r="I77" s="15"/>
      <c r="J77" s="15"/>
      <c r="K77" s="19"/>
      <c r="L77" s="19"/>
      <c r="M77" s="19"/>
      <c r="N77" s="15"/>
      <c r="O77" s="15"/>
      <c r="P77" s="15"/>
      <c r="Q77" s="15"/>
      <c r="R77" s="18"/>
      <c r="S77" s="15"/>
      <c r="T77" s="15"/>
      <c r="U77" s="15"/>
      <c r="V77" s="18"/>
      <c r="W77" s="136"/>
      <c r="X77" s="39" t="s">
        <v>541</v>
      </c>
      <c r="Y77" s="19" t="s">
        <v>542</v>
      </c>
      <c r="Z77" s="40"/>
      <c r="AA77" s="41">
        <v>-2.5</v>
      </c>
      <c r="AB77" s="42" t="s">
        <v>1408</v>
      </c>
      <c r="AC77" s="43" t="s">
        <v>1408</v>
      </c>
      <c r="AD77" s="44" t="s">
        <v>1409</v>
      </c>
      <c r="AE77" s="45" t="s">
        <v>1409</v>
      </c>
      <c r="AF77" s="43" t="s">
        <v>1407</v>
      </c>
      <c r="AG77" s="43" t="s">
        <v>1407</v>
      </c>
      <c r="AH77" s="45" t="s">
        <v>1410</v>
      </c>
      <c r="AI77" s="46" t="s">
        <v>1410</v>
      </c>
      <c r="AJ77" s="43" t="s">
        <v>1409</v>
      </c>
      <c r="AK77" s="45" t="s">
        <v>1408</v>
      </c>
      <c r="AL77" s="43" t="s">
        <v>1408</v>
      </c>
      <c r="AM77" s="43" t="s">
        <v>1408</v>
      </c>
      <c r="AN77" s="45" t="s">
        <v>1408</v>
      </c>
      <c r="AO77" s="44" t="s">
        <v>1410</v>
      </c>
      <c r="AP77" s="43" t="s">
        <v>1407</v>
      </c>
      <c r="AQ77" s="47" t="s">
        <v>1409</v>
      </c>
      <c r="AR77" s="39">
        <v>5</v>
      </c>
      <c r="AS77" s="49"/>
      <c r="AT77" s="157">
        <v>7</v>
      </c>
      <c r="AU77" s="39" t="s">
        <v>116</v>
      </c>
      <c r="AV77" s="132" t="s">
        <v>117</v>
      </c>
      <c r="AW77" s="40"/>
      <c r="AX77" s="41">
        <v>2.4</v>
      </c>
      <c r="AY77" s="52" t="s">
        <v>1407</v>
      </c>
      <c r="AZ77" s="45" t="s">
        <v>1410</v>
      </c>
      <c r="BA77" s="44" t="s">
        <v>1409</v>
      </c>
      <c r="BB77" s="43" t="s">
        <v>1407</v>
      </c>
      <c r="BC77" s="45" t="s">
        <v>1407</v>
      </c>
      <c r="BD77" s="43" t="s">
        <v>1407</v>
      </c>
      <c r="BE77" s="45" t="s">
        <v>1407</v>
      </c>
      <c r="BF77" s="46" t="s">
        <v>1410</v>
      </c>
      <c r="BG77" s="43" t="s">
        <v>1409</v>
      </c>
      <c r="BH77" s="45" t="s">
        <v>1410</v>
      </c>
      <c r="BI77" s="43" t="s">
        <v>1408</v>
      </c>
      <c r="BJ77" s="45" t="s">
        <v>1407</v>
      </c>
      <c r="BK77" s="43" t="s">
        <v>1408</v>
      </c>
      <c r="BL77" s="44" t="s">
        <v>1410</v>
      </c>
      <c r="BM77" s="45" t="s">
        <v>1407</v>
      </c>
      <c r="BN77" s="46" t="s">
        <v>1408</v>
      </c>
      <c r="BO77" s="39">
        <v>5</v>
      </c>
      <c r="BP77" s="49"/>
      <c r="BQ77" s="148"/>
    </row>
    <row r="78" spans="1:69" x14ac:dyDescent="0.25">
      <c r="A78" s="15"/>
      <c r="B78" s="15"/>
      <c r="C78" s="17"/>
      <c r="D78" s="17"/>
      <c r="E78" s="15"/>
      <c r="F78" s="15"/>
      <c r="G78" s="18"/>
      <c r="H78" s="15"/>
      <c r="I78" s="15"/>
      <c r="J78" s="15"/>
      <c r="K78" s="19"/>
      <c r="L78" s="19"/>
      <c r="M78" s="19"/>
      <c r="N78" s="15"/>
      <c r="O78" s="15"/>
      <c r="P78" s="15"/>
      <c r="Q78" s="15"/>
      <c r="R78" s="18"/>
      <c r="S78" s="15"/>
      <c r="T78" s="15"/>
      <c r="U78" s="15"/>
      <c r="V78" s="18"/>
      <c r="W78" s="136"/>
      <c r="X78" s="39" t="s">
        <v>272</v>
      </c>
      <c r="Y78" s="50" t="s">
        <v>273</v>
      </c>
      <c r="Z78" s="40"/>
      <c r="AA78" s="41">
        <v>-2.6</v>
      </c>
      <c r="AB78" s="42" t="s">
        <v>1407</v>
      </c>
      <c r="AC78" s="43" t="s">
        <v>1408</v>
      </c>
      <c r="AD78" s="44" t="s">
        <v>1409</v>
      </c>
      <c r="AE78" s="45" t="s">
        <v>1409</v>
      </c>
      <c r="AF78" s="43" t="s">
        <v>1407</v>
      </c>
      <c r="AG78" s="45" t="s">
        <v>1407</v>
      </c>
      <c r="AH78" s="45" t="s">
        <v>1409</v>
      </c>
      <c r="AI78" s="46" t="s">
        <v>1410</v>
      </c>
      <c r="AJ78" s="43" t="s">
        <v>1409</v>
      </c>
      <c r="AK78" s="45" t="s">
        <v>1409</v>
      </c>
      <c r="AL78" s="45" t="s">
        <v>1407</v>
      </c>
      <c r="AM78" s="43" t="s">
        <v>1408</v>
      </c>
      <c r="AN78" s="45" t="s">
        <v>1407</v>
      </c>
      <c r="AO78" s="44" t="s">
        <v>1410</v>
      </c>
      <c r="AP78" s="43" t="s">
        <v>1407</v>
      </c>
      <c r="AQ78" s="47" t="s">
        <v>1409</v>
      </c>
      <c r="AR78" s="39">
        <v>4</v>
      </c>
      <c r="AS78" s="49"/>
      <c r="AT78" s="156"/>
      <c r="AU78" s="39" t="s">
        <v>380</v>
      </c>
      <c r="AV78" s="50" t="s">
        <v>381</v>
      </c>
      <c r="AW78" s="40"/>
      <c r="AX78" s="41">
        <v>2.1</v>
      </c>
      <c r="AY78" s="42" t="s">
        <v>1407</v>
      </c>
      <c r="AZ78" s="43" t="s">
        <v>1408</v>
      </c>
      <c r="BA78" s="44" t="s">
        <v>1409</v>
      </c>
      <c r="BB78" s="43" t="s">
        <v>1407</v>
      </c>
      <c r="BC78" s="45" t="s">
        <v>1407</v>
      </c>
      <c r="BD78" s="43" t="s">
        <v>1407</v>
      </c>
      <c r="BE78" s="43" t="s">
        <v>1407</v>
      </c>
      <c r="BF78" s="46" t="s">
        <v>1410</v>
      </c>
      <c r="BG78" s="43" t="s">
        <v>1409</v>
      </c>
      <c r="BH78" s="43" t="s">
        <v>1408</v>
      </c>
      <c r="BI78" s="43" t="s">
        <v>1408</v>
      </c>
      <c r="BJ78" s="45" t="s">
        <v>1407</v>
      </c>
      <c r="BK78" s="43" t="s">
        <v>1408</v>
      </c>
      <c r="BL78" s="44" t="s">
        <v>1410</v>
      </c>
      <c r="BM78" s="43" t="s">
        <v>1407</v>
      </c>
      <c r="BN78" s="47" t="s">
        <v>1407</v>
      </c>
      <c r="BO78" s="39">
        <v>6</v>
      </c>
      <c r="BP78" s="49"/>
      <c r="BQ78" s="148"/>
    </row>
    <row r="79" spans="1:69" x14ac:dyDescent="0.25">
      <c r="A79" s="15"/>
      <c r="B79" s="15"/>
      <c r="C79" s="17"/>
      <c r="D79" s="17"/>
      <c r="E79" s="15"/>
      <c r="F79" s="15"/>
      <c r="G79" s="18"/>
      <c r="H79" s="15"/>
      <c r="I79" s="15"/>
      <c r="J79" s="15"/>
      <c r="K79" s="19"/>
      <c r="L79" s="19"/>
      <c r="M79" s="19"/>
      <c r="N79" s="15"/>
      <c r="O79" s="15"/>
      <c r="P79" s="15"/>
      <c r="Q79" s="15"/>
      <c r="R79" s="18"/>
      <c r="S79" s="15"/>
      <c r="T79" s="15"/>
      <c r="U79" s="15"/>
      <c r="V79" s="18"/>
      <c r="W79" s="136"/>
      <c r="X79" s="39" t="s">
        <v>31</v>
      </c>
      <c r="Y79" s="19" t="s">
        <v>32</v>
      </c>
      <c r="Z79" s="40"/>
      <c r="AA79" s="41">
        <v>-3</v>
      </c>
      <c r="AB79" s="42" t="s">
        <v>1408</v>
      </c>
      <c r="AC79" s="43" t="s">
        <v>1408</v>
      </c>
      <c r="AD79" s="44" t="s">
        <v>1409</v>
      </c>
      <c r="AE79" s="45" t="s">
        <v>1407</v>
      </c>
      <c r="AF79" s="45" t="s">
        <v>1407</v>
      </c>
      <c r="AG79" s="43" t="s">
        <v>1407</v>
      </c>
      <c r="AH79" s="45" t="s">
        <v>1407</v>
      </c>
      <c r="AI79" s="46" t="s">
        <v>1410</v>
      </c>
      <c r="AJ79" s="43" t="s">
        <v>1409</v>
      </c>
      <c r="AK79" s="45" t="s">
        <v>1409</v>
      </c>
      <c r="AL79" s="43" t="s">
        <v>1408</v>
      </c>
      <c r="AM79" s="45" t="s">
        <v>1409</v>
      </c>
      <c r="AN79" s="45" t="s">
        <v>1410</v>
      </c>
      <c r="AO79" s="44" t="s">
        <v>1410</v>
      </c>
      <c r="AP79" s="43" t="s">
        <v>1407</v>
      </c>
      <c r="AQ79" s="47" t="s">
        <v>1408</v>
      </c>
      <c r="AR79" s="39">
        <v>4</v>
      </c>
      <c r="AS79" s="49"/>
      <c r="AT79" s="156"/>
      <c r="AU79" s="39" t="s">
        <v>519</v>
      </c>
      <c r="AV79" s="132" t="s">
        <v>520</v>
      </c>
      <c r="AW79" s="40"/>
      <c r="AX79" s="41">
        <v>2.1</v>
      </c>
      <c r="AY79" s="52" t="s">
        <v>1408</v>
      </c>
      <c r="AZ79" s="45" t="s">
        <v>1408</v>
      </c>
      <c r="BA79" s="51" t="s">
        <v>1409</v>
      </c>
      <c r="BB79" s="43" t="s">
        <v>1407</v>
      </c>
      <c r="BC79" s="43" t="s">
        <v>1407</v>
      </c>
      <c r="BD79" s="43" t="s">
        <v>1407</v>
      </c>
      <c r="BE79" s="45" t="s">
        <v>1407</v>
      </c>
      <c r="BF79" s="46" t="s">
        <v>1410</v>
      </c>
      <c r="BG79" s="43" t="s">
        <v>1409</v>
      </c>
      <c r="BH79" s="45" t="s">
        <v>1410</v>
      </c>
      <c r="BI79" s="43" t="s">
        <v>1408</v>
      </c>
      <c r="BJ79" s="43" t="s">
        <v>1408</v>
      </c>
      <c r="BK79" s="43" t="s">
        <v>1408</v>
      </c>
      <c r="BL79" s="51" t="s">
        <v>1407</v>
      </c>
      <c r="BM79" s="45" t="s">
        <v>1408</v>
      </c>
      <c r="BN79" s="46" t="s">
        <v>1407</v>
      </c>
      <c r="BO79" s="39">
        <v>5</v>
      </c>
      <c r="BP79" s="49"/>
      <c r="BQ79" s="149">
        <v>14</v>
      </c>
    </row>
    <row r="80" spans="1:69" x14ac:dyDescent="0.25">
      <c r="A80" s="15"/>
      <c r="B80" s="15"/>
      <c r="C80" s="17"/>
      <c r="D80" s="17"/>
      <c r="E80" s="15"/>
      <c r="F80" s="15"/>
      <c r="G80" s="18"/>
      <c r="H80" s="15"/>
      <c r="I80" s="15"/>
      <c r="J80" s="15"/>
      <c r="K80" s="19"/>
      <c r="L80" s="19"/>
      <c r="M80" s="19"/>
      <c r="N80" s="15"/>
      <c r="O80" s="15"/>
      <c r="P80" s="15"/>
      <c r="Q80" s="15"/>
      <c r="R80" s="18"/>
      <c r="S80" s="15"/>
      <c r="T80" s="15"/>
      <c r="U80" s="15"/>
      <c r="V80" s="18"/>
      <c r="W80" s="136"/>
      <c r="X80" s="39" t="s">
        <v>120</v>
      </c>
      <c r="Y80" s="19" t="s">
        <v>121</v>
      </c>
      <c r="Z80" s="40"/>
      <c r="AA80" s="41">
        <v>-3</v>
      </c>
      <c r="AB80" s="42" t="s">
        <v>1407</v>
      </c>
      <c r="AC80" s="43" t="s">
        <v>1408</v>
      </c>
      <c r="AD80" s="44" t="s">
        <v>1409</v>
      </c>
      <c r="AE80" s="43" t="s">
        <v>1409</v>
      </c>
      <c r="AF80" s="45" t="s">
        <v>1407</v>
      </c>
      <c r="AG80" s="43" t="s">
        <v>1407</v>
      </c>
      <c r="AH80" s="43" t="s">
        <v>1407</v>
      </c>
      <c r="AI80" s="46" t="s">
        <v>1410</v>
      </c>
      <c r="AJ80" s="43" t="s">
        <v>1409</v>
      </c>
      <c r="AK80" s="43" t="s">
        <v>1408</v>
      </c>
      <c r="AL80" s="43" t="s">
        <v>1408</v>
      </c>
      <c r="AM80" s="45" t="s">
        <v>1410</v>
      </c>
      <c r="AN80" s="43" t="s">
        <v>1410</v>
      </c>
      <c r="AO80" s="44" t="s">
        <v>1410</v>
      </c>
      <c r="AP80" s="43" t="s">
        <v>1407</v>
      </c>
      <c r="AQ80" s="47" t="s">
        <v>1409</v>
      </c>
      <c r="AR80" s="39">
        <v>6</v>
      </c>
      <c r="AS80" s="49"/>
      <c r="AT80" s="156"/>
      <c r="AU80" s="39" t="s">
        <v>562</v>
      </c>
      <c r="AV80" s="132" t="s">
        <v>563</v>
      </c>
      <c r="AW80" s="40"/>
      <c r="AX80" s="41">
        <v>2</v>
      </c>
      <c r="AY80" s="42" t="s">
        <v>1407</v>
      </c>
      <c r="AZ80" s="43" t="s">
        <v>1408</v>
      </c>
      <c r="BA80" s="44" t="s">
        <v>1409</v>
      </c>
      <c r="BB80" s="43" t="s">
        <v>1408</v>
      </c>
      <c r="BC80" s="45" t="s">
        <v>1407</v>
      </c>
      <c r="BD80" s="43" t="s">
        <v>1407</v>
      </c>
      <c r="BE80" s="45" t="s">
        <v>1409</v>
      </c>
      <c r="BF80" s="46" t="s">
        <v>1410</v>
      </c>
      <c r="BG80" s="43" t="s">
        <v>1409</v>
      </c>
      <c r="BH80" s="45" t="s">
        <v>1408</v>
      </c>
      <c r="BI80" s="43" t="s">
        <v>1408</v>
      </c>
      <c r="BJ80" s="45" t="s">
        <v>1407</v>
      </c>
      <c r="BK80" s="43" t="s">
        <v>1407</v>
      </c>
      <c r="BL80" s="44" t="s">
        <v>1410</v>
      </c>
      <c r="BM80" s="43" t="s">
        <v>1407</v>
      </c>
      <c r="BN80" s="47" t="s">
        <v>1407</v>
      </c>
      <c r="BO80" s="39">
        <v>5</v>
      </c>
      <c r="BP80" s="49"/>
      <c r="BQ80" s="148"/>
    </row>
    <row r="81" spans="1:69" x14ac:dyDescent="0.25">
      <c r="A81" s="15"/>
      <c r="B81" s="15"/>
      <c r="C81" s="17"/>
      <c r="D81" s="17"/>
      <c r="E81" s="15"/>
      <c r="F81" s="15"/>
      <c r="G81" s="18"/>
      <c r="H81" s="15"/>
      <c r="I81" s="15"/>
      <c r="J81" s="15"/>
      <c r="K81" s="19"/>
      <c r="L81" s="19"/>
      <c r="M81" s="19"/>
      <c r="N81" s="15"/>
      <c r="O81" s="15"/>
      <c r="P81" s="15"/>
      <c r="Q81" s="15"/>
      <c r="R81" s="18"/>
      <c r="S81" s="15"/>
      <c r="T81" s="15"/>
      <c r="U81" s="15"/>
      <c r="V81" s="18"/>
      <c r="W81" s="136"/>
      <c r="X81" s="39" t="s">
        <v>158</v>
      </c>
      <c r="Y81" s="132" t="s">
        <v>159</v>
      </c>
      <c r="Z81" s="40"/>
      <c r="AA81" s="41">
        <v>-3.2</v>
      </c>
      <c r="AB81" s="42" t="s">
        <v>1408</v>
      </c>
      <c r="AC81" s="43" t="s">
        <v>1408</v>
      </c>
      <c r="AD81" s="44" t="s">
        <v>1409</v>
      </c>
      <c r="AE81" s="43" t="s">
        <v>1407</v>
      </c>
      <c r="AF81" s="45" t="s">
        <v>1410</v>
      </c>
      <c r="AG81" s="43" t="s">
        <v>1407</v>
      </c>
      <c r="AH81" s="45" t="s">
        <v>1410</v>
      </c>
      <c r="AI81" s="46" t="s">
        <v>1410</v>
      </c>
      <c r="AJ81" s="43" t="s">
        <v>1409</v>
      </c>
      <c r="AK81" s="45" t="s">
        <v>1410</v>
      </c>
      <c r="AL81" s="43" t="s">
        <v>1408</v>
      </c>
      <c r="AM81" s="45" t="s">
        <v>1408</v>
      </c>
      <c r="AN81" s="43" t="s">
        <v>1408</v>
      </c>
      <c r="AO81" s="44" t="s">
        <v>1410</v>
      </c>
      <c r="AP81" s="43" t="s">
        <v>1407</v>
      </c>
      <c r="AQ81" s="47" t="s">
        <v>1408</v>
      </c>
      <c r="AR81" s="39">
        <v>5</v>
      </c>
      <c r="AS81" s="49"/>
      <c r="AT81" s="156"/>
      <c r="AU81" s="39" t="s">
        <v>947</v>
      </c>
      <c r="AV81" s="132" t="s">
        <v>948</v>
      </c>
      <c r="AW81" s="40"/>
      <c r="AX81" s="41">
        <v>1.9</v>
      </c>
      <c r="AY81" s="52" t="s">
        <v>1407</v>
      </c>
      <c r="AZ81" s="43" t="s">
        <v>1408</v>
      </c>
      <c r="BA81" s="44" t="s">
        <v>1409</v>
      </c>
      <c r="BB81" s="45" t="s">
        <v>1408</v>
      </c>
      <c r="BC81" s="43" t="s">
        <v>1407</v>
      </c>
      <c r="BD81" s="45" t="s">
        <v>1407</v>
      </c>
      <c r="BE81" s="45" t="s">
        <v>1409</v>
      </c>
      <c r="BF81" s="46" t="s">
        <v>1410</v>
      </c>
      <c r="BG81" s="43" t="s">
        <v>1409</v>
      </c>
      <c r="BH81" s="45" t="s">
        <v>1409</v>
      </c>
      <c r="BI81" s="45" t="s">
        <v>1407</v>
      </c>
      <c r="BJ81" s="43" t="s">
        <v>1408</v>
      </c>
      <c r="BK81" s="45" t="s">
        <v>1408</v>
      </c>
      <c r="BL81" s="44" t="s">
        <v>1410</v>
      </c>
      <c r="BM81" s="43" t="s">
        <v>1407</v>
      </c>
      <c r="BN81" s="46" t="s">
        <v>1408</v>
      </c>
      <c r="BO81" s="39">
        <v>5</v>
      </c>
      <c r="BP81" s="49"/>
      <c r="BQ81" s="148"/>
    </row>
    <row r="82" spans="1:69" x14ac:dyDescent="0.25">
      <c r="A82" s="15"/>
      <c r="B82" s="15"/>
      <c r="C82" s="17"/>
      <c r="D82" s="17"/>
      <c r="E82" s="15"/>
      <c r="F82" s="15"/>
      <c r="G82" s="18"/>
      <c r="H82" s="15"/>
      <c r="I82" s="15"/>
      <c r="J82" s="15"/>
      <c r="K82" s="19"/>
      <c r="L82" s="19"/>
      <c r="M82" s="19"/>
      <c r="N82" s="15"/>
      <c r="O82" s="15"/>
      <c r="P82" s="15"/>
      <c r="Q82" s="15"/>
      <c r="R82" s="18"/>
      <c r="S82" s="15"/>
      <c r="T82" s="15"/>
      <c r="U82" s="15"/>
      <c r="V82" s="18"/>
      <c r="W82" s="136"/>
      <c r="X82" s="39" t="s">
        <v>956</v>
      </c>
      <c r="Y82" s="50" t="s">
        <v>957</v>
      </c>
      <c r="Z82" s="40"/>
      <c r="AA82" s="41">
        <v>-3.2</v>
      </c>
      <c r="AB82" s="52" t="s">
        <v>1407</v>
      </c>
      <c r="AC82" s="45" t="s">
        <v>1408</v>
      </c>
      <c r="AD82" s="44" t="s">
        <v>1409</v>
      </c>
      <c r="AE82" s="45" t="s">
        <v>1408</v>
      </c>
      <c r="AF82" s="43" t="s">
        <v>1407</v>
      </c>
      <c r="AG82" s="43" t="s">
        <v>1407</v>
      </c>
      <c r="AH82" s="45" t="s">
        <v>1409</v>
      </c>
      <c r="AI82" s="46" t="s">
        <v>1410</v>
      </c>
      <c r="AJ82" s="43" t="s">
        <v>1409</v>
      </c>
      <c r="AK82" s="45" t="s">
        <v>1408</v>
      </c>
      <c r="AL82" s="43" t="s">
        <v>1408</v>
      </c>
      <c r="AM82" s="43" t="s">
        <v>1408</v>
      </c>
      <c r="AN82" s="45" t="s">
        <v>1409</v>
      </c>
      <c r="AO82" s="44" t="s">
        <v>1410</v>
      </c>
      <c r="AP82" s="45" t="s">
        <v>1408</v>
      </c>
      <c r="AQ82" s="46" t="s">
        <v>1408</v>
      </c>
      <c r="AR82" s="39">
        <v>5</v>
      </c>
      <c r="AS82" s="49"/>
      <c r="AT82" s="156"/>
      <c r="AU82" s="39" t="s">
        <v>250</v>
      </c>
      <c r="AV82" s="132" t="s">
        <v>251</v>
      </c>
      <c r="AW82" s="40"/>
      <c r="AX82" s="41">
        <v>1.9</v>
      </c>
      <c r="AY82" s="42" t="s">
        <v>1407</v>
      </c>
      <c r="AZ82" s="45" t="s">
        <v>1407</v>
      </c>
      <c r="BA82" s="44" t="s">
        <v>1409</v>
      </c>
      <c r="BB82" s="45" t="s">
        <v>1407</v>
      </c>
      <c r="BC82" s="43" t="s">
        <v>1407</v>
      </c>
      <c r="BD82" s="43" t="s">
        <v>1407</v>
      </c>
      <c r="BE82" s="45" t="s">
        <v>1409</v>
      </c>
      <c r="BF82" s="46" t="s">
        <v>1410</v>
      </c>
      <c r="BG82" s="43" t="s">
        <v>1409</v>
      </c>
      <c r="BH82" s="45" t="s">
        <v>1408</v>
      </c>
      <c r="BI82" s="43" t="s">
        <v>1408</v>
      </c>
      <c r="BJ82" s="43" t="s">
        <v>1408</v>
      </c>
      <c r="BK82" s="45" t="s">
        <v>1407</v>
      </c>
      <c r="BL82" s="44" t="s">
        <v>1410</v>
      </c>
      <c r="BM82" s="45" t="s">
        <v>1407</v>
      </c>
      <c r="BN82" s="47" t="s">
        <v>1407</v>
      </c>
      <c r="BO82" s="39">
        <v>4</v>
      </c>
      <c r="BP82" s="49"/>
      <c r="BQ82" s="148"/>
    </row>
    <row r="83" spans="1:69" x14ac:dyDescent="0.25">
      <c r="A83" s="15"/>
      <c r="B83" s="15"/>
      <c r="C83" s="17"/>
      <c r="D83" s="17"/>
      <c r="E83" s="15"/>
      <c r="F83" s="15"/>
      <c r="G83" s="18"/>
      <c r="H83" s="15"/>
      <c r="I83" s="15"/>
      <c r="J83" s="15"/>
      <c r="K83" s="19"/>
      <c r="L83" s="19"/>
      <c r="M83" s="19"/>
      <c r="N83" s="15"/>
      <c r="O83" s="15"/>
      <c r="P83" s="15"/>
      <c r="Q83" s="15"/>
      <c r="R83" s="18"/>
      <c r="S83" s="15"/>
      <c r="T83" s="15"/>
      <c r="U83" s="15"/>
      <c r="V83" s="18"/>
      <c r="W83" s="136"/>
      <c r="X83" s="39" t="s">
        <v>250</v>
      </c>
      <c r="Y83" s="132" t="s">
        <v>251</v>
      </c>
      <c r="Z83" s="40"/>
      <c r="AA83" s="41">
        <v>-4</v>
      </c>
      <c r="AB83" s="42" t="s">
        <v>1407</v>
      </c>
      <c r="AC83" s="45" t="s">
        <v>1407</v>
      </c>
      <c r="AD83" s="44" t="s">
        <v>1409</v>
      </c>
      <c r="AE83" s="45" t="s">
        <v>1407</v>
      </c>
      <c r="AF83" s="43" t="s">
        <v>1407</v>
      </c>
      <c r="AG83" s="43" t="s">
        <v>1407</v>
      </c>
      <c r="AH83" s="45" t="s">
        <v>1409</v>
      </c>
      <c r="AI83" s="46" t="s">
        <v>1410</v>
      </c>
      <c r="AJ83" s="43" t="s">
        <v>1409</v>
      </c>
      <c r="AK83" s="45" t="s">
        <v>1408</v>
      </c>
      <c r="AL83" s="43" t="s">
        <v>1408</v>
      </c>
      <c r="AM83" s="43" t="s">
        <v>1408</v>
      </c>
      <c r="AN83" s="45" t="s">
        <v>1407</v>
      </c>
      <c r="AO83" s="44" t="s">
        <v>1410</v>
      </c>
      <c r="AP83" s="45" t="s">
        <v>1407</v>
      </c>
      <c r="AQ83" s="47" t="s">
        <v>1407</v>
      </c>
      <c r="AR83" s="39">
        <v>4</v>
      </c>
      <c r="AS83" s="49"/>
      <c r="AT83" s="156"/>
      <c r="AU83" s="39" t="s">
        <v>534</v>
      </c>
      <c r="AV83" s="50" t="s">
        <v>535</v>
      </c>
      <c r="AW83" s="40"/>
      <c r="AX83" s="41">
        <v>1.9</v>
      </c>
      <c r="AY83" s="52" t="s">
        <v>1408</v>
      </c>
      <c r="AZ83" s="45" t="s">
        <v>1408</v>
      </c>
      <c r="BA83" s="51" t="s">
        <v>1409</v>
      </c>
      <c r="BB83" s="43" t="s">
        <v>1407</v>
      </c>
      <c r="BC83" s="43" t="s">
        <v>1407</v>
      </c>
      <c r="BD83" s="43" t="s">
        <v>1407</v>
      </c>
      <c r="BE83" s="45" t="s">
        <v>1409</v>
      </c>
      <c r="BF83" s="46" t="s">
        <v>1410</v>
      </c>
      <c r="BG83" s="43" t="s">
        <v>1409</v>
      </c>
      <c r="BH83" s="45" t="s">
        <v>1408</v>
      </c>
      <c r="BI83" s="43" t="s">
        <v>1408</v>
      </c>
      <c r="BJ83" s="43" t="s">
        <v>1408</v>
      </c>
      <c r="BK83" s="43" t="s">
        <v>1408</v>
      </c>
      <c r="BL83" s="51" t="s">
        <v>1407</v>
      </c>
      <c r="BM83" s="45" t="s">
        <v>1408</v>
      </c>
      <c r="BN83" s="46" t="s">
        <v>1407</v>
      </c>
      <c r="BO83" s="39">
        <v>5</v>
      </c>
      <c r="BP83" s="49"/>
      <c r="BQ83" s="148"/>
    </row>
    <row r="84" spans="1:69" ht="15.75" thickBot="1" x14ac:dyDescent="0.3">
      <c r="A84" s="15"/>
      <c r="B84" s="15"/>
      <c r="C84" s="17"/>
      <c r="D84" s="17"/>
      <c r="E84" s="15"/>
      <c r="F84" s="15"/>
      <c r="G84" s="18"/>
      <c r="H84" s="15"/>
      <c r="I84" s="15"/>
      <c r="J84" s="15"/>
      <c r="K84" s="19"/>
      <c r="L84" s="19"/>
      <c r="M84" s="19"/>
      <c r="N84" s="15"/>
      <c r="O84" s="15"/>
      <c r="P84" s="15"/>
      <c r="Q84" s="15"/>
      <c r="R84" s="18"/>
      <c r="S84" s="15"/>
      <c r="T84" s="15"/>
      <c r="U84" s="15"/>
      <c r="V84" s="18"/>
      <c r="W84" s="136"/>
      <c r="X84" s="26" t="s">
        <v>1170</v>
      </c>
      <c r="Y84" s="20" t="s">
        <v>1171</v>
      </c>
      <c r="Z84" s="27"/>
      <c r="AA84" s="53">
        <v>-20.399999999999999</v>
      </c>
      <c r="AB84" s="54" t="s">
        <v>1408</v>
      </c>
      <c r="AC84" s="55" t="s">
        <v>1408</v>
      </c>
      <c r="AD84" s="56" t="s">
        <v>1409</v>
      </c>
      <c r="AE84" s="57" t="s">
        <v>1410</v>
      </c>
      <c r="AF84" s="57" t="s">
        <v>1407</v>
      </c>
      <c r="AG84" s="57" t="s">
        <v>1407</v>
      </c>
      <c r="AH84" s="57" t="s">
        <v>1407</v>
      </c>
      <c r="AI84" s="58" t="s">
        <v>1410</v>
      </c>
      <c r="AJ84" s="55" t="s">
        <v>1409</v>
      </c>
      <c r="AK84" s="57" t="s">
        <v>1409</v>
      </c>
      <c r="AL84" s="57" t="s">
        <v>1407</v>
      </c>
      <c r="AM84" s="57" t="s">
        <v>1407</v>
      </c>
      <c r="AN84" s="57" t="s">
        <v>1410</v>
      </c>
      <c r="AO84" s="56" t="s">
        <v>1410</v>
      </c>
      <c r="AP84" s="55" t="s">
        <v>1407</v>
      </c>
      <c r="AQ84" s="58" t="s">
        <v>1407</v>
      </c>
      <c r="AR84" s="26">
        <v>4</v>
      </c>
      <c r="AS84" s="30">
        <f>AVERAGE(AR71:AR84)</f>
        <v>4.5714285714285712</v>
      </c>
      <c r="AT84" s="158"/>
      <c r="AU84" s="39" t="s">
        <v>489</v>
      </c>
      <c r="AV84" s="132" t="s">
        <v>490</v>
      </c>
      <c r="AW84" s="40"/>
      <c r="AX84" s="41">
        <v>1.8</v>
      </c>
      <c r="AY84" s="42" t="s">
        <v>1407</v>
      </c>
      <c r="AZ84" s="43" t="s">
        <v>1408</v>
      </c>
      <c r="BA84" s="44" t="s">
        <v>1409</v>
      </c>
      <c r="BB84" s="45" t="s">
        <v>1407</v>
      </c>
      <c r="BC84" s="43" t="s">
        <v>1407</v>
      </c>
      <c r="BD84" s="45" t="s">
        <v>1408</v>
      </c>
      <c r="BE84" s="45" t="s">
        <v>1409</v>
      </c>
      <c r="BF84" s="46" t="s">
        <v>1410</v>
      </c>
      <c r="BG84" s="43" t="s">
        <v>1409</v>
      </c>
      <c r="BH84" s="45" t="s">
        <v>1409</v>
      </c>
      <c r="BI84" s="45" t="s">
        <v>1408</v>
      </c>
      <c r="BJ84" s="43" t="s">
        <v>1408</v>
      </c>
      <c r="BK84" s="45" t="s">
        <v>1407</v>
      </c>
      <c r="BL84" s="44" t="s">
        <v>1410</v>
      </c>
      <c r="BM84" s="43" t="s">
        <v>1407</v>
      </c>
      <c r="BN84" s="47" t="s">
        <v>1407</v>
      </c>
      <c r="BO84" s="39">
        <v>4</v>
      </c>
      <c r="BP84" s="49"/>
      <c r="BQ84" s="148"/>
    </row>
    <row r="85" spans="1:69" x14ac:dyDescent="0.25">
      <c r="A85" s="15"/>
      <c r="B85" s="15"/>
      <c r="C85" s="17"/>
      <c r="D85" s="17"/>
      <c r="E85" s="15"/>
      <c r="F85" s="15"/>
      <c r="G85" s="18"/>
      <c r="H85" s="15"/>
      <c r="I85" s="15"/>
      <c r="J85" s="15"/>
      <c r="K85" s="19"/>
      <c r="L85" s="19"/>
      <c r="M85" s="19"/>
      <c r="N85" s="15"/>
      <c r="O85" s="15"/>
      <c r="P85" s="15"/>
      <c r="Q85" s="15"/>
      <c r="R85" s="18"/>
      <c r="S85" s="15"/>
      <c r="T85" s="15"/>
      <c r="U85" s="15"/>
      <c r="V85" s="18"/>
      <c r="W85" s="136"/>
      <c r="X85" s="15"/>
      <c r="Y85" s="15"/>
      <c r="Z85" s="17"/>
      <c r="AA85" s="17"/>
      <c r="AB85" s="15"/>
      <c r="AC85" s="15"/>
      <c r="AD85" s="18"/>
      <c r="AE85" s="15"/>
      <c r="AF85" s="15"/>
      <c r="AG85" s="15"/>
      <c r="AH85" s="15"/>
      <c r="AI85" s="22"/>
      <c r="AJ85" s="22"/>
      <c r="AK85" s="15"/>
      <c r="AL85" s="15"/>
      <c r="AM85" s="15"/>
      <c r="AN85" s="15"/>
      <c r="AO85" s="18"/>
      <c r="AP85" s="15"/>
      <c r="AQ85" s="15"/>
      <c r="AR85" s="15"/>
      <c r="AS85" s="18"/>
      <c r="AT85" s="141"/>
      <c r="AU85" s="39" t="s">
        <v>393</v>
      </c>
      <c r="AV85" s="19" t="s">
        <v>394</v>
      </c>
      <c r="AW85" s="40"/>
      <c r="AX85" s="41">
        <v>1.8</v>
      </c>
      <c r="AY85" s="42" t="s">
        <v>1408</v>
      </c>
      <c r="AZ85" s="43" t="s">
        <v>1408</v>
      </c>
      <c r="BA85" s="44" t="s">
        <v>1409</v>
      </c>
      <c r="BB85" s="45" t="s">
        <v>1407</v>
      </c>
      <c r="BC85" s="45" t="s">
        <v>1407</v>
      </c>
      <c r="BD85" s="45" t="s">
        <v>1407</v>
      </c>
      <c r="BE85" s="45" t="s">
        <v>1407</v>
      </c>
      <c r="BF85" s="46" t="s">
        <v>1410</v>
      </c>
      <c r="BG85" s="43" t="s">
        <v>1409</v>
      </c>
      <c r="BH85" s="45" t="s">
        <v>1407</v>
      </c>
      <c r="BI85" s="45" t="s">
        <v>1407</v>
      </c>
      <c r="BJ85" s="45" t="s">
        <v>1407</v>
      </c>
      <c r="BK85" s="45" t="s">
        <v>1407</v>
      </c>
      <c r="BL85" s="44" t="s">
        <v>1410</v>
      </c>
      <c r="BM85" s="43" t="s">
        <v>1407</v>
      </c>
      <c r="BN85" s="47" t="s">
        <v>1408</v>
      </c>
      <c r="BO85" s="39">
        <v>3</v>
      </c>
      <c r="BP85" s="49"/>
      <c r="BQ85" s="148"/>
    </row>
    <row r="86" spans="1:69" x14ac:dyDescent="0.25">
      <c r="A86" s="15"/>
      <c r="B86" s="15"/>
      <c r="C86" s="17"/>
      <c r="D86" s="17"/>
      <c r="E86" s="15"/>
      <c r="F86" s="15"/>
      <c r="G86" s="18"/>
      <c r="H86" s="15"/>
      <c r="I86" s="15"/>
      <c r="J86" s="15"/>
      <c r="K86" s="19"/>
      <c r="L86" s="19"/>
      <c r="M86" s="19"/>
      <c r="N86" s="15"/>
      <c r="O86" s="15"/>
      <c r="P86" s="15"/>
      <c r="Q86" s="15"/>
      <c r="R86" s="18"/>
      <c r="S86" s="15"/>
      <c r="T86" s="15"/>
      <c r="U86" s="15"/>
      <c r="V86" s="18"/>
      <c r="W86" s="136"/>
      <c r="X86" s="15"/>
      <c r="Y86" s="15"/>
      <c r="Z86" s="17"/>
      <c r="AA86" s="17"/>
      <c r="AB86" s="15"/>
      <c r="AC86" s="15"/>
      <c r="AD86" s="18"/>
      <c r="AE86" s="15"/>
      <c r="AF86" s="15"/>
      <c r="AG86" s="15"/>
      <c r="AH86" s="15"/>
      <c r="AI86" s="19"/>
      <c r="AJ86" s="19"/>
      <c r="AK86" s="15"/>
      <c r="AL86" s="15"/>
      <c r="AM86" s="15"/>
      <c r="AN86" s="15"/>
      <c r="AO86" s="18"/>
      <c r="AP86" s="15"/>
      <c r="AQ86" s="15"/>
      <c r="AR86" s="15"/>
      <c r="AS86" s="18"/>
      <c r="AT86" s="141"/>
      <c r="AU86" s="39" t="s">
        <v>1043</v>
      </c>
      <c r="AV86" s="50" t="s">
        <v>1068</v>
      </c>
      <c r="AW86" s="40"/>
      <c r="AX86" s="41">
        <v>1.7</v>
      </c>
      <c r="AY86" s="42" t="s">
        <v>1407</v>
      </c>
      <c r="AZ86" s="43" t="s">
        <v>1408</v>
      </c>
      <c r="BA86" s="44" t="s">
        <v>1409</v>
      </c>
      <c r="BB86" s="45" t="s">
        <v>1407</v>
      </c>
      <c r="BC86" s="43" t="s">
        <v>1407</v>
      </c>
      <c r="BD86" s="43" t="s">
        <v>1407</v>
      </c>
      <c r="BE86" s="45" t="s">
        <v>1407</v>
      </c>
      <c r="BF86" s="46" t="s">
        <v>1410</v>
      </c>
      <c r="BG86" s="43" t="s">
        <v>1409</v>
      </c>
      <c r="BH86" s="45" t="s">
        <v>1407</v>
      </c>
      <c r="BI86" s="43" t="s">
        <v>1408</v>
      </c>
      <c r="BJ86" s="43" t="s">
        <v>1408</v>
      </c>
      <c r="BK86" s="45" t="s">
        <v>1407</v>
      </c>
      <c r="BL86" s="44" t="s">
        <v>1410</v>
      </c>
      <c r="BM86" s="43" t="s">
        <v>1407</v>
      </c>
      <c r="BN86" s="47" t="s">
        <v>1407</v>
      </c>
      <c r="BO86" s="39">
        <v>5</v>
      </c>
      <c r="BP86" s="49"/>
      <c r="BQ86" s="148"/>
    </row>
    <row r="87" spans="1:69" x14ac:dyDescent="0.25">
      <c r="A87" s="15"/>
      <c r="B87" s="15"/>
      <c r="C87" s="17"/>
      <c r="D87" s="17"/>
      <c r="E87" s="15"/>
      <c r="F87" s="15"/>
      <c r="G87" s="18"/>
      <c r="H87" s="15"/>
      <c r="I87" s="15"/>
      <c r="J87" s="15"/>
      <c r="K87" s="19"/>
      <c r="L87" s="19"/>
      <c r="M87" s="19"/>
      <c r="N87" s="15"/>
      <c r="O87" s="15"/>
      <c r="P87" s="15"/>
      <c r="Q87" s="15"/>
      <c r="R87" s="18"/>
      <c r="S87" s="15"/>
      <c r="T87" s="15"/>
      <c r="U87" s="15"/>
      <c r="V87" s="18"/>
      <c r="W87" s="136"/>
      <c r="X87" s="15"/>
      <c r="Y87" s="15"/>
      <c r="Z87" s="17"/>
      <c r="AA87" s="17"/>
      <c r="AB87" s="15"/>
      <c r="AC87" s="15"/>
      <c r="AD87" s="18"/>
      <c r="AE87" s="15"/>
      <c r="AF87" s="15"/>
      <c r="AG87" s="15"/>
      <c r="AH87" s="15"/>
      <c r="AI87" s="19"/>
      <c r="AJ87" s="19"/>
      <c r="AK87" s="15"/>
      <c r="AL87" s="15"/>
      <c r="AM87" s="15"/>
      <c r="AN87" s="15"/>
      <c r="AO87" s="18"/>
      <c r="AP87" s="15"/>
      <c r="AQ87" s="15"/>
      <c r="AR87" s="15"/>
      <c r="AS87" s="18"/>
      <c r="AT87" s="141"/>
      <c r="AU87" s="39" t="s">
        <v>926</v>
      </c>
      <c r="AV87" s="50" t="s">
        <v>927</v>
      </c>
      <c r="AW87" s="40"/>
      <c r="AX87" s="41">
        <v>-1.8</v>
      </c>
      <c r="AY87" s="42" t="s">
        <v>1408</v>
      </c>
      <c r="AZ87" s="45" t="s">
        <v>1408</v>
      </c>
      <c r="BA87" s="51" t="s">
        <v>1409</v>
      </c>
      <c r="BB87" s="43" t="s">
        <v>1407</v>
      </c>
      <c r="BC87" s="43" t="s">
        <v>1407</v>
      </c>
      <c r="BD87" s="43" t="s">
        <v>1407</v>
      </c>
      <c r="BE87" s="45" t="s">
        <v>1409</v>
      </c>
      <c r="BF87" s="46" t="s">
        <v>1410</v>
      </c>
      <c r="BG87" s="43" t="s">
        <v>1409</v>
      </c>
      <c r="BH87" s="45" t="s">
        <v>1408</v>
      </c>
      <c r="BI87" s="43" t="s">
        <v>1408</v>
      </c>
      <c r="BJ87" s="43" t="s">
        <v>1408</v>
      </c>
      <c r="BK87" s="43" t="s">
        <v>1408</v>
      </c>
      <c r="BL87" s="51" t="s">
        <v>1407</v>
      </c>
      <c r="BM87" s="45" t="s">
        <v>1408</v>
      </c>
      <c r="BN87" s="47" t="s">
        <v>1408</v>
      </c>
      <c r="BO87" s="39">
        <v>4</v>
      </c>
      <c r="BP87" s="49"/>
      <c r="BQ87" s="148"/>
    </row>
    <row r="88" spans="1:69" ht="15.75" thickBot="1" x14ac:dyDescent="0.3">
      <c r="A88" s="15"/>
      <c r="B88" s="15"/>
      <c r="C88" s="17"/>
      <c r="D88" s="17"/>
      <c r="E88" s="15"/>
      <c r="F88" s="15"/>
      <c r="G88" s="18"/>
      <c r="H88" s="15"/>
      <c r="I88" s="15"/>
      <c r="J88" s="15"/>
      <c r="K88" s="19"/>
      <c r="L88" s="19"/>
      <c r="M88" s="19"/>
      <c r="N88" s="15"/>
      <c r="O88" s="15"/>
      <c r="P88" s="15"/>
      <c r="Q88" s="15"/>
      <c r="R88" s="18"/>
      <c r="S88" s="15"/>
      <c r="T88" s="15"/>
      <c r="U88" s="15"/>
      <c r="V88" s="18"/>
      <c r="W88" s="136"/>
      <c r="X88" s="15"/>
      <c r="Y88" s="15"/>
      <c r="Z88" s="17"/>
      <c r="AA88" s="17"/>
      <c r="AB88" s="15"/>
      <c r="AC88" s="15"/>
      <c r="AD88" s="18"/>
      <c r="AE88" s="15"/>
      <c r="AF88" s="15"/>
      <c r="AG88" s="15"/>
      <c r="AH88" s="15"/>
      <c r="AI88" s="19"/>
      <c r="AJ88" s="19"/>
      <c r="AK88" s="15"/>
      <c r="AL88" s="15"/>
      <c r="AM88" s="15"/>
      <c r="AN88" s="15"/>
      <c r="AO88" s="18"/>
      <c r="AP88" s="15"/>
      <c r="AQ88" s="15"/>
      <c r="AR88" s="15"/>
      <c r="AS88" s="18"/>
      <c r="AT88" s="141"/>
      <c r="AU88" s="26" t="s">
        <v>901</v>
      </c>
      <c r="AV88" s="20" t="s">
        <v>902</v>
      </c>
      <c r="AW88" s="27"/>
      <c r="AX88" s="53">
        <v>-1.8</v>
      </c>
      <c r="AY88" s="64" t="s">
        <v>1407</v>
      </c>
      <c r="AZ88" s="57" t="s">
        <v>1408</v>
      </c>
      <c r="BA88" s="56" t="s">
        <v>1409</v>
      </c>
      <c r="BB88" s="57" t="s">
        <v>1407</v>
      </c>
      <c r="BC88" s="57" t="s">
        <v>1407</v>
      </c>
      <c r="BD88" s="57" t="s">
        <v>1407</v>
      </c>
      <c r="BE88" s="57" t="s">
        <v>1407</v>
      </c>
      <c r="BF88" s="58" t="s">
        <v>1410</v>
      </c>
      <c r="BG88" s="55" t="s">
        <v>1409</v>
      </c>
      <c r="BH88" s="57" t="s">
        <v>1407</v>
      </c>
      <c r="BI88" s="57" t="s">
        <v>1407</v>
      </c>
      <c r="BJ88" s="57" t="s">
        <v>1407</v>
      </c>
      <c r="BK88" s="57" t="s">
        <v>1409</v>
      </c>
      <c r="BL88" s="56" t="s">
        <v>1410</v>
      </c>
      <c r="BM88" s="57" t="s">
        <v>1408</v>
      </c>
      <c r="BN88" s="67" t="s">
        <v>1410</v>
      </c>
      <c r="BO88" s="26">
        <v>2</v>
      </c>
      <c r="BP88" s="30">
        <f>AVERAGE(BO71:BO88)</f>
        <v>4.5</v>
      </c>
      <c r="BQ88" s="150"/>
    </row>
    <row r="89" spans="1:69" x14ac:dyDescent="0.25">
      <c r="A89" s="15"/>
      <c r="B89" s="15"/>
      <c r="C89" s="17"/>
      <c r="D89" s="17"/>
      <c r="E89" s="15"/>
      <c r="F89" s="15"/>
      <c r="G89" s="18"/>
      <c r="H89" s="15"/>
      <c r="I89" s="15"/>
      <c r="J89" s="15"/>
      <c r="K89" s="15"/>
      <c r="L89" s="19"/>
      <c r="M89" s="19"/>
      <c r="N89" s="19"/>
      <c r="O89" s="19"/>
      <c r="P89" s="19"/>
      <c r="Q89" s="19"/>
      <c r="R89" s="50"/>
      <c r="S89" s="19"/>
      <c r="T89" s="19"/>
      <c r="U89" s="19"/>
      <c r="V89" s="50"/>
      <c r="W89" s="137"/>
      <c r="X89" s="19"/>
      <c r="Y89" s="19"/>
      <c r="Z89" s="76"/>
      <c r="AA89" s="76"/>
      <c r="AB89" s="19"/>
      <c r="AC89" s="19"/>
      <c r="AD89" s="50"/>
      <c r="AE89" s="19"/>
      <c r="AF89" s="19"/>
      <c r="AG89" s="19"/>
      <c r="AH89" s="19"/>
      <c r="AI89" s="19"/>
      <c r="AJ89" s="19"/>
      <c r="AK89" s="15"/>
      <c r="AL89" s="15"/>
      <c r="AM89" s="15"/>
      <c r="AN89" s="15"/>
      <c r="AO89" s="18"/>
      <c r="AP89" s="15"/>
      <c r="AQ89" s="15"/>
      <c r="AR89" s="15"/>
      <c r="AS89" s="18"/>
      <c r="AT89" s="141"/>
      <c r="AU89" s="15"/>
      <c r="AV89" s="15"/>
      <c r="AW89" s="17"/>
      <c r="AX89" s="17"/>
      <c r="AY89" s="15"/>
      <c r="AZ89" s="15"/>
      <c r="BA89" s="18"/>
      <c r="BB89" s="15"/>
      <c r="BC89" s="15"/>
      <c r="BD89" s="15"/>
      <c r="BE89" s="15"/>
      <c r="BF89" s="22"/>
      <c r="BG89" s="22"/>
      <c r="BH89" s="15"/>
      <c r="BI89" s="15"/>
      <c r="BJ89" s="15"/>
      <c r="BK89" s="15"/>
      <c r="BL89" s="18"/>
      <c r="BM89" s="15"/>
      <c r="BN89" s="15"/>
      <c r="BO89" s="15"/>
      <c r="BP89" s="18"/>
      <c r="BQ89" s="145"/>
    </row>
    <row r="90" spans="1:69" x14ac:dyDescent="0.25">
      <c r="A90" s="15"/>
      <c r="B90" s="15"/>
      <c r="C90" s="17"/>
      <c r="D90" s="17"/>
      <c r="E90" s="15"/>
      <c r="F90" s="15"/>
      <c r="G90" s="18"/>
      <c r="H90" s="15"/>
      <c r="I90" s="15"/>
      <c r="J90" s="15"/>
      <c r="K90" s="15"/>
      <c r="L90" s="19"/>
      <c r="M90" s="19"/>
      <c r="N90" s="19"/>
      <c r="O90" s="19"/>
      <c r="P90" s="19"/>
      <c r="Q90" s="19"/>
      <c r="R90" s="50"/>
      <c r="S90" s="19"/>
      <c r="T90" s="19"/>
      <c r="U90" s="19"/>
      <c r="V90" s="50"/>
      <c r="W90" s="137"/>
      <c r="X90" s="19"/>
      <c r="Y90" s="19"/>
      <c r="Z90" s="76"/>
      <c r="AA90" s="76"/>
      <c r="AB90" s="19"/>
      <c r="AC90" s="19"/>
      <c r="AD90" s="50"/>
      <c r="AE90" s="19"/>
      <c r="AF90" s="19"/>
      <c r="AG90" s="19"/>
      <c r="AH90" s="19"/>
      <c r="AI90" s="19"/>
      <c r="AJ90" s="19"/>
      <c r="AK90" s="15"/>
      <c r="AL90" s="15"/>
      <c r="AM90" s="15"/>
      <c r="AN90" s="15"/>
      <c r="AO90" s="18"/>
      <c r="AP90" s="15"/>
      <c r="AQ90" s="15"/>
      <c r="AR90" s="15"/>
      <c r="AS90" s="18"/>
      <c r="AT90" s="141"/>
      <c r="AU90" s="15"/>
      <c r="AV90" s="15"/>
      <c r="AW90" s="17"/>
      <c r="AX90" s="17"/>
      <c r="AY90" s="15"/>
      <c r="AZ90" s="15"/>
      <c r="BA90" s="18"/>
      <c r="BB90" s="15"/>
      <c r="BC90" s="15"/>
      <c r="BD90" s="15"/>
      <c r="BE90" s="15"/>
      <c r="BF90" s="19"/>
      <c r="BG90" s="19"/>
      <c r="BH90" s="15"/>
      <c r="BI90" s="15"/>
      <c r="BJ90" s="15"/>
      <c r="BK90" s="15"/>
      <c r="BL90" s="18"/>
      <c r="BM90" s="15"/>
      <c r="BN90" s="15"/>
      <c r="BO90" s="15"/>
      <c r="BP90" s="18"/>
      <c r="BQ90" s="145"/>
    </row>
    <row r="91" spans="1:69" x14ac:dyDescent="0.25">
      <c r="A91" s="15"/>
      <c r="B91" s="15"/>
      <c r="C91" s="17"/>
      <c r="D91" s="17"/>
      <c r="E91" s="15"/>
      <c r="F91" s="15"/>
      <c r="G91" s="18"/>
      <c r="H91" s="15"/>
      <c r="I91" s="15"/>
      <c r="J91" s="15"/>
      <c r="K91" s="15"/>
      <c r="L91" s="19"/>
      <c r="M91" s="19"/>
      <c r="N91" s="19"/>
      <c r="O91" s="19"/>
      <c r="P91" s="19"/>
      <c r="Q91" s="19"/>
      <c r="R91" s="50"/>
      <c r="S91" s="19"/>
      <c r="T91" s="19"/>
      <c r="U91" s="19"/>
      <c r="V91" s="50"/>
      <c r="W91" s="137"/>
      <c r="X91" s="19"/>
      <c r="Y91" s="19"/>
      <c r="Z91" s="76"/>
      <c r="AA91" s="76"/>
      <c r="AB91" s="19"/>
      <c r="AC91" s="19"/>
      <c r="AD91" s="50"/>
      <c r="AE91" s="19"/>
      <c r="AF91" s="19"/>
      <c r="AG91" s="19"/>
      <c r="AH91" s="19"/>
      <c r="AI91" s="19"/>
      <c r="AJ91" s="19"/>
      <c r="AK91" s="15"/>
      <c r="AL91" s="15"/>
      <c r="AM91" s="15"/>
      <c r="AN91" s="15"/>
      <c r="AO91" s="18"/>
      <c r="AP91" s="15"/>
      <c r="AQ91" s="15"/>
      <c r="AR91" s="15"/>
      <c r="AS91" s="18"/>
      <c r="AT91" s="141"/>
      <c r="AU91" s="15"/>
      <c r="AV91" s="15"/>
      <c r="AW91" s="17"/>
      <c r="AX91" s="17"/>
      <c r="AY91" s="15"/>
      <c r="AZ91" s="15"/>
      <c r="BA91" s="18"/>
      <c r="BB91" s="15"/>
      <c r="BC91" s="15"/>
      <c r="BD91" s="15"/>
      <c r="BE91" s="15"/>
      <c r="BF91" s="19"/>
      <c r="BG91" s="19"/>
      <c r="BH91" s="15"/>
      <c r="BI91" s="15"/>
      <c r="BJ91" s="15"/>
      <c r="BK91" s="15"/>
      <c r="BL91" s="18"/>
      <c r="BM91" s="15"/>
      <c r="BN91" s="15"/>
      <c r="BO91" s="15"/>
      <c r="BP91" s="18"/>
      <c r="BQ91" s="145"/>
    </row>
    <row r="92" spans="1:69" x14ac:dyDescent="0.25">
      <c r="A92" s="15"/>
      <c r="B92" s="15"/>
      <c r="C92" s="17"/>
      <c r="D92" s="17"/>
      <c r="E92" s="15"/>
      <c r="F92" s="15"/>
      <c r="G92" s="18"/>
      <c r="H92" s="15"/>
      <c r="I92" s="15"/>
      <c r="J92" s="15"/>
      <c r="K92" s="15"/>
      <c r="L92" s="19"/>
      <c r="M92" s="19"/>
      <c r="N92" s="19"/>
      <c r="O92" s="19"/>
      <c r="P92" s="19"/>
      <c r="Q92" s="19"/>
      <c r="R92" s="50"/>
      <c r="S92" s="19"/>
      <c r="T92" s="19"/>
      <c r="U92" s="19"/>
      <c r="V92" s="50"/>
      <c r="W92" s="137"/>
      <c r="X92" s="19"/>
      <c r="Y92" s="19"/>
      <c r="Z92" s="76"/>
      <c r="AA92" s="76"/>
      <c r="AB92" s="19"/>
      <c r="AC92" s="19"/>
      <c r="AD92" s="50"/>
      <c r="AE92" s="19"/>
      <c r="AF92" s="19"/>
      <c r="AG92" s="19"/>
      <c r="AH92" s="19"/>
      <c r="AI92" s="19"/>
      <c r="AJ92" s="19"/>
      <c r="AK92" s="15"/>
      <c r="AL92" s="15"/>
      <c r="AM92" s="15"/>
      <c r="AN92" s="15"/>
      <c r="AO92" s="18"/>
      <c r="AP92" s="15"/>
      <c r="AQ92" s="15"/>
      <c r="AR92" s="15"/>
      <c r="AS92" s="18"/>
      <c r="AT92" s="141"/>
      <c r="AU92" s="15"/>
      <c r="AV92" s="15"/>
      <c r="AW92" s="17"/>
      <c r="AX92" s="17"/>
      <c r="AY92" s="15"/>
      <c r="AZ92" s="15"/>
      <c r="BA92" s="18"/>
      <c r="BB92" s="15"/>
      <c r="BC92" s="15"/>
      <c r="BD92" s="15"/>
      <c r="BE92" s="15"/>
      <c r="BF92" s="19"/>
      <c r="BG92" s="19"/>
      <c r="BH92" s="15"/>
      <c r="BI92" s="15"/>
      <c r="BJ92" s="15"/>
      <c r="BK92" s="15"/>
      <c r="BL92" s="18"/>
      <c r="BM92" s="15"/>
      <c r="BN92" s="15"/>
      <c r="BO92" s="15"/>
      <c r="BP92" s="18"/>
      <c r="BQ92" s="145"/>
    </row>
    <row r="93" spans="1:69" x14ac:dyDescent="0.25">
      <c r="L93" s="60"/>
      <c r="M93" s="60"/>
      <c r="N93" s="60"/>
      <c r="O93" s="60"/>
      <c r="P93" s="60"/>
      <c r="Q93" s="60"/>
      <c r="R93" s="63"/>
      <c r="S93" s="60"/>
      <c r="T93" s="60"/>
      <c r="U93" s="60"/>
      <c r="V93" s="63"/>
      <c r="W93" s="138"/>
      <c r="X93" s="60"/>
      <c r="Y93" s="60"/>
      <c r="Z93" s="78"/>
      <c r="AA93" s="78"/>
      <c r="AB93" s="60"/>
      <c r="AC93" s="60"/>
      <c r="AD93" s="63"/>
      <c r="AE93" s="60"/>
      <c r="AF93" s="60"/>
      <c r="AG93" s="60"/>
      <c r="AH93" s="60"/>
      <c r="AI93" s="60"/>
      <c r="AJ93" s="60"/>
      <c r="AT93" s="142"/>
      <c r="BF93" s="60"/>
      <c r="BG93" s="60"/>
      <c r="BQ93" s="143"/>
    </row>
    <row r="94" spans="1:69" x14ac:dyDescent="0.25">
      <c r="L94" s="60"/>
      <c r="M94" s="60"/>
      <c r="N94" s="60"/>
      <c r="O94" s="60"/>
      <c r="P94" s="60"/>
      <c r="Q94" s="60"/>
      <c r="R94" s="63"/>
      <c r="S94" s="60"/>
      <c r="T94" s="60"/>
      <c r="U94" s="60"/>
      <c r="V94" s="63"/>
      <c r="W94" s="138"/>
      <c r="X94" s="60"/>
      <c r="Y94" s="60"/>
      <c r="Z94" s="78"/>
      <c r="AA94" s="78"/>
      <c r="AB94" s="60"/>
      <c r="AC94" s="60"/>
      <c r="AD94" s="63"/>
      <c r="AE94" s="60"/>
      <c r="AF94" s="60"/>
      <c r="AG94" s="60"/>
      <c r="AH94" s="60"/>
      <c r="AI94" s="60"/>
      <c r="AJ94" s="60"/>
      <c r="AT94" s="139"/>
      <c r="BF94" s="60"/>
      <c r="BG94" s="60"/>
      <c r="BQ94" s="143"/>
    </row>
    <row r="95" spans="1:69" x14ac:dyDescent="0.25">
      <c r="L95" s="60"/>
      <c r="M95" s="60"/>
      <c r="N95" s="60"/>
      <c r="O95" s="60"/>
      <c r="P95" s="60"/>
      <c r="Q95" s="60"/>
      <c r="R95" s="63"/>
      <c r="S95" s="60"/>
      <c r="T95" s="60"/>
      <c r="U95" s="60"/>
      <c r="V95" s="63"/>
      <c r="W95" s="138"/>
      <c r="X95" s="60"/>
      <c r="Y95" s="60"/>
      <c r="Z95" s="78"/>
      <c r="AA95" s="78"/>
      <c r="AB95" s="60"/>
      <c r="AC95" s="60"/>
      <c r="AD95" s="63"/>
      <c r="AE95" s="60"/>
      <c r="AF95" s="60"/>
      <c r="AG95" s="60"/>
      <c r="AH95" s="60"/>
      <c r="AI95" s="60"/>
      <c r="AJ95" s="60"/>
      <c r="AT95" s="139"/>
      <c r="BF95" s="60"/>
      <c r="BG95" s="60"/>
      <c r="BQ95" s="143"/>
    </row>
    <row r="96" spans="1:69" x14ac:dyDescent="0.25">
      <c r="L96" s="60"/>
      <c r="M96" s="60"/>
      <c r="N96" s="60"/>
      <c r="O96" s="60"/>
      <c r="P96" s="60"/>
      <c r="Q96" s="60"/>
      <c r="R96" s="63"/>
      <c r="S96" s="60"/>
      <c r="T96" s="60"/>
      <c r="U96" s="60"/>
      <c r="V96" s="63"/>
      <c r="W96" s="138"/>
      <c r="X96" s="60"/>
      <c r="Y96" s="60"/>
      <c r="Z96" s="78"/>
      <c r="AA96" s="78"/>
      <c r="AB96" s="60"/>
      <c r="AC96" s="60"/>
      <c r="AD96" s="63"/>
      <c r="AE96" s="60"/>
      <c r="AF96" s="60"/>
      <c r="AG96" s="60"/>
      <c r="AH96" s="60"/>
      <c r="AI96" s="60"/>
      <c r="AJ96" s="60"/>
      <c r="AT96" s="139"/>
      <c r="BF96" s="60"/>
      <c r="BG96" s="60"/>
      <c r="BQ96" s="143"/>
    </row>
    <row r="97" spans="12:69" x14ac:dyDescent="0.25">
      <c r="L97" s="60"/>
      <c r="M97" s="60"/>
      <c r="N97" s="60"/>
      <c r="O97" s="60"/>
      <c r="P97" s="60"/>
      <c r="Q97" s="60"/>
      <c r="R97" s="63"/>
      <c r="S97" s="60"/>
      <c r="T97" s="60"/>
      <c r="U97" s="60"/>
      <c r="V97" s="63"/>
      <c r="W97" s="138"/>
      <c r="X97" s="60"/>
      <c r="Y97" s="60"/>
      <c r="Z97" s="78"/>
      <c r="AA97" s="78"/>
      <c r="AB97" s="60"/>
      <c r="AC97" s="60"/>
      <c r="AD97" s="63"/>
      <c r="AE97" s="60"/>
      <c r="AF97" s="60"/>
      <c r="AG97" s="60"/>
      <c r="AH97" s="60"/>
      <c r="AI97" s="60"/>
      <c r="AJ97" s="60"/>
      <c r="AT97" s="139"/>
      <c r="BF97" s="60"/>
      <c r="BG97" s="60"/>
      <c r="BQ97" s="143"/>
    </row>
    <row r="98" spans="12:69" x14ac:dyDescent="0.25">
      <c r="L98" s="60"/>
      <c r="M98" s="60"/>
      <c r="N98" s="60"/>
      <c r="O98" s="60"/>
      <c r="P98" s="60"/>
      <c r="Q98" s="60"/>
      <c r="R98" s="63"/>
      <c r="S98" s="60"/>
      <c r="T98" s="60"/>
      <c r="U98" s="60"/>
      <c r="V98" s="63"/>
      <c r="W98" s="138"/>
      <c r="X98" s="60"/>
      <c r="Y98" s="60"/>
      <c r="Z98" s="78"/>
      <c r="AA98" s="78"/>
      <c r="AB98" s="60"/>
      <c r="AC98" s="60"/>
      <c r="AD98" s="63"/>
      <c r="AE98" s="60"/>
      <c r="AF98" s="60"/>
      <c r="AG98" s="60"/>
      <c r="AH98" s="60"/>
      <c r="AI98" s="60"/>
      <c r="AJ98" s="60"/>
      <c r="AT98" s="139"/>
      <c r="BF98" s="60"/>
      <c r="BG98" s="60"/>
      <c r="BQ98" s="139"/>
    </row>
    <row r="99" spans="12:69" x14ac:dyDescent="0.25">
      <c r="L99" s="60"/>
      <c r="M99" s="60"/>
      <c r="N99" s="60"/>
      <c r="O99" s="60"/>
      <c r="P99" s="60"/>
      <c r="Q99" s="60"/>
      <c r="R99" s="63"/>
      <c r="S99" s="60"/>
      <c r="T99" s="60"/>
      <c r="U99" s="60"/>
      <c r="V99" s="63"/>
      <c r="W99" s="138"/>
      <c r="X99" s="60"/>
      <c r="Y99" s="60"/>
      <c r="Z99" s="78"/>
      <c r="AA99" s="78"/>
      <c r="AB99" s="60"/>
      <c r="AC99" s="60"/>
      <c r="AD99" s="63"/>
      <c r="AE99" s="60"/>
      <c r="AF99" s="60"/>
      <c r="AG99" s="60"/>
      <c r="AH99" s="60"/>
      <c r="AI99" s="60"/>
      <c r="AJ99" s="60"/>
      <c r="AT99" s="139"/>
      <c r="BF99" s="60"/>
      <c r="BG99" s="60"/>
      <c r="BQ99" s="139"/>
    </row>
    <row r="100" spans="12:69" x14ac:dyDescent="0.25">
      <c r="L100" s="60"/>
      <c r="M100" s="60"/>
      <c r="N100" s="60"/>
      <c r="O100" s="60"/>
      <c r="P100" s="60"/>
      <c r="Q100" s="60"/>
      <c r="R100" s="63"/>
      <c r="S100" s="60"/>
      <c r="T100" s="60"/>
      <c r="U100" s="60"/>
      <c r="V100" s="63"/>
      <c r="W100" s="138"/>
      <c r="X100" s="60"/>
      <c r="Y100" s="60"/>
      <c r="Z100" s="78"/>
      <c r="AA100" s="78"/>
      <c r="AB100" s="60"/>
      <c r="AC100" s="60"/>
      <c r="AD100" s="63"/>
      <c r="AE100" s="60"/>
      <c r="AF100" s="60"/>
      <c r="AG100" s="60"/>
      <c r="AH100" s="60"/>
      <c r="AI100" s="60"/>
      <c r="AJ100" s="60"/>
      <c r="AT100" s="139"/>
      <c r="BF100" s="60"/>
      <c r="BG100" s="60"/>
      <c r="BQ100" s="139"/>
    </row>
    <row r="101" spans="12:69" x14ac:dyDescent="0.25">
      <c r="L101" s="60"/>
      <c r="M101" s="60"/>
      <c r="N101" s="60"/>
      <c r="O101" s="60"/>
      <c r="P101" s="60"/>
      <c r="Q101" s="60"/>
      <c r="R101" s="63"/>
      <c r="S101" s="60"/>
      <c r="T101" s="60"/>
      <c r="U101" s="60"/>
      <c r="V101" s="63"/>
      <c r="W101" s="138"/>
      <c r="X101" s="60"/>
      <c r="Y101" s="60"/>
      <c r="Z101" s="78"/>
      <c r="AA101" s="78"/>
      <c r="AB101" s="60"/>
      <c r="AC101" s="60"/>
      <c r="AD101" s="63"/>
      <c r="AE101" s="60"/>
      <c r="AF101" s="60"/>
      <c r="AG101" s="60"/>
      <c r="AH101" s="60"/>
      <c r="AI101" s="60"/>
      <c r="AJ101" s="60"/>
      <c r="AT101" s="139"/>
      <c r="BF101" s="60"/>
      <c r="BG101" s="60"/>
      <c r="BQ101" s="139"/>
    </row>
    <row r="102" spans="12:69" x14ac:dyDescent="0.25">
      <c r="L102" s="60"/>
      <c r="M102" s="60"/>
      <c r="N102" s="60"/>
      <c r="O102" s="60"/>
      <c r="P102" s="60"/>
      <c r="Q102" s="60"/>
      <c r="R102" s="63"/>
      <c r="S102" s="60"/>
      <c r="T102" s="60"/>
      <c r="U102" s="60"/>
      <c r="V102" s="63"/>
      <c r="W102" s="138"/>
      <c r="X102" s="60"/>
      <c r="Y102" s="60"/>
      <c r="Z102" s="78"/>
      <c r="AA102" s="78"/>
      <c r="AB102" s="60"/>
      <c r="AC102" s="60"/>
      <c r="AD102" s="63"/>
      <c r="AE102" s="60"/>
      <c r="AF102" s="60"/>
      <c r="AG102" s="60"/>
      <c r="AH102" s="60"/>
      <c r="AI102" s="60"/>
      <c r="AJ102" s="60"/>
      <c r="AT102" s="139"/>
      <c r="BF102" s="60"/>
      <c r="BG102" s="60"/>
      <c r="BQ102" s="139"/>
    </row>
  </sheetData>
  <mergeCells count="6">
    <mergeCell ref="C5:D5"/>
    <mergeCell ref="Z5:AA5"/>
    <mergeCell ref="AW5:AX5"/>
    <mergeCell ref="C48:D48"/>
    <mergeCell ref="Z48:AA48"/>
    <mergeCell ref="AW48:AX48"/>
  </mergeCells>
  <pageMargins left="0.25" right="0.25" top="0.75" bottom="0.75" header="0.3" footer="0.3"/>
  <pageSetup paperSize="9" scale="3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9"/>
  <sheetViews>
    <sheetView zoomScale="90" zoomScaleNormal="90" workbookViewId="0">
      <selection activeCell="N4" sqref="N4"/>
    </sheetView>
  </sheetViews>
  <sheetFormatPr defaultRowHeight="15" x14ac:dyDescent="0.25"/>
  <cols>
    <col min="1" max="1" width="10.7109375" style="91" customWidth="1"/>
    <col min="2" max="2" width="12.7109375" style="91" customWidth="1"/>
    <col min="3" max="3" width="9.140625" style="91" customWidth="1"/>
    <col min="4" max="4" width="30.7109375" style="91" customWidth="1"/>
    <col min="5" max="5" width="10.7109375" style="91" customWidth="1"/>
    <col min="6" max="6" width="12.7109375" style="91" customWidth="1"/>
    <col min="7" max="7" width="9.140625" style="91"/>
    <col min="8" max="8" width="30.7109375" style="91" customWidth="1"/>
    <col min="9" max="9" width="10.7109375" style="91" customWidth="1"/>
    <col min="10" max="10" width="12.7109375" style="91" customWidth="1"/>
    <col min="11" max="11" width="9.140625" style="91"/>
    <col min="12" max="12" width="30.7109375" style="91" customWidth="1"/>
    <col min="13" max="13" width="10.7109375" style="91" customWidth="1"/>
    <col min="14" max="14" width="12.7109375" style="91" customWidth="1"/>
    <col min="15" max="15" width="9.140625" style="91"/>
    <col min="16" max="16" width="30.7109375" style="91" customWidth="1"/>
    <col min="17" max="17" width="10.7109375" style="91" customWidth="1"/>
    <col min="18" max="18" width="12.7109375" style="91" customWidth="1"/>
    <col min="19" max="19" width="9.140625" style="91"/>
    <col min="20" max="20" width="30.7109375" style="91" customWidth="1"/>
    <col min="21" max="21" width="10.7109375" style="91" customWidth="1"/>
    <col min="22" max="22" width="12.7109375" style="91" customWidth="1"/>
    <col min="23" max="23" width="9.140625" style="91"/>
    <col min="24" max="24" width="30.7109375" style="91" customWidth="1"/>
    <col min="25" max="25" width="10.7109375" style="91" customWidth="1"/>
    <col min="26" max="26" width="12.7109375" style="91" customWidth="1"/>
    <col min="27" max="27" width="9.140625" style="91"/>
    <col min="28" max="28" width="30.7109375" style="91" customWidth="1"/>
    <col min="29" max="29" width="10.7109375" style="91" customWidth="1"/>
    <col min="30" max="30" width="12.7109375" style="91" customWidth="1"/>
    <col min="31" max="31" width="9.140625" style="91"/>
    <col min="32" max="32" width="30.7109375" style="91" customWidth="1"/>
    <col min="33" max="16384" width="9.140625" style="91"/>
  </cols>
  <sheetData>
    <row r="1" spans="1:16" x14ac:dyDescent="0.25">
      <c r="A1" s="91" t="s">
        <v>1869</v>
      </c>
    </row>
    <row r="2" spans="1:16" x14ac:dyDescent="0.25">
      <c r="A2" s="144" t="s">
        <v>1872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61"/>
      <c r="O2" s="161"/>
      <c r="P2" s="161"/>
    </row>
    <row r="4" spans="1:16" s="100" customFormat="1" ht="30" customHeight="1" x14ac:dyDescent="0.25">
      <c r="A4" s="107" t="s">
        <v>1810</v>
      </c>
      <c r="B4" s="99"/>
      <c r="C4" s="99"/>
      <c r="D4" s="99"/>
      <c r="E4" s="108" t="s">
        <v>1460</v>
      </c>
      <c r="F4" s="108" t="s">
        <v>1815</v>
      </c>
      <c r="G4" s="108" t="s">
        <v>1816</v>
      </c>
      <c r="H4" s="108" t="s">
        <v>1817</v>
      </c>
      <c r="I4" s="108" t="s">
        <v>1463</v>
      </c>
      <c r="J4" s="108" t="s">
        <v>1818</v>
      </c>
      <c r="K4" s="108" t="s">
        <v>1819</v>
      </c>
      <c r="L4" s="108" t="s">
        <v>1820</v>
      </c>
    </row>
    <row r="5" spans="1:16" x14ac:dyDescent="0.25">
      <c r="A5" s="91" t="s">
        <v>1419</v>
      </c>
      <c r="E5" s="91">
        <f t="shared" ref="E5:E24" si="0">COUNTIF(B$28:B$501,$A5)</f>
        <v>37</v>
      </c>
      <c r="F5" s="91">
        <f t="shared" ref="F5:F24" si="1">COUNTIF(F$28:F$501,$A5)</f>
        <v>2</v>
      </c>
      <c r="G5" s="91">
        <f t="shared" ref="G5:G24" si="2">COUNTIF(J$28:J$501,$A5)</f>
        <v>18</v>
      </c>
      <c r="H5" s="91">
        <f t="shared" ref="H5:H24" si="3">COUNTIF(N$28:N$501,$A5)</f>
        <v>6</v>
      </c>
      <c r="I5" s="91">
        <f t="shared" ref="I5:I24" si="4">COUNTIF(R$28:R$501,$A5)</f>
        <v>0</v>
      </c>
      <c r="J5" s="91">
        <f t="shared" ref="J5:J24" si="5">COUNTIF(V$28:V$501,$A5)</f>
        <v>7</v>
      </c>
      <c r="K5" s="91">
        <f t="shared" ref="K5:K24" si="6">COUNTIF(Z$28:Z$501,$A5)</f>
        <v>36</v>
      </c>
      <c r="L5" s="91">
        <f t="shared" ref="L5:L24" si="7">COUNTIF(AD$28:AD$501,$A5)</f>
        <v>3</v>
      </c>
      <c r="M5" s="91" t="s">
        <v>1420</v>
      </c>
    </row>
    <row r="6" spans="1:16" x14ac:dyDescent="0.25">
      <c r="A6" s="91" t="s">
        <v>1421</v>
      </c>
      <c r="E6" s="91">
        <f t="shared" si="0"/>
        <v>0</v>
      </c>
      <c r="F6" s="91">
        <f t="shared" si="1"/>
        <v>0</v>
      </c>
      <c r="G6" s="91">
        <f t="shared" si="2"/>
        <v>0</v>
      </c>
      <c r="H6" s="91">
        <f t="shared" si="3"/>
        <v>0</v>
      </c>
      <c r="I6" s="91">
        <f t="shared" si="4"/>
        <v>0</v>
      </c>
      <c r="J6" s="91">
        <f t="shared" si="5"/>
        <v>1</v>
      </c>
      <c r="K6" s="91">
        <f t="shared" si="6"/>
        <v>0</v>
      </c>
      <c r="L6" s="91">
        <f t="shared" si="7"/>
        <v>1</v>
      </c>
      <c r="M6" s="91" t="s">
        <v>1422</v>
      </c>
    </row>
    <row r="7" spans="1:16" x14ac:dyDescent="0.25">
      <c r="A7" s="91" t="s">
        <v>1423</v>
      </c>
      <c r="E7" s="91">
        <f t="shared" si="0"/>
        <v>8</v>
      </c>
      <c r="F7" s="91">
        <f t="shared" si="1"/>
        <v>7</v>
      </c>
      <c r="G7" s="91">
        <f t="shared" si="2"/>
        <v>7</v>
      </c>
      <c r="H7" s="91">
        <f t="shared" si="3"/>
        <v>1</v>
      </c>
      <c r="I7" s="91">
        <f t="shared" si="4"/>
        <v>0</v>
      </c>
      <c r="J7" s="91">
        <f t="shared" si="5"/>
        <v>1</v>
      </c>
      <c r="K7" s="91">
        <f t="shared" si="6"/>
        <v>9</v>
      </c>
      <c r="L7" s="91">
        <f t="shared" si="7"/>
        <v>4</v>
      </c>
      <c r="M7" s="91" t="s">
        <v>1424</v>
      </c>
    </row>
    <row r="8" spans="1:16" x14ac:dyDescent="0.25">
      <c r="A8" s="91" t="s">
        <v>1425</v>
      </c>
      <c r="E8" s="91">
        <f t="shared" si="0"/>
        <v>3</v>
      </c>
      <c r="F8" s="91">
        <f t="shared" si="1"/>
        <v>1</v>
      </c>
      <c r="G8" s="91">
        <f t="shared" si="2"/>
        <v>2</v>
      </c>
      <c r="H8" s="91">
        <f t="shared" si="3"/>
        <v>2</v>
      </c>
      <c r="I8" s="91">
        <f t="shared" si="4"/>
        <v>1</v>
      </c>
      <c r="J8" s="91">
        <f t="shared" si="5"/>
        <v>1</v>
      </c>
      <c r="K8" s="91">
        <f t="shared" si="6"/>
        <v>4</v>
      </c>
      <c r="L8" s="91">
        <f t="shared" si="7"/>
        <v>2</v>
      </c>
      <c r="M8" s="91" t="s">
        <v>1426</v>
      </c>
    </row>
    <row r="9" spans="1:16" x14ac:dyDescent="0.25">
      <c r="A9" s="91" t="s">
        <v>1427</v>
      </c>
      <c r="E9" s="91">
        <f t="shared" si="0"/>
        <v>27</v>
      </c>
      <c r="F9" s="91">
        <f t="shared" si="1"/>
        <v>1</v>
      </c>
      <c r="G9" s="91">
        <f t="shared" si="2"/>
        <v>4</v>
      </c>
      <c r="H9" s="91">
        <f t="shared" si="3"/>
        <v>0</v>
      </c>
      <c r="I9" s="91">
        <f t="shared" si="4"/>
        <v>2</v>
      </c>
      <c r="J9" s="91">
        <f t="shared" si="5"/>
        <v>5</v>
      </c>
      <c r="K9" s="91">
        <f t="shared" si="6"/>
        <v>24</v>
      </c>
      <c r="L9" s="91">
        <f t="shared" si="7"/>
        <v>5</v>
      </c>
      <c r="M9" s="91" t="s">
        <v>1428</v>
      </c>
    </row>
    <row r="10" spans="1:16" x14ac:dyDescent="0.25">
      <c r="A10" s="91" t="s">
        <v>1429</v>
      </c>
      <c r="E10" s="91">
        <f t="shared" si="0"/>
        <v>1</v>
      </c>
      <c r="F10" s="91">
        <f t="shared" si="1"/>
        <v>2</v>
      </c>
      <c r="G10" s="91">
        <f t="shared" si="2"/>
        <v>1</v>
      </c>
      <c r="H10" s="91">
        <f t="shared" si="3"/>
        <v>0</v>
      </c>
      <c r="I10" s="91">
        <f t="shared" si="4"/>
        <v>0</v>
      </c>
      <c r="J10" s="91">
        <f t="shared" si="5"/>
        <v>0</v>
      </c>
      <c r="K10" s="91">
        <f t="shared" si="6"/>
        <v>3</v>
      </c>
      <c r="L10" s="91">
        <f t="shared" si="7"/>
        <v>1</v>
      </c>
      <c r="M10" s="91" t="s">
        <v>1430</v>
      </c>
    </row>
    <row r="11" spans="1:16" x14ac:dyDescent="0.25">
      <c r="A11" s="91" t="s">
        <v>1431</v>
      </c>
      <c r="E11" s="91">
        <f t="shared" si="0"/>
        <v>3</v>
      </c>
      <c r="F11" s="91">
        <f t="shared" si="1"/>
        <v>1</v>
      </c>
      <c r="G11" s="91">
        <f t="shared" si="2"/>
        <v>1</v>
      </c>
      <c r="H11" s="91">
        <f t="shared" si="3"/>
        <v>0</v>
      </c>
      <c r="I11" s="91">
        <f t="shared" si="4"/>
        <v>0</v>
      </c>
      <c r="J11" s="91">
        <f t="shared" si="5"/>
        <v>1</v>
      </c>
      <c r="K11" s="91">
        <f t="shared" si="6"/>
        <v>3</v>
      </c>
      <c r="L11" s="91">
        <f t="shared" si="7"/>
        <v>1</v>
      </c>
      <c r="M11" s="91" t="s">
        <v>1432</v>
      </c>
    </row>
    <row r="12" spans="1:16" x14ac:dyDescent="0.25">
      <c r="A12" s="91" t="s">
        <v>1433</v>
      </c>
      <c r="E12" s="91">
        <f t="shared" si="0"/>
        <v>2</v>
      </c>
      <c r="F12" s="91">
        <f t="shared" si="1"/>
        <v>1</v>
      </c>
      <c r="G12" s="91">
        <f t="shared" si="2"/>
        <v>3</v>
      </c>
      <c r="H12" s="91">
        <f t="shared" si="3"/>
        <v>0</v>
      </c>
      <c r="I12" s="91">
        <f t="shared" si="4"/>
        <v>1</v>
      </c>
      <c r="J12" s="91">
        <f t="shared" si="5"/>
        <v>6</v>
      </c>
      <c r="K12" s="91">
        <f t="shared" si="6"/>
        <v>1</v>
      </c>
      <c r="L12" s="91">
        <f t="shared" si="7"/>
        <v>14</v>
      </c>
      <c r="M12" s="91" t="s">
        <v>1434</v>
      </c>
    </row>
    <row r="13" spans="1:16" x14ac:dyDescent="0.25">
      <c r="A13" s="91" t="s">
        <v>1435</v>
      </c>
      <c r="E13" s="91">
        <f t="shared" si="0"/>
        <v>9</v>
      </c>
      <c r="F13" s="91">
        <f t="shared" si="1"/>
        <v>3</v>
      </c>
      <c r="G13" s="91">
        <f t="shared" si="2"/>
        <v>2</v>
      </c>
      <c r="H13" s="91">
        <f t="shared" si="3"/>
        <v>0</v>
      </c>
      <c r="I13" s="91">
        <f t="shared" si="4"/>
        <v>1</v>
      </c>
      <c r="J13" s="91">
        <f t="shared" si="5"/>
        <v>3</v>
      </c>
      <c r="K13" s="91">
        <f t="shared" si="6"/>
        <v>6</v>
      </c>
      <c r="L13" s="91">
        <f t="shared" si="7"/>
        <v>4</v>
      </c>
      <c r="M13" s="91" t="s">
        <v>1436</v>
      </c>
    </row>
    <row r="14" spans="1:16" x14ac:dyDescent="0.25">
      <c r="A14" s="91" t="s">
        <v>1437</v>
      </c>
      <c r="E14" s="91">
        <f t="shared" si="0"/>
        <v>1</v>
      </c>
      <c r="F14" s="91">
        <f t="shared" si="1"/>
        <v>0</v>
      </c>
      <c r="G14" s="91">
        <f t="shared" si="2"/>
        <v>0</v>
      </c>
      <c r="H14" s="91">
        <f t="shared" si="3"/>
        <v>0</v>
      </c>
      <c r="I14" s="91">
        <f t="shared" si="4"/>
        <v>0</v>
      </c>
      <c r="J14" s="91">
        <f t="shared" si="5"/>
        <v>1</v>
      </c>
      <c r="K14" s="91">
        <f t="shared" si="6"/>
        <v>1</v>
      </c>
      <c r="L14" s="91">
        <f t="shared" si="7"/>
        <v>0</v>
      </c>
      <c r="M14" s="91" t="s">
        <v>1438</v>
      </c>
    </row>
    <row r="15" spans="1:16" x14ac:dyDescent="0.25">
      <c r="A15" s="91" t="s">
        <v>1439</v>
      </c>
      <c r="E15" s="91">
        <f t="shared" si="0"/>
        <v>2</v>
      </c>
      <c r="F15" s="91">
        <f t="shared" si="1"/>
        <v>1</v>
      </c>
      <c r="G15" s="91">
        <f t="shared" si="2"/>
        <v>3</v>
      </c>
      <c r="H15" s="91">
        <f t="shared" si="3"/>
        <v>0</v>
      </c>
      <c r="I15" s="91">
        <f t="shared" si="4"/>
        <v>0</v>
      </c>
      <c r="J15" s="91">
        <f t="shared" si="5"/>
        <v>1</v>
      </c>
      <c r="K15" s="91">
        <f t="shared" si="6"/>
        <v>2</v>
      </c>
      <c r="L15" s="91">
        <f t="shared" si="7"/>
        <v>1</v>
      </c>
      <c r="M15" s="91" t="s">
        <v>1440</v>
      </c>
    </row>
    <row r="16" spans="1:16" x14ac:dyDescent="0.25">
      <c r="A16" s="91" t="s">
        <v>1441</v>
      </c>
      <c r="E16" s="91">
        <f t="shared" si="0"/>
        <v>4</v>
      </c>
      <c r="F16" s="91">
        <f t="shared" si="1"/>
        <v>0</v>
      </c>
      <c r="G16" s="91">
        <f t="shared" si="2"/>
        <v>1</v>
      </c>
      <c r="H16" s="91">
        <f t="shared" si="3"/>
        <v>0</v>
      </c>
      <c r="I16" s="91">
        <f t="shared" si="4"/>
        <v>0</v>
      </c>
      <c r="J16" s="91">
        <f t="shared" si="5"/>
        <v>2</v>
      </c>
      <c r="K16" s="91">
        <f t="shared" si="6"/>
        <v>4</v>
      </c>
      <c r="L16" s="91">
        <f t="shared" si="7"/>
        <v>4</v>
      </c>
      <c r="M16" s="91" t="s">
        <v>1442</v>
      </c>
    </row>
    <row r="17" spans="1:32" x14ac:dyDescent="0.25">
      <c r="A17" s="91" t="s">
        <v>1443</v>
      </c>
      <c r="E17" s="91">
        <f t="shared" si="0"/>
        <v>7</v>
      </c>
      <c r="F17" s="91">
        <f t="shared" si="1"/>
        <v>0</v>
      </c>
      <c r="G17" s="91">
        <f t="shared" si="2"/>
        <v>5</v>
      </c>
      <c r="H17" s="91">
        <f t="shared" si="3"/>
        <v>0</v>
      </c>
      <c r="I17" s="91">
        <f t="shared" si="4"/>
        <v>0</v>
      </c>
      <c r="J17" s="91">
        <f t="shared" si="5"/>
        <v>4</v>
      </c>
      <c r="K17" s="91">
        <f t="shared" si="6"/>
        <v>4</v>
      </c>
      <c r="L17" s="91">
        <f t="shared" si="7"/>
        <v>4</v>
      </c>
      <c r="M17" s="91" t="s">
        <v>1444</v>
      </c>
    </row>
    <row r="18" spans="1:32" x14ac:dyDescent="0.25">
      <c r="A18" s="91" t="s">
        <v>1445</v>
      </c>
      <c r="E18" s="91">
        <f t="shared" si="0"/>
        <v>4</v>
      </c>
      <c r="F18" s="91">
        <f t="shared" si="1"/>
        <v>1</v>
      </c>
      <c r="G18" s="91">
        <f t="shared" si="2"/>
        <v>1</v>
      </c>
      <c r="H18" s="91">
        <f t="shared" si="3"/>
        <v>0</v>
      </c>
      <c r="I18" s="91">
        <f t="shared" si="4"/>
        <v>0</v>
      </c>
      <c r="J18" s="91">
        <f t="shared" si="5"/>
        <v>0</v>
      </c>
      <c r="K18" s="91">
        <f t="shared" si="6"/>
        <v>2</v>
      </c>
      <c r="L18" s="91">
        <f t="shared" si="7"/>
        <v>2</v>
      </c>
      <c r="M18" s="91" t="s">
        <v>1446</v>
      </c>
    </row>
    <row r="19" spans="1:32" x14ac:dyDescent="0.25">
      <c r="A19" s="91" t="s">
        <v>1447</v>
      </c>
      <c r="E19" s="91">
        <f t="shared" si="0"/>
        <v>8</v>
      </c>
      <c r="F19" s="91">
        <f t="shared" si="1"/>
        <v>0</v>
      </c>
      <c r="G19" s="91">
        <f t="shared" si="2"/>
        <v>13</v>
      </c>
      <c r="H19" s="91">
        <f t="shared" si="3"/>
        <v>0</v>
      </c>
      <c r="I19" s="91">
        <f t="shared" si="4"/>
        <v>0</v>
      </c>
      <c r="J19" s="91">
        <f t="shared" si="5"/>
        <v>2</v>
      </c>
      <c r="K19" s="91">
        <f t="shared" si="6"/>
        <v>10</v>
      </c>
      <c r="L19" s="91">
        <f t="shared" si="7"/>
        <v>3</v>
      </c>
      <c r="M19" s="91" t="s">
        <v>1448</v>
      </c>
    </row>
    <row r="20" spans="1:32" x14ac:dyDescent="0.25">
      <c r="A20" s="91" t="s">
        <v>1449</v>
      </c>
      <c r="E20" s="91">
        <f t="shared" si="0"/>
        <v>8</v>
      </c>
      <c r="F20" s="91">
        <f t="shared" si="1"/>
        <v>0</v>
      </c>
      <c r="G20" s="91">
        <f t="shared" si="2"/>
        <v>8</v>
      </c>
      <c r="H20" s="91">
        <f t="shared" si="3"/>
        <v>1</v>
      </c>
      <c r="I20" s="91">
        <f t="shared" si="4"/>
        <v>0</v>
      </c>
      <c r="J20" s="91">
        <f t="shared" si="5"/>
        <v>2</v>
      </c>
      <c r="K20" s="91">
        <f t="shared" si="6"/>
        <v>2</v>
      </c>
      <c r="L20" s="91">
        <f t="shared" si="7"/>
        <v>2</v>
      </c>
      <c r="M20" s="91" t="s">
        <v>1450</v>
      </c>
    </row>
    <row r="21" spans="1:32" x14ac:dyDescent="0.25">
      <c r="A21" s="91" t="s">
        <v>1451</v>
      </c>
      <c r="E21" s="91">
        <f t="shared" si="0"/>
        <v>6</v>
      </c>
      <c r="F21" s="91">
        <f t="shared" si="1"/>
        <v>0</v>
      </c>
      <c r="G21" s="91">
        <f t="shared" si="2"/>
        <v>11</v>
      </c>
      <c r="H21" s="91">
        <f t="shared" si="3"/>
        <v>1</v>
      </c>
      <c r="I21" s="91">
        <f t="shared" si="4"/>
        <v>0</v>
      </c>
      <c r="J21" s="91">
        <f t="shared" si="5"/>
        <v>1</v>
      </c>
      <c r="K21" s="91">
        <f t="shared" si="6"/>
        <v>9</v>
      </c>
      <c r="L21" s="91">
        <f t="shared" si="7"/>
        <v>0</v>
      </c>
      <c r="M21" s="91" t="s">
        <v>1452</v>
      </c>
    </row>
    <row r="22" spans="1:32" x14ac:dyDescent="0.25">
      <c r="A22" s="91" t="s">
        <v>1453</v>
      </c>
      <c r="E22" s="91">
        <f t="shared" si="0"/>
        <v>2</v>
      </c>
      <c r="F22" s="91">
        <f t="shared" si="1"/>
        <v>0</v>
      </c>
      <c r="G22" s="91">
        <f t="shared" si="2"/>
        <v>0</v>
      </c>
      <c r="H22" s="91">
        <f t="shared" si="3"/>
        <v>0</v>
      </c>
      <c r="I22" s="91">
        <f t="shared" si="4"/>
        <v>0</v>
      </c>
      <c r="J22" s="91">
        <f t="shared" si="5"/>
        <v>0</v>
      </c>
      <c r="K22" s="91">
        <f t="shared" si="6"/>
        <v>0</v>
      </c>
      <c r="L22" s="91">
        <f t="shared" si="7"/>
        <v>0</v>
      </c>
      <c r="M22" s="91" t="s">
        <v>1454</v>
      </c>
    </row>
    <row r="23" spans="1:32" x14ac:dyDescent="0.25">
      <c r="A23" s="91" t="s">
        <v>1455</v>
      </c>
      <c r="E23" s="91">
        <f t="shared" si="0"/>
        <v>0</v>
      </c>
      <c r="F23" s="91">
        <f t="shared" si="1"/>
        <v>0</v>
      </c>
      <c r="G23" s="91">
        <f t="shared" si="2"/>
        <v>0</v>
      </c>
      <c r="H23" s="91">
        <f t="shared" si="3"/>
        <v>0</v>
      </c>
      <c r="I23" s="91">
        <f t="shared" si="4"/>
        <v>0</v>
      </c>
      <c r="J23" s="91">
        <f t="shared" si="5"/>
        <v>1</v>
      </c>
      <c r="K23" s="91">
        <f t="shared" si="6"/>
        <v>1</v>
      </c>
      <c r="L23" s="91">
        <f t="shared" si="7"/>
        <v>1</v>
      </c>
      <c r="M23" s="91" t="s">
        <v>1456</v>
      </c>
    </row>
    <row r="24" spans="1:32" x14ac:dyDescent="0.25">
      <c r="A24" s="91" t="s">
        <v>1457</v>
      </c>
      <c r="E24" s="91">
        <f t="shared" si="0"/>
        <v>0</v>
      </c>
      <c r="F24" s="91">
        <f t="shared" si="1"/>
        <v>0</v>
      </c>
      <c r="G24" s="91">
        <f t="shared" si="2"/>
        <v>0</v>
      </c>
      <c r="H24" s="91">
        <f t="shared" si="3"/>
        <v>0</v>
      </c>
      <c r="I24" s="91">
        <f t="shared" si="4"/>
        <v>0</v>
      </c>
      <c r="J24" s="91">
        <f t="shared" si="5"/>
        <v>0</v>
      </c>
      <c r="K24" s="91">
        <f t="shared" si="6"/>
        <v>0</v>
      </c>
      <c r="L24" s="91">
        <f t="shared" si="7"/>
        <v>0</v>
      </c>
      <c r="M24" s="91" t="s">
        <v>1458</v>
      </c>
    </row>
    <row r="25" spans="1:32" x14ac:dyDescent="0.25">
      <c r="D25" s="106" t="s">
        <v>1459</v>
      </c>
      <c r="E25" s="91">
        <f>SUM(E5:E24)</f>
        <v>132</v>
      </c>
      <c r="F25" s="91">
        <f>SUM(F5:F24)</f>
        <v>20</v>
      </c>
      <c r="G25" s="91">
        <f>SUM(G5:G24)</f>
        <v>80</v>
      </c>
      <c r="H25" s="91">
        <f>SUM(H5:H24)</f>
        <v>11</v>
      </c>
      <c r="I25" s="91">
        <f t="shared" ref="I25" si="8">SUM(I5:I24)</f>
        <v>5</v>
      </c>
      <c r="J25" s="91">
        <f>SUM(J5:J24)</f>
        <v>39</v>
      </c>
      <c r="K25" s="91">
        <f>SUM(K5:K24)</f>
        <v>121</v>
      </c>
      <c r="L25" s="91">
        <f>SUM(L5:L24)</f>
        <v>52</v>
      </c>
    </row>
    <row r="26" spans="1:32" ht="15.75" thickBot="1" x14ac:dyDescent="0.3"/>
    <row r="27" spans="1:32" s="99" customFormat="1" ht="30" customHeight="1" x14ac:dyDescent="0.25">
      <c r="A27" s="102" t="s">
        <v>1460</v>
      </c>
      <c r="B27" s="103" t="s">
        <v>1809</v>
      </c>
      <c r="C27" s="103" t="s">
        <v>1466</v>
      </c>
      <c r="D27" s="104" t="s">
        <v>1467</v>
      </c>
      <c r="E27" s="102" t="s">
        <v>1461</v>
      </c>
      <c r="F27" s="103" t="s">
        <v>1809</v>
      </c>
      <c r="G27" s="103" t="s">
        <v>1466</v>
      </c>
      <c r="H27" s="104" t="s">
        <v>1467</v>
      </c>
      <c r="I27" s="102" t="s">
        <v>1462</v>
      </c>
      <c r="J27" s="103" t="s">
        <v>1809</v>
      </c>
      <c r="K27" s="103" t="s">
        <v>1466</v>
      </c>
      <c r="L27" s="104" t="s">
        <v>1467</v>
      </c>
      <c r="M27" s="102" t="s">
        <v>1813</v>
      </c>
      <c r="N27" s="103" t="s">
        <v>1809</v>
      </c>
      <c r="O27" s="103" t="s">
        <v>1466</v>
      </c>
      <c r="P27" s="104" t="s">
        <v>1467</v>
      </c>
      <c r="Q27" s="102" t="s">
        <v>1463</v>
      </c>
      <c r="R27" s="103" t="s">
        <v>1809</v>
      </c>
      <c r="S27" s="103" t="s">
        <v>1466</v>
      </c>
      <c r="T27" s="104" t="s">
        <v>1467</v>
      </c>
      <c r="U27" s="102" t="s">
        <v>1812</v>
      </c>
      <c r="V27" s="103" t="s">
        <v>1809</v>
      </c>
      <c r="W27" s="103" t="s">
        <v>1466</v>
      </c>
      <c r="X27" s="104" t="s">
        <v>1467</v>
      </c>
      <c r="Y27" s="102" t="s">
        <v>1464</v>
      </c>
      <c r="Z27" s="103" t="s">
        <v>1809</v>
      </c>
      <c r="AA27" s="103" t="s">
        <v>1466</v>
      </c>
      <c r="AB27" s="104" t="s">
        <v>1467</v>
      </c>
      <c r="AC27" s="102" t="s">
        <v>1811</v>
      </c>
      <c r="AD27" s="103" t="s">
        <v>1809</v>
      </c>
      <c r="AE27" s="103" t="s">
        <v>1466</v>
      </c>
      <c r="AF27" s="104" t="s">
        <v>1467</v>
      </c>
    </row>
    <row r="28" spans="1:32" x14ac:dyDescent="0.25">
      <c r="A28" s="101" t="s">
        <v>305</v>
      </c>
      <c r="B28" s="91" t="s">
        <v>1439</v>
      </c>
      <c r="C28" s="93" t="s">
        <v>306</v>
      </c>
      <c r="D28" s="91" t="s">
        <v>1468</v>
      </c>
      <c r="E28" s="101" t="s">
        <v>823</v>
      </c>
      <c r="F28" s="91" t="s">
        <v>1423</v>
      </c>
      <c r="G28" s="93" t="s">
        <v>824</v>
      </c>
      <c r="H28" s="91" t="s">
        <v>1713</v>
      </c>
      <c r="I28" s="101" t="s">
        <v>517</v>
      </c>
      <c r="J28" s="91" t="s">
        <v>1447</v>
      </c>
      <c r="K28" s="93" t="s">
        <v>518</v>
      </c>
      <c r="L28" s="91" t="s">
        <v>1726</v>
      </c>
      <c r="M28" s="101" t="s">
        <v>579</v>
      </c>
      <c r="N28" s="91" t="s">
        <v>1451</v>
      </c>
      <c r="O28" s="93" t="s">
        <v>580</v>
      </c>
      <c r="P28" s="91" t="s">
        <v>1744</v>
      </c>
      <c r="Q28" s="101" t="s">
        <v>13</v>
      </c>
      <c r="R28" s="91" t="s">
        <v>1435</v>
      </c>
      <c r="S28" s="93" t="s">
        <v>14</v>
      </c>
      <c r="T28" s="91" t="s">
        <v>1510</v>
      </c>
      <c r="U28" s="101" t="s">
        <v>274</v>
      </c>
      <c r="V28" s="91" t="s">
        <v>1433</v>
      </c>
      <c r="W28" s="93" t="s">
        <v>275</v>
      </c>
      <c r="X28" s="91" t="s">
        <v>1748</v>
      </c>
      <c r="Y28" s="101" t="s">
        <v>641</v>
      </c>
      <c r="Z28" s="91" t="s">
        <v>1433</v>
      </c>
      <c r="AA28" s="93" t="s">
        <v>642</v>
      </c>
      <c r="AB28" s="91" t="s">
        <v>1537</v>
      </c>
      <c r="AC28" s="101" t="s">
        <v>746</v>
      </c>
      <c r="AD28" s="91" t="s">
        <v>1435</v>
      </c>
      <c r="AE28" s="93" t="s">
        <v>747</v>
      </c>
      <c r="AF28" s="91" t="s">
        <v>1784</v>
      </c>
    </row>
    <row r="29" spans="1:32" x14ac:dyDescent="0.25">
      <c r="A29" s="101" t="s">
        <v>218</v>
      </c>
      <c r="B29" s="91" t="s">
        <v>1419</v>
      </c>
      <c r="C29" s="91" t="s">
        <v>219</v>
      </c>
      <c r="D29" s="91" t="s">
        <v>1561</v>
      </c>
      <c r="E29" s="101" t="s">
        <v>767</v>
      </c>
      <c r="F29" s="91" t="s">
        <v>1435</v>
      </c>
      <c r="G29" s="91" t="s">
        <v>768</v>
      </c>
      <c r="H29" s="91" t="s">
        <v>1481</v>
      </c>
      <c r="I29" s="101" t="s">
        <v>442</v>
      </c>
      <c r="J29" s="91" t="s">
        <v>1433</v>
      </c>
      <c r="K29" s="91" t="s">
        <v>443</v>
      </c>
      <c r="L29" s="91" t="s">
        <v>1727</v>
      </c>
      <c r="M29" s="101" t="s">
        <v>566</v>
      </c>
      <c r="N29" s="91" t="s">
        <v>1419</v>
      </c>
      <c r="O29" s="91" t="s">
        <v>567</v>
      </c>
      <c r="P29" s="91" t="s">
        <v>1509</v>
      </c>
      <c r="Q29" s="101" t="s">
        <v>21</v>
      </c>
      <c r="R29" s="91" t="s">
        <v>1427</v>
      </c>
      <c r="S29" s="91" t="s">
        <v>22</v>
      </c>
      <c r="T29" s="91" t="s">
        <v>1511</v>
      </c>
      <c r="U29" s="101" t="s">
        <v>248</v>
      </c>
      <c r="V29" s="91" t="s">
        <v>1433</v>
      </c>
      <c r="W29" s="91" t="s">
        <v>249</v>
      </c>
      <c r="X29" s="91" t="s">
        <v>1749</v>
      </c>
      <c r="Y29" s="101" t="s">
        <v>218</v>
      </c>
      <c r="Z29" s="91" t="s">
        <v>1419</v>
      </c>
      <c r="AA29" s="91" t="s">
        <v>219</v>
      </c>
      <c r="AB29" s="91" t="s">
        <v>1561</v>
      </c>
      <c r="AC29" s="101" t="s">
        <v>754</v>
      </c>
      <c r="AD29" s="91" t="s">
        <v>1433</v>
      </c>
      <c r="AE29" s="91" t="s">
        <v>755</v>
      </c>
      <c r="AF29" s="91" t="s">
        <v>1478</v>
      </c>
    </row>
    <row r="30" spans="1:32" x14ac:dyDescent="0.25">
      <c r="A30" s="101" t="s">
        <v>148</v>
      </c>
      <c r="B30" s="91" t="s">
        <v>1427</v>
      </c>
      <c r="C30" s="91" t="s">
        <v>149</v>
      </c>
      <c r="D30" s="91" t="s">
        <v>1616</v>
      </c>
      <c r="E30" s="101" t="s">
        <v>756</v>
      </c>
      <c r="F30" s="91" t="s">
        <v>1427</v>
      </c>
      <c r="G30" s="91" t="s">
        <v>757</v>
      </c>
      <c r="H30" s="91" t="s">
        <v>1714</v>
      </c>
      <c r="I30" s="101" t="s">
        <v>357</v>
      </c>
      <c r="J30" s="91" t="s">
        <v>1449</v>
      </c>
      <c r="K30" s="91" t="s">
        <v>358</v>
      </c>
      <c r="L30" s="91" t="s">
        <v>1478</v>
      </c>
      <c r="M30" s="101" t="s">
        <v>604</v>
      </c>
      <c r="N30" s="91" t="s">
        <v>1425</v>
      </c>
      <c r="O30" s="91" t="s">
        <v>605</v>
      </c>
      <c r="P30" s="91" t="s">
        <v>1715</v>
      </c>
      <c r="Q30" s="101" t="s">
        <v>27</v>
      </c>
      <c r="R30" s="91" t="s">
        <v>1427</v>
      </c>
      <c r="S30" s="91" t="s">
        <v>28</v>
      </c>
      <c r="T30" s="91" t="s">
        <v>1512</v>
      </c>
      <c r="U30" s="101" t="s">
        <v>95</v>
      </c>
      <c r="V30" s="91" t="s">
        <v>1427</v>
      </c>
      <c r="W30" s="91" t="s">
        <v>96</v>
      </c>
      <c r="X30" s="91" t="s">
        <v>1750</v>
      </c>
      <c r="Y30" s="101" t="s">
        <v>148</v>
      </c>
      <c r="Z30" s="91" t="s">
        <v>1427</v>
      </c>
      <c r="AA30" s="91" t="s">
        <v>149</v>
      </c>
      <c r="AB30" s="91" t="s">
        <v>1616</v>
      </c>
      <c r="AC30" s="101" t="s">
        <v>850</v>
      </c>
      <c r="AD30" s="91" t="s">
        <v>1441</v>
      </c>
      <c r="AE30" s="91" t="s">
        <v>851</v>
      </c>
      <c r="AF30" s="91" t="s">
        <v>1785</v>
      </c>
    </row>
    <row r="31" spans="1:32" x14ac:dyDescent="0.25">
      <c r="A31" s="101" t="s">
        <v>406</v>
      </c>
      <c r="B31" s="91" t="s">
        <v>1445</v>
      </c>
      <c r="C31" s="91" t="s">
        <v>407</v>
      </c>
      <c r="D31" s="91" t="s">
        <v>1470</v>
      </c>
      <c r="E31" s="101" t="s">
        <v>807</v>
      </c>
      <c r="F31" s="91" t="s">
        <v>1431</v>
      </c>
      <c r="G31" s="91" t="s">
        <v>808</v>
      </c>
      <c r="H31" s="91" t="s">
        <v>1592</v>
      </c>
      <c r="I31" s="101" t="s">
        <v>372</v>
      </c>
      <c r="J31" s="91" t="s">
        <v>1423</v>
      </c>
      <c r="K31" s="91" t="s">
        <v>373</v>
      </c>
      <c r="L31" s="91" t="s">
        <v>1728</v>
      </c>
      <c r="M31" s="101" t="s">
        <v>598</v>
      </c>
      <c r="N31" s="91" t="s">
        <v>1425</v>
      </c>
      <c r="O31" s="91" t="s">
        <v>599</v>
      </c>
      <c r="P31" s="91" t="s">
        <v>1745</v>
      </c>
      <c r="Q31" s="101" t="s">
        <v>50</v>
      </c>
      <c r="R31" s="91" t="s">
        <v>1433</v>
      </c>
      <c r="S31" s="91" t="s">
        <v>51</v>
      </c>
      <c r="T31" s="91" t="s">
        <v>1746</v>
      </c>
      <c r="U31" s="101" t="s">
        <v>303</v>
      </c>
      <c r="V31" s="91" t="s">
        <v>1449</v>
      </c>
      <c r="W31" s="91" t="s">
        <v>304</v>
      </c>
      <c r="X31" s="91" t="s">
        <v>1478</v>
      </c>
      <c r="Y31" s="101" t="s">
        <v>471</v>
      </c>
      <c r="Z31" s="91" t="s">
        <v>1447</v>
      </c>
      <c r="AA31" s="91" t="s">
        <v>472</v>
      </c>
      <c r="AB31" s="91" t="s">
        <v>1729</v>
      </c>
      <c r="AC31" s="101" t="s">
        <v>771</v>
      </c>
      <c r="AD31" s="91" t="s">
        <v>1435</v>
      </c>
      <c r="AE31" s="91" t="s">
        <v>772</v>
      </c>
      <c r="AF31" s="91" t="s">
        <v>1786</v>
      </c>
    </row>
    <row r="32" spans="1:32" x14ac:dyDescent="0.25">
      <c r="A32" s="101" t="s">
        <v>660</v>
      </c>
      <c r="B32" s="91" t="s">
        <v>1445</v>
      </c>
      <c r="C32" s="91" t="s">
        <v>661</v>
      </c>
      <c r="D32" s="91" t="s">
        <v>1471</v>
      </c>
      <c r="E32" s="101" t="s">
        <v>604</v>
      </c>
      <c r="F32" s="91" t="s">
        <v>1425</v>
      </c>
      <c r="G32" s="91" t="s">
        <v>605</v>
      </c>
      <c r="H32" s="91" t="s">
        <v>1715</v>
      </c>
      <c r="I32" s="101" t="s">
        <v>471</v>
      </c>
      <c r="J32" s="91" t="s">
        <v>1447</v>
      </c>
      <c r="K32" s="91" t="s">
        <v>472</v>
      </c>
      <c r="L32" s="91" t="s">
        <v>1729</v>
      </c>
      <c r="M32" s="101" t="s">
        <v>590</v>
      </c>
      <c r="N32" s="91" t="s">
        <v>1449</v>
      </c>
      <c r="O32" s="91" t="s">
        <v>591</v>
      </c>
      <c r="P32" s="91" t="s">
        <v>1478</v>
      </c>
      <c r="Q32" s="101" t="s">
        <v>54</v>
      </c>
      <c r="R32" s="91" t="s">
        <v>1425</v>
      </c>
      <c r="S32" s="91" t="s">
        <v>55</v>
      </c>
      <c r="T32" s="91" t="s">
        <v>1747</v>
      </c>
      <c r="U32" s="101" t="s">
        <v>156</v>
      </c>
      <c r="V32" s="91" t="s">
        <v>1435</v>
      </c>
      <c r="W32" s="91" t="s">
        <v>157</v>
      </c>
      <c r="X32" s="91" t="s">
        <v>1679</v>
      </c>
      <c r="Y32" s="101" t="s">
        <v>562</v>
      </c>
      <c r="Z32" s="91" t="s">
        <v>1427</v>
      </c>
      <c r="AA32" s="91" t="s">
        <v>563</v>
      </c>
      <c r="AB32" s="91" t="s">
        <v>1617</v>
      </c>
      <c r="AC32" s="101" t="s">
        <v>274</v>
      </c>
      <c r="AD32" s="91" t="s">
        <v>1433</v>
      </c>
      <c r="AE32" s="91" t="s">
        <v>275</v>
      </c>
      <c r="AF32" s="91" t="s">
        <v>1748</v>
      </c>
    </row>
    <row r="33" spans="1:32" x14ac:dyDescent="0.25">
      <c r="A33" s="101" t="s">
        <v>668</v>
      </c>
      <c r="B33" s="91" t="s">
        <v>1445</v>
      </c>
      <c r="C33" s="91" t="s">
        <v>669</v>
      </c>
      <c r="D33" s="91" t="s">
        <v>1472</v>
      </c>
      <c r="E33" s="101" t="s">
        <v>775</v>
      </c>
      <c r="F33" s="91" t="s">
        <v>1433</v>
      </c>
      <c r="G33" s="91" t="s">
        <v>776</v>
      </c>
      <c r="H33" s="91" t="s">
        <v>1716</v>
      </c>
      <c r="I33" s="101" t="s">
        <v>307</v>
      </c>
      <c r="J33" s="91" t="s">
        <v>1419</v>
      </c>
      <c r="K33" s="91" t="s">
        <v>308</v>
      </c>
      <c r="L33" s="91" t="s">
        <v>1469</v>
      </c>
      <c r="M33" s="101" t="s">
        <v>572</v>
      </c>
      <c r="N33" s="91" t="s">
        <v>1423</v>
      </c>
      <c r="O33" s="91" t="s">
        <v>573</v>
      </c>
      <c r="P33" s="91" t="s">
        <v>1478</v>
      </c>
      <c r="Q33" s="101"/>
      <c r="U33" s="101" t="s">
        <v>350</v>
      </c>
      <c r="V33" s="91" t="s">
        <v>1435</v>
      </c>
      <c r="W33" s="91" t="s">
        <v>351</v>
      </c>
      <c r="X33" s="91" t="s">
        <v>1751</v>
      </c>
      <c r="Y33" s="101" t="s">
        <v>406</v>
      </c>
      <c r="Z33" s="91" t="s">
        <v>1445</v>
      </c>
      <c r="AA33" s="91" t="s">
        <v>407</v>
      </c>
      <c r="AB33" s="91" t="s">
        <v>1470</v>
      </c>
      <c r="AC33" s="101" t="s">
        <v>750</v>
      </c>
      <c r="AD33" s="91" t="s">
        <v>1433</v>
      </c>
      <c r="AE33" s="91" t="s">
        <v>751</v>
      </c>
      <c r="AF33" s="91" t="s">
        <v>1787</v>
      </c>
    </row>
    <row r="34" spans="1:32" x14ac:dyDescent="0.25">
      <c r="A34" s="101" t="s">
        <v>104</v>
      </c>
      <c r="B34" s="91" t="s">
        <v>1427</v>
      </c>
      <c r="C34" s="91" t="s">
        <v>105</v>
      </c>
      <c r="D34" s="91" t="s">
        <v>1473</v>
      </c>
      <c r="E34" s="101" t="s">
        <v>795</v>
      </c>
      <c r="F34" s="91" t="s">
        <v>1423</v>
      </c>
      <c r="G34" s="91" t="s">
        <v>796</v>
      </c>
      <c r="H34" s="91" t="s">
        <v>1717</v>
      </c>
      <c r="I34" s="101" t="s">
        <v>378</v>
      </c>
      <c r="J34" s="91" t="s">
        <v>1431</v>
      </c>
      <c r="K34" s="91" t="s">
        <v>379</v>
      </c>
      <c r="L34" s="91" t="s">
        <v>1730</v>
      </c>
      <c r="M34" s="101" t="s">
        <v>596</v>
      </c>
      <c r="N34" s="91" t="s">
        <v>1419</v>
      </c>
      <c r="O34" s="91" t="s">
        <v>597</v>
      </c>
      <c r="P34" s="91" t="s">
        <v>1722</v>
      </c>
      <c r="Q34" s="101"/>
      <c r="U34" s="101" t="s">
        <v>342</v>
      </c>
      <c r="V34" s="91" t="s">
        <v>1427</v>
      </c>
      <c r="W34" s="91" t="s">
        <v>343</v>
      </c>
      <c r="X34" s="91" t="s">
        <v>1663</v>
      </c>
      <c r="Y34" s="101" t="s">
        <v>104</v>
      </c>
      <c r="Z34" s="91" t="s">
        <v>1427</v>
      </c>
      <c r="AA34" s="91" t="s">
        <v>105</v>
      </c>
      <c r="AB34" s="91" t="s">
        <v>1473</v>
      </c>
      <c r="AC34" s="101" t="s">
        <v>248</v>
      </c>
      <c r="AD34" s="91" t="s">
        <v>1433</v>
      </c>
      <c r="AE34" s="91" t="s">
        <v>249</v>
      </c>
      <c r="AF34" s="91" t="s">
        <v>1749</v>
      </c>
    </row>
    <row r="35" spans="1:32" x14ac:dyDescent="0.25">
      <c r="A35" s="101" t="s">
        <v>66</v>
      </c>
      <c r="B35" s="91" t="s">
        <v>1427</v>
      </c>
      <c r="C35" s="91" t="s">
        <v>67</v>
      </c>
      <c r="D35" s="91" t="s">
        <v>1474</v>
      </c>
      <c r="E35" s="101" t="s">
        <v>787</v>
      </c>
      <c r="F35" s="91" t="s">
        <v>1429</v>
      </c>
      <c r="G35" s="91" t="s">
        <v>788</v>
      </c>
      <c r="H35" s="91" t="s">
        <v>1718</v>
      </c>
      <c r="I35" s="101" t="s">
        <v>136</v>
      </c>
      <c r="J35" s="91" t="s">
        <v>1447</v>
      </c>
      <c r="K35" s="91" t="s">
        <v>137</v>
      </c>
      <c r="L35" s="91" t="s">
        <v>1574</v>
      </c>
      <c r="M35" s="101" t="s">
        <v>352</v>
      </c>
      <c r="N35" s="91" t="s">
        <v>1419</v>
      </c>
      <c r="O35" s="91" t="s">
        <v>353</v>
      </c>
      <c r="P35" s="91" t="s">
        <v>1707</v>
      </c>
      <c r="Q35" s="101"/>
      <c r="U35" s="101" t="s">
        <v>321</v>
      </c>
      <c r="V35" s="91" t="s">
        <v>1435</v>
      </c>
      <c r="W35" s="91" t="s">
        <v>322</v>
      </c>
      <c r="X35" s="91" t="s">
        <v>1752</v>
      </c>
      <c r="Y35" s="101" t="s">
        <v>66</v>
      </c>
      <c r="Z35" s="91" t="s">
        <v>1427</v>
      </c>
      <c r="AA35" s="91" t="s">
        <v>67</v>
      </c>
      <c r="AB35" s="91" t="s">
        <v>1474</v>
      </c>
      <c r="AC35" s="101" t="s">
        <v>694</v>
      </c>
      <c r="AD35" s="91" t="s">
        <v>1443</v>
      </c>
      <c r="AE35" s="91" t="s">
        <v>695</v>
      </c>
      <c r="AF35" s="91" t="s">
        <v>1788</v>
      </c>
    </row>
    <row r="36" spans="1:32" x14ac:dyDescent="0.25">
      <c r="A36" s="101" t="s">
        <v>636</v>
      </c>
      <c r="B36" s="91" t="s">
        <v>1419</v>
      </c>
      <c r="C36" s="91" t="s">
        <v>637</v>
      </c>
      <c r="D36" s="91" t="s">
        <v>1619</v>
      </c>
      <c r="E36" s="101" t="s">
        <v>791</v>
      </c>
      <c r="F36" s="91" t="s">
        <v>1435</v>
      </c>
      <c r="G36" s="91" t="s">
        <v>792</v>
      </c>
      <c r="H36" s="91" t="s">
        <v>1719</v>
      </c>
      <c r="I36" s="101" t="s">
        <v>546</v>
      </c>
      <c r="J36" s="91" t="s">
        <v>1449</v>
      </c>
      <c r="K36" s="91" t="s">
        <v>547</v>
      </c>
      <c r="L36" s="91" t="s">
        <v>1478</v>
      </c>
      <c r="M36" s="101" t="s">
        <v>515</v>
      </c>
      <c r="N36" s="91" t="s">
        <v>1419</v>
      </c>
      <c r="O36" s="91" t="s">
        <v>516</v>
      </c>
      <c r="P36" s="91" t="s">
        <v>1708</v>
      </c>
      <c r="Q36" s="101"/>
      <c r="U36" s="101" t="s">
        <v>85</v>
      </c>
      <c r="V36" s="91" t="s">
        <v>1419</v>
      </c>
      <c r="W36" s="91" t="s">
        <v>86</v>
      </c>
      <c r="X36" s="91" t="s">
        <v>1662</v>
      </c>
      <c r="Y36" s="101" t="s">
        <v>136</v>
      </c>
      <c r="Z36" s="91" t="s">
        <v>1447</v>
      </c>
      <c r="AA36" s="91" t="s">
        <v>137</v>
      </c>
      <c r="AB36" s="91" t="s">
        <v>1574</v>
      </c>
      <c r="AC36" s="101" t="s">
        <v>785</v>
      </c>
      <c r="AD36" s="91" t="s">
        <v>1419</v>
      </c>
      <c r="AE36" s="91" t="s">
        <v>786</v>
      </c>
      <c r="AF36" s="91" t="s">
        <v>1789</v>
      </c>
    </row>
    <row r="37" spans="1:32" x14ac:dyDescent="0.25">
      <c r="A37" s="101" t="s">
        <v>724</v>
      </c>
      <c r="B37" s="91" t="s">
        <v>1435</v>
      </c>
      <c r="C37" s="91" t="s">
        <v>725</v>
      </c>
      <c r="D37" s="91" t="s">
        <v>1573</v>
      </c>
      <c r="E37" s="101" t="s">
        <v>779</v>
      </c>
      <c r="F37" s="91" t="s">
        <v>1423</v>
      </c>
      <c r="G37" s="91" t="s">
        <v>780</v>
      </c>
      <c r="H37" s="91" t="s">
        <v>1720</v>
      </c>
      <c r="I37" s="101" t="s">
        <v>467</v>
      </c>
      <c r="J37" s="91" t="s">
        <v>1443</v>
      </c>
      <c r="K37" s="91" t="s">
        <v>468</v>
      </c>
      <c r="L37" s="91" t="s">
        <v>1731</v>
      </c>
      <c r="M37" s="101" t="s">
        <v>317</v>
      </c>
      <c r="N37" s="91" t="s">
        <v>1419</v>
      </c>
      <c r="O37" s="91" t="s">
        <v>318</v>
      </c>
      <c r="P37" s="91" t="s">
        <v>1709</v>
      </c>
      <c r="Q37" s="101"/>
      <c r="U37" s="101" t="s">
        <v>130</v>
      </c>
      <c r="V37" s="91" t="s">
        <v>1443</v>
      </c>
      <c r="W37" s="91" t="s">
        <v>131</v>
      </c>
      <c r="X37" s="91" t="s">
        <v>1753</v>
      </c>
      <c r="Y37" s="101" t="s">
        <v>46</v>
      </c>
      <c r="Z37" s="91" t="s">
        <v>1419</v>
      </c>
      <c r="AA37" s="91" t="s">
        <v>47</v>
      </c>
      <c r="AB37" s="91" t="s">
        <v>1475</v>
      </c>
      <c r="AC37" s="101" t="s">
        <v>821</v>
      </c>
      <c r="AD37" s="91" t="s">
        <v>1427</v>
      </c>
      <c r="AE37" s="91" t="s">
        <v>822</v>
      </c>
      <c r="AF37" s="91" t="s">
        <v>1663</v>
      </c>
    </row>
    <row r="38" spans="1:32" x14ac:dyDescent="0.25">
      <c r="A38" s="101" t="s">
        <v>534</v>
      </c>
      <c r="B38" s="91" t="s">
        <v>1435</v>
      </c>
      <c r="C38" s="91" t="s">
        <v>535</v>
      </c>
      <c r="D38" s="91" t="s">
        <v>1620</v>
      </c>
      <c r="E38" s="101" t="s">
        <v>836</v>
      </c>
      <c r="F38" s="91" t="s">
        <v>1423</v>
      </c>
      <c r="G38" s="91" t="s">
        <v>837</v>
      </c>
      <c r="H38" s="91" t="s">
        <v>1721</v>
      </c>
      <c r="I38" s="101" t="s">
        <v>162</v>
      </c>
      <c r="J38" s="91" t="s">
        <v>1451</v>
      </c>
      <c r="K38" s="91" t="s">
        <v>163</v>
      </c>
      <c r="L38" s="91" t="s">
        <v>1575</v>
      </c>
      <c r="M38" s="101" t="s">
        <v>503</v>
      </c>
      <c r="N38" s="91" t="s">
        <v>1419</v>
      </c>
      <c r="O38" s="91" t="s">
        <v>504</v>
      </c>
      <c r="P38" s="91" t="s">
        <v>1710</v>
      </c>
      <c r="Q38" s="101"/>
      <c r="U38" s="101" t="s">
        <v>194</v>
      </c>
      <c r="V38" s="91" t="s">
        <v>1447</v>
      </c>
      <c r="W38" s="91" t="s">
        <v>195</v>
      </c>
      <c r="X38" s="91" t="s">
        <v>1754</v>
      </c>
      <c r="Y38" s="101" t="s">
        <v>162</v>
      </c>
      <c r="Z38" s="91" t="s">
        <v>1451</v>
      </c>
      <c r="AA38" s="91" t="s">
        <v>163</v>
      </c>
      <c r="AB38" s="91" t="s">
        <v>1575</v>
      </c>
      <c r="AC38" s="101" t="s">
        <v>823</v>
      </c>
      <c r="AD38" s="91" t="s">
        <v>1423</v>
      </c>
      <c r="AE38" s="91" t="s">
        <v>824</v>
      </c>
      <c r="AF38" s="91" t="s">
        <v>1713</v>
      </c>
    </row>
    <row r="39" spans="1:32" x14ac:dyDescent="0.25">
      <c r="A39" s="101" t="s">
        <v>226</v>
      </c>
      <c r="B39" s="91" t="s">
        <v>1435</v>
      </c>
      <c r="C39" s="91" t="s">
        <v>227</v>
      </c>
      <c r="D39" s="91" t="s">
        <v>1671</v>
      </c>
      <c r="E39" s="101" t="s">
        <v>842</v>
      </c>
      <c r="F39" s="91" t="s">
        <v>1423</v>
      </c>
      <c r="G39" s="91" t="s">
        <v>843</v>
      </c>
      <c r="H39" s="91" t="s">
        <v>1570</v>
      </c>
      <c r="I39" s="101" t="s">
        <v>228</v>
      </c>
      <c r="J39" s="91" t="s">
        <v>1451</v>
      </c>
      <c r="K39" s="91" t="s">
        <v>229</v>
      </c>
      <c r="L39" s="91" t="s">
        <v>1576</v>
      </c>
      <c r="M39" s="101"/>
      <c r="Q39" s="101"/>
      <c r="U39" s="101" t="s">
        <v>108</v>
      </c>
      <c r="V39" s="91" t="s">
        <v>1419</v>
      </c>
      <c r="W39" s="91" t="s">
        <v>109</v>
      </c>
      <c r="X39" s="91" t="s">
        <v>1755</v>
      </c>
      <c r="Y39" s="101" t="s">
        <v>228</v>
      </c>
      <c r="Z39" s="91" t="s">
        <v>1451</v>
      </c>
      <c r="AA39" s="91" t="s">
        <v>229</v>
      </c>
      <c r="AB39" s="91" t="s">
        <v>1576</v>
      </c>
      <c r="AC39" s="101" t="s">
        <v>726</v>
      </c>
      <c r="AD39" s="91" t="s">
        <v>1445</v>
      </c>
      <c r="AE39" s="91" t="s">
        <v>727</v>
      </c>
      <c r="AF39" s="91" t="s">
        <v>1627</v>
      </c>
    </row>
    <row r="40" spans="1:32" x14ac:dyDescent="0.25">
      <c r="A40" s="101" t="s">
        <v>651</v>
      </c>
      <c r="B40" s="91" t="s">
        <v>1447</v>
      </c>
      <c r="C40" s="91" t="s">
        <v>652</v>
      </c>
      <c r="D40" s="91" t="s">
        <v>1672</v>
      </c>
      <c r="E40" s="101" t="s">
        <v>596</v>
      </c>
      <c r="F40" s="91" t="s">
        <v>1419</v>
      </c>
      <c r="G40" s="91" t="s">
        <v>597</v>
      </c>
      <c r="H40" s="91" t="s">
        <v>1722</v>
      </c>
      <c r="I40" s="101" t="s">
        <v>212</v>
      </c>
      <c r="J40" s="91" t="s">
        <v>1451</v>
      </c>
      <c r="K40" s="91" t="s">
        <v>213</v>
      </c>
      <c r="L40" s="91" t="s">
        <v>1577</v>
      </c>
      <c r="M40" s="101"/>
      <c r="Q40" s="101"/>
      <c r="U40" s="101" t="s">
        <v>235</v>
      </c>
      <c r="V40" s="91" t="s">
        <v>1455</v>
      </c>
      <c r="W40" s="91" t="s">
        <v>236</v>
      </c>
      <c r="X40" s="91" t="s">
        <v>1640</v>
      </c>
      <c r="Y40" s="101" t="s">
        <v>226</v>
      </c>
      <c r="Z40" s="91" t="s">
        <v>1435</v>
      </c>
      <c r="AA40" s="91" t="s">
        <v>227</v>
      </c>
      <c r="AB40" s="91" t="s">
        <v>1671</v>
      </c>
      <c r="AC40" s="101" t="s">
        <v>860</v>
      </c>
      <c r="AD40" s="91" t="s">
        <v>1443</v>
      </c>
      <c r="AE40" s="91" t="s">
        <v>861</v>
      </c>
      <c r="AF40" s="91" t="s">
        <v>1790</v>
      </c>
    </row>
    <row r="41" spans="1:32" x14ac:dyDescent="0.25">
      <c r="A41" s="101" t="s">
        <v>704</v>
      </c>
      <c r="B41" s="91" t="s">
        <v>1441</v>
      </c>
      <c r="C41" s="91" t="s">
        <v>705</v>
      </c>
      <c r="D41" s="91" t="s">
        <v>1673</v>
      </c>
      <c r="E41" s="101" t="s">
        <v>763</v>
      </c>
      <c r="F41" s="91" t="s">
        <v>1429</v>
      </c>
      <c r="G41" s="91" t="s">
        <v>764</v>
      </c>
      <c r="H41" s="91" t="s">
        <v>1723</v>
      </c>
      <c r="I41" s="101" t="s">
        <v>444</v>
      </c>
      <c r="J41" s="91" t="s">
        <v>1449</v>
      </c>
      <c r="K41" s="91" t="s">
        <v>445</v>
      </c>
      <c r="L41" s="91" t="s">
        <v>1478</v>
      </c>
      <c r="M41" s="101"/>
      <c r="Q41" s="101"/>
      <c r="U41" s="101" t="s">
        <v>281</v>
      </c>
      <c r="V41" s="91" t="s">
        <v>1427</v>
      </c>
      <c r="W41" s="91" t="s">
        <v>282</v>
      </c>
      <c r="X41" s="91" t="s">
        <v>1478</v>
      </c>
      <c r="Y41" s="101" t="s">
        <v>212</v>
      </c>
      <c r="Z41" s="91" t="s">
        <v>1451</v>
      </c>
      <c r="AA41" s="91" t="s">
        <v>213</v>
      </c>
      <c r="AB41" s="91" t="s">
        <v>1577</v>
      </c>
      <c r="AC41" s="101" t="s">
        <v>854</v>
      </c>
      <c r="AD41" s="91" t="s">
        <v>1435</v>
      </c>
      <c r="AE41" s="91" t="s">
        <v>855</v>
      </c>
      <c r="AF41" s="91" t="s">
        <v>1791</v>
      </c>
    </row>
    <row r="42" spans="1:32" x14ac:dyDescent="0.25">
      <c r="A42" s="101" t="s">
        <v>11</v>
      </c>
      <c r="B42" s="91" t="s">
        <v>1425</v>
      </c>
      <c r="C42" s="91" t="s">
        <v>12</v>
      </c>
      <c r="D42" s="91" t="s">
        <v>1477</v>
      </c>
      <c r="E42" s="101" t="s">
        <v>846</v>
      </c>
      <c r="F42" s="91" t="s">
        <v>1419</v>
      </c>
      <c r="G42" s="91" t="s">
        <v>847</v>
      </c>
      <c r="H42" s="91" t="s">
        <v>1517</v>
      </c>
      <c r="I42" s="101" t="s">
        <v>11</v>
      </c>
      <c r="J42" s="91" t="s">
        <v>1425</v>
      </c>
      <c r="K42" s="91" t="s">
        <v>12</v>
      </c>
      <c r="L42" s="91" t="s">
        <v>1477</v>
      </c>
      <c r="M42" s="101"/>
      <c r="Q42" s="101"/>
      <c r="U42" s="101" t="s">
        <v>170</v>
      </c>
      <c r="V42" s="91" t="s">
        <v>1431</v>
      </c>
      <c r="W42" s="91" t="s">
        <v>171</v>
      </c>
      <c r="X42" s="91" t="s">
        <v>1592</v>
      </c>
      <c r="Y42" s="101" t="s">
        <v>11</v>
      </c>
      <c r="Z42" s="91" t="s">
        <v>1425</v>
      </c>
      <c r="AA42" s="91" t="s">
        <v>12</v>
      </c>
      <c r="AB42" s="91" t="s">
        <v>1477</v>
      </c>
      <c r="AC42" s="101" t="s">
        <v>342</v>
      </c>
      <c r="AD42" s="91" t="s">
        <v>1427</v>
      </c>
      <c r="AE42" s="91" t="s">
        <v>343</v>
      </c>
      <c r="AF42" s="91" t="s">
        <v>1663</v>
      </c>
    </row>
    <row r="43" spans="1:32" x14ac:dyDescent="0.25">
      <c r="A43" s="101" t="s">
        <v>673</v>
      </c>
      <c r="B43" s="91" t="s">
        <v>1451</v>
      </c>
      <c r="C43" s="91" t="s">
        <v>674</v>
      </c>
      <c r="D43" s="91" t="s">
        <v>1624</v>
      </c>
      <c r="E43" s="101" t="s">
        <v>829</v>
      </c>
      <c r="F43" s="91" t="s">
        <v>1435</v>
      </c>
      <c r="G43" s="91" t="s">
        <v>8</v>
      </c>
      <c r="H43" s="91" t="s">
        <v>1518</v>
      </c>
      <c r="I43" s="101" t="s">
        <v>550</v>
      </c>
      <c r="J43" s="91" t="s">
        <v>1451</v>
      </c>
      <c r="K43" s="91" t="s">
        <v>551</v>
      </c>
      <c r="L43" s="91" t="s">
        <v>1732</v>
      </c>
      <c r="M43" s="101"/>
      <c r="Q43" s="101"/>
      <c r="U43" s="101" t="s">
        <v>309</v>
      </c>
      <c r="V43" s="91" t="s">
        <v>1443</v>
      </c>
      <c r="W43" s="91" t="s">
        <v>310</v>
      </c>
      <c r="X43" s="91" t="s">
        <v>1756</v>
      </c>
      <c r="Y43" s="101" t="s">
        <v>190</v>
      </c>
      <c r="Z43" s="91" t="s">
        <v>1427</v>
      </c>
      <c r="AA43" s="91" t="s">
        <v>191</v>
      </c>
      <c r="AB43" s="91" t="s">
        <v>1508</v>
      </c>
      <c r="AC43" s="101" t="s">
        <v>761</v>
      </c>
      <c r="AD43" s="91" t="s">
        <v>1423</v>
      </c>
      <c r="AE43" s="91" t="s">
        <v>762</v>
      </c>
      <c r="AF43" s="91" t="s">
        <v>1640</v>
      </c>
    </row>
    <row r="44" spans="1:32" x14ac:dyDescent="0.25">
      <c r="A44" s="101" t="s">
        <v>618</v>
      </c>
      <c r="B44" s="91" t="s">
        <v>1427</v>
      </c>
      <c r="C44" s="91" t="s">
        <v>619</v>
      </c>
      <c r="D44" s="91" t="s">
        <v>1625</v>
      </c>
      <c r="E44" s="101" t="s">
        <v>816</v>
      </c>
      <c r="F44" s="91" t="s">
        <v>1423</v>
      </c>
      <c r="G44" s="91" t="s">
        <v>817</v>
      </c>
      <c r="H44" s="91" t="s">
        <v>1724</v>
      </c>
      <c r="I44" s="101" t="s">
        <v>192</v>
      </c>
      <c r="J44" s="91" t="s">
        <v>1427</v>
      </c>
      <c r="K44" s="91" t="s">
        <v>193</v>
      </c>
      <c r="L44" s="91" t="s">
        <v>1507</v>
      </c>
      <c r="M44" s="101"/>
      <c r="Q44" s="101"/>
      <c r="U44" s="101" t="s">
        <v>243</v>
      </c>
      <c r="V44" s="91" t="s">
        <v>1465</v>
      </c>
      <c r="W44" s="91" t="s">
        <v>244</v>
      </c>
      <c r="X44" s="91" t="s">
        <v>1757</v>
      </c>
      <c r="Y44" s="101" t="s">
        <v>548</v>
      </c>
      <c r="Z44" s="91" t="s">
        <v>1447</v>
      </c>
      <c r="AA44" s="91" t="s">
        <v>549</v>
      </c>
      <c r="AB44" s="91" t="s">
        <v>1674</v>
      </c>
      <c r="AC44" s="101" t="s">
        <v>710</v>
      </c>
      <c r="AD44" s="91" t="s">
        <v>1447</v>
      </c>
      <c r="AE44" s="91" t="s">
        <v>711</v>
      </c>
      <c r="AF44" s="91" t="s">
        <v>1478</v>
      </c>
    </row>
    <row r="45" spans="1:32" x14ac:dyDescent="0.25">
      <c r="A45" s="101" t="s">
        <v>499</v>
      </c>
      <c r="B45" s="91" t="s">
        <v>1449</v>
      </c>
      <c r="C45" s="91" t="s">
        <v>500</v>
      </c>
      <c r="D45" s="91" t="s">
        <v>1478</v>
      </c>
      <c r="E45" s="101" t="s">
        <v>769</v>
      </c>
      <c r="F45" s="91" t="s">
        <v>1423</v>
      </c>
      <c r="G45" s="91" t="s">
        <v>770</v>
      </c>
      <c r="H45" s="91" t="s">
        <v>1725</v>
      </c>
      <c r="I45" s="101" t="s">
        <v>190</v>
      </c>
      <c r="J45" s="91" t="s">
        <v>1427</v>
      </c>
      <c r="K45" s="91" t="s">
        <v>191</v>
      </c>
      <c r="L45" s="91" t="s">
        <v>1508</v>
      </c>
      <c r="M45" s="101"/>
      <c r="Q45" s="101"/>
      <c r="U45" s="101" t="s">
        <v>164</v>
      </c>
      <c r="V45" s="91" t="s">
        <v>1419</v>
      </c>
      <c r="W45" s="91" t="s">
        <v>165</v>
      </c>
      <c r="X45" s="91" t="s">
        <v>1678</v>
      </c>
      <c r="Y45" s="101" t="s">
        <v>114</v>
      </c>
      <c r="Z45" s="91" t="s">
        <v>1435</v>
      </c>
      <c r="AA45" s="91" t="s">
        <v>115</v>
      </c>
      <c r="AB45" s="91" t="s">
        <v>1581</v>
      </c>
      <c r="AC45" s="101" t="s">
        <v>130</v>
      </c>
      <c r="AD45" s="91" t="s">
        <v>1443</v>
      </c>
      <c r="AE45" s="91" t="s">
        <v>131</v>
      </c>
      <c r="AF45" s="91" t="s">
        <v>1753</v>
      </c>
    </row>
    <row r="46" spans="1:32" x14ac:dyDescent="0.25">
      <c r="A46" s="101" t="s">
        <v>548</v>
      </c>
      <c r="B46" s="91" t="s">
        <v>1447</v>
      </c>
      <c r="C46" s="91" t="s">
        <v>549</v>
      </c>
      <c r="D46" s="91" t="s">
        <v>1674</v>
      </c>
      <c r="E46" s="101" t="s">
        <v>832</v>
      </c>
      <c r="F46" s="91" t="s">
        <v>1445</v>
      </c>
      <c r="G46" s="91" t="s">
        <v>833</v>
      </c>
      <c r="H46" s="91" t="s">
        <v>1571</v>
      </c>
      <c r="I46" s="101" t="s">
        <v>548</v>
      </c>
      <c r="J46" s="91" t="s">
        <v>1447</v>
      </c>
      <c r="K46" s="91" t="s">
        <v>549</v>
      </c>
      <c r="L46" s="91" t="s">
        <v>1674</v>
      </c>
      <c r="M46" s="101"/>
      <c r="Q46" s="101"/>
      <c r="U46" s="101" t="s">
        <v>78</v>
      </c>
      <c r="V46" s="91" t="s">
        <v>1447</v>
      </c>
      <c r="W46" s="91" t="s">
        <v>79</v>
      </c>
      <c r="X46" s="91" t="s">
        <v>1478</v>
      </c>
      <c r="Y46" s="101" t="s">
        <v>158</v>
      </c>
      <c r="Z46" s="91" t="s">
        <v>1427</v>
      </c>
      <c r="AA46" s="91" t="s">
        <v>159</v>
      </c>
      <c r="AB46" s="91" t="s">
        <v>1582</v>
      </c>
      <c r="AC46" s="101" t="s">
        <v>702</v>
      </c>
      <c r="AD46" s="91" t="s">
        <v>1455</v>
      </c>
      <c r="AE46" s="91" t="s">
        <v>703</v>
      </c>
      <c r="AF46" s="91" t="s">
        <v>1792</v>
      </c>
    </row>
    <row r="47" spans="1:32" x14ac:dyDescent="0.25">
      <c r="A47" s="101" t="s">
        <v>114</v>
      </c>
      <c r="B47" s="91" t="s">
        <v>1435</v>
      </c>
      <c r="C47" s="91" t="s">
        <v>115</v>
      </c>
      <c r="D47" s="91" t="s">
        <v>1581</v>
      </c>
      <c r="E47" s="101" t="s">
        <v>799</v>
      </c>
      <c r="F47" s="91" t="s">
        <v>1439</v>
      </c>
      <c r="G47" s="91" t="s">
        <v>800</v>
      </c>
      <c r="H47" s="91" t="s">
        <v>1528</v>
      </c>
      <c r="I47" s="101" t="s">
        <v>395</v>
      </c>
      <c r="J47" s="91" t="s">
        <v>1451</v>
      </c>
      <c r="K47" s="91" t="s">
        <v>396</v>
      </c>
      <c r="L47" s="91" t="s">
        <v>1733</v>
      </c>
      <c r="M47" s="101"/>
      <c r="Q47" s="101"/>
      <c r="U47" s="101" t="s">
        <v>138</v>
      </c>
      <c r="V47" s="91" t="s">
        <v>1419</v>
      </c>
      <c r="W47" s="91" t="s">
        <v>139</v>
      </c>
      <c r="X47" s="91" t="s">
        <v>1484</v>
      </c>
      <c r="Y47" s="101" t="s">
        <v>56</v>
      </c>
      <c r="Z47" s="91" t="s">
        <v>1419</v>
      </c>
      <c r="AA47" s="91" t="s">
        <v>57</v>
      </c>
      <c r="AB47" s="91" t="s">
        <v>1565</v>
      </c>
      <c r="AC47" s="101" t="s">
        <v>765</v>
      </c>
      <c r="AD47" s="91" t="s">
        <v>1447</v>
      </c>
      <c r="AE47" s="91" t="s">
        <v>766</v>
      </c>
      <c r="AF47" s="91" t="s">
        <v>1478</v>
      </c>
    </row>
    <row r="48" spans="1:32" x14ac:dyDescent="0.25">
      <c r="A48" s="101" t="s">
        <v>158</v>
      </c>
      <c r="B48" s="91" t="s">
        <v>1427</v>
      </c>
      <c r="C48" s="91" t="s">
        <v>159</v>
      </c>
      <c r="D48" s="91" t="s">
        <v>1582</v>
      </c>
      <c r="E48" s="101"/>
      <c r="I48" s="101" t="s">
        <v>168</v>
      </c>
      <c r="J48" s="91" t="s">
        <v>1451</v>
      </c>
      <c r="K48" s="91" t="s">
        <v>169</v>
      </c>
      <c r="L48" s="91" t="s">
        <v>1583</v>
      </c>
      <c r="M48" s="101"/>
      <c r="Q48" s="101"/>
      <c r="U48" s="101" t="s">
        <v>206</v>
      </c>
      <c r="V48" s="91" t="s">
        <v>1449</v>
      </c>
      <c r="W48" s="91" t="s">
        <v>207</v>
      </c>
      <c r="X48" s="91" t="s">
        <v>1568</v>
      </c>
      <c r="Y48" s="101" t="s">
        <v>168</v>
      </c>
      <c r="Z48" s="91" t="s">
        <v>1451</v>
      </c>
      <c r="AA48" s="91" t="s">
        <v>169</v>
      </c>
      <c r="AB48" s="91" t="s">
        <v>1583</v>
      </c>
      <c r="AC48" s="101" t="s">
        <v>827</v>
      </c>
      <c r="AD48" s="91" t="s">
        <v>1435</v>
      </c>
      <c r="AE48" s="91" t="s">
        <v>828</v>
      </c>
      <c r="AF48" s="91" t="s">
        <v>1563</v>
      </c>
    </row>
    <row r="49" spans="1:32" x14ac:dyDescent="0.25">
      <c r="A49" s="101" t="s">
        <v>56</v>
      </c>
      <c r="B49" s="91" t="s">
        <v>1419</v>
      </c>
      <c r="C49" s="91" t="s">
        <v>57</v>
      </c>
      <c r="D49" s="91" t="s">
        <v>1565</v>
      </c>
      <c r="E49" s="101"/>
      <c r="I49" s="101" t="s">
        <v>438</v>
      </c>
      <c r="J49" s="91" t="s">
        <v>1423</v>
      </c>
      <c r="K49" s="91" t="s">
        <v>439</v>
      </c>
      <c r="L49" s="91" t="s">
        <v>1480</v>
      </c>
      <c r="M49" s="101"/>
      <c r="Q49" s="101"/>
      <c r="U49" s="101" t="s">
        <v>270</v>
      </c>
      <c r="V49" s="91" t="s">
        <v>1419</v>
      </c>
      <c r="W49" s="91" t="s">
        <v>271</v>
      </c>
      <c r="X49" s="91" t="s">
        <v>1667</v>
      </c>
      <c r="Y49" s="101" t="s">
        <v>252</v>
      </c>
      <c r="Z49" s="91" t="s">
        <v>1423</v>
      </c>
      <c r="AA49" s="91" t="s">
        <v>253</v>
      </c>
      <c r="AB49" s="91" t="s">
        <v>1478</v>
      </c>
      <c r="AC49" s="101" t="s">
        <v>756</v>
      </c>
      <c r="AD49" s="91" t="s">
        <v>1427</v>
      </c>
      <c r="AE49" s="91" t="s">
        <v>757</v>
      </c>
      <c r="AF49" s="91" t="s">
        <v>1714</v>
      </c>
    </row>
    <row r="50" spans="1:32" x14ac:dyDescent="0.25">
      <c r="A50" s="101" t="s">
        <v>386</v>
      </c>
      <c r="B50" s="91" t="s">
        <v>1423</v>
      </c>
      <c r="C50" s="91" t="s">
        <v>387</v>
      </c>
      <c r="D50" s="91" t="s">
        <v>1629</v>
      </c>
      <c r="E50" s="101"/>
      <c r="I50" s="101" t="s">
        <v>384</v>
      </c>
      <c r="J50" s="91" t="s">
        <v>1433</v>
      </c>
      <c r="K50" s="91" t="s">
        <v>385</v>
      </c>
      <c r="L50" s="91" t="s">
        <v>1478</v>
      </c>
      <c r="M50" s="101"/>
      <c r="Q50" s="101"/>
      <c r="U50" s="101" t="s">
        <v>200</v>
      </c>
      <c r="V50" s="91" t="s">
        <v>1441</v>
      </c>
      <c r="W50" s="91" t="s">
        <v>201</v>
      </c>
      <c r="X50" s="91" t="s">
        <v>1585</v>
      </c>
      <c r="Y50" s="101" t="s">
        <v>43</v>
      </c>
      <c r="Z50" s="91" t="s">
        <v>1435</v>
      </c>
      <c r="AA50" s="91" t="s">
        <v>44</v>
      </c>
      <c r="AB50" s="91" t="s">
        <v>1481</v>
      </c>
      <c r="AC50" s="101" t="s">
        <v>825</v>
      </c>
      <c r="AD50" s="91" t="s">
        <v>1445</v>
      </c>
      <c r="AE50" s="91" t="s">
        <v>826</v>
      </c>
      <c r="AF50" s="91" t="s">
        <v>1793</v>
      </c>
    </row>
    <row r="51" spans="1:32" x14ac:dyDescent="0.25">
      <c r="A51" s="101" t="s">
        <v>432</v>
      </c>
      <c r="B51" s="91" t="s">
        <v>1441</v>
      </c>
      <c r="C51" s="91" t="s">
        <v>433</v>
      </c>
      <c r="D51" s="91" t="s">
        <v>1675</v>
      </c>
      <c r="E51" s="101"/>
      <c r="I51" s="101" t="s">
        <v>252</v>
      </c>
      <c r="J51" s="91" t="s">
        <v>1423</v>
      </c>
      <c r="K51" s="91" t="s">
        <v>253</v>
      </c>
      <c r="L51" s="91" t="s">
        <v>1478</v>
      </c>
      <c r="M51" s="101"/>
      <c r="Q51" s="101"/>
      <c r="U51" s="101" t="s">
        <v>208</v>
      </c>
      <c r="V51" s="91" t="s">
        <v>1439</v>
      </c>
      <c r="W51" s="91" t="s">
        <v>209</v>
      </c>
      <c r="X51" s="91" t="s">
        <v>1758</v>
      </c>
      <c r="Y51" s="101" t="s">
        <v>118</v>
      </c>
      <c r="Z51" s="91" t="s">
        <v>1435</v>
      </c>
      <c r="AA51" s="91" t="s">
        <v>119</v>
      </c>
      <c r="AB51" s="91" t="s">
        <v>1679</v>
      </c>
      <c r="AC51" s="101" t="s">
        <v>742</v>
      </c>
      <c r="AD51" s="91" t="s">
        <v>1425</v>
      </c>
      <c r="AE51" s="91" t="s">
        <v>743</v>
      </c>
      <c r="AF51" s="91" t="s">
        <v>1794</v>
      </c>
    </row>
    <row r="52" spans="1:32" x14ac:dyDescent="0.25">
      <c r="A52" s="101" t="s">
        <v>720</v>
      </c>
      <c r="B52" s="91" t="s">
        <v>1447</v>
      </c>
      <c r="C52" s="91" t="s">
        <v>721</v>
      </c>
      <c r="D52" s="91" t="s">
        <v>1676</v>
      </c>
      <c r="E52" s="101"/>
      <c r="I52" s="101" t="s">
        <v>43</v>
      </c>
      <c r="J52" s="91" t="s">
        <v>1435</v>
      </c>
      <c r="K52" s="91" t="s">
        <v>44</v>
      </c>
      <c r="L52" s="91" t="s">
        <v>1481</v>
      </c>
      <c r="M52" s="101"/>
      <c r="Q52" s="101"/>
      <c r="U52" s="101" t="s">
        <v>329</v>
      </c>
      <c r="V52" s="91" t="s">
        <v>1421</v>
      </c>
      <c r="W52" s="91" t="s">
        <v>330</v>
      </c>
      <c r="X52" s="91" t="s">
        <v>1759</v>
      </c>
      <c r="Y52" s="101" t="s">
        <v>60</v>
      </c>
      <c r="Z52" s="91" t="s">
        <v>1427</v>
      </c>
      <c r="AA52" s="91" t="s">
        <v>61</v>
      </c>
      <c r="AB52" s="91" t="s">
        <v>1680</v>
      </c>
      <c r="AC52" s="101" t="s">
        <v>243</v>
      </c>
      <c r="AD52" s="91" t="s">
        <v>1465</v>
      </c>
      <c r="AE52" s="91" t="s">
        <v>244</v>
      </c>
      <c r="AF52" s="91" t="s">
        <v>1757</v>
      </c>
    </row>
    <row r="53" spans="1:32" x14ac:dyDescent="0.25">
      <c r="A53" s="101" t="s">
        <v>252</v>
      </c>
      <c r="B53" s="91" t="s">
        <v>1423</v>
      </c>
      <c r="C53" s="91" t="s">
        <v>253</v>
      </c>
      <c r="D53" s="91" t="s">
        <v>1478</v>
      </c>
      <c r="E53" s="101"/>
      <c r="I53" s="101" t="s">
        <v>484</v>
      </c>
      <c r="J53" s="91" t="s">
        <v>1419</v>
      </c>
      <c r="K53" s="91" t="s">
        <v>485</v>
      </c>
      <c r="L53" s="91" t="s">
        <v>1633</v>
      </c>
      <c r="M53" s="101"/>
      <c r="Q53" s="101"/>
      <c r="U53" s="101" t="s">
        <v>146</v>
      </c>
      <c r="V53" s="91" t="s">
        <v>1437</v>
      </c>
      <c r="W53" s="91" t="s">
        <v>147</v>
      </c>
      <c r="X53" s="91" t="s">
        <v>1760</v>
      </c>
      <c r="Y53" s="101" t="s">
        <v>178</v>
      </c>
      <c r="Z53" s="91" t="s">
        <v>1427</v>
      </c>
      <c r="AA53" s="91" t="s">
        <v>179</v>
      </c>
      <c r="AB53" s="91" t="s">
        <v>1681</v>
      </c>
      <c r="AC53" s="101" t="s">
        <v>700</v>
      </c>
      <c r="AD53" s="91" t="s">
        <v>1433</v>
      </c>
      <c r="AE53" s="91" t="s">
        <v>701</v>
      </c>
      <c r="AF53" s="91" t="s">
        <v>1795</v>
      </c>
    </row>
    <row r="54" spans="1:32" x14ac:dyDescent="0.25">
      <c r="A54" s="101" t="s">
        <v>43</v>
      </c>
      <c r="B54" s="91" t="s">
        <v>1435</v>
      </c>
      <c r="C54" s="91" t="s">
        <v>44</v>
      </c>
      <c r="D54" s="91" t="s">
        <v>1481</v>
      </c>
      <c r="E54" s="101"/>
      <c r="I54" s="101" t="s">
        <v>436</v>
      </c>
      <c r="J54" s="91" t="s">
        <v>1441</v>
      </c>
      <c r="K54" s="91" t="s">
        <v>437</v>
      </c>
      <c r="L54" s="91" t="s">
        <v>1482</v>
      </c>
      <c r="M54" s="101"/>
      <c r="Q54" s="101"/>
      <c r="U54" s="101" t="s">
        <v>264</v>
      </c>
      <c r="V54" s="91" t="s">
        <v>1423</v>
      </c>
      <c r="W54" s="91" t="s">
        <v>265</v>
      </c>
      <c r="X54" s="91" t="s">
        <v>1761</v>
      </c>
      <c r="Y54" s="101" t="s">
        <v>687</v>
      </c>
      <c r="Z54" s="91" t="s">
        <v>1419</v>
      </c>
      <c r="AA54" s="91" t="s">
        <v>688</v>
      </c>
      <c r="AB54" s="91" t="s">
        <v>1682</v>
      </c>
      <c r="AC54" s="101" t="s">
        <v>712</v>
      </c>
      <c r="AD54" s="91" t="s">
        <v>1433</v>
      </c>
      <c r="AE54" s="91" t="s">
        <v>713</v>
      </c>
      <c r="AF54" s="91" t="s">
        <v>1796</v>
      </c>
    </row>
    <row r="55" spans="1:32" x14ac:dyDescent="0.25">
      <c r="A55" s="101" t="s">
        <v>670</v>
      </c>
      <c r="B55" s="91" t="s">
        <v>1441</v>
      </c>
      <c r="C55" s="91" t="s">
        <v>671</v>
      </c>
      <c r="D55" s="91" t="s">
        <v>1677</v>
      </c>
      <c r="E55" s="101"/>
      <c r="I55" s="101" t="s">
        <v>82</v>
      </c>
      <c r="J55" s="91" t="s">
        <v>1419</v>
      </c>
      <c r="K55" s="91" t="s">
        <v>83</v>
      </c>
      <c r="L55" s="91" t="s">
        <v>1544</v>
      </c>
      <c r="M55" s="101"/>
      <c r="Q55" s="101"/>
      <c r="U55" s="101" t="s">
        <v>287</v>
      </c>
      <c r="V55" s="91" t="s">
        <v>1443</v>
      </c>
      <c r="W55" s="91" t="s">
        <v>288</v>
      </c>
      <c r="X55" s="91" t="s">
        <v>1566</v>
      </c>
      <c r="Y55" s="101" t="s">
        <v>658</v>
      </c>
      <c r="Z55" s="91" t="s">
        <v>1419</v>
      </c>
      <c r="AA55" s="91" t="s">
        <v>659</v>
      </c>
      <c r="AB55" s="91" t="s">
        <v>1542</v>
      </c>
      <c r="AC55" s="101" t="s">
        <v>848</v>
      </c>
      <c r="AD55" s="91" t="s">
        <v>1433</v>
      </c>
      <c r="AE55" s="91" t="s">
        <v>849</v>
      </c>
      <c r="AF55" s="91" t="s">
        <v>1797</v>
      </c>
    </row>
    <row r="56" spans="1:32" x14ac:dyDescent="0.25">
      <c r="A56" s="101" t="s">
        <v>736</v>
      </c>
      <c r="B56" s="91" t="s">
        <v>1449</v>
      </c>
      <c r="C56" s="91" t="s">
        <v>737</v>
      </c>
      <c r="D56" s="91" t="s">
        <v>1478</v>
      </c>
      <c r="E56" s="101"/>
      <c r="I56" s="101" t="s">
        <v>138</v>
      </c>
      <c r="J56" s="91" t="s">
        <v>1419</v>
      </c>
      <c r="K56" s="91" t="s">
        <v>139</v>
      </c>
      <c r="L56" s="91" t="s">
        <v>1484</v>
      </c>
      <c r="M56" s="101"/>
      <c r="Q56" s="101"/>
      <c r="U56" s="101" t="s">
        <v>297</v>
      </c>
      <c r="V56" s="91" t="s">
        <v>1433</v>
      </c>
      <c r="W56" s="91" t="s">
        <v>298</v>
      </c>
      <c r="X56" s="91" t="s">
        <v>1762</v>
      </c>
      <c r="Y56" s="101" t="s">
        <v>82</v>
      </c>
      <c r="Z56" s="91" t="s">
        <v>1419</v>
      </c>
      <c r="AA56" s="91" t="s">
        <v>83</v>
      </c>
      <c r="AB56" s="91" t="s">
        <v>1544</v>
      </c>
      <c r="AC56" s="101" t="s">
        <v>793</v>
      </c>
      <c r="AD56" s="91" t="s">
        <v>1433</v>
      </c>
      <c r="AE56" s="91" t="s">
        <v>794</v>
      </c>
      <c r="AF56" s="91" t="s">
        <v>1798</v>
      </c>
    </row>
    <row r="57" spans="1:32" x14ac:dyDescent="0.25">
      <c r="A57" s="101" t="s">
        <v>683</v>
      </c>
      <c r="B57" s="91" t="s">
        <v>1435</v>
      </c>
      <c r="C57" s="91" t="s">
        <v>684</v>
      </c>
      <c r="D57" s="91" t="s">
        <v>1569</v>
      </c>
      <c r="E57" s="101"/>
      <c r="I57" s="101" t="s">
        <v>254</v>
      </c>
      <c r="J57" s="91" t="s">
        <v>1419</v>
      </c>
      <c r="K57" s="91" t="s">
        <v>255</v>
      </c>
      <c r="L57" s="91" t="s">
        <v>1487</v>
      </c>
      <c r="M57" s="101"/>
      <c r="Q57" s="101"/>
      <c r="U57" s="101" t="s">
        <v>315</v>
      </c>
      <c r="V57" s="91" t="s">
        <v>1433</v>
      </c>
      <c r="W57" s="91" t="s">
        <v>316</v>
      </c>
      <c r="X57" s="91" t="s">
        <v>1763</v>
      </c>
      <c r="Y57" s="101" t="s">
        <v>138</v>
      </c>
      <c r="Z57" s="91" t="s">
        <v>1419</v>
      </c>
      <c r="AA57" s="91" t="s">
        <v>139</v>
      </c>
      <c r="AB57" s="91" t="s">
        <v>1484</v>
      </c>
      <c r="AC57" s="101" t="s">
        <v>856</v>
      </c>
      <c r="AD57" s="91" t="s">
        <v>1439</v>
      </c>
      <c r="AE57" s="91" t="s">
        <v>857</v>
      </c>
      <c r="AF57" s="91" t="s">
        <v>1799</v>
      </c>
    </row>
    <row r="58" spans="1:32" x14ac:dyDescent="0.25">
      <c r="A58" s="101" t="s">
        <v>484</v>
      </c>
      <c r="B58" s="91" t="s">
        <v>1419</v>
      </c>
      <c r="C58" s="91" t="s">
        <v>485</v>
      </c>
      <c r="D58" s="91" t="s">
        <v>1633</v>
      </c>
      <c r="E58" s="101"/>
      <c r="I58" s="101" t="s">
        <v>301</v>
      </c>
      <c r="J58" s="91" t="s">
        <v>1419</v>
      </c>
      <c r="K58" s="91" t="s">
        <v>302</v>
      </c>
      <c r="L58" s="91" t="s">
        <v>1488</v>
      </c>
      <c r="M58" s="101"/>
      <c r="Q58" s="101"/>
      <c r="U58" s="101" t="s">
        <v>216</v>
      </c>
      <c r="V58" s="91" t="s">
        <v>1433</v>
      </c>
      <c r="W58" s="91" t="s">
        <v>217</v>
      </c>
      <c r="X58" s="91" t="s">
        <v>1764</v>
      </c>
      <c r="Y58" s="101" t="s">
        <v>87</v>
      </c>
      <c r="Z58" s="91" t="s">
        <v>1447</v>
      </c>
      <c r="AA58" s="91" t="s">
        <v>88</v>
      </c>
      <c r="AB58" s="91" t="s">
        <v>1486</v>
      </c>
      <c r="AC58" s="101" t="s">
        <v>329</v>
      </c>
      <c r="AD58" s="91" t="s">
        <v>1421</v>
      </c>
      <c r="AE58" s="91" t="s">
        <v>330</v>
      </c>
      <c r="AF58" s="91" t="s">
        <v>1759</v>
      </c>
    </row>
    <row r="59" spans="1:32" x14ac:dyDescent="0.25">
      <c r="A59" s="101" t="s">
        <v>164</v>
      </c>
      <c r="B59" s="91" t="s">
        <v>1419</v>
      </c>
      <c r="C59" s="91" t="s">
        <v>165</v>
      </c>
      <c r="D59" s="91" t="s">
        <v>1678</v>
      </c>
      <c r="E59" s="101"/>
      <c r="I59" s="101" t="s">
        <v>475</v>
      </c>
      <c r="J59" s="91" t="s">
        <v>1447</v>
      </c>
      <c r="K59" s="91" t="s">
        <v>476</v>
      </c>
      <c r="L59" s="91" t="s">
        <v>1478</v>
      </c>
      <c r="M59" s="101"/>
      <c r="Q59" s="101"/>
      <c r="U59" s="101" t="s">
        <v>176</v>
      </c>
      <c r="V59" s="91" t="s">
        <v>1441</v>
      </c>
      <c r="W59" s="91" t="s">
        <v>177</v>
      </c>
      <c r="X59" s="91" t="s">
        <v>1765</v>
      </c>
      <c r="Y59" s="101" t="s">
        <v>202</v>
      </c>
      <c r="Z59" s="91" t="s">
        <v>1429</v>
      </c>
      <c r="AA59" s="91" t="s">
        <v>203</v>
      </c>
      <c r="AB59" s="91" t="s">
        <v>1635</v>
      </c>
      <c r="AC59" s="101" t="s">
        <v>722</v>
      </c>
      <c r="AD59" s="91" t="s">
        <v>1423</v>
      </c>
      <c r="AE59" s="91" t="s">
        <v>723</v>
      </c>
      <c r="AF59" s="91" t="s">
        <v>1800</v>
      </c>
    </row>
    <row r="60" spans="1:32" x14ac:dyDescent="0.25">
      <c r="A60" s="101" t="s">
        <v>118</v>
      </c>
      <c r="B60" s="91" t="s">
        <v>1435</v>
      </c>
      <c r="C60" s="91" t="s">
        <v>119</v>
      </c>
      <c r="D60" s="91" t="s">
        <v>1679</v>
      </c>
      <c r="E60" s="101"/>
      <c r="I60" s="101" t="s">
        <v>142</v>
      </c>
      <c r="J60" s="91" t="s">
        <v>1419</v>
      </c>
      <c r="K60" s="91" t="s">
        <v>143</v>
      </c>
      <c r="L60" s="91" t="s">
        <v>1584</v>
      </c>
      <c r="M60" s="101"/>
      <c r="Q60" s="101"/>
      <c r="U60" s="101" t="s">
        <v>256</v>
      </c>
      <c r="V60" s="91" t="s">
        <v>1425</v>
      </c>
      <c r="W60" s="91" t="s">
        <v>257</v>
      </c>
      <c r="X60" s="91" t="s">
        <v>1766</v>
      </c>
      <c r="Y60" s="101" t="s">
        <v>416</v>
      </c>
      <c r="Z60" s="91" t="s">
        <v>1427</v>
      </c>
      <c r="AA60" s="91" t="s">
        <v>417</v>
      </c>
      <c r="AB60" s="91" t="s">
        <v>1688</v>
      </c>
      <c r="AC60" s="101" t="s">
        <v>590</v>
      </c>
      <c r="AD60" s="91" t="s">
        <v>1449</v>
      </c>
      <c r="AE60" s="91" t="s">
        <v>591</v>
      </c>
      <c r="AF60" s="91" t="s">
        <v>1478</v>
      </c>
    </row>
    <row r="61" spans="1:32" x14ac:dyDescent="0.25">
      <c r="A61" s="101" t="s">
        <v>60</v>
      </c>
      <c r="B61" s="91" t="s">
        <v>1427</v>
      </c>
      <c r="C61" s="91" t="s">
        <v>61</v>
      </c>
      <c r="D61" s="91" t="s">
        <v>1680</v>
      </c>
      <c r="E61" s="101"/>
      <c r="I61" s="101" t="s">
        <v>268</v>
      </c>
      <c r="J61" s="91" t="s">
        <v>1447</v>
      </c>
      <c r="K61" s="91" t="s">
        <v>269</v>
      </c>
      <c r="L61" s="91" t="s">
        <v>1478</v>
      </c>
      <c r="M61" s="101"/>
      <c r="Q61" s="101"/>
      <c r="U61" s="101" t="s">
        <v>112</v>
      </c>
      <c r="V61" s="91" t="s">
        <v>1443</v>
      </c>
      <c r="W61" s="91" t="s">
        <v>113</v>
      </c>
      <c r="X61" s="91" t="s">
        <v>1767</v>
      </c>
      <c r="Y61" s="101" t="s">
        <v>254</v>
      </c>
      <c r="Z61" s="91" t="s">
        <v>1419</v>
      </c>
      <c r="AA61" s="91" t="s">
        <v>255</v>
      </c>
      <c r="AB61" s="91" t="s">
        <v>1487</v>
      </c>
      <c r="AC61" s="101" t="s">
        <v>730</v>
      </c>
      <c r="AD61" s="91" t="s">
        <v>1431</v>
      </c>
      <c r="AE61" s="91" t="s">
        <v>731</v>
      </c>
      <c r="AF61" s="91" t="s">
        <v>1478</v>
      </c>
    </row>
    <row r="62" spans="1:32" x14ac:dyDescent="0.25">
      <c r="A62" s="101" t="s">
        <v>178</v>
      </c>
      <c r="B62" s="91" t="s">
        <v>1427</v>
      </c>
      <c r="C62" s="91" t="s">
        <v>179</v>
      </c>
      <c r="D62" s="91" t="s">
        <v>1681</v>
      </c>
      <c r="E62" s="101"/>
      <c r="I62" s="101" t="s">
        <v>166</v>
      </c>
      <c r="J62" s="91" t="s">
        <v>1419</v>
      </c>
      <c r="K62" s="91" t="s">
        <v>167</v>
      </c>
      <c r="L62" s="91" t="s">
        <v>1639</v>
      </c>
      <c r="M62" s="101"/>
      <c r="Q62" s="101"/>
      <c r="U62" s="101" t="s">
        <v>70</v>
      </c>
      <c r="V62" s="91" t="s">
        <v>1465</v>
      </c>
      <c r="W62" s="91" t="s">
        <v>71</v>
      </c>
      <c r="X62" s="91" t="s">
        <v>1768</v>
      </c>
      <c r="Y62" s="101" t="s">
        <v>301</v>
      </c>
      <c r="Z62" s="91" t="s">
        <v>1419</v>
      </c>
      <c r="AA62" s="91" t="s">
        <v>302</v>
      </c>
      <c r="AB62" s="91" t="s">
        <v>1488</v>
      </c>
      <c r="AC62" s="101" t="s">
        <v>777</v>
      </c>
      <c r="AD62" s="91" t="s">
        <v>1433</v>
      </c>
      <c r="AE62" s="91" t="s">
        <v>778</v>
      </c>
      <c r="AF62" s="91" t="s">
        <v>1801</v>
      </c>
    </row>
    <row r="63" spans="1:32" x14ac:dyDescent="0.25">
      <c r="A63" s="101" t="s">
        <v>687</v>
      </c>
      <c r="B63" s="91" t="s">
        <v>1419</v>
      </c>
      <c r="C63" s="91" t="s">
        <v>688</v>
      </c>
      <c r="D63" s="91" t="s">
        <v>1682</v>
      </c>
      <c r="E63" s="101"/>
      <c r="I63" s="101" t="s">
        <v>52</v>
      </c>
      <c r="J63" s="91" t="s">
        <v>1425</v>
      </c>
      <c r="K63" s="91" t="s">
        <v>53</v>
      </c>
      <c r="L63" s="91" t="s">
        <v>1589</v>
      </c>
      <c r="M63" s="101"/>
      <c r="Q63" s="101"/>
      <c r="U63" s="101" t="s">
        <v>291</v>
      </c>
      <c r="V63" s="91" t="s">
        <v>1451</v>
      </c>
      <c r="W63" s="91" t="s">
        <v>292</v>
      </c>
      <c r="X63" s="91" t="s">
        <v>1741</v>
      </c>
      <c r="Y63" s="101" t="s">
        <v>685</v>
      </c>
      <c r="Z63" s="91" t="s">
        <v>1419</v>
      </c>
      <c r="AA63" s="91" t="s">
        <v>686</v>
      </c>
      <c r="AB63" s="91" t="s">
        <v>1772</v>
      </c>
      <c r="AC63" s="101" t="s">
        <v>789</v>
      </c>
      <c r="AD63" s="91" t="s">
        <v>1449</v>
      </c>
      <c r="AE63" s="91" t="s">
        <v>790</v>
      </c>
      <c r="AF63" s="91" t="s">
        <v>1478</v>
      </c>
    </row>
    <row r="64" spans="1:32" x14ac:dyDescent="0.25">
      <c r="A64" s="101" t="s">
        <v>658</v>
      </c>
      <c r="B64" s="91" t="s">
        <v>1419</v>
      </c>
      <c r="C64" s="91" t="s">
        <v>659</v>
      </c>
      <c r="D64" s="91" t="s">
        <v>1542</v>
      </c>
      <c r="E64" s="101"/>
      <c r="I64" s="101" t="s">
        <v>418</v>
      </c>
      <c r="J64" s="91" t="s">
        <v>1419</v>
      </c>
      <c r="K64" s="91" t="s">
        <v>419</v>
      </c>
      <c r="L64" s="91" t="s">
        <v>1590</v>
      </c>
      <c r="M64" s="101"/>
      <c r="Q64" s="101"/>
      <c r="U64" s="101" t="s">
        <v>37</v>
      </c>
      <c r="V64" s="91" t="s">
        <v>1419</v>
      </c>
      <c r="W64" s="91" t="s">
        <v>38</v>
      </c>
      <c r="X64" s="91" t="s">
        <v>1503</v>
      </c>
      <c r="Y64" s="101" t="s">
        <v>142</v>
      </c>
      <c r="Z64" s="91" t="s">
        <v>1419</v>
      </c>
      <c r="AA64" s="91" t="s">
        <v>143</v>
      </c>
      <c r="AB64" s="91" t="s">
        <v>1584</v>
      </c>
      <c r="AC64" s="101" t="s">
        <v>740</v>
      </c>
      <c r="AD64" s="91" t="s">
        <v>1433</v>
      </c>
      <c r="AE64" s="91" t="s">
        <v>741</v>
      </c>
      <c r="AF64" s="91" t="s">
        <v>1802</v>
      </c>
    </row>
    <row r="65" spans="1:32" x14ac:dyDescent="0.25">
      <c r="A65" s="101" t="s">
        <v>698</v>
      </c>
      <c r="B65" s="91" t="s">
        <v>1419</v>
      </c>
      <c r="C65" s="91" t="s">
        <v>699</v>
      </c>
      <c r="D65" s="91" t="s">
        <v>1683</v>
      </c>
      <c r="E65" s="101"/>
      <c r="I65" s="101" t="s">
        <v>204</v>
      </c>
      <c r="J65" s="91" t="s">
        <v>1419</v>
      </c>
      <c r="K65" s="91" t="s">
        <v>205</v>
      </c>
      <c r="L65" s="91" t="s">
        <v>1591</v>
      </c>
      <c r="M65" s="101"/>
      <c r="Q65" s="101"/>
      <c r="U65" s="101" t="s">
        <v>93</v>
      </c>
      <c r="V65" s="91" t="s">
        <v>1427</v>
      </c>
      <c r="W65" s="91" t="s">
        <v>94</v>
      </c>
      <c r="X65" s="91" t="s">
        <v>1663</v>
      </c>
      <c r="Y65" s="101" t="s">
        <v>426</v>
      </c>
      <c r="Z65" s="91" t="s">
        <v>1439</v>
      </c>
      <c r="AA65" s="91" t="s">
        <v>427</v>
      </c>
      <c r="AB65" s="91" t="s">
        <v>1586</v>
      </c>
      <c r="AC65" s="101" t="s">
        <v>708</v>
      </c>
      <c r="AD65" s="91" t="s">
        <v>1429</v>
      </c>
      <c r="AE65" s="91" t="s">
        <v>709</v>
      </c>
      <c r="AF65" s="91" t="s">
        <v>1478</v>
      </c>
    </row>
    <row r="66" spans="1:32" x14ac:dyDescent="0.25">
      <c r="A66" s="101" t="s">
        <v>436</v>
      </c>
      <c r="B66" s="91" t="s">
        <v>1441</v>
      </c>
      <c r="C66" s="91" t="s">
        <v>437</v>
      </c>
      <c r="D66" s="91" t="s">
        <v>1482</v>
      </c>
      <c r="E66" s="101"/>
      <c r="I66" s="101" t="s">
        <v>368</v>
      </c>
      <c r="J66" s="91" t="s">
        <v>1447</v>
      </c>
      <c r="K66" s="91" t="s">
        <v>369</v>
      </c>
      <c r="L66" s="91" t="s">
        <v>1734</v>
      </c>
      <c r="M66" s="101"/>
      <c r="Q66" s="101"/>
      <c r="U66" s="101" t="s">
        <v>150</v>
      </c>
      <c r="V66" s="91" t="s">
        <v>1427</v>
      </c>
      <c r="W66" s="91" t="s">
        <v>151</v>
      </c>
      <c r="X66" s="91" t="s">
        <v>1769</v>
      </c>
      <c r="Y66" s="101" t="s">
        <v>612</v>
      </c>
      <c r="Z66" s="91" t="s">
        <v>1441</v>
      </c>
      <c r="AA66" s="91" t="s">
        <v>613</v>
      </c>
      <c r="AB66" s="91" t="s">
        <v>1587</v>
      </c>
      <c r="AC66" s="101" t="s">
        <v>297</v>
      </c>
      <c r="AD66" s="91" t="s">
        <v>1433</v>
      </c>
      <c r="AE66" s="91" t="s">
        <v>298</v>
      </c>
      <c r="AF66" s="91" t="s">
        <v>1762</v>
      </c>
    </row>
    <row r="67" spans="1:32" x14ac:dyDescent="0.25">
      <c r="A67" s="101" t="s">
        <v>543</v>
      </c>
      <c r="B67" s="91" t="s">
        <v>1419</v>
      </c>
      <c r="C67" s="91" t="s">
        <v>544</v>
      </c>
      <c r="D67" s="91" t="s">
        <v>1684</v>
      </c>
      <c r="E67" s="101"/>
      <c r="I67" s="101" t="s">
        <v>536</v>
      </c>
      <c r="J67" s="91" t="s">
        <v>1449</v>
      </c>
      <c r="K67" s="91" t="s">
        <v>537</v>
      </c>
      <c r="L67" s="91" t="s">
        <v>1478</v>
      </c>
      <c r="M67" s="101"/>
      <c r="Q67" s="101"/>
      <c r="U67" s="101" t="s">
        <v>122</v>
      </c>
      <c r="V67" s="91" t="s">
        <v>1419</v>
      </c>
      <c r="W67" s="91" t="s">
        <v>123</v>
      </c>
      <c r="X67" s="91" t="s">
        <v>1770</v>
      </c>
      <c r="Y67" s="101" t="s">
        <v>541</v>
      </c>
      <c r="Z67" s="91" t="s">
        <v>1455</v>
      </c>
      <c r="AA67" s="91" t="s">
        <v>542</v>
      </c>
      <c r="AB67" s="91" t="s">
        <v>1588</v>
      </c>
      <c r="AC67" s="101" t="s">
        <v>706</v>
      </c>
      <c r="AD67" s="91" t="s">
        <v>1423</v>
      </c>
      <c r="AE67" s="91" t="s">
        <v>707</v>
      </c>
      <c r="AF67" s="91" t="s">
        <v>1803</v>
      </c>
    </row>
    <row r="68" spans="1:32" x14ac:dyDescent="0.25">
      <c r="A68" s="101" t="s">
        <v>675</v>
      </c>
      <c r="B68" s="91" t="s">
        <v>1419</v>
      </c>
      <c r="C68" s="91" t="s">
        <v>676</v>
      </c>
      <c r="D68" s="91" t="s">
        <v>1634</v>
      </c>
      <c r="E68" s="101"/>
      <c r="I68" s="101" t="s">
        <v>172</v>
      </c>
      <c r="J68" s="91" t="s">
        <v>1419</v>
      </c>
      <c r="K68" s="91" t="s">
        <v>173</v>
      </c>
      <c r="L68" s="91" t="s">
        <v>1492</v>
      </c>
      <c r="M68" s="101"/>
      <c r="Q68" s="101"/>
      <c r="U68" s="101" t="s">
        <v>188</v>
      </c>
      <c r="V68" s="91" t="s">
        <v>1433</v>
      </c>
      <c r="W68" s="91" t="s">
        <v>189</v>
      </c>
      <c r="X68" s="91" t="s">
        <v>1771</v>
      </c>
      <c r="Y68" s="101" t="s">
        <v>625</v>
      </c>
      <c r="Z68" s="91" t="s">
        <v>1423</v>
      </c>
      <c r="AA68" s="91" t="s">
        <v>626</v>
      </c>
      <c r="AB68" s="91" t="s">
        <v>1773</v>
      </c>
      <c r="AC68" s="101" t="s">
        <v>315</v>
      </c>
      <c r="AD68" s="91" t="s">
        <v>1433</v>
      </c>
      <c r="AE68" s="91" t="s">
        <v>316</v>
      </c>
      <c r="AF68" s="91" t="s">
        <v>1763</v>
      </c>
    </row>
    <row r="69" spans="1:32" x14ac:dyDescent="0.25">
      <c r="A69" s="101" t="s">
        <v>446</v>
      </c>
      <c r="B69" s="91" t="s">
        <v>1419</v>
      </c>
      <c r="C69" s="91" t="s">
        <v>447</v>
      </c>
      <c r="D69" s="91" t="s">
        <v>1685</v>
      </c>
      <c r="E69" s="101"/>
      <c r="I69" s="101" t="s">
        <v>448</v>
      </c>
      <c r="J69" s="91" t="s">
        <v>1447</v>
      </c>
      <c r="K69" s="91" t="s">
        <v>449</v>
      </c>
      <c r="L69" s="91" t="s">
        <v>1735</v>
      </c>
      <c r="M69" s="101"/>
      <c r="Y69" s="101" t="s">
        <v>639</v>
      </c>
      <c r="Z69" s="91" t="s">
        <v>1427</v>
      </c>
      <c r="AA69" s="91" t="s">
        <v>640</v>
      </c>
      <c r="AB69" s="91" t="s">
        <v>1637</v>
      </c>
      <c r="AC69" s="101" t="s">
        <v>216</v>
      </c>
      <c r="AD69" s="91" t="s">
        <v>1433</v>
      </c>
      <c r="AE69" s="91" t="s">
        <v>217</v>
      </c>
      <c r="AF69" s="91" t="s">
        <v>1764</v>
      </c>
    </row>
    <row r="70" spans="1:32" x14ac:dyDescent="0.25">
      <c r="A70" s="101" t="s">
        <v>465</v>
      </c>
      <c r="B70" s="91" t="s">
        <v>1419</v>
      </c>
      <c r="C70" s="91" t="s">
        <v>466</v>
      </c>
      <c r="D70" s="91" t="s">
        <v>1686</v>
      </c>
      <c r="E70" s="101"/>
      <c r="I70" s="101" t="s">
        <v>31</v>
      </c>
      <c r="J70" s="91" t="s">
        <v>1447</v>
      </c>
      <c r="K70" s="91" t="s">
        <v>32</v>
      </c>
      <c r="L70" s="91" t="s">
        <v>1592</v>
      </c>
      <c r="M70" s="101"/>
      <c r="Y70" s="101" t="s">
        <v>239</v>
      </c>
      <c r="Z70" s="91" t="s">
        <v>1419</v>
      </c>
      <c r="AA70" s="91" t="s">
        <v>240</v>
      </c>
      <c r="AB70" s="91" t="s">
        <v>1638</v>
      </c>
      <c r="AC70" s="101" t="s">
        <v>758</v>
      </c>
      <c r="AD70" s="91" t="s">
        <v>1419</v>
      </c>
      <c r="AE70" s="91" t="s">
        <v>759</v>
      </c>
      <c r="AF70" s="91" t="s">
        <v>1521</v>
      </c>
    </row>
    <row r="71" spans="1:32" x14ac:dyDescent="0.25">
      <c r="A71" s="101" t="s">
        <v>82</v>
      </c>
      <c r="B71" s="91" t="s">
        <v>1419</v>
      </c>
      <c r="C71" s="91" t="s">
        <v>83</v>
      </c>
      <c r="D71" s="91" t="s">
        <v>1544</v>
      </c>
      <c r="E71" s="101"/>
      <c r="I71" s="101" t="s">
        <v>478</v>
      </c>
      <c r="J71" s="91" t="s">
        <v>1429</v>
      </c>
      <c r="K71" s="91" t="s">
        <v>479</v>
      </c>
      <c r="L71" s="91" t="s">
        <v>1736</v>
      </c>
      <c r="M71" s="101"/>
      <c r="Y71" s="101" t="s">
        <v>166</v>
      </c>
      <c r="Z71" s="91" t="s">
        <v>1419</v>
      </c>
      <c r="AA71" s="91" t="s">
        <v>167</v>
      </c>
      <c r="AB71" s="91" t="s">
        <v>1639</v>
      </c>
      <c r="AC71" s="101" t="s">
        <v>838</v>
      </c>
      <c r="AD71" s="91" t="s">
        <v>1447</v>
      </c>
      <c r="AE71" s="91" t="s">
        <v>839</v>
      </c>
      <c r="AF71" s="91" t="s">
        <v>1804</v>
      </c>
    </row>
    <row r="72" spans="1:32" x14ac:dyDescent="0.25">
      <c r="A72" s="101" t="s">
        <v>138</v>
      </c>
      <c r="B72" s="91" t="s">
        <v>1419</v>
      </c>
      <c r="C72" s="91" t="s">
        <v>139</v>
      </c>
      <c r="D72" s="91" t="s">
        <v>1484</v>
      </c>
      <c r="E72" s="101"/>
      <c r="I72" s="101" t="s">
        <v>25</v>
      </c>
      <c r="J72" s="91" t="s">
        <v>1447</v>
      </c>
      <c r="K72" s="91" t="s">
        <v>26</v>
      </c>
      <c r="L72" s="91" t="s">
        <v>1599</v>
      </c>
      <c r="M72" s="101"/>
      <c r="Y72" s="101" t="s">
        <v>497</v>
      </c>
      <c r="Z72" s="91" t="s">
        <v>1419</v>
      </c>
      <c r="AA72" s="91" t="s">
        <v>498</v>
      </c>
      <c r="AB72" s="91" t="s">
        <v>1489</v>
      </c>
      <c r="AC72" s="101" t="s">
        <v>176</v>
      </c>
      <c r="AD72" s="91" t="s">
        <v>1441</v>
      </c>
      <c r="AE72" s="91" t="s">
        <v>177</v>
      </c>
      <c r="AF72" s="91" t="s">
        <v>1765</v>
      </c>
    </row>
    <row r="73" spans="1:32" x14ac:dyDescent="0.25">
      <c r="A73" s="101" t="s">
        <v>87</v>
      </c>
      <c r="B73" s="91" t="s">
        <v>1447</v>
      </c>
      <c r="C73" s="91" t="s">
        <v>88</v>
      </c>
      <c r="D73" s="91" t="s">
        <v>1486</v>
      </c>
      <c r="E73" s="101"/>
      <c r="I73" s="101" t="s">
        <v>285</v>
      </c>
      <c r="J73" s="91" t="s">
        <v>1419</v>
      </c>
      <c r="K73" s="91" t="s">
        <v>286</v>
      </c>
      <c r="L73" s="91" t="s">
        <v>1548</v>
      </c>
      <c r="M73" s="101"/>
      <c r="Y73" s="101" t="s">
        <v>52</v>
      </c>
      <c r="Z73" s="91" t="s">
        <v>1425</v>
      </c>
      <c r="AA73" s="91" t="s">
        <v>53</v>
      </c>
      <c r="AB73" s="91" t="s">
        <v>1589</v>
      </c>
      <c r="AC73" s="101" t="s">
        <v>834</v>
      </c>
      <c r="AD73" s="91" t="s">
        <v>1427</v>
      </c>
      <c r="AE73" s="91" t="s">
        <v>835</v>
      </c>
      <c r="AF73" s="91" t="s">
        <v>1805</v>
      </c>
    </row>
    <row r="74" spans="1:32" x14ac:dyDescent="0.25">
      <c r="A74" s="101" t="s">
        <v>202</v>
      </c>
      <c r="B74" s="91" t="s">
        <v>1429</v>
      </c>
      <c r="C74" s="91" t="s">
        <v>203</v>
      </c>
      <c r="D74" s="91" t="s">
        <v>1635</v>
      </c>
      <c r="E74" s="101"/>
      <c r="I74" s="101" t="s">
        <v>424</v>
      </c>
      <c r="J74" s="91" t="s">
        <v>1419</v>
      </c>
      <c r="K74" s="91" t="s">
        <v>425</v>
      </c>
      <c r="L74" s="91" t="s">
        <v>1549</v>
      </c>
      <c r="M74" s="101"/>
      <c r="Y74" s="101" t="s">
        <v>266</v>
      </c>
      <c r="Z74" s="91" t="s">
        <v>1451</v>
      </c>
      <c r="AA74" s="91" t="s">
        <v>267</v>
      </c>
      <c r="AB74" s="91" t="s">
        <v>1623</v>
      </c>
      <c r="AC74" s="101" t="s">
        <v>256</v>
      </c>
      <c r="AD74" s="91" t="s">
        <v>1425</v>
      </c>
      <c r="AE74" s="91" t="s">
        <v>257</v>
      </c>
      <c r="AF74" s="91" t="s">
        <v>1766</v>
      </c>
    </row>
    <row r="75" spans="1:32" x14ac:dyDescent="0.25">
      <c r="A75" s="101" t="s">
        <v>632</v>
      </c>
      <c r="B75" s="91" t="s">
        <v>1433</v>
      </c>
      <c r="C75" s="91" t="s">
        <v>633</v>
      </c>
      <c r="D75" s="91" t="s">
        <v>1687</v>
      </c>
      <c r="E75" s="101"/>
      <c r="I75" s="101" t="s">
        <v>62</v>
      </c>
      <c r="J75" s="91" t="s">
        <v>1419</v>
      </c>
      <c r="K75" s="91" t="s">
        <v>63</v>
      </c>
      <c r="L75" s="91" t="s">
        <v>1550</v>
      </c>
      <c r="M75" s="101"/>
      <c r="Y75" s="101" t="s">
        <v>325</v>
      </c>
      <c r="Z75" s="91" t="s">
        <v>1451</v>
      </c>
      <c r="AA75" s="91" t="s">
        <v>326</v>
      </c>
      <c r="AB75" s="91" t="s">
        <v>1774</v>
      </c>
      <c r="AC75" s="101" t="s">
        <v>811</v>
      </c>
      <c r="AD75" s="91" t="s">
        <v>1441</v>
      </c>
      <c r="AE75" s="91" t="s">
        <v>812</v>
      </c>
      <c r="AF75" s="91" t="s">
        <v>1806</v>
      </c>
    </row>
    <row r="76" spans="1:32" x14ac:dyDescent="0.25">
      <c r="A76" s="101" t="s">
        <v>416</v>
      </c>
      <c r="B76" s="91" t="s">
        <v>1427</v>
      </c>
      <c r="C76" s="91" t="s">
        <v>417</v>
      </c>
      <c r="D76" s="91" t="s">
        <v>1688</v>
      </c>
      <c r="E76" s="101"/>
      <c r="I76" s="101" t="s">
        <v>333</v>
      </c>
      <c r="J76" s="91" t="s">
        <v>1451</v>
      </c>
      <c r="K76" s="91" t="s">
        <v>334</v>
      </c>
      <c r="L76" s="91" t="s">
        <v>1600</v>
      </c>
      <c r="M76" s="101"/>
      <c r="Y76" s="101" t="s">
        <v>458</v>
      </c>
      <c r="Z76" s="91" t="s">
        <v>1441</v>
      </c>
      <c r="AA76" s="91" t="s">
        <v>459</v>
      </c>
      <c r="AB76" s="91" t="s">
        <v>1775</v>
      </c>
      <c r="AC76" s="101" t="s">
        <v>70</v>
      </c>
      <c r="AD76" s="91" t="s">
        <v>1465</v>
      </c>
      <c r="AE76" s="91" t="s">
        <v>71</v>
      </c>
      <c r="AF76" s="91" t="s">
        <v>1768</v>
      </c>
    </row>
    <row r="77" spans="1:32" x14ac:dyDescent="0.25">
      <c r="A77" s="101" t="s">
        <v>602</v>
      </c>
      <c r="B77" s="91" t="s">
        <v>1453</v>
      </c>
      <c r="C77" s="91" t="s">
        <v>603</v>
      </c>
      <c r="D77" s="91" t="s">
        <v>1689</v>
      </c>
      <c r="E77" s="101"/>
      <c r="I77" s="101" t="s">
        <v>323</v>
      </c>
      <c r="J77" s="91" t="s">
        <v>1445</v>
      </c>
      <c r="K77" s="91" t="s">
        <v>324</v>
      </c>
      <c r="L77" s="91" t="s">
        <v>1601</v>
      </c>
      <c r="M77" s="101"/>
      <c r="Y77" s="101" t="s">
        <v>428</v>
      </c>
      <c r="Z77" s="91" t="s">
        <v>1441</v>
      </c>
      <c r="AA77" s="91" t="s">
        <v>429</v>
      </c>
      <c r="AB77" s="91" t="s">
        <v>1776</v>
      </c>
      <c r="AC77" s="101" t="s">
        <v>801</v>
      </c>
      <c r="AD77" s="91" t="s">
        <v>1443</v>
      </c>
      <c r="AE77" s="91" t="s">
        <v>802</v>
      </c>
      <c r="AF77" s="91" t="s">
        <v>1807</v>
      </c>
    </row>
    <row r="78" spans="1:32" x14ac:dyDescent="0.25">
      <c r="A78" s="101" t="s">
        <v>254</v>
      </c>
      <c r="B78" s="91" t="s">
        <v>1419</v>
      </c>
      <c r="C78" s="91" t="s">
        <v>255</v>
      </c>
      <c r="D78" s="91" t="s">
        <v>1487</v>
      </c>
      <c r="E78" s="101"/>
      <c r="I78" s="101" t="s">
        <v>233</v>
      </c>
      <c r="J78" s="91" t="s">
        <v>1447</v>
      </c>
      <c r="K78" s="91" t="s">
        <v>234</v>
      </c>
      <c r="L78" s="91" t="s">
        <v>1478</v>
      </c>
      <c r="M78" s="101"/>
      <c r="Y78" s="101" t="s">
        <v>454</v>
      </c>
      <c r="Z78" s="91" t="s">
        <v>1441</v>
      </c>
      <c r="AA78" s="91" t="s">
        <v>455</v>
      </c>
      <c r="AB78" s="91" t="s">
        <v>1490</v>
      </c>
      <c r="AC78" s="101" t="s">
        <v>93</v>
      </c>
      <c r="AD78" s="91" t="s">
        <v>1427</v>
      </c>
      <c r="AE78" s="91" t="s">
        <v>94</v>
      </c>
      <c r="AF78" s="91" t="s">
        <v>1663</v>
      </c>
    </row>
    <row r="79" spans="1:32" x14ac:dyDescent="0.25">
      <c r="A79" s="101" t="s">
        <v>301</v>
      </c>
      <c r="B79" s="91" t="s">
        <v>1419</v>
      </c>
      <c r="C79" s="91" t="s">
        <v>302</v>
      </c>
      <c r="D79" s="91" t="s">
        <v>1488</v>
      </c>
      <c r="E79" s="101"/>
      <c r="I79" s="101" t="s">
        <v>186</v>
      </c>
      <c r="J79" s="91" t="s">
        <v>1447</v>
      </c>
      <c r="K79" s="91" t="s">
        <v>187</v>
      </c>
      <c r="L79" s="91" t="s">
        <v>1478</v>
      </c>
      <c r="M79" s="101"/>
      <c r="Y79" s="101" t="s">
        <v>554</v>
      </c>
      <c r="Z79" s="91" t="s">
        <v>1427</v>
      </c>
      <c r="AA79" s="91" t="s">
        <v>555</v>
      </c>
      <c r="AB79" s="91" t="s">
        <v>1777</v>
      </c>
      <c r="AC79" s="101" t="s">
        <v>844</v>
      </c>
      <c r="AD79" s="91" t="s">
        <v>1441</v>
      </c>
      <c r="AE79" s="91" t="s">
        <v>845</v>
      </c>
      <c r="AF79" s="91" t="s">
        <v>1808</v>
      </c>
    </row>
    <row r="80" spans="1:32" x14ac:dyDescent="0.25">
      <c r="A80" s="101" t="s">
        <v>664</v>
      </c>
      <c r="B80" s="91" t="s">
        <v>1431</v>
      </c>
      <c r="C80" s="91" t="s">
        <v>665</v>
      </c>
      <c r="D80" s="91" t="s">
        <v>1690</v>
      </c>
      <c r="E80" s="101"/>
      <c r="I80" s="101" t="s">
        <v>456</v>
      </c>
      <c r="J80" s="91" t="s">
        <v>1435</v>
      </c>
      <c r="K80" s="91" t="s">
        <v>457</v>
      </c>
      <c r="L80" s="91" t="s">
        <v>1679</v>
      </c>
      <c r="M80" s="101"/>
      <c r="Y80" s="101" t="s">
        <v>418</v>
      </c>
      <c r="Z80" s="91" t="s">
        <v>1419</v>
      </c>
      <c r="AA80" s="91" t="s">
        <v>419</v>
      </c>
      <c r="AB80" s="91" t="s">
        <v>1590</v>
      </c>
      <c r="AC80" s="101" t="s">
        <v>122</v>
      </c>
      <c r="AD80" s="91" t="s">
        <v>1419</v>
      </c>
      <c r="AE80" s="91" t="s">
        <v>123</v>
      </c>
      <c r="AF80" s="91" t="s">
        <v>1770</v>
      </c>
    </row>
    <row r="81" spans="1:32" x14ac:dyDescent="0.25">
      <c r="A81" s="101" t="s">
        <v>142</v>
      </c>
      <c r="B81" s="91" t="s">
        <v>1419</v>
      </c>
      <c r="C81" s="91" t="s">
        <v>143</v>
      </c>
      <c r="D81" s="91" t="s">
        <v>1584</v>
      </c>
      <c r="E81" s="101"/>
      <c r="I81" s="101" t="s">
        <v>154</v>
      </c>
      <c r="J81" s="91" t="s">
        <v>1443</v>
      </c>
      <c r="K81" s="91" t="s">
        <v>155</v>
      </c>
      <c r="L81" s="91" t="s">
        <v>1703</v>
      </c>
      <c r="M81" s="101"/>
      <c r="Y81" s="101" t="s">
        <v>204</v>
      </c>
      <c r="Z81" s="91" t="s">
        <v>1419</v>
      </c>
      <c r="AA81" s="91" t="s">
        <v>205</v>
      </c>
      <c r="AB81" s="91" t="s">
        <v>1591</v>
      </c>
      <c r="AC81" s="101" t="s">
        <v>188</v>
      </c>
      <c r="AD81" s="91" t="s">
        <v>1433</v>
      </c>
      <c r="AE81" s="91" t="s">
        <v>189</v>
      </c>
      <c r="AF81" s="91" t="s">
        <v>1771</v>
      </c>
    </row>
    <row r="82" spans="1:32" x14ac:dyDescent="0.25">
      <c r="A82" s="101" t="s">
        <v>679</v>
      </c>
      <c r="B82" s="91" t="s">
        <v>1437</v>
      </c>
      <c r="C82" s="91" t="s">
        <v>680</v>
      </c>
      <c r="D82" s="91" t="s">
        <v>1691</v>
      </c>
      <c r="E82" s="101"/>
      <c r="I82" s="101" t="s">
        <v>521</v>
      </c>
      <c r="J82" s="91" t="s">
        <v>1451</v>
      </c>
      <c r="K82" s="91" t="s">
        <v>522</v>
      </c>
      <c r="L82" s="91" t="s">
        <v>1568</v>
      </c>
      <c r="M82" s="101"/>
      <c r="Y82" s="101" t="s">
        <v>368</v>
      </c>
      <c r="Z82" s="91" t="s">
        <v>1447</v>
      </c>
      <c r="AA82" s="91" t="s">
        <v>369</v>
      </c>
      <c r="AB82" s="91" t="s">
        <v>1734</v>
      </c>
      <c r="AC82" s="101"/>
    </row>
    <row r="83" spans="1:32" x14ac:dyDescent="0.25">
      <c r="A83" s="101" t="s">
        <v>239</v>
      </c>
      <c r="B83" s="91" t="s">
        <v>1419</v>
      </c>
      <c r="C83" s="91" t="s">
        <v>240</v>
      </c>
      <c r="D83" s="91" t="s">
        <v>1638</v>
      </c>
      <c r="E83" s="101"/>
      <c r="I83" s="101" t="s">
        <v>364</v>
      </c>
      <c r="J83" s="91" t="s">
        <v>1439</v>
      </c>
      <c r="K83" s="91" t="s">
        <v>365</v>
      </c>
      <c r="L83" s="91" t="s">
        <v>1737</v>
      </c>
      <c r="M83" s="101"/>
      <c r="Y83" s="101" t="s">
        <v>583</v>
      </c>
      <c r="Z83" s="91" t="s">
        <v>1423</v>
      </c>
      <c r="AA83" s="91" t="s">
        <v>584</v>
      </c>
      <c r="AB83" s="91" t="s">
        <v>1694</v>
      </c>
      <c r="AC83" s="101"/>
    </row>
    <row r="84" spans="1:32" x14ac:dyDescent="0.25">
      <c r="A84" s="101" t="s">
        <v>166</v>
      </c>
      <c r="B84" s="91" t="s">
        <v>1419</v>
      </c>
      <c r="C84" s="91" t="s">
        <v>167</v>
      </c>
      <c r="D84" s="91" t="s">
        <v>1639</v>
      </c>
      <c r="E84" s="101"/>
      <c r="I84" s="101" t="s">
        <v>463</v>
      </c>
      <c r="J84" s="91" t="s">
        <v>1443</v>
      </c>
      <c r="K84" s="91" t="s">
        <v>464</v>
      </c>
      <c r="L84" s="91" t="s">
        <v>1738</v>
      </c>
      <c r="M84" s="101"/>
      <c r="Y84" s="101" t="s">
        <v>126</v>
      </c>
      <c r="Z84" s="91" t="s">
        <v>1443</v>
      </c>
      <c r="AA84" s="91" t="s">
        <v>127</v>
      </c>
      <c r="AB84" s="91" t="s">
        <v>1491</v>
      </c>
      <c r="AC84" s="101"/>
    </row>
    <row r="85" spans="1:32" x14ac:dyDescent="0.25">
      <c r="A85" s="101" t="s">
        <v>690</v>
      </c>
      <c r="B85" s="91" t="s">
        <v>1449</v>
      </c>
      <c r="C85" s="91" t="s">
        <v>691</v>
      </c>
      <c r="D85" s="91" t="s">
        <v>1478</v>
      </c>
      <c r="E85" s="101"/>
      <c r="I85" s="101" t="s">
        <v>501</v>
      </c>
      <c r="J85" s="91" t="s">
        <v>1449</v>
      </c>
      <c r="K85" s="91" t="s">
        <v>502</v>
      </c>
      <c r="L85" s="91" t="s">
        <v>1568</v>
      </c>
      <c r="M85" s="101"/>
      <c r="Y85" s="101" t="s">
        <v>172</v>
      </c>
      <c r="Z85" s="91" t="s">
        <v>1419</v>
      </c>
      <c r="AA85" s="91" t="s">
        <v>173</v>
      </c>
      <c r="AB85" s="91" t="s">
        <v>1492</v>
      </c>
      <c r="AC85" s="101"/>
    </row>
    <row r="86" spans="1:32" x14ac:dyDescent="0.25">
      <c r="A86" s="101" t="s">
        <v>577</v>
      </c>
      <c r="B86" s="91" t="s">
        <v>1423</v>
      </c>
      <c r="C86" s="91" t="s">
        <v>578</v>
      </c>
      <c r="D86" s="91" t="s">
        <v>1692</v>
      </c>
      <c r="E86" s="101"/>
      <c r="I86" s="101" t="s">
        <v>430</v>
      </c>
      <c r="J86" s="91" t="s">
        <v>1443</v>
      </c>
      <c r="K86" s="91" t="s">
        <v>431</v>
      </c>
      <c r="L86" s="91" t="s">
        <v>1739</v>
      </c>
      <c r="M86" s="101"/>
      <c r="Y86" s="101" t="s">
        <v>575</v>
      </c>
      <c r="Z86" s="91" t="s">
        <v>1437</v>
      </c>
      <c r="AA86" s="91" t="s">
        <v>576</v>
      </c>
      <c r="AB86" s="91" t="s">
        <v>1778</v>
      </c>
      <c r="AC86" s="101"/>
    </row>
    <row r="87" spans="1:32" x14ac:dyDescent="0.25">
      <c r="A87" s="101" t="s">
        <v>52</v>
      </c>
      <c r="B87" s="91" t="s">
        <v>1425</v>
      </c>
      <c r="C87" s="91" t="s">
        <v>53</v>
      </c>
      <c r="D87" s="91" t="s">
        <v>1589</v>
      </c>
      <c r="E87" s="101"/>
      <c r="I87" s="101" t="s">
        <v>532</v>
      </c>
      <c r="J87" s="91" t="s">
        <v>1443</v>
      </c>
      <c r="K87" s="91" t="s">
        <v>533</v>
      </c>
      <c r="L87" s="91" t="s">
        <v>1704</v>
      </c>
      <c r="M87" s="101"/>
      <c r="Y87" s="101" t="s">
        <v>662</v>
      </c>
      <c r="Z87" s="91" t="s">
        <v>1447</v>
      </c>
      <c r="AA87" s="91" t="s">
        <v>663</v>
      </c>
      <c r="AB87" s="91" t="s">
        <v>1478</v>
      </c>
      <c r="AC87" s="101"/>
    </row>
    <row r="88" spans="1:32" x14ac:dyDescent="0.25">
      <c r="A88" s="101" t="s">
        <v>418</v>
      </c>
      <c r="B88" s="91" t="s">
        <v>1419</v>
      </c>
      <c r="C88" s="91" t="s">
        <v>419</v>
      </c>
      <c r="D88" s="91" t="s">
        <v>1590</v>
      </c>
      <c r="E88" s="101"/>
      <c r="I88" s="101" t="s">
        <v>241</v>
      </c>
      <c r="J88" s="91" t="s">
        <v>1447</v>
      </c>
      <c r="K88" s="91" t="s">
        <v>242</v>
      </c>
      <c r="L88" s="91" t="s">
        <v>1592</v>
      </c>
      <c r="M88" s="101"/>
      <c r="Y88" s="101" t="s">
        <v>524</v>
      </c>
      <c r="Z88" s="91" t="s">
        <v>1419</v>
      </c>
      <c r="AA88" s="91" t="s">
        <v>525</v>
      </c>
      <c r="AB88" s="91" t="s">
        <v>1640</v>
      </c>
      <c r="AC88" s="101"/>
    </row>
    <row r="89" spans="1:32" x14ac:dyDescent="0.25">
      <c r="A89" s="101" t="s">
        <v>204</v>
      </c>
      <c r="B89" s="91" t="s">
        <v>1419</v>
      </c>
      <c r="C89" s="91" t="s">
        <v>205</v>
      </c>
      <c r="D89" s="91" t="s">
        <v>1591</v>
      </c>
      <c r="E89" s="101"/>
      <c r="I89" s="101" t="s">
        <v>408</v>
      </c>
      <c r="J89" s="91" t="s">
        <v>1449</v>
      </c>
      <c r="K89" s="91" t="s">
        <v>409</v>
      </c>
      <c r="L89" s="91" t="s">
        <v>1603</v>
      </c>
      <c r="M89" s="101"/>
      <c r="Y89" s="101" t="s">
        <v>448</v>
      </c>
      <c r="Z89" s="91" t="s">
        <v>1447</v>
      </c>
      <c r="AA89" s="91" t="s">
        <v>449</v>
      </c>
      <c r="AB89" s="91" t="s">
        <v>1735</v>
      </c>
      <c r="AC89" s="101"/>
    </row>
    <row r="90" spans="1:32" x14ac:dyDescent="0.25">
      <c r="A90" s="101" t="s">
        <v>366</v>
      </c>
      <c r="B90" s="91" t="s">
        <v>1453</v>
      </c>
      <c r="C90" s="91" t="s">
        <v>367</v>
      </c>
      <c r="D90" s="91" t="s">
        <v>1693</v>
      </c>
      <c r="E90" s="101"/>
      <c r="I90" s="101" t="s">
        <v>128</v>
      </c>
      <c r="J90" s="91" t="s">
        <v>1433</v>
      </c>
      <c r="K90" s="91" t="s">
        <v>129</v>
      </c>
      <c r="L90" s="91" t="s">
        <v>1495</v>
      </c>
      <c r="M90" s="101"/>
      <c r="Y90" s="101" t="s">
        <v>404</v>
      </c>
      <c r="Z90" s="91" t="s">
        <v>1443</v>
      </c>
      <c r="AA90" s="91" t="s">
        <v>405</v>
      </c>
      <c r="AB90" s="91" t="s">
        <v>1641</v>
      </c>
      <c r="AC90" s="101"/>
    </row>
    <row r="91" spans="1:32" x14ac:dyDescent="0.25">
      <c r="A91" s="101" t="s">
        <v>583</v>
      </c>
      <c r="B91" s="91" t="s">
        <v>1423</v>
      </c>
      <c r="C91" s="91" t="s">
        <v>584</v>
      </c>
      <c r="D91" s="91" t="s">
        <v>1694</v>
      </c>
      <c r="E91" s="101"/>
      <c r="I91" s="101" t="s">
        <v>412</v>
      </c>
      <c r="J91" s="91" t="s">
        <v>1439</v>
      </c>
      <c r="K91" s="91" t="s">
        <v>413</v>
      </c>
      <c r="L91" s="91" t="s">
        <v>1740</v>
      </c>
      <c r="M91" s="101"/>
      <c r="Y91" s="101" t="s">
        <v>31</v>
      </c>
      <c r="Z91" s="91" t="s">
        <v>1447</v>
      </c>
      <c r="AA91" s="91" t="s">
        <v>32</v>
      </c>
      <c r="AB91" s="91" t="s">
        <v>1592</v>
      </c>
      <c r="AC91" s="101"/>
    </row>
    <row r="92" spans="1:32" x14ac:dyDescent="0.25">
      <c r="A92" s="101" t="s">
        <v>536</v>
      </c>
      <c r="B92" s="91" t="s">
        <v>1449</v>
      </c>
      <c r="C92" s="91" t="s">
        <v>537</v>
      </c>
      <c r="D92" s="91" t="s">
        <v>1478</v>
      </c>
      <c r="E92" s="101"/>
      <c r="I92" s="101" t="s">
        <v>41</v>
      </c>
      <c r="J92" s="91" t="s">
        <v>1451</v>
      </c>
      <c r="K92" s="91" t="s">
        <v>42</v>
      </c>
      <c r="L92" s="91" t="s">
        <v>1502</v>
      </c>
      <c r="M92" s="101"/>
      <c r="Y92" s="101" t="s">
        <v>677</v>
      </c>
      <c r="Z92" s="91" t="s">
        <v>1429</v>
      </c>
      <c r="AA92" s="91" t="s">
        <v>678</v>
      </c>
      <c r="AB92" s="91" t="s">
        <v>1547</v>
      </c>
      <c r="AC92" s="101"/>
    </row>
    <row r="93" spans="1:32" x14ac:dyDescent="0.25">
      <c r="A93" s="101" t="s">
        <v>359</v>
      </c>
      <c r="B93" s="91" t="s">
        <v>1443</v>
      </c>
      <c r="C93" s="91" t="s">
        <v>360</v>
      </c>
      <c r="D93" s="91" t="s">
        <v>1695</v>
      </c>
      <c r="E93" s="101"/>
      <c r="I93" s="101" t="s">
        <v>291</v>
      </c>
      <c r="J93" s="91" t="s">
        <v>1451</v>
      </c>
      <c r="K93" s="91" t="s">
        <v>292</v>
      </c>
      <c r="L93" s="91" t="s">
        <v>1741</v>
      </c>
      <c r="M93" s="101"/>
      <c r="Y93" s="101" t="s">
        <v>478</v>
      </c>
      <c r="Z93" s="91" t="s">
        <v>1429</v>
      </c>
      <c r="AA93" s="91" t="s">
        <v>479</v>
      </c>
      <c r="AB93" s="91" t="s">
        <v>1736</v>
      </c>
      <c r="AC93" s="101"/>
    </row>
    <row r="94" spans="1:32" x14ac:dyDescent="0.25">
      <c r="A94" s="101" t="s">
        <v>346</v>
      </c>
      <c r="B94" s="91" t="s">
        <v>1443</v>
      </c>
      <c r="C94" s="91" t="s">
        <v>347</v>
      </c>
      <c r="D94" s="91" t="s">
        <v>1696</v>
      </c>
      <c r="E94" s="101"/>
      <c r="I94" s="101" t="s">
        <v>144</v>
      </c>
      <c r="J94" s="91" t="s">
        <v>1423</v>
      </c>
      <c r="K94" s="91" t="s">
        <v>145</v>
      </c>
      <c r="L94" s="91" t="s">
        <v>1652</v>
      </c>
      <c r="M94" s="101"/>
      <c r="Y94" s="101" t="s">
        <v>210</v>
      </c>
      <c r="Z94" s="91" t="s">
        <v>1419</v>
      </c>
      <c r="AA94" s="91" t="s">
        <v>211</v>
      </c>
      <c r="AB94" s="91" t="s">
        <v>1593</v>
      </c>
      <c r="AC94" s="101"/>
    </row>
    <row r="95" spans="1:32" x14ac:dyDescent="0.25">
      <c r="A95" s="101" t="s">
        <v>287</v>
      </c>
      <c r="B95" s="91" t="s">
        <v>1443</v>
      </c>
      <c r="C95" s="91" t="s">
        <v>288</v>
      </c>
      <c r="D95" s="91" t="s">
        <v>1566</v>
      </c>
      <c r="E95" s="101"/>
      <c r="I95" s="101" t="s">
        <v>37</v>
      </c>
      <c r="J95" s="91" t="s">
        <v>1419</v>
      </c>
      <c r="K95" s="91" t="s">
        <v>38</v>
      </c>
      <c r="L95" s="91" t="s">
        <v>1503</v>
      </c>
      <c r="M95" s="101"/>
      <c r="Y95" s="101" t="s">
        <v>134</v>
      </c>
      <c r="Z95" s="91" t="s">
        <v>1419</v>
      </c>
      <c r="AA95" s="91" t="s">
        <v>135</v>
      </c>
      <c r="AB95" s="91" t="s">
        <v>1594</v>
      </c>
      <c r="AC95" s="101"/>
    </row>
    <row r="96" spans="1:32" x14ac:dyDescent="0.25">
      <c r="A96" s="101" t="s">
        <v>126</v>
      </c>
      <c r="B96" s="91" t="s">
        <v>1443</v>
      </c>
      <c r="C96" s="91" t="s">
        <v>127</v>
      </c>
      <c r="D96" s="91" t="s">
        <v>1491</v>
      </c>
      <c r="E96" s="101"/>
      <c r="I96" s="101" t="s">
        <v>58</v>
      </c>
      <c r="J96" s="91" t="s">
        <v>1423</v>
      </c>
      <c r="K96" s="91" t="s">
        <v>59</v>
      </c>
      <c r="L96" s="91" t="s">
        <v>1504</v>
      </c>
      <c r="M96" s="101"/>
      <c r="Y96" s="101" t="s">
        <v>182</v>
      </c>
      <c r="Z96" s="91" t="s">
        <v>1419</v>
      </c>
      <c r="AA96" s="91" t="s">
        <v>183</v>
      </c>
      <c r="AB96" s="91" t="s">
        <v>1697</v>
      </c>
      <c r="AC96" s="101"/>
    </row>
    <row r="97" spans="1:29" x14ac:dyDescent="0.25">
      <c r="A97" s="101" t="s">
        <v>172</v>
      </c>
      <c r="B97" s="91" t="s">
        <v>1419</v>
      </c>
      <c r="C97" s="91" t="s">
        <v>173</v>
      </c>
      <c r="D97" s="91" t="s">
        <v>1492</v>
      </c>
      <c r="E97" s="101"/>
      <c r="I97" s="101" t="s">
        <v>388</v>
      </c>
      <c r="J97" s="91" t="s">
        <v>1449</v>
      </c>
      <c r="K97" s="91" t="s">
        <v>389</v>
      </c>
      <c r="L97" s="91" t="s">
        <v>1478</v>
      </c>
      <c r="M97" s="101"/>
      <c r="Y97" s="101" t="s">
        <v>450</v>
      </c>
      <c r="Z97" s="91" t="s">
        <v>1419</v>
      </c>
      <c r="AA97" s="91" t="s">
        <v>451</v>
      </c>
      <c r="AB97" s="91" t="s">
        <v>1595</v>
      </c>
      <c r="AC97" s="101"/>
    </row>
    <row r="98" spans="1:29" x14ac:dyDescent="0.25">
      <c r="A98" s="101" t="s">
        <v>732</v>
      </c>
      <c r="B98" s="91" t="s">
        <v>1449</v>
      </c>
      <c r="C98" s="91" t="s">
        <v>733</v>
      </c>
      <c r="D98" s="91" t="s">
        <v>1478</v>
      </c>
      <c r="E98" s="101"/>
      <c r="I98" s="101" t="s">
        <v>220</v>
      </c>
      <c r="J98" s="91" t="s">
        <v>1449</v>
      </c>
      <c r="K98" s="91" t="s">
        <v>221</v>
      </c>
      <c r="L98" s="91" t="s">
        <v>1478</v>
      </c>
      <c r="M98" s="101"/>
      <c r="Y98" s="101" t="s">
        <v>370</v>
      </c>
      <c r="Z98" s="91" t="s">
        <v>1419</v>
      </c>
      <c r="AA98" s="91" t="s">
        <v>371</v>
      </c>
      <c r="AB98" s="91" t="s">
        <v>1596</v>
      </c>
      <c r="AC98" s="101"/>
    </row>
    <row r="99" spans="1:29" x14ac:dyDescent="0.25">
      <c r="A99" s="101" t="s">
        <v>404</v>
      </c>
      <c r="B99" s="91" t="s">
        <v>1443</v>
      </c>
      <c r="C99" s="91" t="s">
        <v>405</v>
      </c>
      <c r="D99" s="91" t="s">
        <v>1641</v>
      </c>
      <c r="E99" s="101"/>
      <c r="I99" s="101" t="s">
        <v>272</v>
      </c>
      <c r="J99" s="91" t="s">
        <v>1427</v>
      </c>
      <c r="K99" s="91" t="s">
        <v>273</v>
      </c>
      <c r="L99" s="91" t="s">
        <v>1607</v>
      </c>
      <c r="M99" s="101"/>
      <c r="Y99" s="101" t="s">
        <v>380</v>
      </c>
      <c r="Z99" s="91" t="s">
        <v>1431</v>
      </c>
      <c r="AA99" s="91" t="s">
        <v>381</v>
      </c>
      <c r="AB99" s="91" t="s">
        <v>1643</v>
      </c>
      <c r="AC99" s="101"/>
    </row>
    <row r="100" spans="1:29" x14ac:dyDescent="0.25">
      <c r="A100" s="101" t="s">
        <v>31</v>
      </c>
      <c r="B100" s="91" t="s">
        <v>1447</v>
      </c>
      <c r="C100" s="91" t="s">
        <v>32</v>
      </c>
      <c r="D100" s="91" t="s">
        <v>1592</v>
      </c>
      <c r="E100" s="101"/>
      <c r="I100" s="101" t="s">
        <v>68</v>
      </c>
      <c r="J100" s="91" t="s">
        <v>1439</v>
      </c>
      <c r="K100" s="91" t="s">
        <v>69</v>
      </c>
      <c r="L100" s="91" t="s">
        <v>1608</v>
      </c>
      <c r="M100" s="101"/>
      <c r="Y100" s="101" t="s">
        <v>262</v>
      </c>
      <c r="Z100" s="91" t="s">
        <v>1427</v>
      </c>
      <c r="AA100" s="91" t="s">
        <v>263</v>
      </c>
      <c r="AB100" s="91" t="s">
        <v>1698</v>
      </c>
      <c r="AC100" s="101"/>
    </row>
    <row r="101" spans="1:29" x14ac:dyDescent="0.25">
      <c r="A101" s="101" t="s">
        <v>210</v>
      </c>
      <c r="B101" s="91" t="s">
        <v>1419</v>
      </c>
      <c r="C101" s="91" t="s">
        <v>211</v>
      </c>
      <c r="D101" s="91" t="s">
        <v>1593</v>
      </c>
      <c r="E101" s="101"/>
      <c r="I101" s="101" t="s">
        <v>289</v>
      </c>
      <c r="J101" s="91" t="s">
        <v>1419</v>
      </c>
      <c r="K101" s="91" t="s">
        <v>290</v>
      </c>
      <c r="L101" s="91" t="s">
        <v>1742</v>
      </c>
      <c r="M101" s="101"/>
      <c r="Y101" s="101" t="s">
        <v>25</v>
      </c>
      <c r="Z101" s="91" t="s">
        <v>1447</v>
      </c>
      <c r="AA101" s="91" t="s">
        <v>26</v>
      </c>
      <c r="AB101" s="91" t="s">
        <v>1599</v>
      </c>
      <c r="AC101" s="101"/>
    </row>
    <row r="102" spans="1:29" x14ac:dyDescent="0.25">
      <c r="A102" s="101" t="s">
        <v>134</v>
      </c>
      <c r="B102" s="91" t="s">
        <v>1419</v>
      </c>
      <c r="C102" s="91" t="s">
        <v>135</v>
      </c>
      <c r="D102" s="91" t="s">
        <v>1594</v>
      </c>
      <c r="E102" s="101"/>
      <c r="I102" s="101" t="s">
        <v>340</v>
      </c>
      <c r="J102" s="91" t="s">
        <v>1419</v>
      </c>
      <c r="K102" s="91" t="s">
        <v>341</v>
      </c>
      <c r="L102" s="91" t="s">
        <v>1743</v>
      </c>
      <c r="M102" s="101"/>
      <c r="Y102" s="101" t="s">
        <v>132</v>
      </c>
      <c r="Z102" s="91" t="s">
        <v>1435</v>
      </c>
      <c r="AA102" s="91" t="s">
        <v>133</v>
      </c>
      <c r="AB102" s="91" t="s">
        <v>1493</v>
      </c>
      <c r="AC102" s="101"/>
    </row>
    <row r="103" spans="1:29" x14ac:dyDescent="0.25">
      <c r="A103" s="101" t="s">
        <v>182</v>
      </c>
      <c r="B103" s="91" t="s">
        <v>1419</v>
      </c>
      <c r="C103" s="91" t="s">
        <v>183</v>
      </c>
      <c r="D103" s="91" t="s">
        <v>1697</v>
      </c>
      <c r="E103" s="101"/>
      <c r="I103" s="101" t="s">
        <v>491</v>
      </c>
      <c r="J103" s="91" t="s">
        <v>1419</v>
      </c>
      <c r="K103" s="91" t="s">
        <v>492</v>
      </c>
      <c r="L103" s="91" t="s">
        <v>1505</v>
      </c>
      <c r="M103" s="101"/>
      <c r="Y103" s="101" t="s">
        <v>285</v>
      </c>
      <c r="Z103" s="91" t="s">
        <v>1419</v>
      </c>
      <c r="AA103" s="91" t="s">
        <v>286</v>
      </c>
      <c r="AB103" s="91" t="s">
        <v>1548</v>
      </c>
      <c r="AC103" s="101"/>
    </row>
    <row r="104" spans="1:29" x14ac:dyDescent="0.25">
      <c r="A104" s="101" t="s">
        <v>450</v>
      </c>
      <c r="B104" s="91" t="s">
        <v>1419</v>
      </c>
      <c r="C104" s="91" t="s">
        <v>451</v>
      </c>
      <c r="D104" s="91" t="s">
        <v>1595</v>
      </c>
      <c r="E104" s="101"/>
      <c r="I104" s="101" t="s">
        <v>391</v>
      </c>
      <c r="J104" s="91" t="s">
        <v>1451</v>
      </c>
      <c r="K104" s="91" t="s">
        <v>392</v>
      </c>
      <c r="L104" s="91" t="s">
        <v>1610</v>
      </c>
      <c r="M104" s="101"/>
      <c r="Y104" s="101" t="s">
        <v>62</v>
      </c>
      <c r="Z104" s="91" t="s">
        <v>1419</v>
      </c>
      <c r="AA104" s="91" t="s">
        <v>63</v>
      </c>
      <c r="AB104" s="91" t="s">
        <v>1550</v>
      </c>
      <c r="AC104" s="101"/>
    </row>
    <row r="105" spans="1:29" x14ac:dyDescent="0.25">
      <c r="A105" s="101" t="s">
        <v>380</v>
      </c>
      <c r="B105" s="91" t="s">
        <v>1431</v>
      </c>
      <c r="C105" s="91" t="s">
        <v>381</v>
      </c>
      <c r="D105" s="91" t="s">
        <v>1643</v>
      </c>
      <c r="E105" s="101"/>
      <c r="I105" s="101" t="s">
        <v>224</v>
      </c>
      <c r="J105" s="91" t="s">
        <v>1427</v>
      </c>
      <c r="K105" s="91" t="s">
        <v>225</v>
      </c>
      <c r="L105" s="91" t="s">
        <v>1531</v>
      </c>
      <c r="M105" s="101"/>
      <c r="Y105" s="101" t="s">
        <v>528</v>
      </c>
      <c r="Z105" s="91" t="s">
        <v>1431</v>
      </c>
      <c r="AA105" s="91" t="s">
        <v>529</v>
      </c>
      <c r="AB105" s="91" t="s">
        <v>1647</v>
      </c>
      <c r="AC105" s="101"/>
    </row>
    <row r="106" spans="1:29" x14ac:dyDescent="0.25">
      <c r="A106" s="101" t="s">
        <v>489</v>
      </c>
      <c r="B106" s="91" t="s">
        <v>1451</v>
      </c>
      <c r="C106" s="91" t="s">
        <v>490</v>
      </c>
      <c r="D106" s="91" t="s">
        <v>1644</v>
      </c>
      <c r="E106" s="101"/>
      <c r="I106" s="101" t="s">
        <v>110</v>
      </c>
      <c r="J106" s="91" t="s">
        <v>1423</v>
      </c>
      <c r="K106" s="91" t="s">
        <v>111</v>
      </c>
      <c r="L106" s="91" t="s">
        <v>1558</v>
      </c>
      <c r="M106" s="101"/>
      <c r="Y106" s="101" t="s">
        <v>333</v>
      </c>
      <c r="Z106" s="91" t="s">
        <v>1451</v>
      </c>
      <c r="AA106" s="91" t="s">
        <v>334</v>
      </c>
      <c r="AB106" s="91" t="s">
        <v>1600</v>
      </c>
      <c r="AC106" s="101"/>
    </row>
    <row r="107" spans="1:29" x14ac:dyDescent="0.25">
      <c r="A107" s="101" t="s">
        <v>654</v>
      </c>
      <c r="B107" s="91" t="s">
        <v>1427</v>
      </c>
      <c r="C107" s="91" t="s">
        <v>655</v>
      </c>
      <c r="D107" s="91" t="s">
        <v>1642</v>
      </c>
      <c r="E107" s="101"/>
      <c r="I107" s="101" t="s">
        <v>19</v>
      </c>
      <c r="J107" s="91" t="s">
        <v>1423</v>
      </c>
      <c r="K107" s="91" t="s">
        <v>20</v>
      </c>
      <c r="L107" s="91" t="s">
        <v>1506</v>
      </c>
      <c r="M107" s="101"/>
      <c r="Y107" s="101" t="s">
        <v>323</v>
      </c>
      <c r="Z107" s="91" t="s">
        <v>1445</v>
      </c>
      <c r="AA107" s="91" t="s">
        <v>324</v>
      </c>
      <c r="AB107" s="91" t="s">
        <v>1601</v>
      </c>
      <c r="AC107" s="101"/>
    </row>
    <row r="108" spans="1:29" x14ac:dyDescent="0.25">
      <c r="A108" s="101" t="s">
        <v>262</v>
      </c>
      <c r="B108" s="91" t="s">
        <v>1427</v>
      </c>
      <c r="C108" s="91" t="s">
        <v>263</v>
      </c>
      <c r="D108" s="91" t="s">
        <v>1698</v>
      </c>
      <c r="E108" s="101"/>
      <c r="Y108" s="101" t="s">
        <v>556</v>
      </c>
      <c r="Z108" s="91" t="s">
        <v>1465</v>
      </c>
      <c r="AA108" s="91" t="s">
        <v>557</v>
      </c>
      <c r="AB108" s="91" t="s">
        <v>1478</v>
      </c>
      <c r="AC108" s="101"/>
    </row>
    <row r="109" spans="1:29" x14ac:dyDescent="0.25">
      <c r="A109" s="101" t="s">
        <v>560</v>
      </c>
      <c r="B109" s="91" t="s">
        <v>1427</v>
      </c>
      <c r="C109" s="91" t="s">
        <v>561</v>
      </c>
      <c r="D109" s="91" t="s">
        <v>1699</v>
      </c>
      <c r="E109" s="101"/>
      <c r="Y109" s="101" t="s">
        <v>186</v>
      </c>
      <c r="Z109" s="91" t="s">
        <v>1447</v>
      </c>
      <c r="AA109" s="91" t="s">
        <v>187</v>
      </c>
      <c r="AB109" s="91" t="s">
        <v>1478</v>
      </c>
      <c r="AC109" s="101"/>
    </row>
    <row r="110" spans="1:29" x14ac:dyDescent="0.25">
      <c r="A110" s="101" t="s">
        <v>25</v>
      </c>
      <c r="B110" s="91" t="s">
        <v>1447</v>
      </c>
      <c r="C110" s="91" t="s">
        <v>26</v>
      </c>
      <c r="D110" s="91" t="s">
        <v>1599</v>
      </c>
      <c r="E110" s="101"/>
      <c r="Y110" s="101" t="s">
        <v>154</v>
      </c>
      <c r="Z110" s="91" t="s">
        <v>1443</v>
      </c>
      <c r="AA110" s="91" t="s">
        <v>155</v>
      </c>
      <c r="AB110" s="91" t="s">
        <v>1703</v>
      </c>
      <c r="AC110" s="101"/>
    </row>
    <row r="111" spans="1:29" x14ac:dyDescent="0.25">
      <c r="A111" s="101" t="s">
        <v>440</v>
      </c>
      <c r="B111" s="91" t="s">
        <v>1451</v>
      </c>
      <c r="C111" s="91" t="s">
        <v>441</v>
      </c>
      <c r="D111" s="91" t="s">
        <v>1700</v>
      </c>
      <c r="E111" s="101"/>
      <c r="Y111" s="101" t="s">
        <v>521</v>
      </c>
      <c r="Z111" s="91" t="s">
        <v>1451</v>
      </c>
      <c r="AA111" s="91" t="s">
        <v>522</v>
      </c>
      <c r="AB111" s="91" t="s">
        <v>1568</v>
      </c>
      <c r="AC111" s="101"/>
    </row>
    <row r="112" spans="1:29" x14ac:dyDescent="0.25">
      <c r="A112" s="101" t="s">
        <v>132</v>
      </c>
      <c r="B112" s="91" t="s">
        <v>1435</v>
      </c>
      <c r="C112" s="91" t="s">
        <v>133</v>
      </c>
      <c r="D112" s="91" t="s">
        <v>1493</v>
      </c>
      <c r="E112" s="101"/>
      <c r="Y112" s="101" t="s">
        <v>276</v>
      </c>
      <c r="Z112" s="91" t="s">
        <v>1423</v>
      </c>
      <c r="AA112" s="91" t="s">
        <v>277</v>
      </c>
      <c r="AB112" s="91" t="s">
        <v>1779</v>
      </c>
      <c r="AC112" s="101"/>
    </row>
    <row r="113" spans="1:29" x14ac:dyDescent="0.25">
      <c r="A113" s="101" t="s">
        <v>285</v>
      </c>
      <c r="B113" s="91" t="s">
        <v>1419</v>
      </c>
      <c r="C113" s="91" t="s">
        <v>286</v>
      </c>
      <c r="D113" s="91" t="s">
        <v>1548</v>
      </c>
      <c r="E113" s="101"/>
      <c r="Y113" s="101" t="s">
        <v>408</v>
      </c>
      <c r="Z113" s="91" t="s">
        <v>1449</v>
      </c>
      <c r="AA113" s="91" t="s">
        <v>409</v>
      </c>
      <c r="AB113" s="91" t="s">
        <v>1603</v>
      </c>
      <c r="AC113" s="101"/>
    </row>
    <row r="114" spans="1:29" x14ac:dyDescent="0.25">
      <c r="A114" s="101" t="s">
        <v>62</v>
      </c>
      <c r="B114" s="91" t="s">
        <v>1419</v>
      </c>
      <c r="C114" s="91" t="s">
        <v>63</v>
      </c>
      <c r="D114" s="91" t="s">
        <v>1550</v>
      </c>
      <c r="E114" s="101"/>
      <c r="Y114" s="101" t="s">
        <v>9</v>
      </c>
      <c r="Z114" s="91" t="s">
        <v>1435</v>
      </c>
      <c r="AA114" s="91" t="s">
        <v>10</v>
      </c>
      <c r="AB114" s="91" t="s">
        <v>1496</v>
      </c>
      <c r="AC114" s="101"/>
    </row>
    <row r="115" spans="1:29" x14ac:dyDescent="0.25">
      <c r="A115" s="101" t="s">
        <v>558</v>
      </c>
      <c r="B115" s="91" t="s">
        <v>1449</v>
      </c>
      <c r="C115" s="91" t="s">
        <v>559</v>
      </c>
      <c r="D115" s="91" t="s">
        <v>1701</v>
      </c>
      <c r="E115" s="101"/>
      <c r="Y115" s="101" t="s">
        <v>89</v>
      </c>
      <c r="Z115" s="91" t="s">
        <v>1427</v>
      </c>
      <c r="AA115" s="91" t="s">
        <v>90</v>
      </c>
      <c r="AB115" s="91" t="s">
        <v>1497</v>
      </c>
      <c r="AC115" s="101"/>
    </row>
    <row r="116" spans="1:29" x14ac:dyDescent="0.25">
      <c r="A116" s="101" t="s">
        <v>528</v>
      </c>
      <c r="B116" s="91" t="s">
        <v>1431</v>
      </c>
      <c r="C116" s="91" t="s">
        <v>529</v>
      </c>
      <c r="D116" s="91" t="s">
        <v>1647</v>
      </c>
      <c r="E116" s="101"/>
      <c r="Y116" s="101" t="s">
        <v>23</v>
      </c>
      <c r="Z116" s="91" t="s">
        <v>1427</v>
      </c>
      <c r="AA116" s="91" t="s">
        <v>24</v>
      </c>
      <c r="AB116" s="91" t="s">
        <v>1498</v>
      </c>
      <c r="AC116" s="101"/>
    </row>
    <row r="117" spans="1:29" x14ac:dyDescent="0.25">
      <c r="A117" s="101" t="s">
        <v>333</v>
      </c>
      <c r="B117" s="91" t="s">
        <v>1451</v>
      </c>
      <c r="C117" s="91" t="s">
        <v>334</v>
      </c>
      <c r="D117" s="91" t="s">
        <v>1600</v>
      </c>
      <c r="E117" s="101"/>
      <c r="Y117" s="101" t="s">
        <v>29</v>
      </c>
      <c r="Z117" s="91" t="s">
        <v>1427</v>
      </c>
      <c r="AA117" s="91" t="s">
        <v>30</v>
      </c>
      <c r="AB117" s="91" t="s">
        <v>1499</v>
      </c>
      <c r="AC117" s="101"/>
    </row>
    <row r="118" spans="1:29" x14ac:dyDescent="0.25">
      <c r="A118" s="101" t="s">
        <v>323</v>
      </c>
      <c r="B118" s="91" t="s">
        <v>1445</v>
      </c>
      <c r="C118" s="91" t="s">
        <v>324</v>
      </c>
      <c r="D118" s="91" t="s">
        <v>1601</v>
      </c>
      <c r="E118" s="101"/>
      <c r="Y118" s="101" t="s">
        <v>35</v>
      </c>
      <c r="Z118" s="91" t="s">
        <v>1427</v>
      </c>
      <c r="AA118" s="91" t="s">
        <v>36</v>
      </c>
      <c r="AB118" s="91" t="s">
        <v>1500</v>
      </c>
      <c r="AC118" s="101"/>
    </row>
    <row r="119" spans="1:29" x14ac:dyDescent="0.25">
      <c r="A119" s="101" t="s">
        <v>233</v>
      </c>
      <c r="B119" s="91" t="s">
        <v>1447</v>
      </c>
      <c r="C119" s="91" t="s">
        <v>234</v>
      </c>
      <c r="D119" s="91" t="s">
        <v>1478</v>
      </c>
      <c r="E119" s="101"/>
      <c r="Y119" s="101" t="s">
        <v>17</v>
      </c>
      <c r="Z119" s="91" t="s">
        <v>1427</v>
      </c>
      <c r="AA119" s="91" t="s">
        <v>18</v>
      </c>
      <c r="AB119" s="91" t="s">
        <v>1501</v>
      </c>
      <c r="AC119" s="101"/>
    </row>
    <row r="120" spans="1:29" x14ac:dyDescent="0.25">
      <c r="A120" s="101" t="s">
        <v>186</v>
      </c>
      <c r="B120" s="91" t="s">
        <v>1447</v>
      </c>
      <c r="C120" s="91" t="s">
        <v>187</v>
      </c>
      <c r="D120" s="91" t="s">
        <v>1478</v>
      </c>
      <c r="E120" s="101"/>
      <c r="Y120" s="101" t="s">
        <v>41</v>
      </c>
      <c r="Z120" s="91" t="s">
        <v>1451</v>
      </c>
      <c r="AA120" s="91" t="s">
        <v>42</v>
      </c>
      <c r="AB120" s="91" t="s">
        <v>1502</v>
      </c>
      <c r="AC120" s="101"/>
    </row>
    <row r="121" spans="1:29" x14ac:dyDescent="0.25">
      <c r="A121" s="101" t="s">
        <v>552</v>
      </c>
      <c r="B121" s="91" t="s">
        <v>1419</v>
      </c>
      <c r="C121" s="91" t="s">
        <v>553</v>
      </c>
      <c r="D121" s="91" t="s">
        <v>1702</v>
      </c>
      <c r="E121" s="101"/>
      <c r="Y121" s="101" t="s">
        <v>508</v>
      </c>
      <c r="Z121" s="91" t="s">
        <v>1419</v>
      </c>
      <c r="AA121" s="91" t="s">
        <v>509</v>
      </c>
      <c r="AB121" s="91" t="s">
        <v>1705</v>
      </c>
      <c r="AC121" s="101"/>
    </row>
    <row r="122" spans="1:29" x14ac:dyDescent="0.25">
      <c r="A122" s="101" t="s">
        <v>154</v>
      </c>
      <c r="B122" s="91" t="s">
        <v>1443</v>
      </c>
      <c r="C122" s="91" t="s">
        <v>155</v>
      </c>
      <c r="D122" s="91" t="s">
        <v>1703</v>
      </c>
      <c r="E122" s="101"/>
      <c r="Y122" s="101" t="s">
        <v>283</v>
      </c>
      <c r="Z122" s="91" t="s">
        <v>1419</v>
      </c>
      <c r="AA122" s="91" t="s">
        <v>284</v>
      </c>
      <c r="AB122" s="91" t="s">
        <v>1706</v>
      </c>
      <c r="AC122" s="101"/>
    </row>
    <row r="123" spans="1:29" x14ac:dyDescent="0.25">
      <c r="A123" s="101" t="s">
        <v>473</v>
      </c>
      <c r="B123" s="91" t="s">
        <v>1449</v>
      </c>
      <c r="C123" s="91" t="s">
        <v>474</v>
      </c>
      <c r="D123" s="91" t="s">
        <v>1648</v>
      </c>
      <c r="E123" s="101"/>
      <c r="Y123" s="101" t="s">
        <v>352</v>
      </c>
      <c r="Z123" s="91" t="s">
        <v>1419</v>
      </c>
      <c r="AA123" s="91" t="s">
        <v>353</v>
      </c>
      <c r="AB123" s="91" t="s">
        <v>1707</v>
      </c>
      <c r="AC123" s="101"/>
    </row>
    <row r="124" spans="1:29" x14ac:dyDescent="0.25">
      <c r="A124" s="101" t="s">
        <v>532</v>
      </c>
      <c r="B124" s="91" t="s">
        <v>1443</v>
      </c>
      <c r="C124" s="91" t="s">
        <v>533</v>
      </c>
      <c r="D124" s="91" t="s">
        <v>1704</v>
      </c>
      <c r="E124" s="101"/>
      <c r="Y124" s="101" t="s">
        <v>515</v>
      </c>
      <c r="Z124" s="91" t="s">
        <v>1419</v>
      </c>
      <c r="AA124" s="91" t="s">
        <v>516</v>
      </c>
      <c r="AB124" s="91" t="s">
        <v>1708</v>
      </c>
      <c r="AC124" s="101"/>
    </row>
    <row r="125" spans="1:29" x14ac:dyDescent="0.25">
      <c r="A125" s="101" t="s">
        <v>408</v>
      </c>
      <c r="B125" s="91" t="s">
        <v>1449</v>
      </c>
      <c r="C125" s="91" t="s">
        <v>409</v>
      </c>
      <c r="D125" s="91" t="s">
        <v>1603</v>
      </c>
      <c r="E125" s="101"/>
      <c r="Y125" s="101" t="s">
        <v>317</v>
      </c>
      <c r="Z125" s="91" t="s">
        <v>1419</v>
      </c>
      <c r="AA125" s="91" t="s">
        <v>318</v>
      </c>
      <c r="AB125" s="91" t="s">
        <v>1709</v>
      </c>
      <c r="AC125" s="101"/>
    </row>
    <row r="126" spans="1:29" x14ac:dyDescent="0.25">
      <c r="A126" s="101" t="s">
        <v>128</v>
      </c>
      <c r="B126" s="91" t="s">
        <v>1433</v>
      </c>
      <c r="C126" s="91" t="s">
        <v>129</v>
      </c>
      <c r="D126" s="91" t="s">
        <v>1495</v>
      </c>
      <c r="E126" s="101"/>
      <c r="Y126" s="101" t="s">
        <v>503</v>
      </c>
      <c r="Z126" s="91" t="s">
        <v>1419</v>
      </c>
      <c r="AA126" s="91" t="s">
        <v>504</v>
      </c>
      <c r="AB126" s="91" t="s">
        <v>1710</v>
      </c>
      <c r="AC126" s="101"/>
    </row>
    <row r="127" spans="1:29" x14ac:dyDescent="0.25">
      <c r="A127" s="101" t="s">
        <v>9</v>
      </c>
      <c r="B127" s="91" t="s">
        <v>1435</v>
      </c>
      <c r="C127" s="91" t="s">
        <v>10</v>
      </c>
      <c r="D127" s="91" t="s">
        <v>1496</v>
      </c>
      <c r="E127" s="101"/>
      <c r="Y127" s="101" t="s">
        <v>260</v>
      </c>
      <c r="Z127" s="91" t="s">
        <v>1419</v>
      </c>
      <c r="AA127" s="91" t="s">
        <v>261</v>
      </c>
      <c r="AB127" s="91" t="s">
        <v>1711</v>
      </c>
      <c r="AC127" s="101"/>
    </row>
    <row r="128" spans="1:29" x14ac:dyDescent="0.25">
      <c r="A128" s="101" t="s">
        <v>89</v>
      </c>
      <c r="B128" s="91" t="s">
        <v>1427</v>
      </c>
      <c r="C128" s="91" t="s">
        <v>90</v>
      </c>
      <c r="D128" s="91" t="s">
        <v>1497</v>
      </c>
      <c r="E128" s="101"/>
      <c r="Y128" s="101" t="s">
        <v>397</v>
      </c>
      <c r="Z128" s="91" t="s">
        <v>1431</v>
      </c>
      <c r="AA128" s="91" t="s">
        <v>398</v>
      </c>
      <c r="AB128" s="91" t="s">
        <v>1604</v>
      </c>
      <c r="AC128" s="101"/>
    </row>
    <row r="129" spans="1:29" x14ac:dyDescent="0.25">
      <c r="A129" s="101" t="s">
        <v>23</v>
      </c>
      <c r="B129" s="91" t="s">
        <v>1427</v>
      </c>
      <c r="C129" s="91" t="s">
        <v>24</v>
      </c>
      <c r="D129" s="91" t="s">
        <v>1498</v>
      </c>
      <c r="E129" s="101"/>
      <c r="Y129" s="101" t="s">
        <v>606</v>
      </c>
      <c r="Z129" s="91" t="s">
        <v>1419</v>
      </c>
      <c r="AA129" s="91" t="s">
        <v>607</v>
      </c>
      <c r="AB129" s="91" t="s">
        <v>1780</v>
      </c>
      <c r="AC129" s="101"/>
    </row>
    <row r="130" spans="1:29" x14ac:dyDescent="0.25">
      <c r="A130" s="101" t="s">
        <v>29</v>
      </c>
      <c r="B130" s="91" t="s">
        <v>1427</v>
      </c>
      <c r="C130" s="91" t="s">
        <v>30</v>
      </c>
      <c r="D130" s="91" t="s">
        <v>1499</v>
      </c>
      <c r="E130" s="101"/>
      <c r="Y130" s="101" t="s">
        <v>620</v>
      </c>
      <c r="Z130" s="91" t="s">
        <v>1423</v>
      </c>
      <c r="AA130" s="91" t="s">
        <v>621</v>
      </c>
      <c r="AB130" s="91" t="s">
        <v>1651</v>
      </c>
      <c r="AC130" s="101"/>
    </row>
    <row r="131" spans="1:29" x14ac:dyDescent="0.25">
      <c r="A131" s="101" t="s">
        <v>35</v>
      </c>
      <c r="B131" s="91" t="s">
        <v>1427</v>
      </c>
      <c r="C131" s="91" t="s">
        <v>36</v>
      </c>
      <c r="D131" s="91" t="s">
        <v>1500</v>
      </c>
      <c r="E131" s="101"/>
      <c r="Y131" s="101" t="s">
        <v>144</v>
      </c>
      <c r="Z131" s="91" t="s">
        <v>1423</v>
      </c>
      <c r="AA131" s="91" t="s">
        <v>145</v>
      </c>
      <c r="AB131" s="91" t="s">
        <v>1652</v>
      </c>
      <c r="AC131" s="101"/>
    </row>
    <row r="132" spans="1:29" x14ac:dyDescent="0.25">
      <c r="A132" s="101" t="s">
        <v>17</v>
      </c>
      <c r="B132" s="91" t="s">
        <v>1427</v>
      </c>
      <c r="C132" s="91" t="s">
        <v>18</v>
      </c>
      <c r="D132" s="91" t="s">
        <v>1501</v>
      </c>
      <c r="E132" s="101"/>
      <c r="Y132" s="101" t="s">
        <v>37</v>
      </c>
      <c r="Z132" s="91" t="s">
        <v>1419</v>
      </c>
      <c r="AA132" s="91" t="s">
        <v>38</v>
      </c>
      <c r="AB132" s="91" t="s">
        <v>1503</v>
      </c>
      <c r="AC132" s="101"/>
    </row>
    <row r="133" spans="1:29" x14ac:dyDescent="0.25">
      <c r="A133" s="101" t="s">
        <v>41</v>
      </c>
      <c r="B133" s="91" t="s">
        <v>1451</v>
      </c>
      <c r="C133" s="91" t="s">
        <v>42</v>
      </c>
      <c r="D133" s="91" t="s">
        <v>1502</v>
      </c>
      <c r="E133" s="101"/>
      <c r="Y133" s="101" t="s">
        <v>58</v>
      </c>
      <c r="Z133" s="91" t="s">
        <v>1423</v>
      </c>
      <c r="AA133" s="91" t="s">
        <v>59</v>
      </c>
      <c r="AB133" s="91" t="s">
        <v>1504</v>
      </c>
      <c r="AC133" s="101"/>
    </row>
    <row r="134" spans="1:29" x14ac:dyDescent="0.25">
      <c r="A134" s="101" t="s">
        <v>508</v>
      </c>
      <c r="B134" s="91" t="s">
        <v>1419</v>
      </c>
      <c r="C134" s="91" t="s">
        <v>509</v>
      </c>
      <c r="D134" s="91" t="s">
        <v>1705</v>
      </c>
      <c r="E134" s="101"/>
      <c r="Y134" s="101" t="s">
        <v>388</v>
      </c>
      <c r="Z134" s="91" t="s">
        <v>1449</v>
      </c>
      <c r="AA134" s="91" t="s">
        <v>389</v>
      </c>
      <c r="AB134" s="91" t="s">
        <v>1478</v>
      </c>
      <c r="AC134" s="101"/>
    </row>
    <row r="135" spans="1:29" x14ac:dyDescent="0.25">
      <c r="A135" s="101" t="s">
        <v>283</v>
      </c>
      <c r="B135" s="91" t="s">
        <v>1419</v>
      </c>
      <c r="C135" s="91" t="s">
        <v>284</v>
      </c>
      <c r="D135" s="91" t="s">
        <v>1706</v>
      </c>
      <c r="E135" s="101"/>
      <c r="Y135" s="101" t="s">
        <v>15</v>
      </c>
      <c r="Z135" s="91" t="s">
        <v>1427</v>
      </c>
      <c r="AA135" s="91" t="s">
        <v>16</v>
      </c>
      <c r="AB135" s="91" t="s">
        <v>1605</v>
      </c>
      <c r="AC135" s="101"/>
    </row>
    <row r="136" spans="1:29" x14ac:dyDescent="0.25">
      <c r="A136" s="101" t="s">
        <v>352</v>
      </c>
      <c r="B136" s="91" t="s">
        <v>1419</v>
      </c>
      <c r="C136" s="91" t="s">
        <v>353</v>
      </c>
      <c r="D136" s="91" t="s">
        <v>1707</v>
      </c>
      <c r="E136" s="101"/>
      <c r="Y136" s="101" t="s">
        <v>116</v>
      </c>
      <c r="Z136" s="91" t="s">
        <v>1427</v>
      </c>
      <c r="AA136" s="91" t="s">
        <v>117</v>
      </c>
      <c r="AB136" s="91" t="s">
        <v>1606</v>
      </c>
      <c r="AC136" s="101"/>
    </row>
    <row r="137" spans="1:29" x14ac:dyDescent="0.25">
      <c r="A137" s="101" t="s">
        <v>515</v>
      </c>
      <c r="B137" s="91" t="s">
        <v>1419</v>
      </c>
      <c r="C137" s="91" t="s">
        <v>516</v>
      </c>
      <c r="D137" s="91" t="s">
        <v>1708</v>
      </c>
      <c r="E137" s="101"/>
      <c r="Y137" s="101" t="s">
        <v>649</v>
      </c>
      <c r="Z137" s="91" t="s">
        <v>1419</v>
      </c>
      <c r="AA137" s="91" t="s">
        <v>650</v>
      </c>
      <c r="AB137" s="91" t="s">
        <v>1781</v>
      </c>
      <c r="AC137" s="101"/>
    </row>
    <row r="138" spans="1:29" x14ac:dyDescent="0.25">
      <c r="A138" s="101" t="s">
        <v>317</v>
      </c>
      <c r="B138" s="91" t="s">
        <v>1419</v>
      </c>
      <c r="C138" s="91" t="s">
        <v>318</v>
      </c>
      <c r="D138" s="91" t="s">
        <v>1709</v>
      </c>
      <c r="E138" s="101"/>
      <c r="Y138" s="101" t="s">
        <v>272</v>
      </c>
      <c r="Z138" s="91" t="s">
        <v>1427</v>
      </c>
      <c r="AA138" s="91" t="s">
        <v>273</v>
      </c>
      <c r="AB138" s="91" t="s">
        <v>1607</v>
      </c>
      <c r="AC138" s="101"/>
    </row>
    <row r="139" spans="1:29" x14ac:dyDescent="0.25">
      <c r="A139" s="101" t="s">
        <v>503</v>
      </c>
      <c r="B139" s="91" t="s">
        <v>1419</v>
      </c>
      <c r="C139" s="91" t="s">
        <v>504</v>
      </c>
      <c r="D139" s="91" t="s">
        <v>1710</v>
      </c>
      <c r="E139" s="101"/>
      <c r="Y139" s="101" t="s">
        <v>68</v>
      </c>
      <c r="Z139" s="91" t="s">
        <v>1439</v>
      </c>
      <c r="AA139" s="91" t="s">
        <v>69</v>
      </c>
      <c r="AB139" s="91" t="s">
        <v>1608</v>
      </c>
      <c r="AC139" s="101"/>
    </row>
    <row r="140" spans="1:29" x14ac:dyDescent="0.25">
      <c r="A140" s="101" t="s">
        <v>260</v>
      </c>
      <c r="B140" s="91" t="s">
        <v>1419</v>
      </c>
      <c r="C140" s="91" t="s">
        <v>261</v>
      </c>
      <c r="D140" s="91" t="s">
        <v>1711</v>
      </c>
      <c r="E140" s="101"/>
      <c r="Y140" s="101" t="s">
        <v>250</v>
      </c>
      <c r="Z140" s="91" t="s">
        <v>1427</v>
      </c>
      <c r="AA140" s="91" t="s">
        <v>251</v>
      </c>
      <c r="AB140" s="91" t="s">
        <v>1609</v>
      </c>
      <c r="AC140" s="101"/>
    </row>
    <row r="141" spans="1:29" x14ac:dyDescent="0.25">
      <c r="A141" s="101" t="s">
        <v>144</v>
      </c>
      <c r="B141" s="91" t="s">
        <v>1423</v>
      </c>
      <c r="C141" s="91" t="s">
        <v>145</v>
      </c>
      <c r="D141" s="91" t="s">
        <v>1652</v>
      </c>
      <c r="E141" s="101"/>
      <c r="Y141" s="101" t="s">
        <v>608</v>
      </c>
      <c r="Z141" s="91" t="s">
        <v>1443</v>
      </c>
      <c r="AA141" s="91" t="s">
        <v>609</v>
      </c>
      <c r="AB141" s="91" t="s">
        <v>1782</v>
      </c>
      <c r="AC141" s="101"/>
    </row>
    <row r="142" spans="1:29" x14ac:dyDescent="0.25">
      <c r="A142" s="101" t="s">
        <v>37</v>
      </c>
      <c r="B142" s="91" t="s">
        <v>1419</v>
      </c>
      <c r="C142" s="91" t="s">
        <v>38</v>
      </c>
      <c r="D142" s="91" t="s">
        <v>1503</v>
      </c>
      <c r="E142" s="101"/>
      <c r="Y142" s="101" t="s">
        <v>588</v>
      </c>
      <c r="Z142" s="91" t="s">
        <v>1425</v>
      </c>
      <c r="AA142" s="91" t="s">
        <v>589</v>
      </c>
      <c r="AB142" s="91" t="s">
        <v>1611</v>
      </c>
      <c r="AC142" s="101"/>
    </row>
    <row r="143" spans="1:29" x14ac:dyDescent="0.25">
      <c r="A143" s="101" t="s">
        <v>58</v>
      </c>
      <c r="B143" s="91" t="s">
        <v>1423</v>
      </c>
      <c r="C143" s="91" t="s">
        <v>59</v>
      </c>
      <c r="D143" s="91" t="s">
        <v>1504</v>
      </c>
      <c r="E143" s="101"/>
      <c r="Y143" s="101" t="s">
        <v>487</v>
      </c>
      <c r="Z143" s="91" t="s">
        <v>1425</v>
      </c>
      <c r="AA143" s="91" t="s">
        <v>488</v>
      </c>
      <c r="AB143" s="91" t="s">
        <v>1612</v>
      </c>
      <c r="AC143" s="101"/>
    </row>
    <row r="144" spans="1:29" x14ac:dyDescent="0.25">
      <c r="A144" s="101" t="s">
        <v>15</v>
      </c>
      <c r="B144" s="91" t="s">
        <v>1427</v>
      </c>
      <c r="C144" s="91" t="s">
        <v>16</v>
      </c>
      <c r="D144" s="91" t="s">
        <v>1605</v>
      </c>
      <c r="E144" s="101"/>
      <c r="Y144" s="101" t="s">
        <v>434</v>
      </c>
      <c r="Z144" s="91" t="s">
        <v>1427</v>
      </c>
      <c r="AA144" s="91" t="s">
        <v>435</v>
      </c>
      <c r="AB144" s="91" t="s">
        <v>1657</v>
      </c>
      <c r="AC144" s="101"/>
    </row>
    <row r="145" spans="1:29" x14ac:dyDescent="0.25">
      <c r="A145" s="101" t="s">
        <v>116</v>
      </c>
      <c r="B145" s="91" t="s">
        <v>1427</v>
      </c>
      <c r="C145" s="91" t="s">
        <v>117</v>
      </c>
      <c r="D145" s="91" t="s">
        <v>1606</v>
      </c>
      <c r="E145" s="101"/>
      <c r="Y145" s="101" t="s">
        <v>645</v>
      </c>
      <c r="Z145" s="91" t="s">
        <v>1419</v>
      </c>
      <c r="AA145" s="91" t="s">
        <v>646</v>
      </c>
      <c r="AB145" s="91" t="s">
        <v>1783</v>
      </c>
      <c r="AC145" s="101"/>
    </row>
    <row r="146" spans="1:29" x14ac:dyDescent="0.25">
      <c r="A146" s="101" t="s">
        <v>272</v>
      </c>
      <c r="B146" s="91" t="s">
        <v>1427</v>
      </c>
      <c r="C146" s="91" t="s">
        <v>273</v>
      </c>
      <c r="D146" s="91" t="s">
        <v>1607</v>
      </c>
      <c r="E146" s="101"/>
      <c r="Y146" s="101" t="s">
        <v>224</v>
      </c>
      <c r="Z146" s="91" t="s">
        <v>1427</v>
      </c>
      <c r="AA146" s="91" t="s">
        <v>225</v>
      </c>
      <c r="AB146" s="91" t="s">
        <v>1531</v>
      </c>
      <c r="AC146" s="101"/>
    </row>
    <row r="147" spans="1:29" x14ac:dyDescent="0.25">
      <c r="A147" s="101" t="s">
        <v>752</v>
      </c>
      <c r="B147" s="91" t="s">
        <v>1427</v>
      </c>
      <c r="C147" s="91" t="s">
        <v>753</v>
      </c>
      <c r="D147" s="91" t="s">
        <v>1524</v>
      </c>
      <c r="E147" s="101"/>
      <c r="Y147" s="101" t="s">
        <v>586</v>
      </c>
      <c r="Z147" s="91" t="s">
        <v>1427</v>
      </c>
      <c r="AA147" s="91" t="s">
        <v>587</v>
      </c>
      <c r="AB147" s="91" t="s">
        <v>1614</v>
      </c>
      <c r="AC147" s="101"/>
    </row>
    <row r="148" spans="1:29" x14ac:dyDescent="0.25">
      <c r="A148" s="101" t="s">
        <v>647</v>
      </c>
      <c r="B148" s="91" t="s">
        <v>1427</v>
      </c>
      <c r="C148" s="91" t="s">
        <v>648</v>
      </c>
      <c r="D148" s="91" t="s">
        <v>1525</v>
      </c>
      <c r="E148" s="101"/>
      <c r="Y148" s="101" t="s">
        <v>110</v>
      </c>
      <c r="Z148" s="91" t="s">
        <v>1423</v>
      </c>
      <c r="AA148" s="91" t="s">
        <v>111</v>
      </c>
      <c r="AB148" s="91" t="s">
        <v>1558</v>
      </c>
      <c r="AC148" s="101"/>
    </row>
    <row r="149" spans="1:29" x14ac:dyDescent="0.25">
      <c r="A149" s="101" t="s">
        <v>250</v>
      </c>
      <c r="B149" s="91" t="s">
        <v>1427</v>
      </c>
      <c r="C149" s="91" t="s">
        <v>251</v>
      </c>
      <c r="D149" s="91" t="s">
        <v>1609</v>
      </c>
      <c r="E149" s="101"/>
      <c r="Y149" s="101" t="s">
        <v>19</v>
      </c>
      <c r="Z149" s="91" t="s">
        <v>1423</v>
      </c>
      <c r="AA149" s="91" t="s">
        <v>20</v>
      </c>
      <c r="AB149" s="91" t="s">
        <v>1506</v>
      </c>
      <c r="AC149" s="101"/>
    </row>
    <row r="150" spans="1:29" x14ac:dyDescent="0.25">
      <c r="A150" s="101" t="s">
        <v>391</v>
      </c>
      <c r="B150" s="91" t="s">
        <v>1451</v>
      </c>
      <c r="C150" s="91" t="s">
        <v>392</v>
      </c>
      <c r="D150" s="91" t="s">
        <v>1610</v>
      </c>
      <c r="E150" s="101"/>
    </row>
    <row r="151" spans="1:29" x14ac:dyDescent="0.25">
      <c r="A151" s="101" t="s">
        <v>410</v>
      </c>
      <c r="B151" s="91" t="s">
        <v>1427</v>
      </c>
      <c r="C151" s="91" t="s">
        <v>411</v>
      </c>
      <c r="D151" s="91" t="s">
        <v>1529</v>
      </c>
      <c r="E151" s="101"/>
    </row>
    <row r="152" spans="1:29" x14ac:dyDescent="0.25">
      <c r="A152" s="101" t="s">
        <v>530</v>
      </c>
      <c r="B152" s="91" t="s">
        <v>1427</v>
      </c>
      <c r="C152" s="91" t="s">
        <v>531</v>
      </c>
      <c r="D152" s="91" t="s">
        <v>1530</v>
      </c>
      <c r="E152" s="101"/>
    </row>
    <row r="153" spans="1:29" x14ac:dyDescent="0.25">
      <c r="A153" s="101" t="s">
        <v>588</v>
      </c>
      <c r="B153" s="91" t="s">
        <v>1425</v>
      </c>
      <c r="C153" s="91" t="s">
        <v>589</v>
      </c>
      <c r="D153" s="91" t="s">
        <v>1611</v>
      </c>
      <c r="E153" s="101"/>
    </row>
    <row r="154" spans="1:29" x14ac:dyDescent="0.25">
      <c r="A154" s="101" t="s">
        <v>434</v>
      </c>
      <c r="B154" s="91" t="s">
        <v>1427</v>
      </c>
      <c r="C154" s="91" t="s">
        <v>435</v>
      </c>
      <c r="D154" s="91" t="s">
        <v>1657</v>
      </c>
      <c r="E154" s="101"/>
    </row>
    <row r="155" spans="1:29" x14ac:dyDescent="0.25">
      <c r="A155" s="101" t="s">
        <v>224</v>
      </c>
      <c r="B155" s="91" t="s">
        <v>1427</v>
      </c>
      <c r="C155" s="91" t="s">
        <v>225</v>
      </c>
      <c r="D155" s="91" t="s">
        <v>1531</v>
      </c>
      <c r="E155" s="101"/>
    </row>
    <row r="156" spans="1:29" x14ac:dyDescent="0.25">
      <c r="A156" s="101" t="s">
        <v>586</v>
      </c>
      <c r="B156" s="91" t="s">
        <v>1427</v>
      </c>
      <c r="C156" s="91" t="s">
        <v>587</v>
      </c>
      <c r="D156" s="91" t="s">
        <v>1614</v>
      </c>
      <c r="E156" s="101"/>
    </row>
    <row r="157" spans="1:29" x14ac:dyDescent="0.25">
      <c r="A157" s="101" t="s">
        <v>110</v>
      </c>
      <c r="B157" s="91" t="s">
        <v>1423</v>
      </c>
      <c r="C157" s="91" t="s">
        <v>111</v>
      </c>
      <c r="D157" s="91" t="s">
        <v>1558</v>
      </c>
      <c r="E157" s="101"/>
    </row>
    <row r="158" spans="1:29" x14ac:dyDescent="0.25">
      <c r="A158" s="101" t="s">
        <v>19</v>
      </c>
      <c r="B158" s="91" t="s">
        <v>1423</v>
      </c>
      <c r="C158" s="91" t="s">
        <v>20</v>
      </c>
      <c r="D158" s="91" t="s">
        <v>1506</v>
      </c>
      <c r="E158" s="101"/>
    </row>
    <row r="159" spans="1:29" x14ac:dyDescent="0.25">
      <c r="A159" s="101" t="s">
        <v>482</v>
      </c>
      <c r="B159" s="91" t="s">
        <v>1439</v>
      </c>
      <c r="C159" s="91" t="s">
        <v>483</v>
      </c>
      <c r="D159" s="91" t="s">
        <v>1712</v>
      </c>
      <c r="E159" s="101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13230449AB9F4D939052C2B6B1A02C" ma:contentTypeVersion="7" ma:contentTypeDescription="Create a new document." ma:contentTypeScope="" ma:versionID="6fb8834e6477c4f140b2a39b9783ad70">
  <xsd:schema xmlns:xsd="http://www.w3.org/2001/XMLSchema" xmlns:p="http://schemas.microsoft.com/office/2006/metadata/properties" xmlns:ns2="eb8d381a-5bec-4d6a-9ea5-e830052c9177" targetNamespace="http://schemas.microsoft.com/office/2006/metadata/properties" ma:root="true" ma:fieldsID="f3357372d510f64ee9ce9caae38a91e0" ns2:_="">
    <xsd:import namespace="eb8d381a-5bec-4d6a-9ea5-e830052c9177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eb8d381a-5bec-4d6a-9ea5-e830052c9177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Checked_x0020_Out_x0020_To xmlns="eb8d381a-5bec-4d6a-9ea5-e830052c9177">
      <UserInfo>
        <DisplayName/>
        <AccountId xsi:nil="true"/>
        <AccountType/>
      </UserInfo>
    </Checked_x0020_Out_x0020_To>
    <StageName xmlns="eb8d381a-5bec-4d6a-9ea5-e830052c9177" xsi:nil="true"/>
    <FileFormat xmlns="eb8d381a-5bec-4d6a-9ea5-e830052c9177">XLSX</FileFormat>
    <DocumentId xmlns="eb8d381a-5bec-4d6a-9ea5-e830052c9177">Data Sheet 1.XLSX</DocumentId>
    <IsDeleted xmlns="eb8d381a-5bec-4d6a-9ea5-e830052c9177">false</IsDeleted>
    <DocumentType xmlns="eb8d381a-5bec-4d6a-9ea5-e830052c9177">Data Sheet</DocumentType>
    <TitleName xmlns="eb8d381a-5bec-4d6a-9ea5-e830052c9177">Data Sheet 1.XLSX</TitleName>
  </documentManagement>
</p:properties>
</file>

<file path=customXml/itemProps1.xml><?xml version="1.0" encoding="utf-8"?>
<ds:datastoreItem xmlns:ds="http://schemas.openxmlformats.org/officeDocument/2006/customXml" ds:itemID="{AE79409E-A44E-4E14-8BC9-4964AC43B1EB}"/>
</file>

<file path=customXml/itemProps2.xml><?xml version="1.0" encoding="utf-8"?>
<ds:datastoreItem xmlns:ds="http://schemas.openxmlformats.org/officeDocument/2006/customXml" ds:itemID="{0CC57FDC-8913-478C-B8DD-2D8785917973}"/>
</file>

<file path=customXml/itemProps3.xml><?xml version="1.0" encoding="utf-8"?>
<ds:datastoreItem xmlns:ds="http://schemas.openxmlformats.org/officeDocument/2006/customXml" ds:itemID="{17899138-8F4B-411D-B75F-17826E1B54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1_LBgluc_All signif_fold&gt;1.7</vt:lpstr>
      <vt:lpstr>2_LBgluc_Venn_diagram_fold&gt;1.7</vt:lpstr>
      <vt:lpstr>3_LBgluc_Regulatory_groups</vt:lpstr>
      <vt:lpstr>4_LB_ALLsignif_fold&gt;1.7</vt:lpstr>
      <vt:lpstr>5_LB_Venn_diagram_fold&gt;1.7</vt:lpstr>
      <vt:lpstr>6_LB_Regulatory_groups</vt:lpstr>
      <vt:lpstr>7_LBgluc_CRE-TSSdistance</vt:lpstr>
      <vt:lpstr>8_cre_palindromicity</vt:lpstr>
      <vt:lpstr>9_LBgluc_COGcat</vt:lpstr>
      <vt:lpstr>10_LB_COGcat</vt:lpstr>
      <vt:lpstr>11_CcpA_regulon</vt:lpstr>
      <vt:lpstr>12_growth curves</vt:lpstr>
      <vt:lpstr>'8_cre_palindromicity'!_201409_0327and0605_cre_comma_separated</vt:lpstr>
    </vt:vector>
  </TitlesOfParts>
  <Company>University of Groningen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R.G.J. Detert Oude Weme</dc:creator>
  <cp:lastModifiedBy>R.G.J. Detert Oude Weme</cp:lastModifiedBy>
  <dcterms:created xsi:type="dcterms:W3CDTF">2014-10-06T09:31:58Z</dcterms:created>
  <dcterms:modified xsi:type="dcterms:W3CDTF">2015-08-06T11:36:16Z</dcterms:modified>
</cp:coreProperties>
</file>