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\Dropbox\Research\Publishing\Cardinality\"/>
    </mc:Choice>
  </mc:AlternateContent>
  <bookViews>
    <workbookView xWindow="0" yWindow="0" windowWidth="19200" windowHeight="73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1" i="1" l="1"/>
  <c r="N102" i="1"/>
  <c r="P73" i="1"/>
  <c r="P72" i="1"/>
  <c r="O72" i="1"/>
  <c r="O73" i="1"/>
  <c r="K50" i="1"/>
  <c r="S9" i="1" l="1"/>
  <c r="O9" i="1"/>
  <c r="N9" i="1"/>
  <c r="R9" i="1" s="1"/>
  <c r="S8" i="1"/>
  <c r="O8" i="1"/>
  <c r="N8" i="1"/>
  <c r="R8" i="1" s="1"/>
  <c r="S23" i="1"/>
  <c r="O23" i="1"/>
  <c r="N23" i="1"/>
  <c r="R23" i="1" s="1"/>
  <c r="S22" i="1"/>
  <c r="O22" i="1"/>
  <c r="N22" i="1"/>
  <c r="R22" i="1" s="1"/>
  <c r="S37" i="1"/>
  <c r="S36" i="1"/>
  <c r="O37" i="1"/>
  <c r="O36" i="1"/>
  <c r="N37" i="1"/>
  <c r="R37" i="1" s="1"/>
  <c r="N36" i="1"/>
  <c r="R36" i="1" s="1"/>
  <c r="K51" i="1"/>
  <c r="J51" i="1"/>
  <c r="J50" i="1"/>
  <c r="K61" i="1"/>
  <c r="K62" i="1"/>
  <c r="J62" i="1"/>
  <c r="J61" i="1"/>
  <c r="K73" i="1"/>
  <c r="K72" i="1"/>
  <c r="J73" i="1"/>
  <c r="N73" i="1" s="1"/>
  <c r="J72" i="1"/>
  <c r="N72" i="1" s="1"/>
  <c r="J90" i="1"/>
  <c r="J89" i="1"/>
  <c r="J88" i="1"/>
  <c r="J87" i="1"/>
  <c r="J86" i="1"/>
  <c r="J103" i="1"/>
  <c r="J102" i="1"/>
  <c r="J101" i="1"/>
  <c r="I122" i="1"/>
  <c r="I121" i="1"/>
  <c r="J122" i="1"/>
  <c r="J121" i="1"/>
  <c r="J120" i="1"/>
  <c r="J119" i="1"/>
  <c r="AN122" i="1"/>
  <c r="AN121" i="1"/>
  <c r="AN120" i="1"/>
  <c r="AH122" i="1"/>
  <c r="AH121" i="1"/>
  <c r="AH120" i="1"/>
  <c r="AB122" i="1"/>
  <c r="AB121" i="1"/>
  <c r="AB120" i="1"/>
  <c r="V122" i="1"/>
  <c r="V121" i="1"/>
  <c r="V120" i="1"/>
  <c r="P122" i="1"/>
  <c r="P121" i="1"/>
  <c r="P120" i="1"/>
  <c r="B122" i="1"/>
  <c r="B121" i="1"/>
  <c r="B120" i="1"/>
  <c r="I120" i="1" s="1"/>
  <c r="B119" i="1"/>
  <c r="I119" i="1" s="1"/>
  <c r="N116" i="1"/>
  <c r="M116" i="1"/>
  <c r="L116" i="1"/>
  <c r="K116" i="1"/>
  <c r="J116" i="1"/>
  <c r="I116" i="1"/>
  <c r="N115" i="1"/>
  <c r="M115" i="1"/>
  <c r="L115" i="1"/>
  <c r="K115" i="1"/>
  <c r="J115" i="1"/>
  <c r="I115" i="1"/>
  <c r="N114" i="1"/>
  <c r="M114" i="1"/>
  <c r="L114" i="1"/>
  <c r="K114" i="1"/>
  <c r="J114" i="1"/>
  <c r="I114" i="1"/>
  <c r="N113" i="1"/>
  <c r="M113" i="1"/>
  <c r="L113" i="1"/>
  <c r="K113" i="1"/>
  <c r="J113" i="1"/>
  <c r="I113" i="1"/>
  <c r="S112" i="1"/>
  <c r="Z112" i="1" s="1"/>
  <c r="N112" i="1"/>
  <c r="U112" i="1" s="1"/>
  <c r="AB112" i="1" s="1"/>
  <c r="AI112" i="1" s="1"/>
  <c r="AP112" i="1" s="1"/>
  <c r="M112" i="1"/>
  <c r="T112" i="1" s="1"/>
  <c r="L112" i="1"/>
  <c r="K112" i="1"/>
  <c r="R112" i="1" s="1"/>
  <c r="J112" i="1"/>
  <c r="Q112" i="1" s="1"/>
  <c r="I111" i="1"/>
  <c r="P114" i="1" l="1"/>
  <c r="Y112" i="1"/>
  <c r="W115" i="1"/>
  <c r="AG112" i="1"/>
  <c r="P113" i="1"/>
  <c r="X112" i="1"/>
  <c r="P116" i="1"/>
  <c r="AA112" i="1"/>
  <c r="P115" i="1"/>
  <c r="X33" i="1"/>
  <c r="W33" i="1"/>
  <c r="V33" i="1"/>
  <c r="U33" i="1"/>
  <c r="T33" i="1"/>
  <c r="S33" i="1"/>
  <c r="R33" i="1"/>
  <c r="Q33" i="1"/>
  <c r="P33" i="1"/>
  <c r="O33" i="1"/>
  <c r="X32" i="1"/>
  <c r="W32" i="1"/>
  <c r="V32" i="1"/>
  <c r="U32" i="1"/>
  <c r="T32" i="1"/>
  <c r="S32" i="1"/>
  <c r="R32" i="1"/>
  <c r="Q32" i="1"/>
  <c r="P32" i="1"/>
  <c r="O32" i="1"/>
  <c r="N3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X67" i="1" s="1"/>
  <c r="AF67" i="1" s="1"/>
  <c r="O67" i="1"/>
  <c r="W67" i="1" s="1"/>
  <c r="R72" i="1" s="1"/>
  <c r="N67" i="1"/>
  <c r="V67" i="1" s="1"/>
  <c r="M67" i="1"/>
  <c r="U67" i="1" s="1"/>
  <c r="L67" i="1"/>
  <c r="T67" i="1" s="1"/>
  <c r="AB67" i="1" s="1"/>
  <c r="Z69" i="1" s="1"/>
  <c r="K67" i="1"/>
  <c r="S67" i="1" s="1"/>
  <c r="R68" i="1" s="1"/>
  <c r="J66" i="1"/>
  <c r="AJ105" i="1"/>
  <c r="AJ104" i="1"/>
  <c r="AE105" i="1"/>
  <c r="AE104" i="1"/>
  <c r="Z105" i="1"/>
  <c r="Z104" i="1"/>
  <c r="U105" i="1"/>
  <c r="U104" i="1"/>
  <c r="P105" i="1"/>
  <c r="P104" i="1"/>
  <c r="B103" i="1"/>
  <c r="I103" i="1" s="1"/>
  <c r="B102" i="1"/>
  <c r="I102" i="1" s="1"/>
  <c r="B101" i="1"/>
  <c r="I101" i="1" s="1"/>
  <c r="N98" i="1"/>
  <c r="M98" i="1"/>
  <c r="L98" i="1"/>
  <c r="K98" i="1"/>
  <c r="J98" i="1"/>
  <c r="I98" i="1"/>
  <c r="N97" i="1"/>
  <c r="M97" i="1"/>
  <c r="L97" i="1"/>
  <c r="K97" i="1"/>
  <c r="J97" i="1"/>
  <c r="I97" i="1"/>
  <c r="N96" i="1"/>
  <c r="M96" i="1"/>
  <c r="L96" i="1"/>
  <c r="K96" i="1"/>
  <c r="J96" i="1"/>
  <c r="I96" i="1"/>
  <c r="N95" i="1"/>
  <c r="U95" i="1" s="1"/>
  <c r="AB95" i="1" s="1"/>
  <c r="AI95" i="1" s="1"/>
  <c r="M95" i="1"/>
  <c r="T95" i="1" s="1"/>
  <c r="L95" i="1"/>
  <c r="S95" i="1" s="1"/>
  <c r="Z95" i="1" s="1"/>
  <c r="K95" i="1"/>
  <c r="R95" i="1" s="1"/>
  <c r="J95" i="1"/>
  <c r="Q95" i="1" s="1"/>
  <c r="P96" i="1" s="1"/>
  <c r="I94" i="1"/>
  <c r="N83" i="1"/>
  <c r="M83" i="1"/>
  <c r="L83" i="1"/>
  <c r="K83" i="1"/>
  <c r="J83" i="1"/>
  <c r="N82" i="1"/>
  <c r="M82" i="1"/>
  <c r="L82" i="1"/>
  <c r="K82" i="1"/>
  <c r="J82" i="1"/>
  <c r="N81" i="1"/>
  <c r="M81" i="1"/>
  <c r="L81" i="1"/>
  <c r="K81" i="1"/>
  <c r="J81" i="1"/>
  <c r="B90" i="1"/>
  <c r="I90" i="1" s="1"/>
  <c r="B89" i="1"/>
  <c r="I89" i="1" s="1"/>
  <c r="B88" i="1"/>
  <c r="I88" i="1" s="1"/>
  <c r="B87" i="1"/>
  <c r="I87" i="1" s="1"/>
  <c r="B86" i="1"/>
  <c r="I86" i="1" s="1"/>
  <c r="I83" i="1"/>
  <c r="I82" i="1"/>
  <c r="I81" i="1"/>
  <c r="I80" i="1"/>
  <c r="I79" i="1"/>
  <c r="N80" i="1"/>
  <c r="M80" i="1"/>
  <c r="L80" i="1"/>
  <c r="K80" i="1"/>
  <c r="J80" i="1"/>
  <c r="N79" i="1"/>
  <c r="M79" i="1"/>
  <c r="L79" i="1"/>
  <c r="K79" i="1"/>
  <c r="J79" i="1"/>
  <c r="N78" i="1"/>
  <c r="U78" i="1" s="1"/>
  <c r="AB78" i="1" s="1"/>
  <c r="AI78" i="1" s="1"/>
  <c r="AP78" i="1" s="1"/>
  <c r="AW78" i="1" s="1"/>
  <c r="M78" i="1"/>
  <c r="T78" i="1" s="1"/>
  <c r="AA78" i="1" s="1"/>
  <c r="L78" i="1"/>
  <c r="S78" i="1" s="1"/>
  <c r="P81" i="1" s="1"/>
  <c r="K78" i="1"/>
  <c r="R78" i="1" s="1"/>
  <c r="Y78" i="1" s="1"/>
  <c r="J78" i="1"/>
  <c r="Q78" i="1" s="1"/>
  <c r="X78" i="1" s="1"/>
  <c r="I77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X56" i="1" s="1"/>
  <c r="AF56" i="1" s="1"/>
  <c r="O56" i="1"/>
  <c r="W56" i="1" s="1"/>
  <c r="N56" i="1"/>
  <c r="V56" i="1" s="1"/>
  <c r="M56" i="1"/>
  <c r="U56" i="1" s="1"/>
  <c r="R59" i="1" s="1"/>
  <c r="L56" i="1"/>
  <c r="T56" i="1" s="1"/>
  <c r="AB56" i="1" s="1"/>
  <c r="Z58" i="1" s="1"/>
  <c r="K56" i="1"/>
  <c r="S56" i="1" s="1"/>
  <c r="J55" i="1"/>
  <c r="W114" i="1" l="1"/>
  <c r="AF112" i="1"/>
  <c r="W116" i="1"/>
  <c r="AH112" i="1"/>
  <c r="AD115" i="1"/>
  <c r="AN112" i="1"/>
  <c r="AE112" i="1"/>
  <c r="W113" i="1"/>
  <c r="R70" i="1"/>
  <c r="AC67" i="1"/>
  <c r="Z70" i="1" s="1"/>
  <c r="R71" i="1"/>
  <c r="AD67" i="1"/>
  <c r="Z71" i="1" s="1"/>
  <c r="AA67" i="1"/>
  <c r="Z68" i="1" s="1"/>
  <c r="AE67" i="1"/>
  <c r="Z72" i="1" s="1"/>
  <c r="R69" i="1"/>
  <c r="AE78" i="1"/>
  <c r="W79" i="1"/>
  <c r="W82" i="1"/>
  <c r="AH78" i="1"/>
  <c r="W80" i="1"/>
  <c r="AF78" i="1"/>
  <c r="Z78" i="1"/>
  <c r="P99" i="1"/>
  <c r="AA95" i="1"/>
  <c r="P97" i="1"/>
  <c r="Y95" i="1"/>
  <c r="W98" i="1"/>
  <c r="AG95" i="1"/>
  <c r="X95" i="1"/>
  <c r="P98" i="1"/>
  <c r="P82" i="1"/>
  <c r="P79" i="1"/>
  <c r="P80" i="1"/>
  <c r="AA56" i="1"/>
  <c r="Z57" i="1" s="1"/>
  <c r="R57" i="1"/>
  <c r="AD56" i="1"/>
  <c r="Z60" i="1" s="1"/>
  <c r="R60" i="1"/>
  <c r="R61" i="1"/>
  <c r="AE56" i="1"/>
  <c r="Z61" i="1" s="1"/>
  <c r="R58" i="1"/>
  <c r="AC56" i="1"/>
  <c r="Z59" i="1" s="1"/>
  <c r="P45" i="1"/>
  <c r="X45" i="1" s="1"/>
  <c r="AF45" i="1" s="1"/>
  <c r="O45" i="1"/>
  <c r="W45" i="1" s="1"/>
  <c r="N45" i="1"/>
  <c r="V45" i="1" s="1"/>
  <c r="M45" i="1"/>
  <c r="U45" i="1" s="1"/>
  <c r="L45" i="1"/>
  <c r="T45" i="1" s="1"/>
  <c r="AB45" i="1" s="1"/>
  <c r="Z47" i="1" s="1"/>
  <c r="K45" i="1"/>
  <c r="S45" i="1" s="1"/>
  <c r="P47" i="1"/>
  <c r="O47" i="1"/>
  <c r="N47" i="1"/>
  <c r="M47" i="1"/>
  <c r="L47" i="1"/>
  <c r="K47" i="1"/>
  <c r="P46" i="1"/>
  <c r="O46" i="1"/>
  <c r="N46" i="1"/>
  <c r="M46" i="1"/>
  <c r="L46" i="1"/>
  <c r="K46" i="1"/>
  <c r="J44" i="1"/>
  <c r="X19" i="1"/>
  <c r="W19" i="1"/>
  <c r="V19" i="1"/>
  <c r="U19" i="1"/>
  <c r="T19" i="1"/>
  <c r="S19" i="1"/>
  <c r="R19" i="1"/>
  <c r="Q19" i="1"/>
  <c r="P19" i="1"/>
  <c r="O19" i="1"/>
  <c r="X18" i="1"/>
  <c r="W18" i="1"/>
  <c r="V18" i="1"/>
  <c r="U18" i="1"/>
  <c r="T18" i="1"/>
  <c r="S18" i="1"/>
  <c r="R18" i="1"/>
  <c r="Q18" i="1"/>
  <c r="P18" i="1"/>
  <c r="O18" i="1"/>
  <c r="N16" i="1"/>
  <c r="N2" i="1"/>
  <c r="AO112" i="1" l="1"/>
  <c r="AD116" i="1"/>
  <c r="AL112" i="1"/>
  <c r="AD113" i="1"/>
  <c r="AK115" i="1"/>
  <c r="AD114" i="1"/>
  <c r="AM112" i="1"/>
  <c r="AD82" i="1"/>
  <c r="AO78" i="1"/>
  <c r="W81" i="1"/>
  <c r="AG78" i="1"/>
  <c r="AD80" i="1"/>
  <c r="AM78" i="1"/>
  <c r="AD79" i="1"/>
  <c r="AL78" i="1"/>
  <c r="W97" i="1"/>
  <c r="AF95" i="1"/>
  <c r="AE95" i="1"/>
  <c r="W96" i="1"/>
  <c r="AD98" i="1"/>
  <c r="W99" i="1"/>
  <c r="AH95" i="1"/>
  <c r="R48" i="1"/>
  <c r="AC45" i="1"/>
  <c r="Z48" i="1" s="1"/>
  <c r="AE45" i="1"/>
  <c r="Z50" i="1" s="1"/>
  <c r="R50" i="1"/>
  <c r="AD45" i="1"/>
  <c r="Z49" i="1" s="1"/>
  <c r="R49" i="1"/>
  <c r="AA45" i="1"/>
  <c r="Z46" i="1" s="1"/>
  <c r="R46" i="1"/>
  <c r="R47" i="1"/>
  <c r="X5" i="1"/>
  <c r="W5" i="1"/>
  <c r="V5" i="1"/>
  <c r="U5" i="1"/>
  <c r="T5" i="1"/>
  <c r="S5" i="1"/>
  <c r="R5" i="1"/>
  <c r="Q5" i="1"/>
  <c r="P5" i="1"/>
  <c r="X4" i="1"/>
  <c r="W4" i="1"/>
  <c r="V4" i="1"/>
  <c r="U4" i="1"/>
  <c r="T4" i="1"/>
  <c r="S4" i="1"/>
  <c r="R4" i="1"/>
  <c r="Q4" i="1"/>
  <c r="P4" i="1"/>
  <c r="O5" i="1"/>
  <c r="O4" i="1"/>
  <c r="AK114" i="1" l="1"/>
  <c r="AK116" i="1"/>
  <c r="AK113" i="1"/>
  <c r="AK80" i="1"/>
  <c r="AT78" i="1"/>
  <c r="AR80" i="1" s="1"/>
  <c r="AK82" i="1"/>
  <c r="AV78" i="1"/>
  <c r="AR82" i="1" s="1"/>
  <c r="AS78" i="1"/>
  <c r="AR79" i="1" s="1"/>
  <c r="AK79" i="1"/>
  <c r="AD81" i="1"/>
  <c r="AN78" i="1"/>
  <c r="AD99" i="1"/>
  <c r="AD96" i="1"/>
  <c r="AD97" i="1"/>
  <c r="AK81" i="1" l="1"/>
  <c r="AU78" i="1"/>
  <c r="AR81" i="1" s="1"/>
</calcChain>
</file>

<file path=xl/sharedStrings.xml><?xml version="1.0" encoding="utf-8"?>
<sst xmlns="http://schemas.openxmlformats.org/spreadsheetml/2006/main" count="389" uniqueCount="72">
  <si>
    <t>LDA</t>
  </si>
  <si>
    <t>MLP</t>
  </si>
  <si>
    <t>Mean</t>
  </si>
  <si>
    <t>STD</t>
  </si>
  <si>
    <t>±</t>
  </si>
  <si>
    <t>slpch</t>
  </si>
  <si>
    <t>zc</t>
  </si>
  <si>
    <t>mabs</t>
  </si>
  <si>
    <t>wl</t>
  </si>
  <si>
    <t>rms</t>
  </si>
  <si>
    <t>mfl</t>
  </si>
  <si>
    <t>dam</t>
  </si>
  <si>
    <t>std</t>
  </si>
  <si>
    <t>ren</t>
  </si>
  <si>
    <t>card</t>
  </si>
  <si>
    <r>
      <t xml:space="preserve">mean </t>
    </r>
    <r>
      <rPr>
        <sz val="11"/>
        <color theme="1"/>
        <rFont val="Calibri"/>
        <family val="2"/>
      </rPr>
      <t>±std %</t>
    </r>
  </si>
  <si>
    <t>Single - 10 mov - cTp 0.7</t>
  </si>
  <si>
    <t>Single - 10 mov - cTp 0.4</t>
  </si>
  <si>
    <t>Single - 6 mov - cTp 0.7</t>
  </si>
  <si>
    <t>LDA - Statistical signifcance</t>
  </si>
  <si>
    <t>MLP - Statistical signifcance</t>
  </si>
  <si>
    <t>MLP - Statistical significance</t>
  </si>
  <si>
    <t>Sets - 10 mov - cTp 0.7</t>
  </si>
  <si>
    <t>H. set</t>
  </si>
  <si>
    <t>+ card</t>
  </si>
  <si>
    <t>* slpch</t>
  </si>
  <si>
    <t>* zc</t>
  </si>
  <si>
    <t>* mabs</t>
  </si>
  <si>
    <t>* wl</t>
  </si>
  <si>
    <t>Sets - 6 mov - cTp 0.7</t>
  </si>
  <si>
    <t>300 ms</t>
  </si>
  <si>
    <t>250 ms</t>
  </si>
  <si>
    <t>200 ms</t>
  </si>
  <si>
    <t>150 ms</t>
  </si>
  <si>
    <t>100 ms</t>
  </si>
  <si>
    <t>Single - 10 mov - cTp 0.7 - Time Windows - LDA</t>
  </si>
  <si>
    <t>LDA - 300 ms - Statistical signifcance</t>
  </si>
  <si>
    <t>LDA - 200 ms - Statistical signifcance</t>
  </si>
  <si>
    <t>LDA - 250 ms - Statistical signifcance</t>
  </si>
  <si>
    <t>LDA - 150 ms - Statistical signifcance</t>
  </si>
  <si>
    <t>LDA - 100 ms - Statistical signifcance</t>
  </si>
  <si>
    <t>Single - 10 mov - cTp 0.7 - Sampling frquency - LDA</t>
  </si>
  <si>
    <t>2k Hz</t>
  </si>
  <si>
    <t>1 k Hz</t>
  </si>
  <si>
    <t>500 Hz</t>
  </si>
  <si>
    <t>LDA - 2k Hz - Statistical signifcance</t>
  </si>
  <si>
    <t>LDA - 1k Hz - Statistical signifcance</t>
  </si>
  <si>
    <t>LDA - 500 Hz - Statistical signifcance</t>
  </si>
  <si>
    <t>LDA - Slpch - Statistical signifcance</t>
  </si>
  <si>
    <t>2K</t>
  </si>
  <si>
    <t>1k</t>
  </si>
  <si>
    <t>LDA - ZC - Statistical signifcance</t>
  </si>
  <si>
    <t>LDA - mabs - Statistical signifcance</t>
  </si>
  <si>
    <t>LDA - wl - Statistical signifcance</t>
  </si>
  <si>
    <t>LDA - card - Statistical signifcance</t>
  </si>
  <si>
    <t>Sets - 10 mov - cTp 0.4</t>
  </si>
  <si>
    <t>Single - 27 mov (Sim) - cTp 0.7 - Resolution - LDA</t>
  </si>
  <si>
    <t>16 bits</t>
  </si>
  <si>
    <t>14 bits</t>
  </si>
  <si>
    <t>12 bits</t>
  </si>
  <si>
    <t>10 bits</t>
  </si>
  <si>
    <t>LDA - 16 bits - Statistical signifcance</t>
  </si>
  <si>
    <t>LDA - 14 bits - Statistical signifcance</t>
  </si>
  <si>
    <t>LDA - 12 bits - Statistical signifcance</t>
  </si>
  <si>
    <t>LDA - 10 bits - Statistical signifcance</t>
  </si>
  <si>
    <t>LDA - WL - Statistical signifcance</t>
  </si>
  <si>
    <t>card - max(others)</t>
  </si>
  <si>
    <t>%</t>
  </si>
  <si>
    <t>H. set - max(others)</t>
  </si>
  <si>
    <t>card - max(H. set)</t>
  </si>
  <si>
    <t>Improvement cTp from 0.4 to 0.7</t>
  </si>
  <si>
    <t>LDA -  card - statistical signifcance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</si>
</sst>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000_-;\-* #,##0.00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164" fontId="0" fillId="0" borderId="0" xfId="0" applyNumberFormat="1" applyBorder="1"/>
    <xf numFmtId="164" fontId="0" fillId="0" borderId="5" xfId="0" applyNumberFormat="1" applyBorder="1"/>
    <xf numFmtId="0" fontId="0" fillId="0" borderId="0" xfId="0" applyBorder="1"/>
    <xf numFmtId="0" fontId="0" fillId="0" borderId="5" xfId="0" applyBorder="1"/>
    <xf numFmtId="164" fontId="2" fillId="0" borderId="0" xfId="0" applyNumberFormat="1" applyFont="1" applyBorder="1"/>
    <xf numFmtId="164" fontId="0" fillId="0" borderId="7" xfId="0" applyNumberForma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64" fontId="0" fillId="0" borderId="0" xfId="0" applyNumberFormat="1" applyFont="1" applyBorder="1"/>
    <xf numFmtId="164" fontId="0" fillId="0" borderId="5" xfId="0" applyNumberFormat="1" applyFont="1" applyBorder="1"/>
    <xf numFmtId="0" fontId="0" fillId="0" borderId="6" xfId="0" applyFont="1" applyBorder="1"/>
    <xf numFmtId="164" fontId="0" fillId="0" borderId="7" xfId="0" applyNumberFormat="1" applyFont="1" applyBorder="1"/>
    <xf numFmtId="164" fontId="0" fillId="0" borderId="8" xfId="0" applyNumberFormat="1" applyFont="1" applyBorder="1"/>
    <xf numFmtId="0" fontId="1" fillId="0" borderId="1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0" fillId="0" borderId="0" xfId="1" applyNumberFormat="1" applyFont="1" applyBorder="1"/>
    <xf numFmtId="165" fontId="0" fillId="0" borderId="5" xfId="1" applyNumberFormat="1" applyFont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0" fontId="1" fillId="0" borderId="2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1" xfId="0" applyFont="1" applyBorder="1"/>
    <xf numFmtId="0" fontId="0" fillId="0" borderId="9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/>
    <xf numFmtId="0" fontId="0" fillId="0" borderId="12" xfId="0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2" borderId="0" xfId="0" applyFill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/>
    <xf numFmtId="0" fontId="0" fillId="0" borderId="7" xfId="0" applyBorder="1"/>
    <xf numFmtId="0" fontId="0" fillId="0" borderId="0" xfId="0" quotePrefix="1" applyFont="1" applyBorder="1" applyAlignment="1">
      <alignment horizontal="center"/>
    </xf>
    <xf numFmtId="0" fontId="0" fillId="0" borderId="0" xfId="0" applyFont="1" applyBorder="1"/>
    <xf numFmtId="0" fontId="0" fillId="0" borderId="4" xfId="0" applyFont="1" applyBorder="1" applyAlignment="1">
      <alignment horizontal="center"/>
    </xf>
    <xf numFmtId="164" fontId="0" fillId="0" borderId="4" xfId="0" applyNumberFormat="1" applyFont="1" applyBorder="1"/>
    <xf numFmtId="0" fontId="0" fillId="0" borderId="4" xfId="0" applyBorder="1" applyAlignment="1">
      <alignment horizontal="left"/>
    </xf>
    <xf numFmtId="0" fontId="1" fillId="0" borderId="12" xfId="0" applyFont="1" applyBorder="1" applyAlignment="1">
      <alignment horizontal="left"/>
    </xf>
    <xf numFmtId="165" fontId="0" fillId="0" borderId="4" xfId="1" applyNumberFormat="1" applyFont="1" applyBorder="1"/>
    <xf numFmtId="165" fontId="0" fillId="0" borderId="2" xfId="1" applyNumberFormat="1" applyFont="1" applyBorder="1"/>
    <xf numFmtId="0" fontId="1" fillId="0" borderId="0" xfId="0" applyFont="1" applyBorder="1"/>
    <xf numFmtId="0" fontId="1" fillId="0" borderId="9" xfId="0" applyFont="1" applyBorder="1" applyAlignment="1">
      <alignment horizontal="center"/>
    </xf>
    <xf numFmtId="0" fontId="1" fillId="0" borderId="15" xfId="0" applyFont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164" fontId="0" fillId="0" borderId="2" xfId="0" applyNumberFormat="1" applyFont="1" applyBorder="1"/>
    <xf numFmtId="165" fontId="0" fillId="0" borderId="1" xfId="1" applyNumberFormat="1" applyFont="1" applyBorder="1"/>
    <xf numFmtId="165" fontId="0" fillId="0" borderId="3" xfId="1" applyNumberFormat="1" applyFont="1" applyBorder="1"/>
    <xf numFmtId="165" fontId="0" fillId="0" borderId="6" xfId="1" applyNumberFormat="1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10" xfId="0" applyFont="1" applyBorder="1"/>
    <xf numFmtId="164" fontId="0" fillId="0" borderId="2" xfId="0" applyNumberFormat="1" applyBorder="1"/>
    <xf numFmtId="0" fontId="1" fillId="3" borderId="12" xfId="0" applyFont="1" applyFill="1" applyBorder="1" applyAlignment="1">
      <alignment horizontal="center"/>
    </xf>
    <xf numFmtId="0" fontId="0" fillId="3" borderId="12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123"/>
  <sheetViews>
    <sheetView showGridLines="0" tabSelected="1" topLeftCell="A75" workbookViewId="0">
      <selection activeCell="R98" sqref="R98"/>
    </sheetView>
  </sheetViews>
  <sheetFormatPr defaultRowHeight="14.5" x14ac:dyDescent="0.35"/>
  <cols>
    <col min="1" max="1" width="2.453125" customWidth="1"/>
    <col min="9" max="9" width="8.90625" customWidth="1"/>
    <col min="14" max="14" width="11.36328125" bestFit="1" customWidth="1"/>
    <col min="15" max="25" width="9.81640625" customWidth="1"/>
  </cols>
  <sheetData>
    <row r="2" spans="1:51" x14ac:dyDescent="0.35">
      <c r="B2" s="23" t="s">
        <v>16</v>
      </c>
      <c r="C2" s="13"/>
      <c r="D2" s="13"/>
      <c r="E2" s="13"/>
      <c r="F2" s="13"/>
      <c r="G2" s="13"/>
      <c r="H2" s="13"/>
      <c r="I2" s="13"/>
      <c r="J2" s="13"/>
      <c r="K2" s="13"/>
      <c r="L2" s="14"/>
      <c r="N2" s="2" t="str">
        <f>B2</f>
        <v>Single - 10 mov - cTp 0.7</v>
      </c>
      <c r="Z2" s="46" t="s">
        <v>19</v>
      </c>
      <c r="AA2" s="47"/>
      <c r="AB2" s="47"/>
      <c r="AC2" s="47"/>
      <c r="AD2" s="47"/>
      <c r="AE2" s="47"/>
      <c r="AF2" s="47"/>
      <c r="AG2" s="47"/>
      <c r="AH2" s="47"/>
      <c r="AI2" s="47"/>
      <c r="AJ2" s="47"/>
      <c r="AL2" s="46" t="s">
        <v>20</v>
      </c>
      <c r="AM2" s="47"/>
      <c r="AN2" s="47"/>
      <c r="AO2" s="47"/>
      <c r="AP2" s="47"/>
      <c r="AQ2" s="47"/>
      <c r="AR2" s="47"/>
      <c r="AS2" s="47"/>
      <c r="AT2" s="47"/>
      <c r="AU2" s="47"/>
      <c r="AV2" s="47"/>
    </row>
    <row r="3" spans="1:51" x14ac:dyDescent="0.35">
      <c r="B3" s="15" t="s">
        <v>2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7" t="s">
        <v>14</v>
      </c>
      <c r="N3" s="35" t="s">
        <v>15</v>
      </c>
      <c r="O3" s="74" t="s">
        <v>5</v>
      </c>
      <c r="P3" s="74" t="s">
        <v>6</v>
      </c>
      <c r="Q3" s="74" t="s">
        <v>7</v>
      </c>
      <c r="R3" s="74" t="s">
        <v>8</v>
      </c>
      <c r="S3" s="36" t="s">
        <v>9</v>
      </c>
      <c r="T3" s="36" t="s">
        <v>10</v>
      </c>
      <c r="U3" s="36" t="s">
        <v>11</v>
      </c>
      <c r="V3" s="36" t="s">
        <v>12</v>
      </c>
      <c r="W3" s="36" t="s">
        <v>13</v>
      </c>
      <c r="X3" s="37" t="s">
        <v>14</v>
      </c>
      <c r="Y3" s="3"/>
      <c r="Z3" s="43"/>
      <c r="AA3" s="44" t="s">
        <v>5</v>
      </c>
      <c r="AB3" s="44" t="s">
        <v>6</v>
      </c>
      <c r="AC3" s="44" t="s">
        <v>7</v>
      </c>
      <c r="AD3" s="44" t="s">
        <v>8</v>
      </c>
      <c r="AE3" s="44" t="s">
        <v>9</v>
      </c>
      <c r="AF3" s="44" t="s">
        <v>10</v>
      </c>
      <c r="AG3" s="44" t="s">
        <v>11</v>
      </c>
      <c r="AH3" s="44" t="s">
        <v>12</v>
      </c>
      <c r="AI3" s="44" t="s">
        <v>13</v>
      </c>
      <c r="AJ3" s="45" t="s">
        <v>14</v>
      </c>
      <c r="AL3" s="43"/>
      <c r="AM3" s="44" t="s">
        <v>5</v>
      </c>
      <c r="AN3" s="44" t="s">
        <v>6</v>
      </c>
      <c r="AO3" s="44" t="s">
        <v>7</v>
      </c>
      <c r="AP3" s="44" t="s">
        <v>8</v>
      </c>
      <c r="AQ3" s="44" t="s">
        <v>9</v>
      </c>
      <c r="AR3" s="44" t="s">
        <v>10</v>
      </c>
      <c r="AS3" s="44" t="s">
        <v>11</v>
      </c>
      <c r="AT3" s="44" t="s">
        <v>12</v>
      </c>
      <c r="AU3" s="44" t="s">
        <v>13</v>
      </c>
      <c r="AV3" s="45" t="s">
        <v>14</v>
      </c>
    </row>
    <row r="4" spans="1:51" x14ac:dyDescent="0.35">
      <c r="B4" s="15" t="s">
        <v>0</v>
      </c>
      <c r="C4" s="18">
        <v>74.649350649350694</v>
      </c>
      <c r="D4" s="18">
        <v>77.914656771799699</v>
      </c>
      <c r="E4" s="18">
        <v>80.246753246753201</v>
      </c>
      <c r="F4" s="18">
        <v>81.991651205936904</v>
      </c>
      <c r="G4" s="18">
        <v>81.789424860853401</v>
      </c>
      <c r="H4" s="18">
        <v>82.142857142857096</v>
      </c>
      <c r="I4" s="18">
        <v>82.234693877550995</v>
      </c>
      <c r="J4" s="18">
        <v>84.101113172541801</v>
      </c>
      <c r="K4" s="18">
        <v>85.2690166975881</v>
      </c>
      <c r="L4" s="19">
        <v>89.128014842300601</v>
      </c>
      <c r="M4" s="1"/>
      <c r="N4" s="38" t="s">
        <v>0</v>
      </c>
      <c r="O4" s="75" t="str">
        <f t="shared" ref="O4:X5" si="0">CONCATENATE(TEXT(C4,"00.0")," ",$C$7,TEXT(C8,"0.0"))</f>
        <v>74.6 ±8.5</v>
      </c>
      <c r="P4" s="75" t="str">
        <f t="shared" si="0"/>
        <v>77.9 ±8.5</v>
      </c>
      <c r="Q4" s="75" t="str">
        <f t="shared" si="0"/>
        <v>80.2 ±8.3</v>
      </c>
      <c r="R4" s="75" t="str">
        <f t="shared" si="0"/>
        <v>82.0 ±7.5</v>
      </c>
      <c r="S4" s="39" t="str">
        <f t="shared" si="0"/>
        <v>81.8 ±8.2</v>
      </c>
      <c r="T4" s="39" t="str">
        <f t="shared" si="0"/>
        <v>82.1 ±7.5</v>
      </c>
      <c r="U4" s="39" t="str">
        <f t="shared" si="0"/>
        <v>82.2 ±7.5</v>
      </c>
      <c r="V4" s="39" t="str">
        <f t="shared" si="0"/>
        <v>84.1 ±7.0</v>
      </c>
      <c r="W4" s="39" t="str">
        <f t="shared" si="0"/>
        <v>85.3 ±8.0</v>
      </c>
      <c r="X4" s="40" t="str">
        <f t="shared" si="0"/>
        <v>89.1 ±6.0</v>
      </c>
      <c r="Y4" s="4"/>
      <c r="Z4" s="42" t="s">
        <v>5</v>
      </c>
      <c r="AA4" s="26">
        <v>0</v>
      </c>
      <c r="AB4" s="26">
        <v>3.1851432686599498E-3</v>
      </c>
      <c r="AC4" s="26">
        <v>6.4246026289671602E-3</v>
      </c>
      <c r="AD4" s="26">
        <v>1.01882904495389E-3</v>
      </c>
      <c r="AE4" s="26">
        <v>1.6958899033972E-3</v>
      </c>
      <c r="AF4" s="26">
        <v>8.9180269696214102E-4</v>
      </c>
      <c r="AG4" s="26">
        <v>8.9180269696214102E-4</v>
      </c>
      <c r="AH4" s="26">
        <v>1.20422238416862E-4</v>
      </c>
      <c r="AI4" s="26">
        <v>2.1907963048002201E-4</v>
      </c>
      <c r="AJ4" s="27">
        <v>8.8449150212119198E-5</v>
      </c>
      <c r="AL4" s="42" t="s">
        <v>5</v>
      </c>
      <c r="AM4" s="26">
        <v>0</v>
      </c>
      <c r="AN4" s="26">
        <v>0.10045796448967</v>
      </c>
      <c r="AO4" s="26">
        <v>0.116887637809533</v>
      </c>
      <c r="AP4" s="26">
        <v>5.6914592585214203E-2</v>
      </c>
      <c r="AQ4" s="26">
        <v>3.3340220251017599E-2</v>
      </c>
      <c r="AR4" s="26">
        <v>6.1952788537163003E-2</v>
      </c>
      <c r="AS4" s="26">
        <v>3.6561289168547201E-2</v>
      </c>
      <c r="AT4" s="26">
        <v>8.9180269696214102E-4</v>
      </c>
      <c r="AU4" s="26">
        <v>1.20422238416862E-4</v>
      </c>
      <c r="AV4" s="27">
        <v>1.03346495646538E-4</v>
      </c>
    </row>
    <row r="5" spans="1:51" x14ac:dyDescent="0.35">
      <c r="B5" s="15" t="s">
        <v>1</v>
      </c>
      <c r="C5" s="18">
        <v>50.9137291280149</v>
      </c>
      <c r="D5" s="18">
        <v>54.0111317254174</v>
      </c>
      <c r="E5" s="18">
        <v>57.244897959183703</v>
      </c>
      <c r="F5" s="18">
        <v>57.533395176252299</v>
      </c>
      <c r="G5" s="18">
        <v>58.639146567718001</v>
      </c>
      <c r="H5" s="18">
        <v>57.4888682745826</v>
      </c>
      <c r="I5" s="18">
        <v>58.528756957328397</v>
      </c>
      <c r="J5" s="18">
        <v>62.653061224489797</v>
      </c>
      <c r="K5" s="18">
        <v>66.205009276437906</v>
      </c>
      <c r="L5" s="19">
        <v>73.675324675324703</v>
      </c>
      <c r="M5" s="1"/>
      <c r="N5" s="34" t="s">
        <v>1</v>
      </c>
      <c r="O5" s="76" t="str">
        <f t="shared" si="0"/>
        <v>50.9 ±19.3</v>
      </c>
      <c r="P5" s="76" t="str">
        <f t="shared" si="0"/>
        <v>54.0 ±17.9</v>
      </c>
      <c r="Q5" s="76" t="str">
        <f t="shared" si="0"/>
        <v>57.2 ±24.1</v>
      </c>
      <c r="R5" s="76" t="str">
        <f t="shared" si="0"/>
        <v>57.5 ±23.8</v>
      </c>
      <c r="S5" s="32" t="str">
        <f t="shared" si="0"/>
        <v>58.6 ±23.9</v>
      </c>
      <c r="T5" s="32" t="str">
        <f t="shared" si="0"/>
        <v>57.5 ±24.4</v>
      </c>
      <c r="U5" s="32" t="str">
        <f t="shared" si="0"/>
        <v>58.5 ±23.6</v>
      </c>
      <c r="V5" s="32" t="str">
        <f t="shared" si="0"/>
        <v>62.7 ±21.7</v>
      </c>
      <c r="W5" s="32" t="str">
        <f t="shared" si="0"/>
        <v>66.2 ±18.9</v>
      </c>
      <c r="X5" s="33" t="str">
        <f t="shared" si="0"/>
        <v>73.7 ±15.5</v>
      </c>
      <c r="Y5" s="4"/>
      <c r="Z5" s="42" t="s">
        <v>6</v>
      </c>
      <c r="AA5" s="26">
        <v>0</v>
      </c>
      <c r="AB5" s="26">
        <v>0</v>
      </c>
      <c r="AC5" s="26">
        <v>0.29587752266963802</v>
      </c>
      <c r="AD5" s="26">
        <v>1.1129014082381299E-2</v>
      </c>
      <c r="AE5" s="26">
        <v>1.3741290353209E-2</v>
      </c>
      <c r="AF5" s="26">
        <v>9.9899024554878299E-3</v>
      </c>
      <c r="AG5" s="26">
        <v>6.4246026289671602E-3</v>
      </c>
      <c r="AH5" s="26">
        <v>1.6285576606790399E-4</v>
      </c>
      <c r="AI5" s="26">
        <v>4.4933690407123503E-4</v>
      </c>
      <c r="AJ5" s="27">
        <v>8.8449150212119198E-5</v>
      </c>
      <c r="AL5" s="42" t="s">
        <v>6</v>
      </c>
      <c r="AM5" s="26">
        <v>0</v>
      </c>
      <c r="AN5" s="26">
        <v>0</v>
      </c>
      <c r="AO5" s="26">
        <v>0.97021975702965801</v>
      </c>
      <c r="AP5" s="26">
        <v>0.42213524686051801</v>
      </c>
      <c r="AQ5" s="26">
        <v>0.29587752266963802</v>
      </c>
      <c r="AR5" s="26">
        <v>0.68132232615002497</v>
      </c>
      <c r="AS5" s="26">
        <v>0.35065645390284</v>
      </c>
      <c r="AT5" s="26">
        <v>6.4246026289671602E-3</v>
      </c>
      <c r="AU5" s="26">
        <v>3.9023125084089498E-4</v>
      </c>
      <c r="AV5" s="27">
        <v>8.8574576878635704E-5</v>
      </c>
    </row>
    <row r="6" spans="1:51" x14ac:dyDescent="0.35">
      <c r="B6" s="15"/>
      <c r="C6" s="18"/>
      <c r="D6" s="18"/>
      <c r="E6" s="18"/>
      <c r="F6" s="18"/>
      <c r="G6" s="18"/>
      <c r="H6" s="18"/>
      <c r="I6" s="18"/>
      <c r="J6" s="18"/>
      <c r="K6" s="18"/>
      <c r="L6" s="19"/>
      <c r="M6" s="1"/>
      <c r="Z6" s="42" t="s">
        <v>7</v>
      </c>
      <c r="AA6" s="26">
        <v>0</v>
      </c>
      <c r="AB6" s="26">
        <v>0</v>
      </c>
      <c r="AC6" s="26">
        <v>0</v>
      </c>
      <c r="AD6" s="26">
        <v>9.4570917715876505E-3</v>
      </c>
      <c r="AE6" s="26">
        <v>5.15160353218531E-3</v>
      </c>
      <c r="AF6" s="26">
        <v>7.5960105122107498E-3</v>
      </c>
      <c r="AG6" s="26">
        <v>3.5918215740292098E-3</v>
      </c>
      <c r="AH6" s="26">
        <v>1.03346495646538E-4</v>
      </c>
      <c r="AI6" s="26">
        <v>2.1907963048002201E-4</v>
      </c>
      <c r="AJ6" s="27">
        <v>8.8574576878635704E-5</v>
      </c>
      <c r="AL6" s="42" t="s">
        <v>7</v>
      </c>
      <c r="AM6" s="26">
        <v>0</v>
      </c>
      <c r="AN6" s="26">
        <v>0</v>
      </c>
      <c r="AO6" s="26">
        <v>0</v>
      </c>
      <c r="AP6" s="26">
        <v>0.97021975702965801</v>
      </c>
      <c r="AQ6" s="26">
        <v>0.16718404068982101</v>
      </c>
      <c r="AR6" s="26">
        <v>0.89603183458290203</v>
      </c>
      <c r="AS6" s="26">
        <v>0.27892307181082399</v>
      </c>
      <c r="AT6" s="26">
        <v>7.7794271103570297E-4</v>
      </c>
      <c r="AU6" s="26">
        <v>1.94252678722783E-3</v>
      </c>
      <c r="AV6" s="27">
        <v>8.8574576878635704E-5</v>
      </c>
    </row>
    <row r="7" spans="1:51" x14ac:dyDescent="0.35">
      <c r="B7" s="15" t="s">
        <v>3</v>
      </c>
      <c r="C7" s="11" t="s">
        <v>4</v>
      </c>
      <c r="D7" s="18"/>
      <c r="E7" s="18"/>
      <c r="F7" s="18"/>
      <c r="G7" s="18"/>
      <c r="H7" s="18"/>
      <c r="I7" s="18"/>
      <c r="J7" s="18"/>
      <c r="K7" s="18"/>
      <c r="L7" s="19"/>
      <c r="M7" s="1"/>
      <c r="N7" s="70" t="s">
        <v>67</v>
      </c>
      <c r="O7" s="53" t="s">
        <v>69</v>
      </c>
      <c r="P7" s="71"/>
      <c r="R7" s="70" t="s">
        <v>67</v>
      </c>
      <c r="S7" s="53" t="s">
        <v>66</v>
      </c>
      <c r="T7" s="71"/>
      <c r="Z7" s="42" t="s">
        <v>8</v>
      </c>
      <c r="AA7" s="26">
        <v>0</v>
      </c>
      <c r="AB7" s="26">
        <v>0</v>
      </c>
      <c r="AC7" s="26">
        <v>0</v>
      </c>
      <c r="AD7" s="26">
        <v>0</v>
      </c>
      <c r="AE7" s="26">
        <v>0.76519844449718799</v>
      </c>
      <c r="AF7" s="26">
        <v>0.30445963885286398</v>
      </c>
      <c r="AG7" s="26">
        <v>0.41142399546290398</v>
      </c>
      <c r="AH7" s="26">
        <v>1.6880932087628499E-2</v>
      </c>
      <c r="AI7" s="26">
        <v>2.2039368924026302E-3</v>
      </c>
      <c r="AJ7" s="27">
        <v>8.8574576878635704E-5</v>
      </c>
      <c r="AL7" s="42" t="s">
        <v>8</v>
      </c>
      <c r="AM7" s="26">
        <v>0</v>
      </c>
      <c r="AN7" s="26">
        <v>0</v>
      </c>
      <c r="AO7" s="26">
        <v>0</v>
      </c>
      <c r="AP7" s="26">
        <v>0</v>
      </c>
      <c r="AQ7" s="26">
        <v>0.32242436707688399</v>
      </c>
      <c r="AR7" s="26">
        <v>0.70888110604570098</v>
      </c>
      <c r="AS7" s="26">
        <v>0.23952134800918601</v>
      </c>
      <c r="AT7" s="26">
        <v>1.6285576606790399E-4</v>
      </c>
      <c r="AU7" s="26">
        <v>1.32453752479951E-3</v>
      </c>
      <c r="AV7" s="27">
        <v>8.8449150212119198E-5</v>
      </c>
    </row>
    <row r="8" spans="1:51" x14ac:dyDescent="0.35">
      <c r="B8" s="15" t="s">
        <v>0</v>
      </c>
      <c r="C8" s="18">
        <v>8.4572266670154796</v>
      </c>
      <c r="D8" s="18">
        <v>8.4591926253950191</v>
      </c>
      <c r="E8" s="18">
        <v>8.2723600765806804</v>
      </c>
      <c r="F8" s="18">
        <v>7.4957628155540803</v>
      </c>
      <c r="G8" s="18">
        <v>8.2059474382660405</v>
      </c>
      <c r="H8" s="18">
        <v>7.4758015844086003</v>
      </c>
      <c r="I8" s="18">
        <v>7.4971798112934103</v>
      </c>
      <c r="J8" s="18">
        <v>6.9560895248274903</v>
      </c>
      <c r="K8" s="18">
        <v>8.0204176049267701</v>
      </c>
      <c r="L8" s="19">
        <v>5.98291570854889</v>
      </c>
      <c r="M8" s="1"/>
      <c r="N8" s="72" t="str">
        <f>N4</f>
        <v>LDA</v>
      </c>
      <c r="O8" s="7">
        <f>L4-MAX(C4:F4)</f>
        <v>7.1363636363636971</v>
      </c>
      <c r="P8" s="10"/>
      <c r="R8" s="72" t="str">
        <f>N8</f>
        <v>LDA</v>
      </c>
      <c r="S8" s="7">
        <f>L4-MAX(C4:K4)</f>
        <v>3.8589981447125012</v>
      </c>
      <c r="T8" s="10"/>
      <c r="Z8" s="42" t="s">
        <v>9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26">
        <v>0.62744603332150095</v>
      </c>
      <c r="AG8" s="26">
        <v>0.41146474044009401</v>
      </c>
      <c r="AH8" s="26">
        <v>1.20422238416862E-4</v>
      </c>
      <c r="AI8" s="26">
        <v>7.1891683913754998E-3</v>
      </c>
      <c r="AJ8" s="27">
        <v>8.8574576878635704E-5</v>
      </c>
      <c r="AL8" s="42" t="s">
        <v>9</v>
      </c>
      <c r="AM8" s="26">
        <v>0</v>
      </c>
      <c r="AN8" s="26">
        <v>0</v>
      </c>
      <c r="AO8" s="26">
        <v>0</v>
      </c>
      <c r="AP8" s="26">
        <v>0</v>
      </c>
      <c r="AQ8" s="26">
        <v>0</v>
      </c>
      <c r="AR8" s="26">
        <v>0.37026127045291402</v>
      </c>
      <c r="AS8" s="26">
        <v>0.91082498527336198</v>
      </c>
      <c r="AT8" s="26">
        <v>4.4933690407123503E-4</v>
      </c>
      <c r="AU8" s="26">
        <v>1.7130176382195001E-3</v>
      </c>
      <c r="AV8" s="27">
        <v>8.8574576878635704E-5</v>
      </c>
    </row>
    <row r="9" spans="1:51" x14ac:dyDescent="0.35">
      <c r="B9" s="20" t="s">
        <v>1</v>
      </c>
      <c r="C9" s="21">
        <v>19.3178575477198</v>
      </c>
      <c r="D9" s="21">
        <v>17.8553307853451</v>
      </c>
      <c r="E9" s="21">
        <v>24.114788227254099</v>
      </c>
      <c r="F9" s="21">
        <v>23.794943486046499</v>
      </c>
      <c r="G9" s="21">
        <v>23.927971043652501</v>
      </c>
      <c r="H9" s="21">
        <v>24.408699679513401</v>
      </c>
      <c r="I9" s="21">
        <v>23.550691389746198</v>
      </c>
      <c r="J9" s="21">
        <v>21.697955920517</v>
      </c>
      <c r="K9" s="21">
        <v>18.8910941240627</v>
      </c>
      <c r="L9" s="22">
        <v>15.478337173657501</v>
      </c>
      <c r="M9" s="1"/>
      <c r="N9" s="34" t="str">
        <f>N5</f>
        <v>MLP</v>
      </c>
      <c r="O9" s="12">
        <f>L5-MAX(C5:F5)</f>
        <v>16.141929499072404</v>
      </c>
      <c r="P9" s="69"/>
      <c r="R9" s="34" t="str">
        <f>N9</f>
        <v>MLP</v>
      </c>
      <c r="S9" s="12">
        <f>L5-MAX(C5:K5)</f>
        <v>7.4703153988867967</v>
      </c>
      <c r="T9" s="69"/>
      <c r="Z9" s="42" t="s">
        <v>10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0.80818504038743799</v>
      </c>
      <c r="AH9" s="26">
        <v>4.3803723536574003E-2</v>
      </c>
      <c r="AI9" s="26">
        <v>3.5918215740292098E-3</v>
      </c>
      <c r="AJ9" s="27">
        <v>8.8574576878635704E-5</v>
      </c>
      <c r="AL9" s="42" t="s">
        <v>10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26">
        <v>0</v>
      </c>
      <c r="AS9" s="26">
        <v>0.24706224552056499</v>
      </c>
      <c r="AT9" s="26">
        <v>3.9023125084089498E-4</v>
      </c>
      <c r="AU9" s="26">
        <v>7.7959325753140503E-4</v>
      </c>
      <c r="AV9" s="27">
        <v>8.8574576878635704E-5</v>
      </c>
    </row>
    <row r="10" spans="1:51" x14ac:dyDescent="0.35">
      <c r="Z10" s="42" t="s">
        <v>11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3.6544952745071801E-2</v>
      </c>
      <c r="AI10" s="26">
        <v>4.0419900369385101E-3</v>
      </c>
      <c r="AJ10" s="27">
        <v>8.8574576878635704E-5</v>
      </c>
      <c r="AL10" s="42" t="s">
        <v>11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5.1613324995972002E-4</v>
      </c>
      <c r="AU10" s="26">
        <v>2.8208603832232801E-3</v>
      </c>
      <c r="AV10" s="27">
        <v>8.8574576878635704E-5</v>
      </c>
    </row>
    <row r="11" spans="1:51" x14ac:dyDescent="0.35">
      <c r="Z11" s="42" t="s">
        <v>12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0.26272224684071999</v>
      </c>
      <c r="AJ11" s="27">
        <v>8.8574576878635704E-5</v>
      </c>
      <c r="AL11" s="42" t="s">
        <v>12</v>
      </c>
      <c r="AM11" s="26">
        <v>0</v>
      </c>
      <c r="AN11" s="26">
        <v>0</v>
      </c>
      <c r="AO11" s="26">
        <v>0</v>
      </c>
      <c r="AP11" s="26">
        <v>0</v>
      </c>
      <c r="AQ11" s="26">
        <v>0</v>
      </c>
      <c r="AR11" s="26">
        <v>0</v>
      </c>
      <c r="AS11" s="26">
        <v>0</v>
      </c>
      <c r="AT11" s="26">
        <v>0</v>
      </c>
      <c r="AU11" s="26">
        <v>7.9321679696761793E-2</v>
      </c>
      <c r="AV11" s="27">
        <v>8.8574576878635704E-5</v>
      </c>
    </row>
    <row r="12" spans="1:51" x14ac:dyDescent="0.35">
      <c r="Z12" s="43" t="s">
        <v>13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0</v>
      </c>
      <c r="AI12" s="28">
        <v>0</v>
      </c>
      <c r="AJ12" s="29">
        <v>8.8574576878635704E-5</v>
      </c>
      <c r="AL12" s="43" t="s">
        <v>13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0</v>
      </c>
      <c r="AV12" s="29">
        <v>8.8574576878635704E-5</v>
      </c>
    </row>
    <row r="14" spans="1:51" ht="6" customHeight="1" x14ac:dyDescent="0.3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6" spans="1:51" x14ac:dyDescent="0.35">
      <c r="B16" s="23" t="s">
        <v>18</v>
      </c>
      <c r="C16" s="13"/>
      <c r="D16" s="13"/>
      <c r="E16" s="13"/>
      <c r="F16" s="13"/>
      <c r="G16" s="13"/>
      <c r="H16" s="13"/>
      <c r="I16" s="13"/>
      <c r="J16" s="13"/>
      <c r="K16" s="13"/>
      <c r="L16" s="14"/>
      <c r="N16" s="2" t="str">
        <f>B16</f>
        <v>Single - 6 mov - cTp 0.7</v>
      </c>
      <c r="Z16" s="46" t="s">
        <v>19</v>
      </c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L16" s="46" t="s">
        <v>21</v>
      </c>
      <c r="AM16" s="47"/>
      <c r="AN16" s="47"/>
      <c r="AO16" s="47"/>
      <c r="AP16" s="47"/>
      <c r="AQ16" s="47"/>
      <c r="AR16" s="47"/>
      <c r="AS16" s="47"/>
      <c r="AT16" s="47"/>
      <c r="AU16" s="47"/>
      <c r="AV16" s="47"/>
    </row>
    <row r="17" spans="1:51" x14ac:dyDescent="0.35">
      <c r="B17" s="15" t="s">
        <v>2</v>
      </c>
      <c r="C17" s="16" t="s">
        <v>5</v>
      </c>
      <c r="D17" s="16" t="s">
        <v>6</v>
      </c>
      <c r="E17" s="16" t="s">
        <v>7</v>
      </c>
      <c r="F17" s="16" t="s">
        <v>8</v>
      </c>
      <c r="G17" s="16" t="s">
        <v>9</v>
      </c>
      <c r="H17" s="16" t="s">
        <v>10</v>
      </c>
      <c r="I17" s="16" t="s">
        <v>11</v>
      </c>
      <c r="J17" s="16" t="s">
        <v>12</v>
      </c>
      <c r="K17" s="16" t="s">
        <v>13</v>
      </c>
      <c r="L17" s="17" t="s">
        <v>14</v>
      </c>
      <c r="N17" s="35" t="s">
        <v>15</v>
      </c>
      <c r="O17" s="74" t="s">
        <v>5</v>
      </c>
      <c r="P17" s="74" t="s">
        <v>6</v>
      </c>
      <c r="Q17" s="74" t="s">
        <v>7</v>
      </c>
      <c r="R17" s="74" t="s">
        <v>8</v>
      </c>
      <c r="S17" s="36" t="s">
        <v>9</v>
      </c>
      <c r="T17" s="36" t="s">
        <v>10</v>
      </c>
      <c r="U17" s="36" t="s">
        <v>11</v>
      </c>
      <c r="V17" s="36" t="s">
        <v>12</v>
      </c>
      <c r="W17" s="36" t="s">
        <v>13</v>
      </c>
      <c r="X17" s="37" t="s">
        <v>14</v>
      </c>
      <c r="Y17" s="3"/>
      <c r="Z17" s="43"/>
      <c r="AA17" s="44" t="s">
        <v>5</v>
      </c>
      <c r="AB17" s="44" t="s">
        <v>6</v>
      </c>
      <c r="AC17" s="44" t="s">
        <v>7</v>
      </c>
      <c r="AD17" s="44" t="s">
        <v>8</v>
      </c>
      <c r="AE17" s="44" t="s">
        <v>9</v>
      </c>
      <c r="AF17" s="44" t="s">
        <v>10</v>
      </c>
      <c r="AG17" s="44" t="s">
        <v>11</v>
      </c>
      <c r="AH17" s="44" t="s">
        <v>12</v>
      </c>
      <c r="AI17" s="44" t="s">
        <v>13</v>
      </c>
      <c r="AJ17" s="45" t="s">
        <v>14</v>
      </c>
      <c r="AL17" s="43"/>
      <c r="AM17" s="44" t="s">
        <v>5</v>
      </c>
      <c r="AN17" s="44" t="s">
        <v>6</v>
      </c>
      <c r="AO17" s="44" t="s">
        <v>7</v>
      </c>
      <c r="AP17" s="44" t="s">
        <v>8</v>
      </c>
      <c r="AQ17" s="44" t="s">
        <v>9</v>
      </c>
      <c r="AR17" s="44" t="s">
        <v>10</v>
      </c>
      <c r="AS17" s="44" t="s">
        <v>11</v>
      </c>
      <c r="AT17" s="44" t="s">
        <v>12</v>
      </c>
      <c r="AU17" s="44" t="s">
        <v>13</v>
      </c>
      <c r="AV17" s="45" t="s">
        <v>14</v>
      </c>
    </row>
    <row r="18" spans="1:51" x14ac:dyDescent="0.35">
      <c r="B18" s="15" t="s">
        <v>0</v>
      </c>
      <c r="C18" s="18">
        <v>84.093294460641403</v>
      </c>
      <c r="D18" s="18">
        <v>88.7040816326531</v>
      </c>
      <c r="E18" s="18">
        <v>90.319241982507293</v>
      </c>
      <c r="F18" s="18">
        <v>91.989795918367406</v>
      </c>
      <c r="G18" s="18">
        <v>91.311953352769706</v>
      </c>
      <c r="H18" s="18">
        <v>91.921282798833801</v>
      </c>
      <c r="I18" s="18">
        <v>92.115160349854193</v>
      </c>
      <c r="J18" s="18">
        <v>93.1516034985423</v>
      </c>
      <c r="K18" s="18">
        <v>94.877551020408205</v>
      </c>
      <c r="L18" s="19">
        <v>96.342565597667601</v>
      </c>
      <c r="M18" s="1"/>
      <c r="N18" s="38" t="s">
        <v>0</v>
      </c>
      <c r="O18" s="75" t="str">
        <f t="shared" ref="O18:O19" si="1">CONCATENATE(TEXT(C18,"00.0")," ",$C$7,TEXT(C22,"0.0"))</f>
        <v>84.1 ±7.6</v>
      </c>
      <c r="P18" s="75" t="str">
        <f t="shared" ref="P18:P19" si="2">CONCATENATE(TEXT(D18,"00.0")," ",$C$7,TEXT(D22,"0.0"))</f>
        <v>88.7 ±5.4</v>
      </c>
      <c r="Q18" s="75" t="str">
        <f t="shared" ref="Q18:Q19" si="3">CONCATENATE(TEXT(E18,"00.0")," ",$C$7,TEXT(E22,"0.0"))</f>
        <v>90.3 ±4.8</v>
      </c>
      <c r="R18" s="75" t="str">
        <f t="shared" ref="R18:R19" si="4">CONCATENATE(TEXT(F18,"00.0")," ",$C$7,TEXT(F22,"0.0"))</f>
        <v>92.0 ±3.9</v>
      </c>
      <c r="S18" s="39" t="str">
        <f t="shared" ref="S18:S19" si="5">CONCATENATE(TEXT(G18,"00.0")," ",$C$7,TEXT(G22,"0.0"))</f>
        <v>91.3 ±4.1</v>
      </c>
      <c r="T18" s="39" t="str">
        <f t="shared" ref="T18:T19" si="6">CONCATENATE(TEXT(H18,"00.0")," ",$C$7,TEXT(H22,"0.0"))</f>
        <v>91.9 ±4.0</v>
      </c>
      <c r="U18" s="39" t="str">
        <f t="shared" ref="U18:U19" si="7">CONCATENATE(TEXT(I18,"00.0")," ",$C$7,TEXT(I22,"0.0"))</f>
        <v>92.1 ±3.9</v>
      </c>
      <c r="V18" s="39" t="str">
        <f t="shared" ref="V18:V19" si="8">CONCATENATE(TEXT(J18,"00.0")," ",$C$7,TEXT(J22,"0.0"))</f>
        <v>93.2 ±3.2</v>
      </c>
      <c r="W18" s="39" t="str">
        <f t="shared" ref="W18:W19" si="9">CONCATENATE(TEXT(K18,"00.0")," ",$C$7,TEXT(K22,"0.0"))</f>
        <v>94.9 ±3.3</v>
      </c>
      <c r="X18" s="40" t="str">
        <f t="shared" ref="X18:X19" si="10">CONCATENATE(TEXT(L18,"00.0")," ",$C$7,TEXT(L22,"0.0"))</f>
        <v>96.3 ±2.2</v>
      </c>
      <c r="Y18" s="4"/>
      <c r="Z18" s="42" t="s">
        <v>5</v>
      </c>
      <c r="AA18" s="26">
        <v>0</v>
      </c>
      <c r="AB18" s="26">
        <v>1.3193883723175001E-3</v>
      </c>
      <c r="AC18" s="26">
        <v>2.8208603832232801E-3</v>
      </c>
      <c r="AD18" s="26">
        <v>2.9316154775863701E-4</v>
      </c>
      <c r="AE18" s="26">
        <v>1.01882904495389E-3</v>
      </c>
      <c r="AF18" s="26">
        <v>3.9023125084089498E-4</v>
      </c>
      <c r="AG18" s="26">
        <v>2.9280420251613599E-4</v>
      </c>
      <c r="AH18" s="26">
        <v>1.03346495646538E-4</v>
      </c>
      <c r="AI18" s="26">
        <v>1.03346495646538E-4</v>
      </c>
      <c r="AJ18" s="27">
        <v>8.8574576878635704E-5</v>
      </c>
      <c r="AL18" s="42" t="s">
        <v>5</v>
      </c>
      <c r="AM18" s="26">
        <v>0</v>
      </c>
      <c r="AN18" s="26">
        <v>3.9023125084089498E-4</v>
      </c>
      <c r="AO18" s="26">
        <v>1.5072868413933301E-3</v>
      </c>
      <c r="AP18" s="26">
        <v>1.01779450922897E-3</v>
      </c>
      <c r="AQ18" s="26">
        <v>5.1671512385675401E-4</v>
      </c>
      <c r="AR18" s="26">
        <v>2.9316154775863701E-4</v>
      </c>
      <c r="AS18" s="26">
        <v>1.5072868413933301E-3</v>
      </c>
      <c r="AT18" s="26">
        <v>2.5359518031723002E-4</v>
      </c>
      <c r="AU18" s="26">
        <v>8.8574576878635704E-5</v>
      </c>
      <c r="AV18" s="27">
        <v>8.8574576878635704E-5</v>
      </c>
    </row>
    <row r="19" spans="1:51" x14ac:dyDescent="0.35">
      <c r="B19" s="15" t="s">
        <v>1</v>
      </c>
      <c r="C19" s="18">
        <v>73.9868804664723</v>
      </c>
      <c r="D19" s="18">
        <v>81.714285714285694</v>
      </c>
      <c r="E19" s="18">
        <v>87.325072886297406</v>
      </c>
      <c r="F19" s="18">
        <v>88.478134110787195</v>
      </c>
      <c r="G19" s="18">
        <v>88.6516034985423</v>
      </c>
      <c r="H19" s="18">
        <v>88.558309037900898</v>
      </c>
      <c r="I19" s="18">
        <v>88.074344023323604</v>
      </c>
      <c r="J19" s="18">
        <v>91.129737609329496</v>
      </c>
      <c r="K19" s="18">
        <v>90.355685131195401</v>
      </c>
      <c r="L19" s="19">
        <v>95.109329446064194</v>
      </c>
      <c r="M19" s="1"/>
      <c r="N19" s="34" t="s">
        <v>1</v>
      </c>
      <c r="O19" s="76" t="str">
        <f t="shared" si="1"/>
        <v>74.0 ±14.1</v>
      </c>
      <c r="P19" s="76" t="str">
        <f t="shared" si="2"/>
        <v>81.7 ±9.4</v>
      </c>
      <c r="Q19" s="76" t="str">
        <f t="shared" si="3"/>
        <v>87.3 ±9.2</v>
      </c>
      <c r="R19" s="76" t="str">
        <f t="shared" si="4"/>
        <v>88.5 ±9.3</v>
      </c>
      <c r="S19" s="32" t="str">
        <f t="shared" si="5"/>
        <v>88.7 ±9.3</v>
      </c>
      <c r="T19" s="32" t="str">
        <f t="shared" si="6"/>
        <v>88.6 ±8.9</v>
      </c>
      <c r="U19" s="32" t="str">
        <f t="shared" si="7"/>
        <v>88.1 ±8.9</v>
      </c>
      <c r="V19" s="32" t="str">
        <f t="shared" si="8"/>
        <v>91.1 ±7.1</v>
      </c>
      <c r="W19" s="32" t="str">
        <f t="shared" si="9"/>
        <v>90.4 ±7.0</v>
      </c>
      <c r="X19" s="33" t="str">
        <f t="shared" si="10"/>
        <v>95.1 ±3.9</v>
      </c>
      <c r="Y19" s="4"/>
      <c r="Z19" s="42" t="s">
        <v>6</v>
      </c>
      <c r="AA19" s="26">
        <v>0</v>
      </c>
      <c r="AB19" s="26">
        <v>0</v>
      </c>
      <c r="AC19" s="26">
        <v>0.19771487587658701</v>
      </c>
      <c r="AD19" s="26">
        <v>3.5918215740292098E-3</v>
      </c>
      <c r="AE19" s="26">
        <v>1.9622173738424498E-2</v>
      </c>
      <c r="AF19" s="26">
        <v>4.5499278703053404E-3</v>
      </c>
      <c r="AG19" s="26">
        <v>1.41047194827231E-3</v>
      </c>
      <c r="AH19" s="26">
        <v>5.9276196585665998E-4</v>
      </c>
      <c r="AI19" s="26">
        <v>8.8574576878635704E-5</v>
      </c>
      <c r="AJ19" s="27">
        <v>1.03346495646538E-4</v>
      </c>
      <c r="AL19" s="42" t="s">
        <v>6</v>
      </c>
      <c r="AM19" s="26">
        <v>0</v>
      </c>
      <c r="AN19" s="26">
        <v>0</v>
      </c>
      <c r="AO19" s="26">
        <v>4.3803723536574003E-2</v>
      </c>
      <c r="AP19" s="26">
        <v>6.4246026289671602E-3</v>
      </c>
      <c r="AQ19" s="26">
        <v>1.1129014082381299E-2</v>
      </c>
      <c r="AR19" s="26">
        <v>8.0344288555666797E-3</v>
      </c>
      <c r="AS19" s="26">
        <v>1.3741290353209E-2</v>
      </c>
      <c r="AT19" s="26">
        <v>1.9442974027893E-3</v>
      </c>
      <c r="AU19" s="26">
        <v>7.7959325753140503E-4</v>
      </c>
      <c r="AV19" s="27">
        <v>8.8574576878635704E-5</v>
      </c>
    </row>
    <row r="20" spans="1:51" x14ac:dyDescent="0.35">
      <c r="B20" s="15"/>
      <c r="C20" s="18"/>
      <c r="D20" s="18"/>
      <c r="E20" s="18"/>
      <c r="F20" s="18"/>
      <c r="G20" s="18"/>
      <c r="H20" s="18"/>
      <c r="I20" s="18"/>
      <c r="J20" s="18"/>
      <c r="K20" s="18"/>
      <c r="L20" s="19"/>
      <c r="M20" s="1"/>
      <c r="Z20" s="42" t="s">
        <v>7</v>
      </c>
      <c r="AA20" s="26">
        <v>0</v>
      </c>
      <c r="AB20" s="26">
        <v>0</v>
      </c>
      <c r="AC20" s="26">
        <v>0</v>
      </c>
      <c r="AD20" s="26">
        <v>1.7130176382195001E-3</v>
      </c>
      <c r="AE20" s="26">
        <v>4.0355804234820198E-3</v>
      </c>
      <c r="AF20" s="26">
        <v>5.1071878705191099E-3</v>
      </c>
      <c r="AG20" s="26">
        <v>1.01779450922897E-3</v>
      </c>
      <c r="AH20" s="26">
        <v>1.20257820638705E-4</v>
      </c>
      <c r="AI20" s="26">
        <v>8.8449150212119198E-5</v>
      </c>
      <c r="AJ20" s="27">
        <v>8.8574576878635704E-5</v>
      </c>
      <c r="AL20" s="42" t="s">
        <v>7</v>
      </c>
      <c r="AM20" s="26">
        <v>0</v>
      </c>
      <c r="AN20" s="26">
        <v>0</v>
      </c>
      <c r="AO20" s="26">
        <v>0</v>
      </c>
      <c r="AP20" s="26">
        <v>0.88797904578956499</v>
      </c>
      <c r="AQ20" s="26">
        <v>8.5923860027886198E-2</v>
      </c>
      <c r="AR20" s="26">
        <v>0.340979361012275</v>
      </c>
      <c r="AS20" s="26">
        <v>0.57548622813649597</v>
      </c>
      <c r="AT20" s="26">
        <v>1.9442974027893E-3</v>
      </c>
      <c r="AU20" s="26">
        <v>0.27896495078066502</v>
      </c>
      <c r="AV20" s="27">
        <v>8.8449150212119198E-5</v>
      </c>
    </row>
    <row r="21" spans="1:51" x14ac:dyDescent="0.35">
      <c r="B21" s="15" t="s">
        <v>3</v>
      </c>
      <c r="C21" s="11" t="s">
        <v>4</v>
      </c>
      <c r="D21" s="18"/>
      <c r="E21" s="18"/>
      <c r="F21" s="18"/>
      <c r="G21" s="18"/>
      <c r="H21" s="18"/>
      <c r="I21" s="18"/>
      <c r="J21" s="18"/>
      <c r="K21" s="18"/>
      <c r="L21" s="19"/>
      <c r="M21" s="1"/>
      <c r="N21" s="70" t="s">
        <v>67</v>
      </c>
      <c r="O21" s="53" t="s">
        <v>69</v>
      </c>
      <c r="P21" s="71"/>
      <c r="R21" s="70" t="s">
        <v>67</v>
      </c>
      <c r="S21" s="53" t="s">
        <v>66</v>
      </c>
      <c r="T21" s="71"/>
      <c r="Z21" s="42" t="s">
        <v>8</v>
      </c>
      <c r="AA21" s="26">
        <v>0</v>
      </c>
      <c r="AB21" s="26">
        <v>0</v>
      </c>
      <c r="AC21" s="26">
        <v>0</v>
      </c>
      <c r="AD21" s="26">
        <v>0</v>
      </c>
      <c r="AE21" s="26">
        <v>0.161447725847644</v>
      </c>
      <c r="AF21" s="26">
        <v>0.60114931436749197</v>
      </c>
      <c r="AG21" s="26">
        <v>0.48970711015241097</v>
      </c>
      <c r="AH21" s="26">
        <v>2.65108220547884E-3</v>
      </c>
      <c r="AI21" s="26">
        <v>4.4830478894573303E-4</v>
      </c>
      <c r="AJ21" s="27">
        <v>8.8449150212119198E-5</v>
      </c>
      <c r="AL21" s="42" t="s">
        <v>8</v>
      </c>
      <c r="AM21" s="26">
        <v>0</v>
      </c>
      <c r="AN21" s="26">
        <v>0</v>
      </c>
      <c r="AO21" s="26">
        <v>0</v>
      </c>
      <c r="AP21" s="26">
        <v>0</v>
      </c>
      <c r="AQ21" s="26">
        <v>0.98510079463161904</v>
      </c>
      <c r="AR21" s="26">
        <v>0.76519844449718799</v>
      </c>
      <c r="AS21" s="26">
        <v>0.77944388988501201</v>
      </c>
      <c r="AT21" s="26">
        <v>2.2019744329783101E-3</v>
      </c>
      <c r="AU21" s="26">
        <v>0.51961428466049797</v>
      </c>
      <c r="AV21" s="27">
        <v>1.82181917170617E-4</v>
      </c>
    </row>
    <row r="22" spans="1:51" x14ac:dyDescent="0.35">
      <c r="B22" s="15" t="s">
        <v>0</v>
      </c>
      <c r="C22" s="18">
        <v>7.56448383433891</v>
      </c>
      <c r="D22" s="18">
        <v>5.3527451985525598</v>
      </c>
      <c r="E22" s="18">
        <v>4.7963008759232597</v>
      </c>
      <c r="F22" s="18">
        <v>3.9221787373193799</v>
      </c>
      <c r="G22" s="18">
        <v>4.0677009564594</v>
      </c>
      <c r="H22" s="18">
        <v>3.9795382618307098</v>
      </c>
      <c r="I22" s="18">
        <v>3.8576859310919098</v>
      </c>
      <c r="J22" s="18">
        <v>3.1915480658052999</v>
      </c>
      <c r="K22" s="18">
        <v>3.3454347873518202</v>
      </c>
      <c r="L22" s="19">
        <v>2.1506084066865201</v>
      </c>
      <c r="M22" s="1"/>
      <c r="N22" s="72" t="str">
        <f>N18</f>
        <v>LDA</v>
      </c>
      <c r="O22" s="7">
        <f>L18-MAX(C18:F18)</f>
        <v>4.3527696793001951</v>
      </c>
      <c r="P22" s="10"/>
      <c r="R22" s="72" t="str">
        <f>N22</f>
        <v>LDA</v>
      </c>
      <c r="S22" s="7">
        <f>L18-MAX(C18:K18)</f>
        <v>1.4650145772593959</v>
      </c>
      <c r="T22" s="10"/>
      <c r="Z22" s="42" t="s">
        <v>9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0.44388263714321502</v>
      </c>
      <c r="AG22" s="26">
        <v>0.16141119805950099</v>
      </c>
      <c r="AH22" s="26">
        <v>1.39945793108525E-4</v>
      </c>
      <c r="AI22" s="26">
        <v>8.8449150212119198E-5</v>
      </c>
      <c r="AJ22" s="27">
        <v>8.8449150212119198E-5</v>
      </c>
      <c r="AL22" s="42" t="s">
        <v>9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0.28597919066405703</v>
      </c>
      <c r="AS22" s="26">
        <v>0.45519425345088399</v>
      </c>
      <c r="AT22" s="26">
        <v>4.5428863474354401E-3</v>
      </c>
      <c r="AU22" s="26">
        <v>0.35065645390284</v>
      </c>
      <c r="AV22" s="27">
        <v>1.4013362061589599E-4</v>
      </c>
    </row>
    <row r="23" spans="1:51" x14ac:dyDescent="0.35">
      <c r="B23" s="20" t="s">
        <v>1</v>
      </c>
      <c r="C23" s="21">
        <v>14.092795676739099</v>
      </c>
      <c r="D23" s="21">
        <v>9.4437218148329496</v>
      </c>
      <c r="E23" s="21">
        <v>9.2288673101741807</v>
      </c>
      <c r="F23" s="21">
        <v>9.2829094750476493</v>
      </c>
      <c r="G23" s="21">
        <v>9.3229079222043207</v>
      </c>
      <c r="H23" s="21">
        <v>8.91417247949739</v>
      </c>
      <c r="I23" s="21">
        <v>8.9434409016852392</v>
      </c>
      <c r="J23" s="21">
        <v>7.1149837938859202</v>
      </c>
      <c r="K23" s="21">
        <v>6.95057127767606</v>
      </c>
      <c r="L23" s="22">
        <v>3.9460680889571802</v>
      </c>
      <c r="M23" s="1"/>
      <c r="N23" s="34" t="str">
        <f>N19</f>
        <v>MLP</v>
      </c>
      <c r="O23" s="12">
        <f>L19-MAX(C19:F19)</f>
        <v>6.631195335276999</v>
      </c>
      <c r="P23" s="69"/>
      <c r="R23" s="34" t="str">
        <f>N23</f>
        <v>MLP</v>
      </c>
      <c r="S23" s="12">
        <f>L19-MAX(C19:K19)</f>
        <v>3.9795918367346985</v>
      </c>
      <c r="T23" s="69"/>
      <c r="Z23" s="42" t="s">
        <v>10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0.35036251666936002</v>
      </c>
      <c r="AH23" s="26">
        <v>4.02917669265651E-3</v>
      </c>
      <c r="AI23" s="26">
        <v>2.7203556555084298E-4</v>
      </c>
      <c r="AJ23" s="27">
        <v>8.8574576878635704E-5</v>
      </c>
      <c r="AL23" s="42" t="s">
        <v>10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0.77946260922608801</v>
      </c>
      <c r="AT23" s="26">
        <v>9.9899024554878299E-3</v>
      </c>
      <c r="AU23" s="26">
        <v>0.47808713284033799</v>
      </c>
      <c r="AV23" s="27">
        <v>6.8061045294806404E-4</v>
      </c>
    </row>
    <row r="24" spans="1:51" x14ac:dyDescent="0.35">
      <c r="Z24" s="42" t="s">
        <v>11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1.94075718997361E-3</v>
      </c>
      <c r="AI24" s="26">
        <v>6.8061045294806404E-4</v>
      </c>
      <c r="AJ24" s="27">
        <v>8.8323858630813003E-5</v>
      </c>
      <c r="AL24" s="42" t="s">
        <v>11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2.49500769183685E-3</v>
      </c>
      <c r="AU24" s="26">
        <v>0.33172289180946402</v>
      </c>
      <c r="AV24" s="27">
        <v>1.89012069931435E-4</v>
      </c>
    </row>
    <row r="25" spans="1:51" x14ac:dyDescent="0.35">
      <c r="Z25" s="42" t="s">
        <v>12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1.8121938530142601E-3</v>
      </c>
      <c r="AJ25" s="27">
        <v>8.8323858630813003E-5</v>
      </c>
      <c r="AL25" s="42" t="s">
        <v>12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0.10839598533148601</v>
      </c>
      <c r="AV25" s="27">
        <v>1.7098284498595099E-3</v>
      </c>
    </row>
    <row r="26" spans="1:51" x14ac:dyDescent="0.35">
      <c r="Z26" s="43" t="s">
        <v>13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9">
        <v>2.5021619831076098E-4</v>
      </c>
      <c r="AL26" s="43" t="s">
        <v>13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9">
        <v>8.8449150212119198E-5</v>
      </c>
    </row>
    <row r="28" spans="1:51" ht="6" customHeight="1" x14ac:dyDescent="0.3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</row>
    <row r="30" spans="1:51" x14ac:dyDescent="0.35">
      <c r="B30" s="23" t="s">
        <v>17</v>
      </c>
      <c r="C30" s="13"/>
      <c r="D30" s="13"/>
      <c r="E30" s="13"/>
      <c r="F30" s="13"/>
      <c r="G30" s="13"/>
      <c r="H30" s="13"/>
      <c r="I30" s="13"/>
      <c r="J30" s="13"/>
      <c r="K30" s="13"/>
      <c r="L30" s="14"/>
      <c r="N30" s="2" t="str">
        <f>B30</f>
        <v>Single - 10 mov - cTp 0.4</v>
      </c>
      <c r="Z30" s="46" t="s">
        <v>19</v>
      </c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L30" s="46" t="s">
        <v>20</v>
      </c>
      <c r="AM30" s="47"/>
      <c r="AN30" s="47"/>
      <c r="AO30" s="47"/>
      <c r="AP30" s="47"/>
      <c r="AQ30" s="47"/>
      <c r="AR30" s="47"/>
      <c r="AS30" s="47"/>
      <c r="AT30" s="47"/>
      <c r="AU30" s="47"/>
      <c r="AV30" s="47"/>
    </row>
    <row r="31" spans="1:51" x14ac:dyDescent="0.35">
      <c r="B31" s="15" t="s">
        <v>2</v>
      </c>
      <c r="C31" s="16" t="s">
        <v>5</v>
      </c>
      <c r="D31" s="16" t="s">
        <v>6</v>
      </c>
      <c r="E31" s="16" t="s">
        <v>7</v>
      </c>
      <c r="F31" s="16" t="s">
        <v>8</v>
      </c>
      <c r="G31" s="16" t="s">
        <v>9</v>
      </c>
      <c r="H31" s="16" t="s">
        <v>10</v>
      </c>
      <c r="I31" s="16" t="s">
        <v>11</v>
      </c>
      <c r="J31" s="16" t="s">
        <v>12</v>
      </c>
      <c r="K31" s="16" t="s">
        <v>13</v>
      </c>
      <c r="L31" s="17" t="s">
        <v>14</v>
      </c>
      <c r="N31" s="35" t="s">
        <v>15</v>
      </c>
      <c r="O31" s="74" t="s">
        <v>5</v>
      </c>
      <c r="P31" s="74" t="s">
        <v>6</v>
      </c>
      <c r="Q31" s="74" t="s">
        <v>7</v>
      </c>
      <c r="R31" s="74" t="s">
        <v>8</v>
      </c>
      <c r="S31" s="36" t="s">
        <v>9</v>
      </c>
      <c r="T31" s="36" t="s">
        <v>10</v>
      </c>
      <c r="U31" s="36" t="s">
        <v>11</v>
      </c>
      <c r="V31" s="36" t="s">
        <v>12</v>
      </c>
      <c r="W31" s="36" t="s">
        <v>13</v>
      </c>
      <c r="X31" s="37" t="s">
        <v>14</v>
      </c>
      <c r="Y31" s="3"/>
      <c r="Z31" s="43"/>
      <c r="AA31" s="44" t="s">
        <v>5</v>
      </c>
      <c r="AB31" s="44" t="s">
        <v>6</v>
      </c>
      <c r="AC31" s="44" t="s">
        <v>7</v>
      </c>
      <c r="AD31" s="44" t="s">
        <v>8</v>
      </c>
      <c r="AE31" s="44" t="s">
        <v>9</v>
      </c>
      <c r="AF31" s="44" t="s">
        <v>10</v>
      </c>
      <c r="AG31" s="44" t="s">
        <v>11</v>
      </c>
      <c r="AH31" s="44" t="s">
        <v>12</v>
      </c>
      <c r="AI31" s="44" t="s">
        <v>13</v>
      </c>
      <c r="AJ31" s="45" t="s">
        <v>14</v>
      </c>
      <c r="AL31" s="43"/>
      <c r="AM31" s="44" t="s">
        <v>5</v>
      </c>
      <c r="AN31" s="44" t="s">
        <v>6</v>
      </c>
      <c r="AO31" s="44" t="s">
        <v>7</v>
      </c>
      <c r="AP31" s="44" t="s">
        <v>8</v>
      </c>
      <c r="AQ31" s="44" t="s">
        <v>9</v>
      </c>
      <c r="AR31" s="44" t="s">
        <v>10</v>
      </c>
      <c r="AS31" s="44" t="s">
        <v>11</v>
      </c>
      <c r="AT31" s="44" t="s">
        <v>12</v>
      </c>
      <c r="AU31" s="44" t="s">
        <v>13</v>
      </c>
      <c r="AV31" s="45" t="s">
        <v>14</v>
      </c>
    </row>
    <row r="32" spans="1:51" x14ac:dyDescent="0.35">
      <c r="B32" s="15" t="s">
        <v>0</v>
      </c>
      <c r="C32" s="18">
        <v>79.600649350649306</v>
      </c>
      <c r="D32" s="18">
        <v>81.920454545454604</v>
      </c>
      <c r="E32" s="18">
        <v>86.659090909090907</v>
      </c>
      <c r="F32" s="18">
        <v>87.392857142857096</v>
      </c>
      <c r="G32" s="18">
        <v>87.702922077922096</v>
      </c>
      <c r="H32" s="18">
        <v>87.349025974026006</v>
      </c>
      <c r="I32" s="18">
        <v>87.339285714285694</v>
      </c>
      <c r="J32" s="18">
        <v>89.527597402597394</v>
      </c>
      <c r="K32" s="18">
        <v>89.290584415584405</v>
      </c>
      <c r="L32" s="19">
        <v>93.472402597402606</v>
      </c>
      <c r="M32" s="1"/>
      <c r="N32" s="38" t="s">
        <v>0</v>
      </c>
      <c r="O32" s="75" t="str">
        <f t="shared" ref="O32:O33" si="11">CONCATENATE(TEXT(C32,"00.0")," ",$C$7,TEXT(C36,"0.0"))</f>
        <v>79.6 ±7.2</v>
      </c>
      <c r="P32" s="75" t="str">
        <f t="shared" ref="P32:P33" si="12">CONCATENATE(TEXT(D32,"00.0")," ",$C$7,TEXT(D36,"0.0"))</f>
        <v>81.9 ±7.6</v>
      </c>
      <c r="Q32" s="75" t="str">
        <f t="shared" ref="Q32:Q33" si="13">CONCATENATE(TEXT(E32,"00.0")," ",$C$7,TEXT(E36,"0.0"))</f>
        <v>86.7 ±7.1</v>
      </c>
      <c r="R32" s="75" t="str">
        <f t="shared" ref="R32:R33" si="14">CONCATENATE(TEXT(F32,"00.0")," ",$C$7,TEXT(F36,"0.0"))</f>
        <v>87.4 ±7.1</v>
      </c>
      <c r="S32" s="39" t="str">
        <f t="shared" ref="S32:S33" si="15">CONCATENATE(TEXT(G32,"00.0")," ",$C$7,TEXT(G36,"0.0"))</f>
        <v>87.7 ±6.5</v>
      </c>
      <c r="T32" s="39" t="str">
        <f t="shared" ref="T32:T33" si="16">CONCATENATE(TEXT(H32,"00.0")," ",$C$7,TEXT(H36,"0.0"))</f>
        <v>87.3 ±7.3</v>
      </c>
      <c r="U32" s="39" t="str">
        <f t="shared" ref="U32:U33" si="17">CONCATENATE(TEXT(I32,"00.0")," ",$C$7,TEXT(I36,"0.0"))</f>
        <v>87.3 ±7.2</v>
      </c>
      <c r="V32" s="39" t="str">
        <f t="shared" ref="V32:V33" si="18">CONCATENATE(TEXT(J32,"00.0")," ",$C$7,TEXT(J36,"0.0"))</f>
        <v>89.5 ±5.7</v>
      </c>
      <c r="W32" s="39" t="str">
        <f t="shared" ref="W32:W33" si="19">CONCATENATE(TEXT(K32,"00.0")," ",$C$7,TEXT(K36,"0.0"))</f>
        <v>89.3 ±7.2</v>
      </c>
      <c r="X32" s="40" t="str">
        <f t="shared" ref="X32:X33" si="20">CONCATENATE(TEXT(L32,"00.0")," ",$C$7,TEXT(L36,"0.0"))</f>
        <v>93.5 ±4.4</v>
      </c>
      <c r="Y32" s="4"/>
      <c r="Z32" s="42" t="s">
        <v>5</v>
      </c>
      <c r="AA32" s="26">
        <v>0</v>
      </c>
      <c r="AB32" s="26">
        <v>5.2222042386615E-2</v>
      </c>
      <c r="AC32" s="26">
        <v>2.2000130628903802E-3</v>
      </c>
      <c r="AD32" s="26">
        <v>2.2039368924026302E-3</v>
      </c>
      <c r="AE32" s="26">
        <v>4.4882063705673902E-4</v>
      </c>
      <c r="AF32" s="26">
        <v>2.49283595518629E-3</v>
      </c>
      <c r="AG32" s="26">
        <v>2.49500769183685E-3</v>
      </c>
      <c r="AH32" s="26">
        <v>8.8574576878635704E-5</v>
      </c>
      <c r="AI32" s="26">
        <v>3.8977388325122801E-4</v>
      </c>
      <c r="AJ32" s="27">
        <v>8.8574576878635704E-5</v>
      </c>
      <c r="AL32" s="42" t="s">
        <v>5</v>
      </c>
      <c r="AM32" s="26">
        <v>0</v>
      </c>
      <c r="AN32" s="26">
        <v>0.23222559205012899</v>
      </c>
      <c r="AO32" s="26">
        <v>0.52565319817648604</v>
      </c>
      <c r="AP32" s="26">
        <v>0.37026127045291402</v>
      </c>
      <c r="AQ32" s="26">
        <v>0.22497025169281301</v>
      </c>
      <c r="AR32" s="26">
        <v>0.29587752266963802</v>
      </c>
      <c r="AS32" s="26">
        <v>0.33172289180946402</v>
      </c>
      <c r="AT32" s="26">
        <v>1.23742201058202E-2</v>
      </c>
      <c r="AU32" s="26">
        <v>2.1907963048002201E-4</v>
      </c>
      <c r="AV32" s="27">
        <v>1.03346495646538E-4</v>
      </c>
    </row>
    <row r="33" spans="1:51" x14ac:dyDescent="0.35">
      <c r="B33" s="15" t="s">
        <v>1</v>
      </c>
      <c r="C33" s="18">
        <v>45.060064935064901</v>
      </c>
      <c r="D33" s="18">
        <v>47.849025974025999</v>
      </c>
      <c r="E33" s="18">
        <v>47.136363636363598</v>
      </c>
      <c r="F33" s="18">
        <v>48.545454545454596</v>
      </c>
      <c r="G33" s="18">
        <v>49.422077922077897</v>
      </c>
      <c r="H33" s="18">
        <v>48.4383116883117</v>
      </c>
      <c r="I33" s="18">
        <v>48.823051948051997</v>
      </c>
      <c r="J33" s="18">
        <v>53.201298701298697</v>
      </c>
      <c r="K33" s="18">
        <v>60.457792207792203</v>
      </c>
      <c r="L33" s="19">
        <v>66.641233766233796</v>
      </c>
      <c r="M33" s="1"/>
      <c r="N33" s="34" t="s">
        <v>1</v>
      </c>
      <c r="O33" s="76" t="str">
        <f t="shared" si="11"/>
        <v>45.1 ±20.0</v>
      </c>
      <c r="P33" s="76" t="str">
        <f t="shared" si="12"/>
        <v>47.8 ±17.8</v>
      </c>
      <c r="Q33" s="76" t="str">
        <f t="shared" si="13"/>
        <v>47.1 ±29.3</v>
      </c>
      <c r="R33" s="76" t="str">
        <f t="shared" si="14"/>
        <v>48.5 ±29.4</v>
      </c>
      <c r="S33" s="32" t="str">
        <f t="shared" si="15"/>
        <v>49.4 ±28.1</v>
      </c>
      <c r="T33" s="32" t="str">
        <f t="shared" si="16"/>
        <v>48.4 ±29.1</v>
      </c>
      <c r="U33" s="32" t="str">
        <f t="shared" si="17"/>
        <v>48.8 ±29.2</v>
      </c>
      <c r="V33" s="32" t="str">
        <f t="shared" si="18"/>
        <v>53.2 ±26.2</v>
      </c>
      <c r="W33" s="32" t="str">
        <f t="shared" si="19"/>
        <v>60.5 ±22.0</v>
      </c>
      <c r="X33" s="33" t="str">
        <f t="shared" si="20"/>
        <v>66.6 ±19.4</v>
      </c>
      <c r="Y33" s="4"/>
      <c r="Z33" s="42" t="s">
        <v>6</v>
      </c>
      <c r="AA33" s="26">
        <v>0</v>
      </c>
      <c r="AB33" s="26">
        <v>0</v>
      </c>
      <c r="AC33" s="26">
        <v>6.4246026289671602E-3</v>
      </c>
      <c r="AD33" s="26">
        <v>5.7339909503071303E-3</v>
      </c>
      <c r="AE33" s="26">
        <v>3.9023125084089498E-4</v>
      </c>
      <c r="AF33" s="26">
        <v>7.1891683913754998E-3</v>
      </c>
      <c r="AG33" s="26">
        <v>5.11104872193828E-3</v>
      </c>
      <c r="AH33" s="26">
        <v>8.8449150212119198E-5</v>
      </c>
      <c r="AI33" s="26">
        <v>1.0873470046474599E-3</v>
      </c>
      <c r="AJ33" s="27">
        <v>8.8574576878635704E-5</v>
      </c>
      <c r="AL33" s="42" t="s">
        <v>6</v>
      </c>
      <c r="AM33" s="26">
        <v>0</v>
      </c>
      <c r="AN33" s="26">
        <v>0</v>
      </c>
      <c r="AO33" s="26">
        <v>0.73687537080697196</v>
      </c>
      <c r="AP33" s="26">
        <v>0.95533871377536606</v>
      </c>
      <c r="AQ33" s="26">
        <v>0.76519844449718799</v>
      </c>
      <c r="AR33" s="26">
        <v>0.94048098590044005</v>
      </c>
      <c r="AS33" s="26">
        <v>0.91082498527336198</v>
      </c>
      <c r="AT33" s="26">
        <v>0.16718404068982101</v>
      </c>
      <c r="AU33" s="26">
        <v>4.4933690407123503E-4</v>
      </c>
      <c r="AV33" s="27">
        <v>1.03346495646538E-4</v>
      </c>
    </row>
    <row r="34" spans="1:51" x14ac:dyDescent="0.35">
      <c r="B34" s="15"/>
      <c r="C34" s="18"/>
      <c r="D34" s="18"/>
      <c r="E34" s="18"/>
      <c r="F34" s="18"/>
      <c r="G34" s="18"/>
      <c r="H34" s="18"/>
      <c r="I34" s="18"/>
      <c r="J34" s="18"/>
      <c r="K34" s="18"/>
      <c r="L34" s="19"/>
      <c r="M34" s="1"/>
      <c r="Z34" s="42" t="s">
        <v>7</v>
      </c>
      <c r="AA34" s="26">
        <v>0</v>
      </c>
      <c r="AB34" s="26">
        <v>0</v>
      </c>
      <c r="AC34" s="26">
        <v>0</v>
      </c>
      <c r="AD34" s="26">
        <v>0.41142399546290398</v>
      </c>
      <c r="AE34" s="26">
        <v>0.239480398191631</v>
      </c>
      <c r="AF34" s="26">
        <v>0.47812547119613802</v>
      </c>
      <c r="AG34" s="26">
        <v>0.62738605168802197</v>
      </c>
      <c r="AH34" s="26">
        <v>5.5259607467850397E-4</v>
      </c>
      <c r="AI34" s="26">
        <v>1.30340049741172E-2</v>
      </c>
      <c r="AJ34" s="27">
        <v>8.8574576878635704E-5</v>
      </c>
      <c r="AL34" s="42" t="s">
        <v>7</v>
      </c>
      <c r="AM34" s="26">
        <v>0</v>
      </c>
      <c r="AN34" s="26">
        <v>0</v>
      </c>
      <c r="AO34" s="26">
        <v>0</v>
      </c>
      <c r="AP34" s="26">
        <v>0.21795726558824099</v>
      </c>
      <c r="AQ34" s="26">
        <v>0.14741619907744699</v>
      </c>
      <c r="AR34" s="26">
        <v>0.35065645390284</v>
      </c>
      <c r="AS34" s="26">
        <v>0.17295779726812099</v>
      </c>
      <c r="AT34" s="26">
        <v>1.4118310133370399E-3</v>
      </c>
      <c r="AU34" s="26">
        <v>3.3845467895623902E-4</v>
      </c>
      <c r="AV34" s="27">
        <v>8.8574576878635704E-5</v>
      </c>
    </row>
    <row r="35" spans="1:51" x14ac:dyDescent="0.35">
      <c r="B35" s="15" t="s">
        <v>3</v>
      </c>
      <c r="C35" s="11" t="s">
        <v>4</v>
      </c>
      <c r="D35" s="18"/>
      <c r="E35" s="18"/>
      <c r="F35" s="18"/>
      <c r="G35" s="18"/>
      <c r="H35" s="18"/>
      <c r="I35" s="18"/>
      <c r="J35" s="18"/>
      <c r="K35" s="18"/>
      <c r="L35" s="19"/>
      <c r="M35" s="1"/>
      <c r="N35" s="70" t="s">
        <v>67</v>
      </c>
      <c r="O35" s="53" t="s">
        <v>69</v>
      </c>
      <c r="P35" s="71"/>
      <c r="R35" s="70" t="s">
        <v>67</v>
      </c>
      <c r="S35" s="53" t="s">
        <v>66</v>
      </c>
      <c r="T35" s="71"/>
      <c r="Z35" s="42" t="s">
        <v>8</v>
      </c>
      <c r="AA35" s="26">
        <v>0</v>
      </c>
      <c r="AB35" s="26">
        <v>0</v>
      </c>
      <c r="AC35" s="26">
        <v>0</v>
      </c>
      <c r="AD35" s="26">
        <v>0</v>
      </c>
      <c r="AE35" s="26">
        <v>0.935845552197485</v>
      </c>
      <c r="AF35" s="26">
        <v>0.89597775283290804</v>
      </c>
      <c r="AG35" s="26">
        <v>0.58683068399550797</v>
      </c>
      <c r="AH35" s="26">
        <v>3.3324851377615101E-2</v>
      </c>
      <c r="AI35" s="26">
        <v>8.5923860027886198E-2</v>
      </c>
      <c r="AJ35" s="27">
        <v>8.8198702041944799E-5</v>
      </c>
      <c r="AL35" s="42" t="s">
        <v>8</v>
      </c>
      <c r="AM35" s="26">
        <v>0</v>
      </c>
      <c r="AN35" s="26">
        <v>0</v>
      </c>
      <c r="AO35" s="26">
        <v>0</v>
      </c>
      <c r="AP35" s="26">
        <v>0</v>
      </c>
      <c r="AQ35" s="26">
        <v>0.61423681886136605</v>
      </c>
      <c r="AR35" s="26">
        <v>0.72282089971119501</v>
      </c>
      <c r="AS35" s="26">
        <v>0.97021975702965801</v>
      </c>
      <c r="AT35" s="26">
        <v>9.9963884759794504E-3</v>
      </c>
      <c r="AU35" s="26">
        <v>5.9341679472174299E-4</v>
      </c>
      <c r="AV35" s="27">
        <v>1.20422238416862E-4</v>
      </c>
    </row>
    <row r="36" spans="1:51" x14ac:dyDescent="0.35">
      <c r="B36" s="15" t="s">
        <v>0</v>
      </c>
      <c r="C36" s="18">
        <v>7.2036266408716703</v>
      </c>
      <c r="D36" s="18">
        <v>7.5790744903233502</v>
      </c>
      <c r="E36" s="18">
        <v>7.0523391986305999</v>
      </c>
      <c r="F36" s="18">
        <v>7.1386326793449904</v>
      </c>
      <c r="G36" s="18">
        <v>6.5300535239746704</v>
      </c>
      <c r="H36" s="18">
        <v>7.3114015119295503</v>
      </c>
      <c r="I36" s="18">
        <v>7.2216855613449997</v>
      </c>
      <c r="J36" s="18">
        <v>5.7367714047431102</v>
      </c>
      <c r="K36" s="18">
        <v>7.23628228498431</v>
      </c>
      <c r="L36" s="19">
        <v>4.3927291186074697</v>
      </c>
      <c r="M36" s="1"/>
      <c r="N36" s="72" t="str">
        <f>N32</f>
        <v>LDA</v>
      </c>
      <c r="O36" s="7">
        <f>L32-MAX(C32:F32)</f>
        <v>6.0795454545455101</v>
      </c>
      <c r="P36" s="10"/>
      <c r="R36" s="72" t="str">
        <f>N36</f>
        <v>LDA</v>
      </c>
      <c r="S36" s="7">
        <f>L32-MAX(C32:K32)</f>
        <v>3.9448051948052125</v>
      </c>
      <c r="T36" s="10"/>
      <c r="Z36" s="42" t="s">
        <v>9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0.86657411460776801</v>
      </c>
      <c r="AG36" s="26">
        <v>0.72282089971119501</v>
      </c>
      <c r="AH36" s="26">
        <v>2.5328002722049402E-4</v>
      </c>
      <c r="AI36" s="26">
        <v>0.17119544866849401</v>
      </c>
      <c r="AJ36" s="27">
        <v>1.03202783963472E-4</v>
      </c>
      <c r="AL36" s="42" t="s">
        <v>9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0.26272224684071999</v>
      </c>
      <c r="AS36" s="26">
        <v>0.94047581026969196</v>
      </c>
      <c r="AT36" s="26">
        <v>5.7339909503071303E-3</v>
      </c>
      <c r="AU36" s="26">
        <v>5.9341679472174299E-4</v>
      </c>
      <c r="AV36" s="27">
        <v>8.8449150212119198E-5</v>
      </c>
    </row>
    <row r="37" spans="1:51" x14ac:dyDescent="0.35">
      <c r="B37" s="20" t="s">
        <v>1</v>
      </c>
      <c r="C37" s="21">
        <v>19.977818172261301</v>
      </c>
      <c r="D37" s="21">
        <v>17.7893577084978</v>
      </c>
      <c r="E37" s="21">
        <v>29.2524182158493</v>
      </c>
      <c r="F37" s="21">
        <v>29.434509157000502</v>
      </c>
      <c r="G37" s="21">
        <v>28.1398025362844</v>
      </c>
      <c r="H37" s="21">
        <v>29.108802936486001</v>
      </c>
      <c r="I37" s="21">
        <v>29.177446269774901</v>
      </c>
      <c r="J37" s="21">
        <v>26.194881504260799</v>
      </c>
      <c r="K37" s="21">
        <v>22.029222059259801</v>
      </c>
      <c r="L37" s="22">
        <v>19.398766618932399</v>
      </c>
      <c r="M37" s="1"/>
      <c r="N37" s="34" t="str">
        <f>N33</f>
        <v>MLP</v>
      </c>
      <c r="O37" s="12">
        <f>L33-MAX(C33:F33)</f>
        <v>18.0957792207792</v>
      </c>
      <c r="P37" s="69"/>
      <c r="R37" s="34" t="str">
        <f>N37</f>
        <v>MLP</v>
      </c>
      <c r="S37" s="12">
        <f>L33-MAX(C33:K33)</f>
        <v>6.1834415584415936</v>
      </c>
      <c r="T37" s="69"/>
      <c r="Z37" s="42" t="s">
        <v>10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0.98509429627913803</v>
      </c>
      <c r="AH37" s="26">
        <v>3.3324851377615101E-2</v>
      </c>
      <c r="AI37" s="26">
        <v>9.2934652710541299E-2</v>
      </c>
      <c r="AJ37" s="27">
        <v>8.8574576878635704E-5</v>
      </c>
      <c r="AL37" s="42" t="s">
        <v>10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v>0.55029194212801602</v>
      </c>
      <c r="AT37" s="26">
        <v>1.32453752479951E-3</v>
      </c>
      <c r="AU37" s="26">
        <v>3.9023125084089498E-4</v>
      </c>
      <c r="AV37" s="27">
        <v>8.8574576878635704E-5</v>
      </c>
    </row>
    <row r="38" spans="1:51" x14ac:dyDescent="0.35">
      <c r="Z38" s="42" t="s">
        <v>11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  <c r="AH38" s="26">
        <v>4.0043798072242301E-2</v>
      </c>
      <c r="AI38" s="26">
        <v>8.5896541908208099E-2</v>
      </c>
      <c r="AJ38" s="27">
        <v>8.8574576878635704E-5</v>
      </c>
      <c r="AL38" s="42" t="s">
        <v>11</v>
      </c>
      <c r="AM38" s="26">
        <v>0</v>
      </c>
      <c r="AN38" s="26">
        <v>0</v>
      </c>
      <c r="AO38" s="26">
        <v>0</v>
      </c>
      <c r="AP38" s="26">
        <v>0</v>
      </c>
      <c r="AQ38" s="26">
        <v>0</v>
      </c>
      <c r="AR38" s="26">
        <v>0</v>
      </c>
      <c r="AS38" s="26">
        <v>0</v>
      </c>
      <c r="AT38" s="26">
        <v>2.8951121855457399E-2</v>
      </c>
      <c r="AU38" s="26">
        <v>6.8061045294806404E-4</v>
      </c>
      <c r="AV38" s="27">
        <v>1.2975033435375701E-4</v>
      </c>
    </row>
    <row r="39" spans="1:51" x14ac:dyDescent="0.35">
      <c r="Z39" s="42" t="s">
        <v>12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0.79383904554150198</v>
      </c>
      <c r="AJ39" s="27">
        <v>1.39945793108525E-4</v>
      </c>
      <c r="AL39" s="42" t="s">
        <v>12</v>
      </c>
      <c r="AM39" s="26">
        <v>0</v>
      </c>
      <c r="AN39" s="26">
        <v>0</v>
      </c>
      <c r="AO39" s="26">
        <v>0</v>
      </c>
      <c r="AP39" s="26">
        <v>0</v>
      </c>
      <c r="AQ39" s="26">
        <v>0</v>
      </c>
      <c r="AR39" s="26">
        <v>0</v>
      </c>
      <c r="AS39" s="26">
        <v>0</v>
      </c>
      <c r="AT39" s="26">
        <v>0</v>
      </c>
      <c r="AU39" s="26">
        <v>2.8208603832232801E-3</v>
      </c>
      <c r="AV39" s="27">
        <v>1.39945793108525E-4</v>
      </c>
    </row>
    <row r="40" spans="1:51" x14ac:dyDescent="0.35">
      <c r="Z40" s="43" t="s">
        <v>13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28">
        <v>0</v>
      </c>
      <c r="AH40" s="28">
        <v>0</v>
      </c>
      <c r="AI40" s="28">
        <v>0</v>
      </c>
      <c r="AJ40" s="29">
        <v>1.03346495646538E-4</v>
      </c>
      <c r="AL40" s="43" t="s">
        <v>13</v>
      </c>
      <c r="AM40" s="28">
        <v>0</v>
      </c>
      <c r="AN40" s="28">
        <v>0</v>
      </c>
      <c r="AO40" s="28">
        <v>0</v>
      </c>
      <c r="AP40" s="28">
        <v>0</v>
      </c>
      <c r="AQ40" s="28">
        <v>0</v>
      </c>
      <c r="AR40" s="28">
        <v>0</v>
      </c>
      <c r="AS40" s="28">
        <v>0</v>
      </c>
      <c r="AT40" s="28">
        <v>0</v>
      </c>
      <c r="AU40" s="28">
        <v>0</v>
      </c>
      <c r="AV40" s="29">
        <v>1.6242747372303899E-4</v>
      </c>
    </row>
    <row r="42" spans="1:51" ht="6" customHeight="1" x14ac:dyDescent="0.3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</row>
    <row r="44" spans="1:51" x14ac:dyDescent="0.35">
      <c r="B44" s="23" t="s">
        <v>22</v>
      </c>
      <c r="C44" s="13"/>
      <c r="D44" s="13"/>
      <c r="E44" s="13"/>
      <c r="F44" s="13"/>
      <c r="G44" s="13"/>
      <c r="H44" s="13"/>
      <c r="I44" s="15"/>
      <c r="J44" s="2" t="str">
        <f>B44</f>
        <v>Sets - 10 mov - cTp 0.7</v>
      </c>
      <c r="R44" s="46" t="s">
        <v>19</v>
      </c>
      <c r="S44" s="47"/>
      <c r="T44" s="47"/>
      <c r="U44" s="47"/>
      <c r="V44" s="47"/>
      <c r="W44" s="47"/>
      <c r="X44" s="47"/>
      <c r="Y44" s="9"/>
      <c r="Z44" s="46" t="s">
        <v>21</v>
      </c>
      <c r="AA44" s="47"/>
      <c r="AB44" s="47"/>
      <c r="AC44" s="47"/>
      <c r="AD44" s="47"/>
      <c r="AE44" s="47"/>
      <c r="AF44" s="47"/>
      <c r="AG44" s="9"/>
      <c r="AH44" s="9"/>
      <c r="AI44" s="9"/>
      <c r="AJ44" s="9"/>
    </row>
    <row r="45" spans="1:51" x14ac:dyDescent="0.35">
      <c r="B45" s="15" t="s">
        <v>2</v>
      </c>
      <c r="C45" s="16" t="s">
        <v>23</v>
      </c>
      <c r="D45" s="16" t="s">
        <v>25</v>
      </c>
      <c r="E45" s="16" t="s">
        <v>26</v>
      </c>
      <c r="F45" s="16" t="s">
        <v>27</v>
      </c>
      <c r="G45" s="16" t="s">
        <v>28</v>
      </c>
      <c r="H45" s="48" t="s">
        <v>24</v>
      </c>
      <c r="I45" s="50"/>
      <c r="J45" s="35" t="s">
        <v>15</v>
      </c>
      <c r="K45" s="74" t="str">
        <f t="shared" ref="K45:P45" si="21">C45</f>
        <v>H. set</v>
      </c>
      <c r="L45" s="36" t="str">
        <f t="shared" si="21"/>
        <v>* slpch</v>
      </c>
      <c r="M45" s="36" t="str">
        <f t="shared" si="21"/>
        <v>* zc</v>
      </c>
      <c r="N45" s="36" t="str">
        <f t="shared" si="21"/>
        <v>* mabs</v>
      </c>
      <c r="O45" s="36" t="str">
        <f t="shared" si="21"/>
        <v>* wl</v>
      </c>
      <c r="P45" s="36" t="str">
        <f t="shared" si="21"/>
        <v>+ card</v>
      </c>
      <c r="Q45" s="24"/>
      <c r="R45" s="43"/>
      <c r="S45" s="44" t="str">
        <f t="shared" ref="S45:X45" si="22">K45</f>
        <v>H. set</v>
      </c>
      <c r="T45" s="44" t="str">
        <f t="shared" si="22"/>
        <v>* slpch</v>
      </c>
      <c r="U45" s="44" t="str">
        <f t="shared" si="22"/>
        <v>* zc</v>
      </c>
      <c r="V45" s="44" t="str">
        <f t="shared" si="22"/>
        <v>* mabs</v>
      </c>
      <c r="W45" s="44" t="str">
        <f t="shared" si="22"/>
        <v>* wl</v>
      </c>
      <c r="X45" s="44" t="str">
        <f t="shared" si="22"/>
        <v>+ card</v>
      </c>
      <c r="Y45" s="24"/>
      <c r="Z45" s="43"/>
      <c r="AA45" s="44" t="str">
        <f>S45</f>
        <v>H. set</v>
      </c>
      <c r="AB45" s="44" t="str">
        <f t="shared" ref="AB45" si="23">T45</f>
        <v>* slpch</v>
      </c>
      <c r="AC45" s="44" t="str">
        <f t="shared" ref="AC45" si="24">U45</f>
        <v>* zc</v>
      </c>
      <c r="AD45" s="44" t="str">
        <f t="shared" ref="AD45" si="25">V45</f>
        <v>* mabs</v>
      </c>
      <c r="AE45" s="44" t="str">
        <f t="shared" ref="AE45" si="26">W45</f>
        <v>* wl</v>
      </c>
      <c r="AF45" s="37" t="str">
        <f t="shared" ref="AF45" si="27">X45</f>
        <v>+ card</v>
      </c>
      <c r="AG45" s="25"/>
      <c r="AH45" s="25"/>
      <c r="AI45" s="25"/>
      <c r="AJ45" s="25"/>
    </row>
    <row r="46" spans="1:51" x14ac:dyDescent="0.35">
      <c r="B46" s="15" t="s">
        <v>0</v>
      </c>
      <c r="C46" s="18">
        <v>92.207792207792195</v>
      </c>
      <c r="D46" s="18">
        <v>92.764378478664199</v>
      </c>
      <c r="E46" s="18">
        <v>92.924860853432307</v>
      </c>
      <c r="F46" s="18">
        <v>92.911873840445296</v>
      </c>
      <c r="G46" s="18">
        <v>92.997217068645696</v>
      </c>
      <c r="H46" s="18">
        <v>93.728200371057497</v>
      </c>
      <c r="I46" s="51"/>
      <c r="J46" s="38" t="s">
        <v>0</v>
      </c>
      <c r="K46" s="75" t="str">
        <f t="shared" ref="K46:P47" si="28">CONCATENATE(TEXT(C46,"00.0")," ",$C$7,TEXT(C50,"0.0"))</f>
        <v>92.2 ±7.6</v>
      </c>
      <c r="L46" s="39" t="str">
        <f t="shared" si="28"/>
        <v>92.8 ±5.4</v>
      </c>
      <c r="M46" s="39" t="str">
        <f t="shared" si="28"/>
        <v>92.9 ±4.8</v>
      </c>
      <c r="N46" s="39" t="str">
        <f t="shared" si="28"/>
        <v>92.9 ±3.9</v>
      </c>
      <c r="O46" s="39" t="str">
        <f t="shared" si="28"/>
        <v>93.0 ±4.1</v>
      </c>
      <c r="P46" s="53" t="str">
        <f t="shared" si="28"/>
        <v>93.7 ±4.0</v>
      </c>
      <c r="Q46" s="52"/>
      <c r="R46" s="42" t="str">
        <f>S45</f>
        <v>H. set</v>
      </c>
      <c r="S46" s="26">
        <v>0</v>
      </c>
      <c r="T46" s="26">
        <v>5.44841280756879E-2</v>
      </c>
      <c r="U46" s="26">
        <v>9.4570917715876505E-3</v>
      </c>
      <c r="V46" s="26">
        <v>1.9372210497850301E-3</v>
      </c>
      <c r="W46" s="26">
        <v>6.8061045294806404E-4</v>
      </c>
      <c r="X46" s="26">
        <v>1.31627045189227E-4</v>
      </c>
      <c r="Y46" s="54"/>
      <c r="Z46" s="42" t="str">
        <f>AA45</f>
        <v>H. set</v>
      </c>
      <c r="AA46" s="26">
        <v>0</v>
      </c>
      <c r="AB46" s="26">
        <v>4.7818675727690503E-2</v>
      </c>
      <c r="AC46" s="26">
        <v>1.7582795345746902E-2</v>
      </c>
      <c r="AD46" s="26">
        <v>1.03346495646538E-4</v>
      </c>
      <c r="AE46" s="26">
        <v>3.3724198373950398E-4</v>
      </c>
      <c r="AF46" s="26">
        <v>4.8028563319171602E-4</v>
      </c>
      <c r="AG46" s="54"/>
      <c r="AH46" s="26"/>
      <c r="AI46" s="26"/>
      <c r="AJ46" s="26"/>
    </row>
    <row r="47" spans="1:51" x14ac:dyDescent="0.35">
      <c r="B47" s="15" t="s">
        <v>1</v>
      </c>
      <c r="C47" s="18">
        <v>91.501855287569597</v>
      </c>
      <c r="D47" s="18">
        <v>92.331168831168796</v>
      </c>
      <c r="E47" s="18">
        <v>92.281076066790405</v>
      </c>
      <c r="F47" s="18">
        <v>93.207792207792195</v>
      </c>
      <c r="G47" s="18">
        <v>92.918367346938794</v>
      </c>
      <c r="H47" s="18">
        <v>92.8766233766234</v>
      </c>
      <c r="I47" s="51"/>
      <c r="J47" s="34" t="s">
        <v>1</v>
      </c>
      <c r="K47" s="76" t="str">
        <f t="shared" si="28"/>
        <v>91.5 ±14.1</v>
      </c>
      <c r="L47" s="32" t="str">
        <f t="shared" si="28"/>
        <v>92.3 ±9.4</v>
      </c>
      <c r="M47" s="32" t="str">
        <f t="shared" si="28"/>
        <v>92.3 ±9.2</v>
      </c>
      <c r="N47" s="82" t="str">
        <f t="shared" si="28"/>
        <v>93.2 ±9.3</v>
      </c>
      <c r="O47" s="32" t="str">
        <f t="shared" si="28"/>
        <v>92.9 ±9.3</v>
      </c>
      <c r="P47" s="32" t="str">
        <f t="shared" si="28"/>
        <v>92.9 ±8.9</v>
      </c>
      <c r="Q47" s="52"/>
      <c r="R47" s="42" t="str">
        <f>T45</f>
        <v>* slpch</v>
      </c>
      <c r="S47" s="26">
        <v>0</v>
      </c>
      <c r="T47" s="26">
        <v>0</v>
      </c>
      <c r="U47" s="26">
        <v>7.9295519412223806E-2</v>
      </c>
      <c r="V47" s="26">
        <v>0.58812190715453105</v>
      </c>
      <c r="W47" s="26">
        <v>0.34102143668106</v>
      </c>
      <c r="X47" s="26">
        <v>2.91735902174629E-4</v>
      </c>
      <c r="Y47" s="54"/>
      <c r="Z47" s="42" t="str">
        <f>AB45</f>
        <v>* slpch</v>
      </c>
      <c r="AA47" s="26">
        <v>0</v>
      </c>
      <c r="AB47" s="26">
        <v>0</v>
      </c>
      <c r="AC47" s="26">
        <v>0.65413077741350201</v>
      </c>
      <c r="AD47" s="26">
        <v>2.2205853125169699E-3</v>
      </c>
      <c r="AE47" s="26">
        <v>2.2039368924026302E-3</v>
      </c>
      <c r="AF47" s="26">
        <v>8.9248214749164195E-2</v>
      </c>
      <c r="AG47" s="54"/>
      <c r="AH47" s="26"/>
      <c r="AI47" s="26"/>
      <c r="AJ47" s="26"/>
    </row>
    <row r="48" spans="1:51" x14ac:dyDescent="0.35">
      <c r="B48" s="15"/>
      <c r="C48" s="18"/>
      <c r="D48" s="18"/>
      <c r="E48" s="18"/>
      <c r="F48" s="18"/>
      <c r="G48" s="18"/>
      <c r="H48" s="18"/>
      <c r="I48" s="51"/>
      <c r="R48" s="42" t="str">
        <f>U45</f>
        <v>* zc</v>
      </c>
      <c r="S48" s="26">
        <v>0</v>
      </c>
      <c r="T48" s="26">
        <v>0</v>
      </c>
      <c r="U48" s="26">
        <v>0</v>
      </c>
      <c r="V48" s="26">
        <v>0.98510468956588704</v>
      </c>
      <c r="W48" s="26">
        <v>0.83728660081975703</v>
      </c>
      <c r="X48" s="26">
        <v>3.8931689726311202E-4</v>
      </c>
      <c r="Y48" s="54"/>
      <c r="Z48" s="42" t="str">
        <f>AC45</f>
        <v>* zc</v>
      </c>
      <c r="AA48" s="26">
        <v>0</v>
      </c>
      <c r="AB48" s="26">
        <v>0</v>
      </c>
      <c r="AC48" s="26">
        <v>0</v>
      </c>
      <c r="AD48" s="26">
        <v>3.80627374133831E-3</v>
      </c>
      <c r="AE48" s="26">
        <v>1.5755486091547401E-2</v>
      </c>
      <c r="AF48" s="26">
        <v>4.5773951687468797E-2</v>
      </c>
      <c r="AG48" s="54"/>
      <c r="AH48" s="26"/>
      <c r="AI48" s="26"/>
      <c r="AJ48" s="26"/>
    </row>
    <row r="49" spans="1:51" x14ac:dyDescent="0.35">
      <c r="B49" s="15" t="s">
        <v>3</v>
      </c>
      <c r="C49" s="11" t="s">
        <v>4</v>
      </c>
      <c r="D49" s="18"/>
      <c r="E49" s="18"/>
      <c r="F49" s="18"/>
      <c r="G49" s="18"/>
      <c r="H49" s="18"/>
      <c r="I49" s="51"/>
      <c r="J49" s="70" t="s">
        <v>67</v>
      </c>
      <c r="K49" s="53" t="s">
        <v>68</v>
      </c>
      <c r="L49" s="71"/>
      <c r="R49" s="42" t="str">
        <f>V45</f>
        <v>* mabs</v>
      </c>
      <c r="S49" s="26">
        <v>0</v>
      </c>
      <c r="T49" s="26">
        <v>0</v>
      </c>
      <c r="U49" s="26">
        <v>0</v>
      </c>
      <c r="V49" s="26">
        <v>0</v>
      </c>
      <c r="W49" s="26">
        <v>0.58821947440363798</v>
      </c>
      <c r="X49" s="26">
        <v>1.39945793108525E-4</v>
      </c>
      <c r="Y49" s="54"/>
      <c r="Z49" s="42" t="str">
        <f>AD45</f>
        <v>* mabs</v>
      </c>
      <c r="AA49" s="26">
        <v>0</v>
      </c>
      <c r="AB49" s="26">
        <v>0</v>
      </c>
      <c r="AC49" s="26">
        <v>0</v>
      </c>
      <c r="AD49" s="26">
        <v>0</v>
      </c>
      <c r="AE49" s="26">
        <v>0.13044017156293899</v>
      </c>
      <c r="AF49" s="26">
        <v>6.70444639678794E-2</v>
      </c>
      <c r="AG49" s="54"/>
      <c r="AH49" s="26"/>
      <c r="AI49" s="26"/>
      <c r="AJ49" s="26"/>
    </row>
    <row r="50" spans="1:51" x14ac:dyDescent="0.35">
      <c r="B50" s="15" t="s">
        <v>0</v>
      </c>
      <c r="C50" s="18">
        <v>7.56448383433891</v>
      </c>
      <c r="D50" s="18">
        <v>5.3527451985525598</v>
      </c>
      <c r="E50" s="18">
        <v>4.7963008759232597</v>
      </c>
      <c r="F50" s="18">
        <v>3.9221787373193799</v>
      </c>
      <c r="G50" s="18">
        <v>4.0677009564594</v>
      </c>
      <c r="H50" s="18">
        <v>3.9795382618307098</v>
      </c>
      <c r="I50" s="51"/>
      <c r="J50" s="72" t="str">
        <f>J46</f>
        <v>LDA</v>
      </c>
      <c r="K50" s="7">
        <f>C46-MAX(D46:H46)</f>
        <v>-1.5204081632653015</v>
      </c>
      <c r="L50" s="10"/>
      <c r="R50" s="42" t="str">
        <f>W45</f>
        <v>* wl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1.20257820638705E-4</v>
      </c>
      <c r="Y50" s="54"/>
      <c r="Z50" s="42" t="str">
        <f>AE45</f>
        <v>* wl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0.82476412667531096</v>
      </c>
      <c r="AG50" s="54"/>
      <c r="AH50" s="26"/>
      <c r="AI50" s="26"/>
      <c r="AJ50" s="26"/>
    </row>
    <row r="51" spans="1:51" x14ac:dyDescent="0.35">
      <c r="B51" s="20" t="s">
        <v>1</v>
      </c>
      <c r="C51" s="21">
        <v>14.092795676739099</v>
      </c>
      <c r="D51" s="21">
        <v>9.4437218148329496</v>
      </c>
      <c r="E51" s="21">
        <v>9.2288673101741807</v>
      </c>
      <c r="F51" s="21">
        <v>9.2829094750476493</v>
      </c>
      <c r="G51" s="21">
        <v>9.3229079222043207</v>
      </c>
      <c r="H51" s="21">
        <v>8.91417247949739</v>
      </c>
      <c r="I51" s="51"/>
      <c r="J51" s="34" t="str">
        <f>J47</f>
        <v>MLP</v>
      </c>
      <c r="K51" s="12">
        <f>C47-MAX(D47:H47)</f>
        <v>-1.705936920222598</v>
      </c>
      <c r="L51" s="69"/>
      <c r="R51" s="30"/>
      <c r="S51" s="55"/>
      <c r="T51" s="55"/>
      <c r="U51" s="55"/>
      <c r="V51" s="55"/>
      <c r="W51" s="55"/>
      <c r="X51" s="55"/>
      <c r="Y51" s="26"/>
      <c r="Z51" s="30"/>
      <c r="AA51" s="55"/>
      <c r="AB51" s="55"/>
      <c r="AC51" s="55"/>
      <c r="AD51" s="55"/>
      <c r="AE51" s="55"/>
      <c r="AF51" s="55"/>
      <c r="AG51" s="26"/>
      <c r="AH51" s="26"/>
      <c r="AI51" s="26"/>
      <c r="AJ51" s="26"/>
    </row>
    <row r="52" spans="1:51" x14ac:dyDescent="0.35">
      <c r="V52" s="25"/>
      <c r="W52" s="26"/>
      <c r="X52" s="26"/>
      <c r="Y52" s="26"/>
      <c r="Z52" s="26"/>
      <c r="AA52" s="26"/>
      <c r="AB52" s="26"/>
      <c r="AC52" s="26"/>
      <c r="AD52" s="25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51" ht="6" customHeight="1" x14ac:dyDescent="0.3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</row>
    <row r="54" spans="1:51" x14ac:dyDescent="0.35">
      <c r="Z54" s="25"/>
      <c r="AA54" s="26"/>
      <c r="AB54" s="26"/>
      <c r="AC54" s="26"/>
      <c r="AD54" s="26"/>
      <c r="AE54" s="26"/>
      <c r="AF54" s="26"/>
      <c r="AH54" s="25"/>
      <c r="AI54" s="26"/>
      <c r="AJ54" s="26"/>
      <c r="AK54" s="26"/>
      <c r="AL54" s="26"/>
      <c r="AM54" s="26"/>
      <c r="AN54" s="26"/>
      <c r="AO54" s="26"/>
      <c r="AP54" s="26"/>
      <c r="AQ54" s="26"/>
      <c r="AR54" s="26"/>
    </row>
    <row r="55" spans="1:51" x14ac:dyDescent="0.35">
      <c r="B55" s="23" t="s">
        <v>29</v>
      </c>
      <c r="C55" s="13"/>
      <c r="D55" s="13"/>
      <c r="E55" s="13"/>
      <c r="F55" s="13"/>
      <c r="G55" s="13"/>
      <c r="H55" s="13"/>
      <c r="I55" s="15"/>
      <c r="J55" s="2" t="str">
        <f>B55</f>
        <v>Sets - 6 mov - cTp 0.7</v>
      </c>
      <c r="R55" s="46" t="s">
        <v>19</v>
      </c>
      <c r="S55" s="47"/>
      <c r="T55" s="47"/>
      <c r="U55" s="47"/>
      <c r="V55" s="47"/>
      <c r="W55" s="47"/>
      <c r="X55" s="47"/>
      <c r="Y55" s="9"/>
      <c r="Z55" s="46" t="s">
        <v>21</v>
      </c>
      <c r="AA55" s="47"/>
      <c r="AB55" s="47"/>
      <c r="AC55" s="47"/>
      <c r="AD55" s="47"/>
      <c r="AE55" s="47"/>
      <c r="AF55" s="47"/>
      <c r="AG55" s="9"/>
      <c r="AH55" s="9"/>
      <c r="AI55" s="9"/>
      <c r="AJ55" s="9"/>
    </row>
    <row r="56" spans="1:51" x14ac:dyDescent="0.35">
      <c r="B56" s="15" t="s">
        <v>2</v>
      </c>
      <c r="C56" s="16" t="s">
        <v>23</v>
      </c>
      <c r="D56" s="16" t="s">
        <v>25</v>
      </c>
      <c r="E56" s="16" t="s">
        <v>26</v>
      </c>
      <c r="F56" s="16" t="s">
        <v>27</v>
      </c>
      <c r="G56" s="16" t="s">
        <v>28</v>
      </c>
      <c r="H56" s="48" t="s">
        <v>24</v>
      </c>
      <c r="I56" s="50"/>
      <c r="J56" s="35" t="s">
        <v>15</v>
      </c>
      <c r="K56" s="74" t="str">
        <f t="shared" ref="K56:P56" si="29">C56</f>
        <v>H. set</v>
      </c>
      <c r="L56" s="36" t="str">
        <f t="shared" si="29"/>
        <v>* slpch</v>
      </c>
      <c r="M56" s="36" t="str">
        <f t="shared" si="29"/>
        <v>* zc</v>
      </c>
      <c r="N56" s="36" t="str">
        <f t="shared" si="29"/>
        <v>* mabs</v>
      </c>
      <c r="O56" s="36" t="str">
        <f t="shared" si="29"/>
        <v>* wl</v>
      </c>
      <c r="P56" s="36" t="str">
        <f t="shared" si="29"/>
        <v>+ card</v>
      </c>
      <c r="Q56" s="24"/>
      <c r="R56" s="43"/>
      <c r="S56" s="44" t="str">
        <f t="shared" ref="S56:X56" si="30">K56</f>
        <v>H. set</v>
      </c>
      <c r="T56" s="44" t="str">
        <f t="shared" si="30"/>
        <v>* slpch</v>
      </c>
      <c r="U56" s="44" t="str">
        <f t="shared" si="30"/>
        <v>* zc</v>
      </c>
      <c r="V56" s="44" t="str">
        <f t="shared" si="30"/>
        <v>* mabs</v>
      </c>
      <c r="W56" s="44" t="str">
        <f t="shared" si="30"/>
        <v>* wl</v>
      </c>
      <c r="X56" s="44" t="str">
        <f t="shared" si="30"/>
        <v>+ card</v>
      </c>
      <c r="Y56" s="24"/>
      <c r="Z56" s="43"/>
      <c r="AA56" s="44" t="str">
        <f>S56</f>
        <v>H. set</v>
      </c>
      <c r="AB56" s="44" t="str">
        <f t="shared" ref="AB56" si="31">T56</f>
        <v>* slpch</v>
      </c>
      <c r="AC56" s="44" t="str">
        <f t="shared" ref="AC56" si="32">U56</f>
        <v>* zc</v>
      </c>
      <c r="AD56" s="44" t="str">
        <f t="shared" ref="AD56" si="33">V56</f>
        <v>* mabs</v>
      </c>
      <c r="AE56" s="44" t="str">
        <f t="shared" ref="AE56" si="34">W56</f>
        <v>* wl</v>
      </c>
      <c r="AF56" s="37" t="str">
        <f t="shared" ref="AF56" si="35">X56</f>
        <v>+ card</v>
      </c>
      <c r="AG56" s="25"/>
      <c r="AH56" s="25"/>
      <c r="AI56" s="25"/>
      <c r="AJ56" s="25"/>
    </row>
    <row r="57" spans="1:51" x14ac:dyDescent="0.35">
      <c r="B57" s="15" t="s">
        <v>0</v>
      </c>
      <c r="C57" s="18">
        <v>97.871720116618107</v>
      </c>
      <c r="D57" s="18">
        <v>98.161807580174894</v>
      </c>
      <c r="E57" s="18">
        <v>97.919825072886297</v>
      </c>
      <c r="F57" s="18">
        <v>97.912536443148696</v>
      </c>
      <c r="G57" s="18">
        <v>98.206997084548107</v>
      </c>
      <c r="H57" s="18">
        <v>98.3090379008746</v>
      </c>
      <c r="I57" s="51"/>
      <c r="J57" s="38" t="s">
        <v>0</v>
      </c>
      <c r="K57" s="75" t="str">
        <f t="shared" ref="K57:P58" si="36">CONCATENATE(TEXT(C57,"00.0")," ",$C$7,TEXT(C61,"0.0"))</f>
        <v>97.9 ±1.1</v>
      </c>
      <c r="L57" s="39" t="str">
        <f t="shared" si="36"/>
        <v>98.2 ±1.1</v>
      </c>
      <c r="M57" s="39" t="str">
        <f t="shared" si="36"/>
        <v>97.9 ±1.3</v>
      </c>
      <c r="N57" s="39" t="str">
        <f t="shared" si="36"/>
        <v>97.9 ±1.2</v>
      </c>
      <c r="O57" s="39" t="str">
        <f t="shared" si="36"/>
        <v>98.2 ±1.1</v>
      </c>
      <c r="P57" s="53" t="str">
        <f t="shared" si="36"/>
        <v>98.3 ±1.0</v>
      </c>
      <c r="Q57" s="52"/>
      <c r="R57" s="42" t="str">
        <f>S56</f>
        <v>H. set</v>
      </c>
      <c r="S57" s="26">
        <v>0</v>
      </c>
      <c r="T57" s="26">
        <v>2.2215398872602599E-2</v>
      </c>
      <c r="U57" s="26">
        <v>0.93577414583632501</v>
      </c>
      <c r="V57" s="26">
        <v>0.67256635131236797</v>
      </c>
      <c r="W57" s="26">
        <v>4.8419778838224403E-2</v>
      </c>
      <c r="X57" s="26">
        <v>2.0306086849552099E-3</v>
      </c>
      <c r="Y57" s="54"/>
      <c r="Z57" s="42" t="str">
        <f>AA56</f>
        <v>H. set</v>
      </c>
      <c r="AA57" s="26">
        <v>0</v>
      </c>
      <c r="AB57" s="26">
        <v>0.17292036491186299</v>
      </c>
      <c r="AC57" s="26">
        <v>0.98510468956588704</v>
      </c>
      <c r="AD57" s="26">
        <v>6.8848066032440999E-3</v>
      </c>
      <c r="AE57" s="26">
        <v>4.7741023005493897E-2</v>
      </c>
      <c r="AF57" s="26">
        <v>4.9860203756906897E-2</v>
      </c>
      <c r="AG57" s="54"/>
      <c r="AH57" s="26"/>
      <c r="AI57" s="26"/>
      <c r="AJ57" s="26"/>
    </row>
    <row r="58" spans="1:51" x14ac:dyDescent="0.35">
      <c r="B58" s="15" t="s">
        <v>1</v>
      </c>
      <c r="C58" s="18">
        <v>97.610787172011698</v>
      </c>
      <c r="D58" s="18">
        <v>97.871720116618107</v>
      </c>
      <c r="E58" s="18">
        <v>97.564139941690996</v>
      </c>
      <c r="F58" s="18">
        <v>98.014577259475203</v>
      </c>
      <c r="G58" s="18">
        <v>97.883381924198304</v>
      </c>
      <c r="H58" s="18">
        <v>97.868804664723001</v>
      </c>
      <c r="I58" s="51"/>
      <c r="J58" s="34" t="s">
        <v>1</v>
      </c>
      <c r="K58" s="76" t="str">
        <f t="shared" si="36"/>
        <v>97.6 ±1.5</v>
      </c>
      <c r="L58" s="32" t="str">
        <f t="shared" si="36"/>
        <v>97.9 ±1.3</v>
      </c>
      <c r="M58" s="32" t="str">
        <f t="shared" si="36"/>
        <v>97.6 ±1.8</v>
      </c>
      <c r="N58" s="82" t="str">
        <f t="shared" si="36"/>
        <v>98.0 ±1.2</v>
      </c>
      <c r="O58" s="32" t="str">
        <f t="shared" si="36"/>
        <v>97.9 ±1.4</v>
      </c>
      <c r="P58" s="32" t="str">
        <f t="shared" si="36"/>
        <v>97.9 ±1.3</v>
      </c>
      <c r="Q58" s="52"/>
      <c r="R58" s="42" t="str">
        <f>T56</f>
        <v>* slpch</v>
      </c>
      <c r="S58" s="26">
        <v>0</v>
      </c>
      <c r="T58" s="26">
        <v>0</v>
      </c>
      <c r="U58" s="26">
        <v>2.7635083494273498E-2</v>
      </c>
      <c r="V58" s="26">
        <v>0.136259531013741</v>
      </c>
      <c r="W58" s="26">
        <v>0.88796777844873698</v>
      </c>
      <c r="X58" s="26">
        <v>0.13610068183729199</v>
      </c>
      <c r="Y58" s="54"/>
      <c r="Z58" s="42" t="str">
        <f>AB56</f>
        <v>* slpch</v>
      </c>
      <c r="AA58" s="26">
        <v>0</v>
      </c>
      <c r="AB58" s="26">
        <v>0</v>
      </c>
      <c r="AC58" s="26">
        <v>0.23479134212832101</v>
      </c>
      <c r="AD58" s="26">
        <v>0.170935325299718</v>
      </c>
      <c r="AE58" s="26">
        <v>0.74380294911983502</v>
      </c>
      <c r="AF58" s="26">
        <v>0.95183708730787098</v>
      </c>
      <c r="AG58" s="54"/>
      <c r="AH58" s="26"/>
      <c r="AI58" s="26"/>
      <c r="AJ58" s="26"/>
    </row>
    <row r="59" spans="1:51" x14ac:dyDescent="0.35">
      <c r="B59" s="15"/>
      <c r="C59" s="18"/>
      <c r="D59" s="18"/>
      <c r="E59" s="18"/>
      <c r="F59" s="18"/>
      <c r="G59" s="18"/>
      <c r="H59" s="18"/>
      <c r="I59" s="51"/>
      <c r="R59" s="42" t="str">
        <f>U56</f>
        <v>* zc</v>
      </c>
      <c r="S59" s="26">
        <v>0</v>
      </c>
      <c r="T59" s="26">
        <v>0</v>
      </c>
      <c r="U59" s="26">
        <v>0</v>
      </c>
      <c r="V59" s="26">
        <v>0.70209472161813002</v>
      </c>
      <c r="W59" s="26">
        <v>2.7801539753159001E-2</v>
      </c>
      <c r="X59" s="26">
        <v>6.5678159452651399E-3</v>
      </c>
      <c r="Y59" s="54"/>
      <c r="Z59" s="42" t="str">
        <f>AC56</f>
        <v>* zc</v>
      </c>
      <c r="AA59" s="26">
        <v>0</v>
      </c>
      <c r="AB59" s="26">
        <v>0</v>
      </c>
      <c r="AC59" s="26">
        <v>0</v>
      </c>
      <c r="AD59" s="26">
        <v>1.66031568613389E-2</v>
      </c>
      <c r="AE59" s="26">
        <v>0.107394970324674</v>
      </c>
      <c r="AF59" s="26">
        <v>8.9382276278559297E-2</v>
      </c>
      <c r="AG59" s="54"/>
      <c r="AH59" s="26"/>
      <c r="AI59" s="26"/>
      <c r="AJ59" s="26"/>
    </row>
    <row r="60" spans="1:51" x14ac:dyDescent="0.35">
      <c r="B60" s="15" t="s">
        <v>3</v>
      </c>
      <c r="C60" s="11" t="s">
        <v>4</v>
      </c>
      <c r="D60" s="18"/>
      <c r="E60" s="18"/>
      <c r="F60" s="18"/>
      <c r="G60" s="18"/>
      <c r="H60" s="18"/>
      <c r="I60" s="51"/>
      <c r="J60" s="70" t="s">
        <v>67</v>
      </c>
      <c r="K60" s="53" t="s">
        <v>68</v>
      </c>
      <c r="L60" s="71"/>
      <c r="R60" s="42" t="str">
        <f>V56</f>
        <v>* mabs</v>
      </c>
      <c r="S60" s="26">
        <v>0</v>
      </c>
      <c r="T60" s="26">
        <v>0</v>
      </c>
      <c r="U60" s="26">
        <v>0</v>
      </c>
      <c r="V60" s="26">
        <v>0</v>
      </c>
      <c r="W60" s="26">
        <v>8.5240790681648901E-2</v>
      </c>
      <c r="X60" s="26">
        <v>1.3685740930122199E-3</v>
      </c>
      <c r="Y60" s="54"/>
      <c r="Z60" s="42" t="str">
        <f>AD56</f>
        <v>* mabs</v>
      </c>
      <c r="AA60" s="26">
        <v>0</v>
      </c>
      <c r="AB60" s="26">
        <v>0</v>
      </c>
      <c r="AC60" s="26">
        <v>0</v>
      </c>
      <c r="AD60" s="26">
        <v>0</v>
      </c>
      <c r="AE60" s="26">
        <v>0.14135166620749501</v>
      </c>
      <c r="AF60" s="26">
        <v>8.8036930363686206E-2</v>
      </c>
      <c r="AG60" s="54"/>
      <c r="AH60" s="26"/>
      <c r="AI60" s="26"/>
      <c r="AJ60" s="26"/>
    </row>
    <row r="61" spans="1:51" x14ac:dyDescent="0.35">
      <c r="B61" s="15" t="s">
        <v>0</v>
      </c>
      <c r="C61" s="18">
        <v>1.11320961006691</v>
      </c>
      <c r="D61" s="18">
        <v>1.0687109780656101</v>
      </c>
      <c r="E61" s="18">
        <v>1.3000420300373099</v>
      </c>
      <c r="F61" s="18">
        <v>1.1572654847328101</v>
      </c>
      <c r="G61" s="18">
        <v>1.1007127656439499</v>
      </c>
      <c r="H61" s="18">
        <v>0.98414676361977305</v>
      </c>
      <c r="I61" s="51"/>
      <c r="J61" s="72" t="str">
        <f>J57</f>
        <v>LDA</v>
      </c>
      <c r="K61" s="7">
        <f>C57-MAX(D57:H57)</f>
        <v>-0.43731778425649281</v>
      </c>
      <c r="L61" s="10"/>
      <c r="R61" s="42" t="str">
        <f>W56</f>
        <v>* wl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0.35996803730808202</v>
      </c>
      <c r="Y61" s="54"/>
      <c r="Z61" s="42" t="str">
        <f>AE56</f>
        <v>* wl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0.77778257560738595</v>
      </c>
      <c r="AG61" s="54"/>
      <c r="AH61" s="26"/>
      <c r="AI61" s="26"/>
      <c r="AJ61" s="26"/>
    </row>
    <row r="62" spans="1:51" x14ac:dyDescent="0.35">
      <c r="B62" s="20" t="s">
        <v>1</v>
      </c>
      <c r="C62" s="21">
        <v>1.52153120842872</v>
      </c>
      <c r="D62" s="21">
        <v>1.3196032772562001</v>
      </c>
      <c r="E62" s="21">
        <v>1.8185581555991599</v>
      </c>
      <c r="F62" s="21">
        <v>1.2154264512998101</v>
      </c>
      <c r="G62" s="21">
        <v>1.43602111442766</v>
      </c>
      <c r="H62" s="21">
        <v>1.3438227791077599</v>
      </c>
      <c r="I62" s="51"/>
      <c r="J62" s="34" t="str">
        <f>J58</f>
        <v>MLP</v>
      </c>
      <c r="K62" s="12">
        <f>C58-MAX(D58:H58)</f>
        <v>-0.40379008746350564</v>
      </c>
      <c r="L62" s="69"/>
      <c r="R62" s="30"/>
      <c r="S62" s="55"/>
      <c r="T62" s="55"/>
      <c r="U62" s="55"/>
      <c r="V62" s="55"/>
      <c r="W62" s="55"/>
      <c r="X62" s="55"/>
      <c r="Y62" s="26"/>
      <c r="Z62" s="30"/>
      <c r="AA62" s="55"/>
      <c r="AB62" s="55"/>
      <c r="AC62" s="55"/>
      <c r="AD62" s="55"/>
      <c r="AE62" s="55"/>
      <c r="AF62" s="55"/>
      <c r="AG62" s="26"/>
      <c r="AH62" s="26"/>
      <c r="AI62" s="26"/>
      <c r="AJ62" s="26"/>
    </row>
    <row r="63" spans="1:51" x14ac:dyDescent="0.35">
      <c r="V63" s="25"/>
      <c r="W63" s="26"/>
      <c r="X63" s="26"/>
      <c r="Y63" s="26"/>
      <c r="Z63" s="26"/>
      <c r="AA63" s="26"/>
      <c r="AB63" s="26"/>
      <c r="AC63" s="26"/>
      <c r="AD63" s="25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51" ht="6" customHeight="1" x14ac:dyDescent="0.3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</row>
    <row r="65" spans="1:51" x14ac:dyDescent="0.35">
      <c r="Y65" s="25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K65" s="25"/>
      <c r="AL65" s="26"/>
      <c r="AM65" s="26"/>
      <c r="AN65" s="26"/>
      <c r="AO65" s="26"/>
      <c r="AP65" s="26"/>
      <c r="AQ65" s="26"/>
      <c r="AR65" s="26"/>
      <c r="AS65" s="26"/>
      <c r="AT65" s="26"/>
      <c r="AU65" s="26"/>
    </row>
    <row r="66" spans="1:51" x14ac:dyDescent="0.35">
      <c r="B66" s="23" t="s">
        <v>55</v>
      </c>
      <c r="C66" s="13"/>
      <c r="D66" s="13"/>
      <c r="E66" s="13"/>
      <c r="F66" s="13"/>
      <c r="G66" s="13"/>
      <c r="H66" s="13"/>
      <c r="I66" s="15"/>
      <c r="J66" s="2" t="str">
        <f>B66</f>
        <v>Sets - 10 mov - cTp 0.4</v>
      </c>
      <c r="R66" s="46" t="s">
        <v>19</v>
      </c>
      <c r="S66" s="47"/>
      <c r="T66" s="47"/>
      <c r="U66" s="47"/>
      <c r="V66" s="47"/>
      <c r="W66" s="47"/>
      <c r="X66" s="47"/>
      <c r="Y66" s="9"/>
      <c r="Z66" s="46" t="s">
        <v>21</v>
      </c>
      <c r="AA66" s="47"/>
      <c r="AB66" s="47"/>
      <c r="AC66" s="47"/>
      <c r="AD66" s="47"/>
      <c r="AE66" s="47"/>
      <c r="AF66" s="47"/>
      <c r="AG66" s="9"/>
      <c r="AH66" s="9"/>
      <c r="AI66" s="9"/>
      <c r="AJ66" s="9"/>
    </row>
    <row r="67" spans="1:51" x14ac:dyDescent="0.35">
      <c r="B67" s="15" t="s">
        <v>2</v>
      </c>
      <c r="C67" s="16" t="s">
        <v>23</v>
      </c>
      <c r="D67" s="16" t="s">
        <v>25</v>
      </c>
      <c r="E67" s="16" t="s">
        <v>26</v>
      </c>
      <c r="F67" s="16" t="s">
        <v>27</v>
      </c>
      <c r="G67" s="16" t="s">
        <v>28</v>
      </c>
      <c r="H67" s="48" t="s">
        <v>24</v>
      </c>
      <c r="I67" s="50"/>
      <c r="J67" s="35" t="s">
        <v>15</v>
      </c>
      <c r="K67" s="74" t="str">
        <f t="shared" ref="K67:P67" si="37">C67</f>
        <v>H. set</v>
      </c>
      <c r="L67" s="36" t="str">
        <f t="shared" si="37"/>
        <v>* slpch</v>
      </c>
      <c r="M67" s="36" t="str">
        <f t="shared" si="37"/>
        <v>* zc</v>
      </c>
      <c r="N67" s="36" t="str">
        <f t="shared" si="37"/>
        <v>* mabs</v>
      </c>
      <c r="O67" s="36" t="str">
        <f t="shared" si="37"/>
        <v>* wl</v>
      </c>
      <c r="P67" s="36" t="str">
        <f t="shared" si="37"/>
        <v>+ card</v>
      </c>
      <c r="Q67" s="24"/>
      <c r="R67" s="43"/>
      <c r="S67" s="44" t="str">
        <f t="shared" ref="S67:X67" si="38">K67</f>
        <v>H. set</v>
      </c>
      <c r="T67" s="44" t="str">
        <f t="shared" si="38"/>
        <v>* slpch</v>
      </c>
      <c r="U67" s="44" t="str">
        <f t="shared" si="38"/>
        <v>* zc</v>
      </c>
      <c r="V67" s="44" t="str">
        <f t="shared" si="38"/>
        <v>* mabs</v>
      </c>
      <c r="W67" s="44" t="str">
        <f t="shared" si="38"/>
        <v>* wl</v>
      </c>
      <c r="X67" s="44" t="str">
        <f t="shared" si="38"/>
        <v>+ card</v>
      </c>
      <c r="Y67" s="24"/>
      <c r="Z67" s="43"/>
      <c r="AA67" s="44" t="str">
        <f>S67</f>
        <v>H. set</v>
      </c>
      <c r="AB67" s="44" t="str">
        <f t="shared" ref="AB67" si="39">T67</f>
        <v>* slpch</v>
      </c>
      <c r="AC67" s="44" t="str">
        <f t="shared" ref="AC67" si="40">U67</f>
        <v>* zc</v>
      </c>
      <c r="AD67" s="44" t="str">
        <f t="shared" ref="AD67" si="41">V67</f>
        <v>* mabs</v>
      </c>
      <c r="AE67" s="44" t="str">
        <f t="shared" ref="AE67" si="42">W67</f>
        <v>* wl</v>
      </c>
      <c r="AF67" s="37" t="str">
        <f t="shared" ref="AF67" si="43">X67</f>
        <v>+ card</v>
      </c>
      <c r="AG67" s="25"/>
      <c r="AH67" s="25"/>
      <c r="AI67" s="25"/>
      <c r="AJ67" s="25"/>
    </row>
    <row r="68" spans="1:51" x14ac:dyDescent="0.35">
      <c r="B68" s="15" t="s">
        <v>0</v>
      </c>
      <c r="C68" s="18">
        <v>95.340909090909093</v>
      </c>
      <c r="D68" s="18">
        <v>96.081168831168895</v>
      </c>
      <c r="E68" s="18">
        <v>96.292207792207805</v>
      </c>
      <c r="F68" s="18">
        <v>95.829545454545496</v>
      </c>
      <c r="G68" s="18">
        <v>96.045454545454604</v>
      </c>
      <c r="H68" s="18">
        <v>96.673701298701303</v>
      </c>
      <c r="I68" s="51"/>
      <c r="J68" s="38" t="s">
        <v>0</v>
      </c>
      <c r="K68" s="75" t="str">
        <f t="shared" ref="K68:P69" si="44">CONCATENATE(TEXT(C68,"00.0")," ",$C$7,TEXT(C72,"0.0"))</f>
        <v>95.3 ±3.3</v>
      </c>
      <c r="L68" s="39" t="str">
        <f t="shared" si="44"/>
        <v>96.1 ±2.8</v>
      </c>
      <c r="M68" s="39" t="str">
        <f t="shared" si="44"/>
        <v>96.3 ±2.6</v>
      </c>
      <c r="N68" s="39" t="str">
        <f t="shared" si="44"/>
        <v>95.8 ±2.8</v>
      </c>
      <c r="O68" s="39" t="str">
        <f t="shared" si="44"/>
        <v>96.0 ±2.8</v>
      </c>
      <c r="P68" s="53" t="str">
        <f t="shared" si="44"/>
        <v>96.7 ±2.5</v>
      </c>
      <c r="Q68" s="52"/>
      <c r="R68" s="42" t="str">
        <f>S67</f>
        <v>H. set</v>
      </c>
      <c r="S68" s="26">
        <v>0</v>
      </c>
      <c r="T68" s="26">
        <v>2.3350277460949002E-3</v>
      </c>
      <c r="U68" s="26">
        <v>4.2807582021639496E-3</v>
      </c>
      <c r="V68" s="26">
        <v>2.38454118020258E-2</v>
      </c>
      <c r="W68" s="26">
        <v>3.7940591631673301E-3</v>
      </c>
      <c r="X68" s="26">
        <v>2.9214993109216502E-4</v>
      </c>
      <c r="Y68" s="54"/>
      <c r="Z68" s="42" t="str">
        <f>AA67</f>
        <v>H. set</v>
      </c>
      <c r="AA68" s="26">
        <v>0</v>
      </c>
      <c r="AB68" s="26">
        <v>2.8951121855457399E-2</v>
      </c>
      <c r="AC68" s="26">
        <v>5.4273740060197202E-2</v>
      </c>
      <c r="AD68" s="26">
        <v>1.5438104550148901E-4</v>
      </c>
      <c r="AE68" s="26">
        <v>1.4706161394767599E-3</v>
      </c>
      <c r="AF68" s="26">
        <v>4.4675975632770502E-4</v>
      </c>
      <c r="AG68" s="54"/>
      <c r="AH68" s="26"/>
      <c r="AI68" s="26"/>
      <c r="AJ68" s="26"/>
    </row>
    <row r="69" spans="1:51" x14ac:dyDescent="0.35">
      <c r="B69" s="15" t="s">
        <v>1</v>
      </c>
      <c r="C69" s="18">
        <v>94.040584415584405</v>
      </c>
      <c r="D69" s="18">
        <v>94.741883116883102</v>
      </c>
      <c r="E69" s="18">
        <v>94.532467532467507</v>
      </c>
      <c r="F69" s="18">
        <v>95.3133116883117</v>
      </c>
      <c r="G69" s="18">
        <v>95.163961038961006</v>
      </c>
      <c r="H69" s="18">
        <v>95.431818181818201</v>
      </c>
      <c r="I69" s="51"/>
      <c r="J69" s="34" t="s">
        <v>1</v>
      </c>
      <c r="K69" s="76" t="str">
        <f t="shared" si="44"/>
        <v>94.0 ±4.3</v>
      </c>
      <c r="L69" s="32" t="str">
        <f t="shared" si="44"/>
        <v>94.7 ±3.9</v>
      </c>
      <c r="M69" s="32" t="str">
        <f t="shared" si="44"/>
        <v>94.5 ±4.2</v>
      </c>
      <c r="N69" s="32" t="str">
        <f t="shared" si="44"/>
        <v>95.3 ±3.6</v>
      </c>
      <c r="O69" s="32" t="str">
        <f t="shared" si="44"/>
        <v>95.2 ±3.7</v>
      </c>
      <c r="P69" s="82" t="str">
        <f t="shared" si="44"/>
        <v>95.4 ±3.5</v>
      </c>
      <c r="Q69" s="52"/>
      <c r="R69" s="42" t="str">
        <f>T67</f>
        <v>* slpch</v>
      </c>
      <c r="S69" s="26">
        <v>0</v>
      </c>
      <c r="T69" s="26">
        <v>0</v>
      </c>
      <c r="U69" s="26">
        <v>0.15262067570179899</v>
      </c>
      <c r="V69" s="26">
        <v>0.30466191370454598</v>
      </c>
      <c r="W69" s="26">
        <v>0.77929396340312196</v>
      </c>
      <c r="X69" s="26">
        <v>2.1882677108003598E-3</v>
      </c>
      <c r="Y69" s="54"/>
      <c r="Z69" s="42" t="str">
        <f>AB67</f>
        <v>* slpch</v>
      </c>
      <c r="AA69" s="26">
        <v>0</v>
      </c>
      <c r="AB69" s="26">
        <v>0</v>
      </c>
      <c r="AC69" s="26">
        <v>0.57545295188913903</v>
      </c>
      <c r="AD69" s="26">
        <v>4.99200489176077E-2</v>
      </c>
      <c r="AE69" s="26">
        <v>8.5814586834869006E-2</v>
      </c>
      <c r="AF69" s="26">
        <v>2.8907016081167001E-3</v>
      </c>
      <c r="AG69" s="54"/>
      <c r="AH69" s="26"/>
      <c r="AI69" s="26"/>
      <c r="AJ69" s="26"/>
    </row>
    <row r="70" spans="1:51" x14ac:dyDescent="0.35">
      <c r="B70" s="15"/>
      <c r="C70" s="18"/>
      <c r="D70" s="18"/>
      <c r="E70" s="18"/>
      <c r="F70" s="18"/>
      <c r="G70" s="18"/>
      <c r="H70" s="18"/>
      <c r="I70" s="51"/>
      <c r="R70" s="42" t="str">
        <f>U67</f>
        <v>* zc</v>
      </c>
      <c r="S70" s="26">
        <v>0</v>
      </c>
      <c r="T70" s="26">
        <v>0</v>
      </c>
      <c r="U70" s="26">
        <v>0</v>
      </c>
      <c r="V70" s="26">
        <v>6.3987698113112598E-2</v>
      </c>
      <c r="W70" s="26">
        <v>0.22468733357085999</v>
      </c>
      <c r="X70" s="26">
        <v>0.12117850708285199</v>
      </c>
      <c r="Y70" s="54"/>
      <c r="Z70" s="42" t="str">
        <f>AC67</f>
        <v>* zc</v>
      </c>
      <c r="AA70" s="26">
        <v>0</v>
      </c>
      <c r="AB70" s="26">
        <v>0</v>
      </c>
      <c r="AC70" s="26">
        <v>0</v>
      </c>
      <c r="AD70" s="26">
        <v>8.0289380027100104E-3</v>
      </c>
      <c r="AE70" s="26">
        <v>1.11149513787749E-2</v>
      </c>
      <c r="AF70" s="26">
        <v>5.3982858680298599E-3</v>
      </c>
      <c r="AG70" s="54"/>
      <c r="AH70" s="26"/>
      <c r="AI70" s="26"/>
      <c r="AJ70" s="26"/>
    </row>
    <row r="71" spans="1:51" x14ac:dyDescent="0.35">
      <c r="B71" s="15" t="s">
        <v>3</v>
      </c>
      <c r="C71" s="11" t="s">
        <v>4</v>
      </c>
      <c r="D71" s="18"/>
      <c r="E71" s="18"/>
      <c r="F71" s="18"/>
      <c r="G71" s="18"/>
      <c r="H71" s="18"/>
      <c r="I71" s="51"/>
      <c r="J71" s="70" t="s">
        <v>67</v>
      </c>
      <c r="K71" s="53" t="s">
        <v>68</v>
      </c>
      <c r="L71" s="71"/>
      <c r="N71" s="23" t="s">
        <v>70</v>
      </c>
      <c r="O71" s="5"/>
      <c r="P71" s="6"/>
      <c r="R71" s="42" t="str">
        <f>V67</f>
        <v>* mabs</v>
      </c>
      <c r="S71" s="26">
        <v>0</v>
      </c>
      <c r="T71" s="26">
        <v>0</v>
      </c>
      <c r="U71" s="26">
        <v>0</v>
      </c>
      <c r="V71" s="26">
        <v>0</v>
      </c>
      <c r="W71" s="26">
        <v>9.2722261614367502E-2</v>
      </c>
      <c r="X71" s="26">
        <v>1.1686373659727E-3</v>
      </c>
      <c r="Y71" s="54"/>
      <c r="Z71" s="42" t="str">
        <f>AD67</f>
        <v>* mabs</v>
      </c>
      <c r="AA71" s="26">
        <v>0</v>
      </c>
      <c r="AB71" s="26">
        <v>0</v>
      </c>
      <c r="AC71" s="26">
        <v>0</v>
      </c>
      <c r="AD71" s="26">
        <v>0</v>
      </c>
      <c r="AE71" s="26">
        <v>0.30437533067037498</v>
      </c>
      <c r="AF71" s="26">
        <v>0.47793369598197599</v>
      </c>
      <c r="AG71" s="54"/>
      <c r="AH71" s="26"/>
      <c r="AI71" s="26"/>
      <c r="AJ71" s="26"/>
    </row>
    <row r="72" spans="1:51" x14ac:dyDescent="0.35">
      <c r="B72" s="15" t="s">
        <v>0</v>
      </c>
      <c r="C72" s="18">
        <v>3.3350761716189998</v>
      </c>
      <c r="D72" s="18">
        <v>2.7980651527900302</v>
      </c>
      <c r="E72" s="18">
        <v>2.6226699173479302</v>
      </c>
      <c r="F72" s="18">
        <v>2.79427900000521</v>
      </c>
      <c r="G72" s="18">
        <v>2.8207770906571601</v>
      </c>
      <c r="H72" s="18">
        <v>2.4500506412546699</v>
      </c>
      <c r="I72" s="51"/>
      <c r="J72" s="72" t="str">
        <f>J68</f>
        <v>LDA</v>
      </c>
      <c r="K72" s="7">
        <f>C68-MAX(D68:H68)</f>
        <v>-1.3327922077922096</v>
      </c>
      <c r="L72" s="10"/>
      <c r="N72" s="67" t="str">
        <f>J72</f>
        <v>LDA</v>
      </c>
      <c r="O72" s="7">
        <f>H68-H46</f>
        <v>2.9455009276438062</v>
      </c>
      <c r="P72" s="8">
        <f>AVERAGE(C68:H68)-AVERAGE(C46:H46)</f>
        <v>3.1214440321583368</v>
      </c>
      <c r="R72" s="42" t="str">
        <f>W67</f>
        <v>* wl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4.9593224895445997E-3</v>
      </c>
      <c r="Y72" s="54"/>
      <c r="Z72" s="42" t="str">
        <f>AE67</f>
        <v>* wl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2.0556184841961599E-2</v>
      </c>
      <c r="AG72" s="54"/>
      <c r="AH72" s="26"/>
      <c r="AI72" s="26"/>
      <c r="AJ72" s="26"/>
    </row>
    <row r="73" spans="1:51" x14ac:dyDescent="0.35">
      <c r="B73" s="20" t="s">
        <v>1</v>
      </c>
      <c r="C73" s="21">
        <v>4.2822760829767601</v>
      </c>
      <c r="D73" s="21">
        <v>3.9268451047639901</v>
      </c>
      <c r="E73" s="21">
        <v>4.1870169397116399</v>
      </c>
      <c r="F73" s="21">
        <v>3.6478988538935</v>
      </c>
      <c r="G73" s="21">
        <v>3.68424335769754</v>
      </c>
      <c r="H73" s="21">
        <v>3.5348828223461601</v>
      </c>
      <c r="I73" s="51"/>
      <c r="J73" s="34" t="str">
        <f>J69</f>
        <v>MLP</v>
      </c>
      <c r="K73" s="12">
        <f>C69-MAX(D69:H69)</f>
        <v>-1.3912337662337961</v>
      </c>
      <c r="L73" s="69"/>
      <c r="N73" s="68" t="str">
        <f>J73</f>
        <v>MLP</v>
      </c>
      <c r="O73" s="12">
        <f>H69-H47</f>
        <v>2.5551948051948017</v>
      </c>
      <c r="P73" s="8">
        <f>AVERAGE(C69:H69)-AVERAGE(C47:H47)</f>
        <v>2.3511904761904674</v>
      </c>
      <c r="R73" s="30"/>
      <c r="S73" s="55"/>
      <c r="T73" s="55"/>
      <c r="U73" s="55"/>
      <c r="V73" s="55"/>
      <c r="W73" s="55"/>
      <c r="X73" s="55"/>
      <c r="Y73" s="26"/>
      <c r="Z73" s="30"/>
      <c r="AA73" s="55"/>
      <c r="AB73" s="55"/>
      <c r="AC73" s="55"/>
      <c r="AD73" s="55"/>
      <c r="AE73" s="55"/>
      <c r="AF73" s="55"/>
      <c r="AG73" s="26"/>
      <c r="AH73" s="26"/>
      <c r="AI73" s="26"/>
      <c r="AJ73" s="26"/>
    </row>
    <row r="74" spans="1:51" x14ac:dyDescent="0.35">
      <c r="V74" s="25"/>
      <c r="W74" s="26"/>
      <c r="X74" s="26"/>
      <c r="Y74" s="26"/>
      <c r="Z74" s="26"/>
      <c r="AA74" s="26"/>
      <c r="AB74" s="26"/>
      <c r="AC74" s="26"/>
      <c r="AD74" s="25"/>
      <c r="AE74" s="26"/>
      <c r="AF74" s="26"/>
      <c r="AG74" s="26"/>
      <c r="AH74" s="26"/>
      <c r="AI74" s="26"/>
      <c r="AJ74" s="26"/>
      <c r="AK74" s="26"/>
      <c r="AL74" s="26"/>
      <c r="AM74" s="26"/>
      <c r="AN74" s="26"/>
    </row>
    <row r="75" spans="1:51" ht="6" customHeight="1" x14ac:dyDescent="0.3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</row>
    <row r="77" spans="1:51" x14ac:dyDescent="0.35">
      <c r="B77" s="23" t="s">
        <v>35</v>
      </c>
      <c r="C77" s="13"/>
      <c r="D77" s="13"/>
      <c r="E77" s="13"/>
      <c r="F77" s="13"/>
      <c r="G77" s="14"/>
      <c r="H77" s="49"/>
      <c r="I77" s="2" t="str">
        <f>B77</f>
        <v>Single - 10 mov - cTp 0.7 - Time Windows - LDA</v>
      </c>
      <c r="P77" s="46" t="s">
        <v>36</v>
      </c>
      <c r="Q77" s="47"/>
      <c r="R77" s="47"/>
      <c r="S77" s="47"/>
      <c r="T77" s="47"/>
      <c r="U77" s="47"/>
      <c r="W77" s="46" t="s">
        <v>38</v>
      </c>
      <c r="X77" s="47"/>
      <c r="Y77" s="47"/>
      <c r="Z77" s="47"/>
      <c r="AA77" s="47"/>
      <c r="AB77" s="47"/>
      <c r="AD77" s="46" t="s">
        <v>37</v>
      </c>
      <c r="AE77" s="47"/>
      <c r="AF77" s="47"/>
      <c r="AG77" s="47"/>
      <c r="AH77" s="47"/>
      <c r="AI77" s="47"/>
      <c r="AK77" s="46" t="s">
        <v>39</v>
      </c>
      <c r="AL77" s="47"/>
      <c r="AM77" s="47"/>
      <c r="AN77" s="47"/>
      <c r="AO77" s="47"/>
      <c r="AP77" s="47"/>
      <c r="AR77" s="46" t="s">
        <v>40</v>
      </c>
      <c r="AS77" s="47"/>
      <c r="AT77" s="47"/>
      <c r="AU77" s="47"/>
      <c r="AV77" s="47"/>
      <c r="AW77" s="47"/>
    </row>
    <row r="78" spans="1:51" x14ac:dyDescent="0.35">
      <c r="B78" s="15" t="s">
        <v>2</v>
      </c>
      <c r="C78" s="16" t="s">
        <v>5</v>
      </c>
      <c r="D78" s="16" t="s">
        <v>6</v>
      </c>
      <c r="E78" s="16" t="s">
        <v>7</v>
      </c>
      <c r="F78" s="16" t="s">
        <v>8</v>
      </c>
      <c r="G78" s="17" t="s">
        <v>14</v>
      </c>
      <c r="H78" s="16"/>
      <c r="I78" s="35" t="s">
        <v>15</v>
      </c>
      <c r="J78" s="74" t="str">
        <f>C78</f>
        <v>slpch</v>
      </c>
      <c r="K78" s="74" t="str">
        <f>D78</f>
        <v>zc</v>
      </c>
      <c r="L78" s="74" t="str">
        <f>E78</f>
        <v>mabs</v>
      </c>
      <c r="M78" s="74" t="str">
        <f>F78</f>
        <v>wl</v>
      </c>
      <c r="N78" s="36" t="str">
        <f>G78</f>
        <v>card</v>
      </c>
      <c r="O78" s="24"/>
      <c r="P78" s="57"/>
      <c r="Q78" s="36" t="str">
        <f>J78</f>
        <v>slpch</v>
      </c>
      <c r="R78" s="36" t="str">
        <f>K78</f>
        <v>zc</v>
      </c>
      <c r="S78" s="36" t="str">
        <f>L78</f>
        <v>mabs</v>
      </c>
      <c r="T78" s="36" t="str">
        <f>M78</f>
        <v>wl</v>
      </c>
      <c r="U78" s="37" t="str">
        <f>N78</f>
        <v>card</v>
      </c>
      <c r="W78" s="57"/>
      <c r="X78" s="36" t="str">
        <f>Q78</f>
        <v>slpch</v>
      </c>
      <c r="Y78" s="36" t="str">
        <f>R78</f>
        <v>zc</v>
      </c>
      <c r="Z78" s="36" t="str">
        <f>S78</f>
        <v>mabs</v>
      </c>
      <c r="AA78" s="36" t="str">
        <f>T78</f>
        <v>wl</v>
      </c>
      <c r="AB78" s="37" t="str">
        <f>U78</f>
        <v>card</v>
      </c>
      <c r="AD78" s="57"/>
      <c r="AE78" s="36" t="str">
        <f>X78</f>
        <v>slpch</v>
      </c>
      <c r="AF78" s="36" t="str">
        <f>Y78</f>
        <v>zc</v>
      </c>
      <c r="AG78" s="36" t="str">
        <f>Z78</f>
        <v>mabs</v>
      </c>
      <c r="AH78" s="36" t="str">
        <f>AA78</f>
        <v>wl</v>
      </c>
      <c r="AI78" s="37" t="str">
        <f>AB78</f>
        <v>card</v>
      </c>
      <c r="AK78" s="57"/>
      <c r="AL78" s="36" t="str">
        <f>AE78</f>
        <v>slpch</v>
      </c>
      <c r="AM78" s="36" t="str">
        <f>AF78</f>
        <v>zc</v>
      </c>
      <c r="AN78" s="36" t="str">
        <f>AG78</f>
        <v>mabs</v>
      </c>
      <c r="AO78" s="36" t="str">
        <f>AH78</f>
        <v>wl</v>
      </c>
      <c r="AP78" s="37" t="str">
        <f>AI78</f>
        <v>card</v>
      </c>
      <c r="AR78" s="57"/>
      <c r="AS78" s="36" t="str">
        <f>AL78</f>
        <v>slpch</v>
      </c>
      <c r="AT78" s="36" t="str">
        <f>AM78</f>
        <v>zc</v>
      </c>
      <c r="AU78" s="36" t="str">
        <f>AN78</f>
        <v>mabs</v>
      </c>
      <c r="AV78" s="36" t="str">
        <f>AO78</f>
        <v>wl</v>
      </c>
      <c r="AW78" s="37" t="str">
        <f>AP78</f>
        <v>card</v>
      </c>
    </row>
    <row r="79" spans="1:51" x14ac:dyDescent="0.35">
      <c r="B79" s="15" t="s">
        <v>30</v>
      </c>
      <c r="C79" s="18">
        <v>80.116883116883102</v>
      </c>
      <c r="D79" s="18">
        <v>82.397031539888701</v>
      </c>
      <c r="E79" s="18">
        <v>82.519480519480496</v>
      </c>
      <c r="F79" s="18">
        <v>84.987940630797794</v>
      </c>
      <c r="G79" s="19">
        <v>89.890538033395202</v>
      </c>
      <c r="H79" s="18"/>
      <c r="I79" s="38" t="str">
        <f>B79</f>
        <v>300 ms</v>
      </c>
      <c r="J79" s="77" t="str">
        <f t="shared" ref="J79:N80" si="45">CONCATENATE(TEXT(C79,"00.0")," ",$C$7,TEXT(C86,"0.0"))</f>
        <v>80.1 ±6.6</v>
      </c>
      <c r="K79" s="75" t="str">
        <f t="shared" si="45"/>
        <v>82.4 ±7.3</v>
      </c>
      <c r="L79" s="75" t="str">
        <f t="shared" si="45"/>
        <v>82.5 ±7.8</v>
      </c>
      <c r="M79" s="75" t="str">
        <f t="shared" si="45"/>
        <v>85.0 ±6.5</v>
      </c>
      <c r="N79" s="40" t="str">
        <f t="shared" si="45"/>
        <v>89.9 ±5.7</v>
      </c>
      <c r="O79" s="31"/>
      <c r="P79" s="42" t="str">
        <f>Q78</f>
        <v>slpch</v>
      </c>
      <c r="Q79" s="26">
        <v>0</v>
      </c>
      <c r="R79" s="26">
        <v>3.3340220251017599E-2</v>
      </c>
      <c r="S79" s="26">
        <v>0.19771487587658701</v>
      </c>
      <c r="T79" s="26">
        <v>2.2039368924026302E-3</v>
      </c>
      <c r="U79" s="27">
        <v>8.8574576878635704E-5</v>
      </c>
      <c r="W79" s="42" t="str">
        <f>X78</f>
        <v>slpch</v>
      </c>
      <c r="X79" s="26">
        <v>0</v>
      </c>
      <c r="Y79" s="26">
        <v>8.0289380027100104E-3</v>
      </c>
      <c r="Z79" s="26">
        <v>8.5923860027886198E-2</v>
      </c>
      <c r="AA79" s="26">
        <v>3.1851432686599498E-3</v>
      </c>
      <c r="AB79" s="27">
        <v>8.8574576878635704E-5</v>
      </c>
      <c r="AD79" s="42" t="str">
        <f>AE78</f>
        <v>slpch</v>
      </c>
      <c r="AE79" s="26">
        <v>0</v>
      </c>
      <c r="AF79" s="26">
        <v>3.1851432686599498E-3</v>
      </c>
      <c r="AG79" s="26">
        <v>6.4246026289671602E-3</v>
      </c>
      <c r="AH79" s="26">
        <v>1.01882904495389E-3</v>
      </c>
      <c r="AI79" s="27">
        <v>8.8449150212119198E-5</v>
      </c>
      <c r="AK79" s="42" t="str">
        <f>AL78</f>
        <v>slpch</v>
      </c>
      <c r="AL79" s="26">
        <v>0</v>
      </c>
      <c r="AM79" s="26">
        <v>1.9442974027893E-3</v>
      </c>
      <c r="AN79" s="26">
        <v>1.16242857334964E-3</v>
      </c>
      <c r="AO79" s="26">
        <v>2.9316154775863701E-4</v>
      </c>
      <c r="AP79" s="27">
        <v>8.8574576878635704E-5</v>
      </c>
      <c r="AR79" s="42" t="str">
        <f>AS78</f>
        <v>slpch</v>
      </c>
      <c r="AS79" s="26">
        <v>0</v>
      </c>
      <c r="AT79" s="26">
        <v>2.49500769183685E-3</v>
      </c>
      <c r="AU79" s="26">
        <v>1.6285576606790399E-4</v>
      </c>
      <c r="AV79" s="26">
        <v>1.20422238416862E-4</v>
      </c>
      <c r="AW79" s="27">
        <v>8.8574576878635704E-5</v>
      </c>
    </row>
    <row r="80" spans="1:51" x14ac:dyDescent="0.35">
      <c r="B80" s="15" t="s">
        <v>31</v>
      </c>
      <c r="C80" s="18">
        <v>77.642045454545496</v>
      </c>
      <c r="D80" s="18">
        <v>80.392045454545496</v>
      </c>
      <c r="E80" s="18">
        <v>80.973484848484802</v>
      </c>
      <c r="F80" s="18">
        <v>83.215909090909093</v>
      </c>
      <c r="G80" s="19">
        <v>89.517992424242394</v>
      </c>
      <c r="H80" s="18"/>
      <c r="I80" s="38" t="str">
        <f t="shared" ref="I80:I83" si="46">B80</f>
        <v>250 ms</v>
      </c>
      <c r="J80" s="78" t="str">
        <f t="shared" si="45"/>
        <v>77.6 ±7.7</v>
      </c>
      <c r="K80" s="76" t="str">
        <f t="shared" si="45"/>
        <v>80.4 ±7.8</v>
      </c>
      <c r="L80" s="76" t="str">
        <f t="shared" si="45"/>
        <v>81.0 ±8.5</v>
      </c>
      <c r="M80" s="76" t="str">
        <f t="shared" si="45"/>
        <v>83.2 ±7.3</v>
      </c>
      <c r="N80" s="33" t="str">
        <f t="shared" si="45"/>
        <v>89.5 ±5.6</v>
      </c>
      <c r="O80" s="31"/>
      <c r="P80" s="42" t="str">
        <f>R78</f>
        <v>zc</v>
      </c>
      <c r="Q80" s="26">
        <v>0</v>
      </c>
      <c r="R80" s="26">
        <v>0</v>
      </c>
      <c r="S80" s="26">
        <v>0.79382149012444003</v>
      </c>
      <c r="T80" s="26">
        <v>3.0365113315399098E-2</v>
      </c>
      <c r="U80" s="27">
        <v>8.8574576878635704E-5</v>
      </c>
      <c r="W80" s="42" t="str">
        <f>Y78</f>
        <v>zc</v>
      </c>
      <c r="X80" s="26">
        <v>0</v>
      </c>
      <c r="Y80" s="26">
        <v>0</v>
      </c>
      <c r="Z80" s="26">
        <v>1</v>
      </c>
      <c r="AA80" s="26">
        <v>6.1952788537163003E-2</v>
      </c>
      <c r="AB80" s="27">
        <v>8.8574576878635704E-5</v>
      </c>
      <c r="AD80" s="42" t="str">
        <f>AF78</f>
        <v>zc</v>
      </c>
      <c r="AE80" s="26">
        <v>0</v>
      </c>
      <c r="AF80" s="26">
        <v>0</v>
      </c>
      <c r="AG80" s="26">
        <v>0.29587752266963802</v>
      </c>
      <c r="AH80" s="26">
        <v>1.1129014082381299E-2</v>
      </c>
      <c r="AI80" s="27">
        <v>8.8449150212119198E-5</v>
      </c>
      <c r="AK80" s="42" t="str">
        <f>AM78</f>
        <v>zc</v>
      </c>
      <c r="AL80" s="26">
        <v>0</v>
      </c>
      <c r="AM80" s="26">
        <v>0</v>
      </c>
      <c r="AN80" s="26">
        <v>5.7339909503071303E-3</v>
      </c>
      <c r="AO80" s="26">
        <v>3.9023125084089498E-4</v>
      </c>
      <c r="AP80" s="27">
        <v>8.8574576878635704E-5</v>
      </c>
      <c r="AR80" s="42" t="str">
        <f>AT78</f>
        <v>zc</v>
      </c>
      <c r="AS80" s="26">
        <v>0</v>
      </c>
      <c r="AT80" s="26">
        <v>0</v>
      </c>
      <c r="AU80" s="26">
        <v>1.6242747372303899E-4</v>
      </c>
      <c r="AV80" s="26">
        <v>1.4013362061589599E-4</v>
      </c>
      <c r="AW80" s="27">
        <v>8.8574576878635704E-5</v>
      </c>
    </row>
    <row r="81" spans="1:51" x14ac:dyDescent="0.35">
      <c r="B81" s="15" t="s">
        <v>32</v>
      </c>
      <c r="C81" s="18">
        <v>74.649350649350694</v>
      </c>
      <c r="D81" s="18">
        <v>77.914656771799599</v>
      </c>
      <c r="E81" s="18">
        <v>80.246753246753201</v>
      </c>
      <c r="F81" s="18">
        <v>81.991651205936904</v>
      </c>
      <c r="G81" s="19">
        <v>89.128014842300601</v>
      </c>
      <c r="H81" s="18"/>
      <c r="I81" s="38" t="str">
        <f t="shared" si="46"/>
        <v>200 ms</v>
      </c>
      <c r="J81" s="78" t="str">
        <f t="shared" ref="J81:N81" si="47">CONCATENATE(TEXT(C81,"00.0")," ",$C$7,TEXT(C88,"0.0"))</f>
        <v>74.6 ±8.5</v>
      </c>
      <c r="K81" s="76" t="str">
        <f t="shared" si="47"/>
        <v>77.9 ±8.5</v>
      </c>
      <c r="L81" s="76" t="str">
        <f t="shared" si="47"/>
        <v>80.2 ±8.3</v>
      </c>
      <c r="M81" s="76" t="str">
        <f t="shared" si="47"/>
        <v>82.0 ±7.5</v>
      </c>
      <c r="N81" s="33" t="str">
        <f t="shared" si="47"/>
        <v>89.1 ±6.0</v>
      </c>
      <c r="O81" s="31"/>
      <c r="P81" s="42" t="str">
        <f>S78</f>
        <v>mabs</v>
      </c>
      <c r="Q81" s="26">
        <v>0</v>
      </c>
      <c r="R81" s="26">
        <v>0</v>
      </c>
      <c r="S81" s="26">
        <v>0</v>
      </c>
      <c r="T81" s="26">
        <v>3.17984997481934E-3</v>
      </c>
      <c r="U81" s="27">
        <v>8.8574576878635704E-5</v>
      </c>
      <c r="W81" s="42" t="str">
        <f>Z78</f>
        <v>mabs</v>
      </c>
      <c r="X81" s="26">
        <v>0</v>
      </c>
      <c r="Y81" s="26">
        <v>0</v>
      </c>
      <c r="Z81" s="26">
        <v>0</v>
      </c>
      <c r="AA81" s="26">
        <v>7.1841283737265798E-3</v>
      </c>
      <c r="AB81" s="27">
        <v>8.8574576878635704E-5</v>
      </c>
      <c r="AD81" s="42" t="str">
        <f>AG78</f>
        <v>mabs</v>
      </c>
      <c r="AE81" s="26">
        <v>0</v>
      </c>
      <c r="AF81" s="26">
        <v>0</v>
      </c>
      <c r="AG81" s="26">
        <v>0</v>
      </c>
      <c r="AH81" s="26">
        <v>9.4570917715876505E-3</v>
      </c>
      <c r="AI81" s="27">
        <v>8.8574576878635704E-5</v>
      </c>
      <c r="AK81" s="42" t="str">
        <f>AN78</f>
        <v>mabs</v>
      </c>
      <c r="AL81" s="26">
        <v>0</v>
      </c>
      <c r="AM81" s="26">
        <v>0</v>
      </c>
      <c r="AN81" s="26">
        <v>0</v>
      </c>
      <c r="AO81" s="26">
        <v>1.1129014082381299E-2</v>
      </c>
      <c r="AP81" s="27">
        <v>8.8574576878635704E-5</v>
      </c>
      <c r="AR81" s="42" t="str">
        <f>AU78</f>
        <v>mabs</v>
      </c>
      <c r="AS81" s="26">
        <v>0</v>
      </c>
      <c r="AT81" s="26">
        <v>0</v>
      </c>
      <c r="AU81" s="26">
        <v>0</v>
      </c>
      <c r="AV81" s="26">
        <v>7.5960105122107498E-3</v>
      </c>
      <c r="AW81" s="27">
        <v>1.03346495646538E-4</v>
      </c>
    </row>
    <row r="82" spans="1:51" x14ac:dyDescent="0.35">
      <c r="B82" s="15" t="s">
        <v>33</v>
      </c>
      <c r="C82" s="18">
        <v>70.748181818181806</v>
      </c>
      <c r="D82" s="18">
        <v>73.992727272727294</v>
      </c>
      <c r="E82" s="18">
        <v>79.011818181818199</v>
      </c>
      <c r="F82" s="18">
        <v>80.756363636363602</v>
      </c>
      <c r="G82" s="19">
        <v>87.961818181818202</v>
      </c>
      <c r="H82" s="18"/>
      <c r="I82" s="38" t="str">
        <f t="shared" si="46"/>
        <v>150 ms</v>
      </c>
      <c r="J82" s="78" t="str">
        <f t="shared" ref="J82:N82" si="48">CONCATENATE(TEXT(C82,"00.0")," ",$C$7,TEXT(C89,"0.0"))</f>
        <v>70.7 ±9.5</v>
      </c>
      <c r="K82" s="76" t="str">
        <f t="shared" si="48"/>
        <v>74.0 ±9.4</v>
      </c>
      <c r="L82" s="76" t="str">
        <f t="shared" si="48"/>
        <v>79.0 ±8.9</v>
      </c>
      <c r="M82" s="76" t="str">
        <f t="shared" si="48"/>
        <v>80.8 ±8.0</v>
      </c>
      <c r="N82" s="33" t="str">
        <f t="shared" si="48"/>
        <v>88.0 ±6.6</v>
      </c>
      <c r="O82" s="31"/>
      <c r="P82" s="43" t="str">
        <f>T78</f>
        <v>wl</v>
      </c>
      <c r="Q82" s="28">
        <v>0</v>
      </c>
      <c r="R82" s="28">
        <v>0</v>
      </c>
      <c r="S82" s="28">
        <v>0</v>
      </c>
      <c r="T82" s="28">
        <v>0</v>
      </c>
      <c r="U82" s="29">
        <v>8.8449150212119198E-5</v>
      </c>
      <c r="W82" s="43" t="str">
        <f>AA78</f>
        <v>wl</v>
      </c>
      <c r="X82" s="28">
        <v>0</v>
      </c>
      <c r="Y82" s="28">
        <v>0</v>
      </c>
      <c r="Z82" s="28">
        <v>0</v>
      </c>
      <c r="AA82" s="28">
        <v>0</v>
      </c>
      <c r="AB82" s="29">
        <v>8.8574576878635704E-5</v>
      </c>
      <c r="AD82" s="43" t="str">
        <f>AH78</f>
        <v>wl</v>
      </c>
      <c r="AE82" s="28">
        <v>0</v>
      </c>
      <c r="AF82" s="28">
        <v>0</v>
      </c>
      <c r="AG82" s="28">
        <v>0</v>
      </c>
      <c r="AH82" s="28">
        <v>0</v>
      </c>
      <c r="AI82" s="29">
        <v>8.8574576878635704E-5</v>
      </c>
      <c r="AK82" s="43" t="str">
        <f>AO78</f>
        <v>wl</v>
      </c>
      <c r="AL82" s="28">
        <v>0</v>
      </c>
      <c r="AM82" s="28">
        <v>0</v>
      </c>
      <c r="AN82" s="28">
        <v>0</v>
      </c>
      <c r="AO82" s="28">
        <v>0</v>
      </c>
      <c r="AP82" s="29">
        <v>8.8574576878635704E-5</v>
      </c>
      <c r="AR82" s="43" t="str">
        <f>AV78</f>
        <v>wl</v>
      </c>
      <c r="AS82" s="28">
        <v>0</v>
      </c>
      <c r="AT82" s="28">
        <v>0</v>
      </c>
      <c r="AU82" s="28">
        <v>0</v>
      </c>
      <c r="AV82" s="28">
        <v>0</v>
      </c>
      <c r="AW82" s="29">
        <v>8.8574576878635704E-5</v>
      </c>
    </row>
    <row r="83" spans="1:51" x14ac:dyDescent="0.35">
      <c r="B83" s="15" t="s">
        <v>34</v>
      </c>
      <c r="C83" s="18">
        <v>64.680000000000007</v>
      </c>
      <c r="D83" s="18">
        <v>68.181818181818201</v>
      </c>
      <c r="E83" s="18">
        <v>76.637272727272702</v>
      </c>
      <c r="F83" s="18">
        <v>78.539090909090902</v>
      </c>
      <c r="G83" s="19">
        <v>86.164545454545504</v>
      </c>
      <c r="H83" s="18"/>
      <c r="I83" s="38" t="str">
        <f t="shared" si="46"/>
        <v>100 ms</v>
      </c>
      <c r="J83" s="78" t="str">
        <f t="shared" ref="J83:N83" si="49">CONCATENATE(TEXT(C83,"00.0")," ",$C$7,TEXT(C90,"0.0"))</f>
        <v>64.7 ±11.2</v>
      </c>
      <c r="K83" s="76" t="str">
        <f t="shared" si="49"/>
        <v>68.2 ±11.0</v>
      </c>
      <c r="L83" s="76" t="str">
        <f t="shared" si="49"/>
        <v>76.6 ±9.8</v>
      </c>
      <c r="M83" s="76" t="str">
        <f t="shared" si="49"/>
        <v>78.5 ±9.0</v>
      </c>
      <c r="N83" s="33" t="str">
        <f t="shared" si="49"/>
        <v>86.2 ±7.6</v>
      </c>
      <c r="O83" s="31"/>
      <c r="P83" s="25"/>
      <c r="Q83" s="26"/>
      <c r="R83" s="26"/>
      <c r="S83" s="26"/>
      <c r="T83" s="26"/>
      <c r="U83" s="26"/>
      <c r="V83" s="9"/>
    </row>
    <row r="84" spans="1:51" x14ac:dyDescent="0.35">
      <c r="B84" s="15"/>
      <c r="C84" s="18"/>
      <c r="D84" s="18"/>
      <c r="E84" s="18"/>
      <c r="F84" s="18"/>
      <c r="G84" s="19"/>
      <c r="H84" s="18"/>
      <c r="P84" s="9"/>
      <c r="Q84" s="9"/>
      <c r="R84" s="9"/>
      <c r="S84" s="9"/>
      <c r="T84" s="9"/>
      <c r="U84" s="9"/>
      <c r="V84" s="9"/>
    </row>
    <row r="85" spans="1:51" x14ac:dyDescent="0.35">
      <c r="B85" s="15" t="s">
        <v>3</v>
      </c>
      <c r="C85" s="11" t="s">
        <v>4</v>
      </c>
      <c r="D85" s="18"/>
      <c r="E85" s="18"/>
      <c r="F85" s="18"/>
      <c r="G85" s="19"/>
      <c r="H85" s="18"/>
      <c r="I85" s="70" t="s">
        <v>67</v>
      </c>
      <c r="J85" s="53" t="s">
        <v>66</v>
      </c>
      <c r="K85" s="71"/>
      <c r="P85" s="9"/>
      <c r="Q85" s="9"/>
      <c r="R85" s="9"/>
      <c r="S85" s="9"/>
      <c r="T85" s="9"/>
      <c r="U85" s="9"/>
      <c r="V85" s="9"/>
    </row>
    <row r="86" spans="1:51" x14ac:dyDescent="0.35">
      <c r="B86" s="15" t="str">
        <f>B79</f>
        <v>300 ms</v>
      </c>
      <c r="C86" s="18">
        <v>6.5769709224467299</v>
      </c>
      <c r="D86" s="18">
        <v>7.2685005797446198</v>
      </c>
      <c r="E86" s="18">
        <v>7.7541009753263603</v>
      </c>
      <c r="F86" s="18">
        <v>6.4942223035096003</v>
      </c>
      <c r="G86" s="19">
        <v>5.6831020320752801</v>
      </c>
      <c r="H86" s="18"/>
      <c r="I86" s="72" t="str">
        <f>B86</f>
        <v>300 ms</v>
      </c>
      <c r="J86" s="7">
        <f>G79-MAX(C79:F79)</f>
        <v>4.9025974025974079</v>
      </c>
      <c r="K86" s="10"/>
      <c r="M86" s="1"/>
      <c r="N86" s="1"/>
      <c r="P86" s="9"/>
      <c r="Q86" s="9"/>
      <c r="R86" s="9"/>
      <c r="S86" s="9"/>
      <c r="T86" s="9"/>
      <c r="U86" s="9"/>
      <c r="V86" s="9"/>
    </row>
    <row r="87" spans="1:51" x14ac:dyDescent="0.35">
      <c r="B87" s="15" t="str">
        <f t="shared" ref="B87:B90" si="50">B80</f>
        <v>250 ms</v>
      </c>
      <c r="C87" s="18">
        <v>7.6546246471009303</v>
      </c>
      <c r="D87" s="18">
        <v>7.8033269379480101</v>
      </c>
      <c r="E87" s="18">
        <v>8.4932831452777204</v>
      </c>
      <c r="F87" s="18">
        <v>7.3323938361688503</v>
      </c>
      <c r="G87" s="19">
        <v>5.62887037160686</v>
      </c>
      <c r="H87" s="18"/>
      <c r="I87" s="72" t="str">
        <f t="shared" ref="I87:I90" si="51">B87</f>
        <v>250 ms</v>
      </c>
      <c r="J87" s="7">
        <f t="shared" ref="J87:J90" si="52">G80-MAX(C80:F80)</f>
        <v>6.3020833333333002</v>
      </c>
      <c r="K87" s="10"/>
      <c r="M87" s="1"/>
      <c r="N87" s="1"/>
      <c r="P87" s="25"/>
      <c r="Q87" s="26"/>
      <c r="R87" s="26"/>
      <c r="S87" s="26"/>
      <c r="T87" s="26"/>
      <c r="U87" s="26"/>
      <c r="V87" s="9"/>
    </row>
    <row r="88" spans="1:51" x14ac:dyDescent="0.35">
      <c r="B88" s="15" t="str">
        <f t="shared" si="50"/>
        <v>200 ms</v>
      </c>
      <c r="C88" s="18">
        <v>8.4572266670154796</v>
      </c>
      <c r="D88" s="18">
        <v>8.4591926253950191</v>
      </c>
      <c r="E88" s="18">
        <v>8.2723600765806804</v>
      </c>
      <c r="F88" s="18">
        <v>7.4957628155540803</v>
      </c>
      <c r="G88" s="19">
        <v>5.98291570854889</v>
      </c>
      <c r="H88" s="18"/>
      <c r="I88" s="72" t="str">
        <f t="shared" si="51"/>
        <v>200 ms</v>
      </c>
      <c r="J88" s="7">
        <f t="shared" si="52"/>
        <v>7.1363636363636971</v>
      </c>
      <c r="K88" s="10"/>
      <c r="M88" s="1"/>
      <c r="N88" s="1"/>
      <c r="P88" s="25"/>
      <c r="Q88" s="26"/>
      <c r="R88" s="26"/>
      <c r="S88" s="26"/>
      <c r="T88" s="26"/>
      <c r="U88" s="26"/>
    </row>
    <row r="89" spans="1:51" x14ac:dyDescent="0.35">
      <c r="B89" s="15" t="str">
        <f t="shared" si="50"/>
        <v>150 ms</v>
      </c>
      <c r="C89" s="18">
        <v>9.4961190158736102</v>
      </c>
      <c r="D89" s="18">
        <v>9.4360416392776507</v>
      </c>
      <c r="E89" s="18">
        <v>8.9215063954265208</v>
      </c>
      <c r="F89" s="18">
        <v>7.9963382528845903</v>
      </c>
      <c r="G89" s="19">
        <v>6.5781544800678198</v>
      </c>
      <c r="H89" s="18"/>
      <c r="I89" s="72" t="str">
        <f t="shared" si="51"/>
        <v>150 ms</v>
      </c>
      <c r="J89" s="7">
        <f t="shared" si="52"/>
        <v>7.2054545454546002</v>
      </c>
      <c r="K89" s="10"/>
      <c r="M89" s="1"/>
      <c r="N89" s="1"/>
      <c r="P89" s="25"/>
      <c r="Q89" s="26"/>
      <c r="R89" s="26"/>
      <c r="S89" s="26"/>
      <c r="T89" s="26"/>
      <c r="U89" s="26"/>
      <c r="V89" s="26"/>
      <c r="W89" s="26"/>
      <c r="X89" s="25"/>
      <c r="Y89" s="26"/>
      <c r="Z89" s="26"/>
      <c r="AA89" s="26"/>
      <c r="AB89" s="26"/>
      <c r="AC89" s="26"/>
      <c r="AD89" s="26"/>
      <c r="AE89" s="26"/>
      <c r="AF89" s="26"/>
      <c r="AG89" s="26"/>
      <c r="AH89" s="26"/>
    </row>
    <row r="90" spans="1:51" x14ac:dyDescent="0.35">
      <c r="B90" s="20" t="str">
        <f t="shared" si="50"/>
        <v>100 ms</v>
      </c>
      <c r="C90" s="21">
        <v>11.1502807139551</v>
      </c>
      <c r="D90" s="21">
        <v>10.9915720606125</v>
      </c>
      <c r="E90" s="21">
        <v>9.8026354526821997</v>
      </c>
      <c r="F90" s="21">
        <v>8.9772350471015905</v>
      </c>
      <c r="G90" s="22">
        <v>7.5827809722243202</v>
      </c>
      <c r="H90" s="18"/>
      <c r="I90" s="34" t="str">
        <f t="shared" si="51"/>
        <v>100 ms</v>
      </c>
      <c r="J90" s="12">
        <f t="shared" si="52"/>
        <v>7.6254545454546019</v>
      </c>
      <c r="K90" s="69"/>
      <c r="N90" s="1"/>
      <c r="P90" s="25"/>
      <c r="Q90" s="26"/>
      <c r="R90" s="26"/>
      <c r="S90" s="26"/>
      <c r="T90" s="26"/>
      <c r="U90" s="26"/>
      <c r="V90" s="26"/>
      <c r="W90" s="26"/>
      <c r="X90" s="25"/>
      <c r="Y90" s="26"/>
      <c r="Z90" s="26"/>
      <c r="AA90" s="26"/>
      <c r="AB90" s="26"/>
      <c r="AC90" s="26"/>
      <c r="AD90" s="26"/>
      <c r="AE90" s="26"/>
      <c r="AF90" s="26"/>
      <c r="AG90" s="26"/>
      <c r="AH90" s="26"/>
    </row>
    <row r="91" spans="1:51" x14ac:dyDescent="0.35">
      <c r="U91" s="25"/>
      <c r="V91" s="26"/>
      <c r="W91" s="26"/>
      <c r="X91" s="26"/>
      <c r="Y91" s="26"/>
      <c r="Z91" s="26"/>
      <c r="AA91" s="26"/>
      <c r="AB91" s="26"/>
      <c r="AC91" s="25"/>
      <c r="AD91" s="26"/>
      <c r="AE91" s="26"/>
      <c r="AF91" s="26"/>
      <c r="AG91" s="26"/>
      <c r="AH91" s="26"/>
      <c r="AI91" s="26"/>
      <c r="AJ91" s="26"/>
      <c r="AK91" s="26"/>
      <c r="AL91" s="26"/>
      <c r="AM91" s="26"/>
    </row>
    <row r="92" spans="1:51" ht="6" customHeight="1" x14ac:dyDescent="0.3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</row>
    <row r="94" spans="1:51" x14ac:dyDescent="0.35">
      <c r="B94" s="23" t="s">
        <v>41</v>
      </c>
      <c r="C94" s="13"/>
      <c r="D94" s="13"/>
      <c r="E94" s="13"/>
      <c r="F94" s="13"/>
      <c r="G94" s="14"/>
      <c r="H94" s="49"/>
      <c r="I94" s="2" t="str">
        <f>B94</f>
        <v>Single - 10 mov - cTp 0.7 - Sampling frquency - LDA</v>
      </c>
      <c r="P94" s="46" t="s">
        <v>45</v>
      </c>
      <c r="Q94" s="47"/>
      <c r="R94" s="47"/>
      <c r="S94" s="47"/>
      <c r="T94" s="47"/>
      <c r="U94" s="47"/>
      <c r="W94" s="46" t="s">
        <v>46</v>
      </c>
      <c r="X94" s="47"/>
      <c r="Y94" s="47"/>
      <c r="Z94" s="47"/>
      <c r="AA94" s="47"/>
      <c r="AB94" s="47"/>
      <c r="AD94" s="46" t="s">
        <v>47</v>
      </c>
      <c r="AE94" s="47"/>
      <c r="AF94" s="47"/>
      <c r="AG94" s="47"/>
      <c r="AH94" s="47"/>
      <c r="AI94" s="47"/>
      <c r="AK94" s="56"/>
      <c r="AL94" s="9"/>
      <c r="AM94" s="9"/>
      <c r="AN94" s="9"/>
      <c r="AO94" s="9"/>
      <c r="AP94" s="9"/>
      <c r="AQ94" s="9"/>
      <c r="AR94" s="56"/>
      <c r="AS94" s="9"/>
      <c r="AT94" s="9"/>
      <c r="AU94" s="9"/>
      <c r="AV94" s="9"/>
      <c r="AW94" s="9"/>
    </row>
    <row r="95" spans="1:51" x14ac:dyDescent="0.35">
      <c r="B95" s="15" t="s">
        <v>2</v>
      </c>
      <c r="C95" s="16" t="s">
        <v>5</v>
      </c>
      <c r="D95" s="16" t="s">
        <v>6</v>
      </c>
      <c r="E95" s="16" t="s">
        <v>7</v>
      </c>
      <c r="F95" s="16" t="s">
        <v>8</v>
      </c>
      <c r="G95" s="17" t="s">
        <v>14</v>
      </c>
      <c r="H95" s="16"/>
      <c r="I95" s="35" t="s">
        <v>15</v>
      </c>
      <c r="J95" s="74" t="str">
        <f>C95</f>
        <v>slpch</v>
      </c>
      <c r="K95" s="74" t="str">
        <f>D95</f>
        <v>zc</v>
      </c>
      <c r="L95" s="74" t="str">
        <f>E95</f>
        <v>mabs</v>
      </c>
      <c r="M95" s="74" t="str">
        <f>F95</f>
        <v>wl</v>
      </c>
      <c r="N95" s="36" t="str">
        <f>G95</f>
        <v>card</v>
      </c>
      <c r="O95" s="24"/>
      <c r="P95" s="57"/>
      <c r="Q95" s="36" t="str">
        <f>J95</f>
        <v>slpch</v>
      </c>
      <c r="R95" s="36" t="str">
        <f>K95</f>
        <v>zc</v>
      </c>
      <c r="S95" s="36" t="str">
        <f>L95</f>
        <v>mabs</v>
      </c>
      <c r="T95" s="36" t="str">
        <f>M95</f>
        <v>wl</v>
      </c>
      <c r="U95" s="37" t="str">
        <f>N95</f>
        <v>card</v>
      </c>
      <c r="W95" s="57"/>
      <c r="X95" s="36" t="str">
        <f>Q95</f>
        <v>slpch</v>
      </c>
      <c r="Y95" s="36" t="str">
        <f>R95</f>
        <v>zc</v>
      </c>
      <c r="Z95" s="36" t="str">
        <f>S95</f>
        <v>mabs</v>
      </c>
      <c r="AA95" s="36" t="str">
        <f>T95</f>
        <v>wl</v>
      </c>
      <c r="AB95" s="37" t="str">
        <f>U95</f>
        <v>card</v>
      </c>
      <c r="AD95" s="57"/>
      <c r="AE95" s="36" t="str">
        <f>X95</f>
        <v>slpch</v>
      </c>
      <c r="AF95" s="36" t="str">
        <f>Y95</f>
        <v>zc</v>
      </c>
      <c r="AG95" s="36" t="str">
        <f>Z95</f>
        <v>mabs</v>
      </c>
      <c r="AH95" s="36" t="str">
        <f>AA95</f>
        <v>wl</v>
      </c>
      <c r="AI95" s="37" t="str">
        <f>AB95</f>
        <v>card</v>
      </c>
      <c r="AK95" s="25"/>
      <c r="AL95" s="25"/>
      <c r="AM95" s="25"/>
      <c r="AN95" s="25"/>
      <c r="AO95" s="25"/>
      <c r="AP95" s="25"/>
      <c r="AQ95" s="9"/>
      <c r="AR95" s="25"/>
      <c r="AS95" s="25"/>
      <c r="AT95" s="25"/>
      <c r="AU95" s="25"/>
      <c r="AV95" s="25"/>
      <c r="AW95" s="25"/>
    </row>
    <row r="96" spans="1:51" x14ac:dyDescent="0.35">
      <c r="B96" s="15" t="s">
        <v>42</v>
      </c>
      <c r="C96" s="18">
        <v>74.649350649350694</v>
      </c>
      <c r="D96" s="18">
        <v>77.914656771799599</v>
      </c>
      <c r="E96" s="18">
        <v>80.246753246753201</v>
      </c>
      <c r="F96" s="18">
        <v>81.991651205936904</v>
      </c>
      <c r="G96" s="19">
        <v>89.128014842300601</v>
      </c>
      <c r="H96" s="18"/>
      <c r="I96" s="38" t="str">
        <f>B96</f>
        <v>2k Hz</v>
      </c>
      <c r="J96" s="77" t="str">
        <f t="shared" ref="J96:N98" si="53">CONCATENATE(TEXT(C96,"00.0")," ",$C$7,TEXT(C101,"0.0"))</f>
        <v>74.6 ±8.5</v>
      </c>
      <c r="K96" s="75" t="str">
        <f t="shared" si="53"/>
        <v>77.9 ±8.5</v>
      </c>
      <c r="L96" s="75" t="str">
        <f t="shared" si="53"/>
        <v>80.2 ±8.3</v>
      </c>
      <c r="M96" s="75" t="str">
        <f t="shared" si="53"/>
        <v>82.0 ±7.5</v>
      </c>
      <c r="N96" s="40" t="str">
        <f t="shared" si="53"/>
        <v>89.1 ±6.0</v>
      </c>
      <c r="O96" s="31"/>
      <c r="P96" s="42" t="str">
        <f>Q95</f>
        <v>slpch</v>
      </c>
      <c r="Q96" s="26">
        <v>0</v>
      </c>
      <c r="R96" s="26">
        <v>3.1851432686599498E-3</v>
      </c>
      <c r="S96" s="26">
        <v>6.4246026289671602E-3</v>
      </c>
      <c r="T96" s="26">
        <v>1.01882904495389E-3</v>
      </c>
      <c r="U96" s="27">
        <v>8.8449150212119198E-5</v>
      </c>
      <c r="W96" s="42" t="str">
        <f>X95</f>
        <v>slpch</v>
      </c>
      <c r="X96" s="26">
        <v>0</v>
      </c>
      <c r="Y96" s="26">
        <v>8.8574576878635704E-5</v>
      </c>
      <c r="Z96" s="26">
        <v>8.8574576878635704E-5</v>
      </c>
      <c r="AA96" s="26">
        <v>8.8574576878635704E-5</v>
      </c>
      <c r="AB96" s="27">
        <v>8.8449150212119198E-5</v>
      </c>
      <c r="AD96" s="42" t="str">
        <f>AE95</f>
        <v>slpch</v>
      </c>
      <c r="AE96" s="26">
        <v>0</v>
      </c>
      <c r="AF96" s="26">
        <v>8.8574576878635704E-5</v>
      </c>
      <c r="AG96" s="26">
        <v>8.8574576878635704E-5</v>
      </c>
      <c r="AH96" s="26">
        <v>8.8574576878635704E-5</v>
      </c>
      <c r="AI96" s="27">
        <v>8.8574576878635704E-5</v>
      </c>
      <c r="AK96" s="25"/>
      <c r="AL96" s="26"/>
      <c r="AM96" s="26"/>
      <c r="AN96" s="26"/>
      <c r="AO96" s="26"/>
      <c r="AP96" s="26"/>
      <c r="AQ96" s="9"/>
      <c r="AR96" s="25"/>
      <c r="AS96" s="26"/>
      <c r="AT96" s="26"/>
      <c r="AU96" s="26"/>
      <c r="AV96" s="26"/>
      <c r="AW96" s="26"/>
    </row>
    <row r="97" spans="1:51" x14ac:dyDescent="0.35">
      <c r="B97" s="15" t="s">
        <v>43</v>
      </c>
      <c r="C97" s="18">
        <v>51.8116883116883</v>
      </c>
      <c r="D97" s="18">
        <v>68.251391465677202</v>
      </c>
      <c r="E97" s="18">
        <v>79.805194805194802</v>
      </c>
      <c r="F97" s="18">
        <v>82.7309833024119</v>
      </c>
      <c r="G97" s="19">
        <v>88.927643784786696</v>
      </c>
      <c r="H97" s="18"/>
      <c r="I97" s="38" t="str">
        <f t="shared" ref="I97:I98" si="54">B97</f>
        <v>1 k Hz</v>
      </c>
      <c r="J97" s="78" t="str">
        <f t="shared" si="53"/>
        <v>51.8 ±11.8</v>
      </c>
      <c r="K97" s="76" t="str">
        <f t="shared" si="53"/>
        <v>68.3 ±10.3</v>
      </c>
      <c r="L97" s="76" t="str">
        <f t="shared" si="53"/>
        <v>79.8 ±8.8</v>
      </c>
      <c r="M97" s="76" t="str">
        <f t="shared" si="53"/>
        <v>82.7 ±7.3</v>
      </c>
      <c r="N97" s="33" t="str">
        <f t="shared" si="53"/>
        <v>88.9 ±6.0</v>
      </c>
      <c r="O97" s="31"/>
      <c r="P97" s="42" t="str">
        <f>R95</f>
        <v>zc</v>
      </c>
      <c r="Q97" s="26">
        <v>0</v>
      </c>
      <c r="R97" s="26">
        <v>0</v>
      </c>
      <c r="S97" s="26">
        <v>0.29587752266963802</v>
      </c>
      <c r="T97" s="26">
        <v>1.1129014082381299E-2</v>
      </c>
      <c r="U97" s="27">
        <v>8.8449150212119198E-5</v>
      </c>
      <c r="W97" s="42" t="str">
        <f>Y95</f>
        <v>zc</v>
      </c>
      <c r="X97" s="26">
        <v>0</v>
      </c>
      <c r="Y97" s="26">
        <v>0</v>
      </c>
      <c r="Z97" s="26">
        <v>8.8574576878635704E-5</v>
      </c>
      <c r="AA97" s="26">
        <v>8.8574576878635704E-5</v>
      </c>
      <c r="AB97" s="27">
        <v>8.8574576878635704E-5</v>
      </c>
      <c r="AD97" s="42" t="str">
        <f>AF95</f>
        <v>zc</v>
      </c>
      <c r="AE97" s="26">
        <v>0</v>
      </c>
      <c r="AF97" s="26">
        <v>0</v>
      </c>
      <c r="AG97" s="26">
        <v>8.8574576878635704E-5</v>
      </c>
      <c r="AH97" s="26">
        <v>8.8574576878635704E-5</v>
      </c>
      <c r="AI97" s="27">
        <v>8.8574576878635704E-5</v>
      </c>
      <c r="AK97" s="25"/>
      <c r="AL97" s="26"/>
      <c r="AM97" s="26"/>
      <c r="AN97" s="26"/>
      <c r="AO97" s="26"/>
      <c r="AP97" s="26"/>
      <c r="AQ97" s="9"/>
      <c r="AR97" s="25"/>
      <c r="AS97" s="26"/>
      <c r="AT97" s="26"/>
      <c r="AU97" s="26"/>
      <c r="AV97" s="26"/>
      <c r="AW97" s="26"/>
    </row>
    <row r="98" spans="1:51" x14ac:dyDescent="0.35">
      <c r="B98" s="15" t="s">
        <v>44</v>
      </c>
      <c r="C98" s="18">
        <v>22.449907235621499</v>
      </c>
      <c r="D98" s="18">
        <v>48.093692022263397</v>
      </c>
      <c r="E98" s="18">
        <v>77.651205936920206</v>
      </c>
      <c r="F98" s="18">
        <v>81.468460111317299</v>
      </c>
      <c r="G98" s="19">
        <v>85.008348794063096</v>
      </c>
      <c r="H98" s="18"/>
      <c r="I98" s="58" t="str">
        <f t="shared" si="54"/>
        <v>500 Hz</v>
      </c>
      <c r="J98" s="79" t="str">
        <f t="shared" si="53"/>
        <v>22.4 ±10.3</v>
      </c>
      <c r="K98" s="80" t="str">
        <f t="shared" si="53"/>
        <v>48.1 ±13.0</v>
      </c>
      <c r="L98" s="80" t="str">
        <f t="shared" si="53"/>
        <v>77.7 ±9.3</v>
      </c>
      <c r="M98" s="80" t="str">
        <f t="shared" si="53"/>
        <v>81.5 ±8.1</v>
      </c>
      <c r="N98" s="81" t="str">
        <f t="shared" si="53"/>
        <v>85.0 ±7.8</v>
      </c>
      <c r="O98" s="31"/>
      <c r="P98" s="42" t="str">
        <f>S95</f>
        <v>mabs</v>
      </c>
      <c r="Q98" s="26">
        <v>0</v>
      </c>
      <c r="R98" s="26">
        <v>0</v>
      </c>
      <c r="S98" s="26">
        <v>0</v>
      </c>
      <c r="T98" s="26">
        <v>9.4570917715876505E-3</v>
      </c>
      <c r="U98" s="27">
        <v>8.8574576878635704E-5</v>
      </c>
      <c r="W98" s="42" t="str">
        <f>Z95</f>
        <v>mabs</v>
      </c>
      <c r="X98" s="26">
        <v>0</v>
      </c>
      <c r="Y98" s="26">
        <v>0</v>
      </c>
      <c r="Z98" s="26">
        <v>0</v>
      </c>
      <c r="AA98" s="26">
        <v>2.65108220547884E-3</v>
      </c>
      <c r="AB98" s="27">
        <v>8.8574576878635704E-5</v>
      </c>
      <c r="AD98" s="42" t="str">
        <f>AG95</f>
        <v>mabs</v>
      </c>
      <c r="AE98" s="26">
        <v>0</v>
      </c>
      <c r="AF98" s="26">
        <v>0</v>
      </c>
      <c r="AG98" s="26">
        <v>0</v>
      </c>
      <c r="AH98" s="26">
        <v>2.1907963048002201E-4</v>
      </c>
      <c r="AI98" s="27">
        <v>1.89012069931435E-4</v>
      </c>
      <c r="AK98" s="25"/>
      <c r="AL98" s="26"/>
      <c r="AM98" s="26"/>
      <c r="AN98" s="26"/>
      <c r="AO98" s="26"/>
      <c r="AP98" s="26"/>
      <c r="AQ98" s="9"/>
      <c r="AR98" s="25"/>
      <c r="AS98" s="26"/>
      <c r="AT98" s="26"/>
      <c r="AU98" s="26"/>
      <c r="AV98" s="26"/>
      <c r="AW98" s="26"/>
    </row>
    <row r="99" spans="1:51" x14ac:dyDescent="0.35">
      <c r="B99" s="15"/>
      <c r="C99" s="18"/>
      <c r="D99" s="18"/>
      <c r="E99" s="18"/>
      <c r="F99" s="18"/>
      <c r="G99" s="19"/>
      <c r="H99" s="18"/>
      <c r="I99" s="59"/>
      <c r="J99" s="60"/>
      <c r="K99" s="60"/>
      <c r="L99" s="60"/>
      <c r="M99" s="60"/>
      <c r="N99" s="60"/>
      <c r="O99" s="31"/>
      <c r="P99" s="43" t="str">
        <f>T95</f>
        <v>wl</v>
      </c>
      <c r="Q99" s="28">
        <v>0</v>
      </c>
      <c r="R99" s="28">
        <v>0</v>
      </c>
      <c r="S99" s="28">
        <v>0</v>
      </c>
      <c r="T99" s="28">
        <v>0</v>
      </c>
      <c r="U99" s="29">
        <v>8.8574576878635704E-5</v>
      </c>
      <c r="W99" s="43" t="str">
        <f>AA95</f>
        <v>wl</v>
      </c>
      <c r="X99" s="28">
        <v>0</v>
      </c>
      <c r="Y99" s="28">
        <v>0</v>
      </c>
      <c r="Z99" s="28">
        <v>0</v>
      </c>
      <c r="AA99" s="28">
        <v>0</v>
      </c>
      <c r="AB99" s="29">
        <v>8.8574576878635704E-5</v>
      </c>
      <c r="AD99" s="43" t="str">
        <f>AH95</f>
        <v>wl</v>
      </c>
      <c r="AE99" s="28">
        <v>0</v>
      </c>
      <c r="AF99" s="28">
        <v>0</v>
      </c>
      <c r="AG99" s="28">
        <v>0</v>
      </c>
      <c r="AH99" s="28">
        <v>0</v>
      </c>
      <c r="AI99" s="29">
        <v>4.4882063705673902E-4</v>
      </c>
      <c r="AK99" s="25"/>
      <c r="AL99" s="26"/>
      <c r="AM99" s="26"/>
      <c r="AN99" s="26"/>
      <c r="AO99" s="26"/>
      <c r="AP99" s="26"/>
      <c r="AQ99" s="9"/>
      <c r="AR99" s="25"/>
      <c r="AS99" s="26"/>
      <c r="AT99" s="26"/>
      <c r="AU99" s="26"/>
      <c r="AV99" s="26"/>
      <c r="AW99" s="26"/>
    </row>
    <row r="100" spans="1:51" x14ac:dyDescent="0.35">
      <c r="B100" s="15" t="s">
        <v>3</v>
      </c>
      <c r="C100" s="11" t="s">
        <v>4</v>
      </c>
      <c r="D100" s="18"/>
      <c r="E100" s="18"/>
      <c r="F100" s="18"/>
      <c r="G100" s="19"/>
      <c r="H100" s="18"/>
      <c r="I100" s="70" t="s">
        <v>67</v>
      </c>
      <c r="J100" s="53" t="s">
        <v>66</v>
      </c>
      <c r="K100" s="71"/>
      <c r="L100" s="31"/>
      <c r="M100" s="31"/>
      <c r="N100" s="31"/>
      <c r="O100" s="31"/>
      <c r="P100" s="25"/>
      <c r="Q100" s="26"/>
      <c r="R100" s="26"/>
      <c r="S100" s="26"/>
      <c r="T100" s="26"/>
      <c r="U100" s="26"/>
      <c r="V100" s="9"/>
    </row>
    <row r="101" spans="1:51" x14ac:dyDescent="0.35">
      <c r="B101" s="15" t="str">
        <f>B96</f>
        <v>2k Hz</v>
      </c>
      <c r="C101" s="18">
        <v>8.4572266670154796</v>
      </c>
      <c r="D101" s="18">
        <v>8.4591926253950191</v>
      </c>
      <c r="E101" s="18">
        <v>8.2723600765806804</v>
      </c>
      <c r="F101" s="18">
        <v>7.4957628155540803</v>
      </c>
      <c r="G101" s="19">
        <v>5.98291570854889</v>
      </c>
      <c r="H101" s="18"/>
      <c r="I101" s="72" t="str">
        <f>B101</f>
        <v>2k Hz</v>
      </c>
      <c r="J101" s="7">
        <f>G96-MAX(C96:F96)</f>
        <v>7.1363636363636971</v>
      </c>
      <c r="K101" s="10"/>
      <c r="N101" s="1">
        <f>G96-G97</f>
        <v>0.20037105751390527</v>
      </c>
      <c r="P101" s="9"/>
      <c r="Q101" s="9"/>
      <c r="R101" s="9"/>
      <c r="S101" s="9"/>
      <c r="T101" s="9"/>
      <c r="U101" s="9"/>
      <c r="V101" s="9"/>
    </row>
    <row r="102" spans="1:51" x14ac:dyDescent="0.35">
      <c r="B102" s="15" t="str">
        <f>B97</f>
        <v>1 k Hz</v>
      </c>
      <c r="C102" s="18">
        <v>11.799514284573799</v>
      </c>
      <c r="D102" s="18">
        <v>10.3229326158351</v>
      </c>
      <c r="E102" s="18">
        <v>8.7887861781549894</v>
      </c>
      <c r="F102" s="18">
        <v>7.3494245691659996</v>
      </c>
      <c r="G102" s="19">
        <v>6.0390638911241696</v>
      </c>
      <c r="H102" s="18"/>
      <c r="I102" s="72" t="str">
        <f t="shared" ref="I102:I103" si="55">B102</f>
        <v>1 k Hz</v>
      </c>
      <c r="J102" s="7">
        <f t="shared" ref="J102:J103" si="56">G97-MAX(C97:F97)</f>
        <v>6.1966604823747957</v>
      </c>
      <c r="K102" s="10"/>
      <c r="N102" s="1">
        <f>G96-G98</f>
        <v>4.1196660482375052</v>
      </c>
      <c r="P102" s="56" t="s">
        <v>48</v>
      </c>
      <c r="Q102" s="56"/>
      <c r="R102" s="47"/>
      <c r="S102" s="47"/>
      <c r="T102" s="9"/>
      <c r="U102" s="56" t="s">
        <v>51</v>
      </c>
      <c r="V102" s="56"/>
      <c r="W102" s="47"/>
      <c r="X102" s="47"/>
      <c r="Z102" s="56" t="s">
        <v>52</v>
      </c>
      <c r="AA102" s="47"/>
      <c r="AB102" s="47"/>
      <c r="AC102" s="47"/>
      <c r="AE102" s="56" t="s">
        <v>53</v>
      </c>
      <c r="AF102" s="47"/>
      <c r="AG102" s="47"/>
      <c r="AH102" s="47"/>
      <c r="AJ102" s="56" t="s">
        <v>54</v>
      </c>
      <c r="AK102" s="47"/>
      <c r="AL102" s="47"/>
      <c r="AM102" s="47"/>
    </row>
    <row r="103" spans="1:51" x14ac:dyDescent="0.35">
      <c r="B103" s="15" t="str">
        <f>B98</f>
        <v>500 Hz</v>
      </c>
      <c r="C103" s="18">
        <v>10.334423109731</v>
      </c>
      <c r="D103" s="18">
        <v>13.015780172153899</v>
      </c>
      <c r="E103" s="18">
        <v>9.2562650509982607</v>
      </c>
      <c r="F103" s="18">
        <v>8.1294432691555993</v>
      </c>
      <c r="G103" s="19">
        <v>7.8369789212871597</v>
      </c>
      <c r="H103" s="18"/>
      <c r="I103" s="72" t="str">
        <f t="shared" si="55"/>
        <v>500 Hz</v>
      </c>
      <c r="J103" s="7">
        <f t="shared" si="56"/>
        <v>3.5398886827457972</v>
      </c>
      <c r="K103" s="10"/>
      <c r="P103" s="45"/>
      <c r="Q103" s="36" t="s">
        <v>49</v>
      </c>
      <c r="R103" s="36" t="s">
        <v>50</v>
      </c>
      <c r="S103" s="37">
        <v>500</v>
      </c>
      <c r="T103" s="25"/>
      <c r="U103" s="45"/>
      <c r="V103" s="36" t="s">
        <v>49</v>
      </c>
      <c r="W103" s="36" t="s">
        <v>50</v>
      </c>
      <c r="X103" s="37">
        <v>500</v>
      </c>
      <c r="Z103" s="45"/>
      <c r="AA103" s="36" t="s">
        <v>49</v>
      </c>
      <c r="AB103" s="36" t="s">
        <v>50</v>
      </c>
      <c r="AC103" s="37">
        <v>500</v>
      </c>
      <c r="AE103" s="45"/>
      <c r="AF103" s="36" t="s">
        <v>49</v>
      </c>
      <c r="AG103" s="36" t="s">
        <v>50</v>
      </c>
      <c r="AH103" s="37">
        <v>500</v>
      </c>
      <c r="AJ103" s="45"/>
      <c r="AK103" s="36" t="s">
        <v>49</v>
      </c>
      <c r="AL103" s="36" t="s">
        <v>50</v>
      </c>
      <c r="AM103" s="37">
        <v>500</v>
      </c>
    </row>
    <row r="104" spans="1:51" x14ac:dyDescent="0.35">
      <c r="B104" s="13"/>
      <c r="C104" s="61"/>
      <c r="D104" s="61"/>
      <c r="E104" s="61"/>
      <c r="F104" s="61"/>
      <c r="G104" s="61"/>
      <c r="H104" s="18"/>
      <c r="I104" s="59"/>
      <c r="J104" s="73"/>
      <c r="K104" s="5"/>
      <c r="P104" s="42" t="str">
        <f>Q103</f>
        <v>2K</v>
      </c>
      <c r="Q104" s="26">
        <v>0</v>
      </c>
      <c r="R104" s="26">
        <v>8.8574576878635704E-5</v>
      </c>
      <c r="S104" s="27">
        <v>8.8574576878635704E-5</v>
      </c>
      <c r="T104" s="26"/>
      <c r="U104" s="42" t="str">
        <f>V103</f>
        <v>2K</v>
      </c>
      <c r="V104" s="26">
        <v>0</v>
      </c>
      <c r="W104" s="26">
        <v>8.8323858630813003E-5</v>
      </c>
      <c r="X104" s="27">
        <v>8.8574576878635704E-5</v>
      </c>
      <c r="Z104" s="42" t="str">
        <f>AA103</f>
        <v>2K</v>
      </c>
      <c r="AA104" s="26">
        <v>0</v>
      </c>
      <c r="AB104" s="26">
        <v>0.12582555325177999</v>
      </c>
      <c r="AC104" s="27">
        <v>2.9280420251613599E-4</v>
      </c>
      <c r="AE104" s="42" t="str">
        <f>AF103</f>
        <v>2K</v>
      </c>
      <c r="AF104" s="26">
        <v>0</v>
      </c>
      <c r="AG104" s="26">
        <v>5.2222042386615E-2</v>
      </c>
      <c r="AH104" s="27">
        <v>0.43304828842793502</v>
      </c>
      <c r="AJ104" s="42" t="str">
        <f>AK103</f>
        <v>2K</v>
      </c>
      <c r="AK104" s="26">
        <v>0</v>
      </c>
      <c r="AL104" s="26">
        <v>0.76515873008798196</v>
      </c>
      <c r="AM104" s="27">
        <v>8.8449150212119198E-5</v>
      </c>
    </row>
    <row r="105" spans="1:51" x14ac:dyDescent="0.35">
      <c r="B105" s="49"/>
      <c r="C105" s="18"/>
      <c r="D105" s="18"/>
      <c r="E105" s="18"/>
      <c r="F105" s="18"/>
      <c r="G105" s="18"/>
      <c r="H105" s="18"/>
      <c r="P105" s="43" t="str">
        <f>R103</f>
        <v>1k</v>
      </c>
      <c r="Q105" s="28">
        <v>0</v>
      </c>
      <c r="R105" s="28">
        <v>0</v>
      </c>
      <c r="S105" s="29">
        <v>8.8574576878635704E-5</v>
      </c>
      <c r="T105" s="26"/>
      <c r="U105" s="43" t="str">
        <f>W103</f>
        <v>1k</v>
      </c>
      <c r="V105" s="28">
        <v>0</v>
      </c>
      <c r="W105" s="28">
        <v>0</v>
      </c>
      <c r="X105" s="29">
        <v>8.8574576878635704E-5</v>
      </c>
      <c r="Z105" s="43" t="str">
        <f>AB103</f>
        <v>1k</v>
      </c>
      <c r="AA105" s="28">
        <v>0</v>
      </c>
      <c r="AB105" s="28">
        <v>0</v>
      </c>
      <c r="AC105" s="29">
        <v>1.03346495646538E-4</v>
      </c>
      <c r="AE105" s="43" t="str">
        <f>AG103</f>
        <v>1k</v>
      </c>
      <c r="AF105" s="28">
        <v>0</v>
      </c>
      <c r="AG105" s="28">
        <v>0</v>
      </c>
      <c r="AH105" s="29">
        <v>2.0666587242999298E-3</v>
      </c>
      <c r="AJ105" s="43" t="str">
        <f>AL103</f>
        <v>1k</v>
      </c>
      <c r="AK105" s="28">
        <v>0</v>
      </c>
      <c r="AL105" s="28">
        <v>0</v>
      </c>
      <c r="AM105" s="29">
        <v>8.8449150212119198E-5</v>
      </c>
    </row>
    <row r="106" spans="1:51" x14ac:dyDescent="0.35">
      <c r="H106" s="18"/>
      <c r="P106" s="25"/>
      <c r="Q106" s="26"/>
      <c r="R106" s="26"/>
      <c r="S106" s="26"/>
      <c r="T106" s="26"/>
      <c r="U106" s="26"/>
      <c r="V106" s="26"/>
      <c r="W106" s="26"/>
      <c r="X106" s="25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</row>
    <row r="107" spans="1:51" x14ac:dyDescent="0.35">
      <c r="H107" s="18"/>
      <c r="P107" s="25"/>
      <c r="Q107" s="26"/>
      <c r="R107" s="26"/>
      <c r="S107" s="26"/>
      <c r="T107" s="26"/>
      <c r="U107" s="26"/>
      <c r="V107" s="26"/>
      <c r="W107" s="26"/>
      <c r="X107" s="25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</row>
    <row r="108" spans="1:51" x14ac:dyDescent="0.35">
      <c r="U108" s="25"/>
      <c r="V108" s="26"/>
      <c r="W108" s="26"/>
      <c r="X108" s="26"/>
      <c r="Y108" s="26"/>
      <c r="Z108" s="26"/>
      <c r="AA108" s="26"/>
      <c r="AB108" s="26"/>
      <c r="AC108" s="25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</row>
    <row r="109" spans="1:51" ht="6" customHeight="1" x14ac:dyDescent="0.3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</row>
    <row r="110" spans="1:51" x14ac:dyDescent="0.35">
      <c r="Y110" s="4"/>
    </row>
    <row r="111" spans="1:51" x14ac:dyDescent="0.35">
      <c r="B111" s="23" t="s">
        <v>56</v>
      </c>
      <c r="C111" s="13"/>
      <c r="D111" s="13"/>
      <c r="E111" s="13"/>
      <c r="F111" s="13"/>
      <c r="G111" s="14"/>
      <c r="H111" s="49"/>
      <c r="I111" s="2" t="str">
        <f>B111</f>
        <v>Single - 27 mov (Sim) - cTp 0.7 - Resolution - LDA</v>
      </c>
      <c r="P111" s="56" t="s">
        <v>61</v>
      </c>
      <c r="Q111" s="47"/>
      <c r="R111" s="47"/>
      <c r="S111" s="47"/>
      <c r="T111" s="47"/>
      <c r="U111" s="47"/>
      <c r="W111" s="56" t="s">
        <v>62</v>
      </c>
      <c r="X111" s="47"/>
      <c r="Y111" s="47"/>
      <c r="Z111" s="47"/>
      <c r="AA111" s="47"/>
      <c r="AB111" s="47"/>
      <c r="AD111" s="56" t="s">
        <v>63</v>
      </c>
      <c r="AE111" s="47"/>
      <c r="AF111" s="47"/>
      <c r="AG111" s="47"/>
      <c r="AH111" s="47"/>
      <c r="AI111" s="47"/>
      <c r="AK111" s="56" t="s">
        <v>64</v>
      </c>
      <c r="AL111" s="47"/>
      <c r="AM111" s="47"/>
      <c r="AN111" s="47"/>
      <c r="AO111" s="47"/>
      <c r="AP111" s="47"/>
    </row>
    <row r="112" spans="1:51" x14ac:dyDescent="0.35">
      <c r="B112" s="15" t="s">
        <v>2</v>
      </c>
      <c r="C112" s="16" t="s">
        <v>5</v>
      </c>
      <c r="D112" s="16" t="s">
        <v>6</v>
      </c>
      <c r="E112" s="16" t="s">
        <v>7</v>
      </c>
      <c r="F112" s="16" t="s">
        <v>8</v>
      </c>
      <c r="G112" s="17" t="s">
        <v>14</v>
      </c>
      <c r="H112" s="16"/>
      <c r="I112" s="35" t="s">
        <v>15</v>
      </c>
      <c r="J112" s="74" t="str">
        <f>C112</f>
        <v>slpch</v>
      </c>
      <c r="K112" s="74" t="str">
        <f>D112</f>
        <v>zc</v>
      </c>
      <c r="L112" s="74" t="str">
        <f>E112</f>
        <v>mabs</v>
      </c>
      <c r="M112" s="74" t="str">
        <f>F112</f>
        <v>wl</v>
      </c>
      <c r="N112" s="36" t="str">
        <f>G112</f>
        <v>card</v>
      </c>
      <c r="O112" s="24"/>
      <c r="P112" s="45"/>
      <c r="Q112" s="36" t="str">
        <f>J112</f>
        <v>slpch</v>
      </c>
      <c r="R112" s="36" t="str">
        <f>K112</f>
        <v>zc</v>
      </c>
      <c r="S112" s="36" t="str">
        <f>L112</f>
        <v>mabs</v>
      </c>
      <c r="T112" s="36" t="str">
        <f>M112</f>
        <v>wl</v>
      </c>
      <c r="U112" s="37" t="str">
        <f>N112</f>
        <v>card</v>
      </c>
      <c r="W112" s="45"/>
      <c r="X112" s="36" t="str">
        <f>Q112</f>
        <v>slpch</v>
      </c>
      <c r="Y112" s="36" t="str">
        <f>R112</f>
        <v>zc</v>
      </c>
      <c r="Z112" s="36" t="str">
        <f>S112</f>
        <v>mabs</v>
      </c>
      <c r="AA112" s="36" t="str">
        <f>T112</f>
        <v>wl</v>
      </c>
      <c r="AB112" s="37" t="str">
        <f>U112</f>
        <v>card</v>
      </c>
      <c r="AD112" s="45"/>
      <c r="AE112" s="36" t="str">
        <f>X112</f>
        <v>slpch</v>
      </c>
      <c r="AF112" s="36" t="str">
        <f>Y112</f>
        <v>zc</v>
      </c>
      <c r="AG112" s="36" t="str">
        <f>Z112</f>
        <v>mabs</v>
      </c>
      <c r="AH112" s="36" t="str">
        <f>AA112</f>
        <v>wl</v>
      </c>
      <c r="AI112" s="37" t="str">
        <f>AB112</f>
        <v>card</v>
      </c>
      <c r="AK112" s="45"/>
      <c r="AL112" s="36" t="str">
        <f>AE112</f>
        <v>slpch</v>
      </c>
      <c r="AM112" s="36" t="str">
        <f>AF112</f>
        <v>zc</v>
      </c>
      <c r="AN112" s="36" t="str">
        <f>AG112</f>
        <v>mabs</v>
      </c>
      <c r="AO112" s="36" t="str">
        <f>AH112</f>
        <v>wl</v>
      </c>
      <c r="AP112" s="37" t="str">
        <f>AI112</f>
        <v>card</v>
      </c>
    </row>
    <row r="113" spans="2:44" x14ac:dyDescent="0.35">
      <c r="B113" s="15" t="s">
        <v>57</v>
      </c>
      <c r="C113" s="18">
        <v>76.210928815970803</v>
      </c>
      <c r="D113" s="18">
        <v>76.6106442577031</v>
      </c>
      <c r="E113" s="18">
        <v>82.072829131652696</v>
      </c>
      <c r="F113" s="18">
        <v>83.897114401316102</v>
      </c>
      <c r="G113" s="19">
        <v>84.503134587168205</v>
      </c>
      <c r="H113" s="18"/>
      <c r="I113" s="38" t="str">
        <f>B113</f>
        <v>16 bits</v>
      </c>
      <c r="J113" s="77" t="str">
        <f t="shared" ref="J113:N116" si="57">CONCATENATE(TEXT(C113,"00.0")," ",$C$7,TEXT(C119,"0.0"))</f>
        <v>76.2 ±7.6</v>
      </c>
      <c r="K113" s="75" t="str">
        <f t="shared" si="57"/>
        <v>76.6 ±8.1</v>
      </c>
      <c r="L113" s="75" t="str">
        <f t="shared" si="57"/>
        <v>82.1 ±4.7</v>
      </c>
      <c r="M113" s="75" t="str">
        <f t="shared" si="57"/>
        <v>83.9 ±4.9</v>
      </c>
      <c r="N113" s="40" t="str">
        <f t="shared" si="57"/>
        <v>84.5 ±5.9</v>
      </c>
      <c r="O113" s="31"/>
      <c r="P113" s="42" t="str">
        <f>Q112</f>
        <v>slpch</v>
      </c>
      <c r="Q113" s="26">
        <v>0</v>
      </c>
      <c r="R113" s="26">
        <v>0.96223847210111502</v>
      </c>
      <c r="S113" s="26">
        <v>1.47723491685371E-2</v>
      </c>
      <c r="T113" s="26">
        <v>4.1838683298923499E-3</v>
      </c>
      <c r="U113" s="27">
        <v>3.5153256850746397E-4</v>
      </c>
      <c r="W113" s="42" t="str">
        <f>X112</f>
        <v>slpch</v>
      </c>
      <c r="X113" s="26">
        <v>0</v>
      </c>
      <c r="Y113" s="26">
        <v>1.2946026127481599E-2</v>
      </c>
      <c r="Z113" s="26">
        <v>2.2633358728580801E-3</v>
      </c>
      <c r="AA113" s="26">
        <v>7.1262670243804702E-4</v>
      </c>
      <c r="AB113" s="27">
        <v>2.9305252019249002E-4</v>
      </c>
      <c r="AD113" s="42" t="str">
        <f>AE112</f>
        <v>slpch</v>
      </c>
      <c r="AE113" s="26">
        <v>0</v>
      </c>
      <c r="AF113" s="26">
        <v>2.9305252019249002E-4</v>
      </c>
      <c r="AG113" s="26">
        <v>3.5153256850746397E-4</v>
      </c>
      <c r="AH113" s="26">
        <v>2.9305252019249002E-4</v>
      </c>
      <c r="AI113" s="27">
        <v>2.9305252019249002E-4</v>
      </c>
      <c r="AK113" s="42" t="str">
        <f>AL112</f>
        <v>slpch</v>
      </c>
      <c r="AL113" s="26">
        <v>0</v>
      </c>
      <c r="AM113" s="26">
        <v>2.9305252019249002E-4</v>
      </c>
      <c r="AN113" s="26">
        <v>2.9305252019249002E-4</v>
      </c>
      <c r="AO113" s="26">
        <v>2.9305252019249002E-4</v>
      </c>
      <c r="AP113" s="27">
        <v>2.9305252019249002E-4</v>
      </c>
    </row>
    <row r="114" spans="2:44" x14ac:dyDescent="0.35">
      <c r="B114" s="15" t="s">
        <v>58</v>
      </c>
      <c r="C114" s="18">
        <v>74.3670801653995</v>
      </c>
      <c r="D114" s="18">
        <v>76.551509492685994</v>
      </c>
      <c r="E114" s="18">
        <v>82.343159486016603</v>
      </c>
      <c r="F114" s="18">
        <v>83.871770930594494</v>
      </c>
      <c r="G114" s="19">
        <v>91.249388644346595</v>
      </c>
      <c r="H114" s="18"/>
      <c r="I114" s="38" t="str">
        <f t="shared" ref="I114:I116" si="58">B114</f>
        <v>14 bits</v>
      </c>
      <c r="J114" s="78" t="str">
        <f t="shared" si="57"/>
        <v>74.4 ±8.2</v>
      </c>
      <c r="K114" s="76" t="str">
        <f t="shared" si="57"/>
        <v>76.6 ±8.3</v>
      </c>
      <c r="L114" s="76" t="str">
        <f t="shared" si="57"/>
        <v>82.3 ±4.6</v>
      </c>
      <c r="M114" s="76" t="str">
        <f t="shared" si="57"/>
        <v>83.9 ±4.9</v>
      </c>
      <c r="N114" s="33" t="str">
        <f t="shared" si="57"/>
        <v>91.2 ±4.1</v>
      </c>
      <c r="O114" s="31"/>
      <c r="P114" s="42" t="str">
        <f>R112</f>
        <v>zc</v>
      </c>
      <c r="Q114" s="26">
        <v>0</v>
      </c>
      <c r="R114" s="26">
        <v>0</v>
      </c>
      <c r="S114" s="26">
        <v>7.4817781615268602E-3</v>
      </c>
      <c r="T114" s="26">
        <v>7.1262670243804702E-4</v>
      </c>
      <c r="U114" s="27">
        <v>2.9305252019249002E-4</v>
      </c>
      <c r="W114" s="42" t="str">
        <f>Y112</f>
        <v>zc</v>
      </c>
      <c r="X114" s="26">
        <v>0</v>
      </c>
      <c r="Y114" s="26">
        <v>0</v>
      </c>
      <c r="Z114" s="26">
        <v>6.4899700076656297E-3</v>
      </c>
      <c r="AA114" s="26">
        <v>1.9309899357579101E-3</v>
      </c>
      <c r="AB114" s="27">
        <v>2.9305252019249002E-4</v>
      </c>
      <c r="AD114" s="42" t="str">
        <f>AF112</f>
        <v>zc</v>
      </c>
      <c r="AE114" s="26">
        <v>0</v>
      </c>
      <c r="AF114" s="26">
        <v>0</v>
      </c>
      <c r="AG114" s="26">
        <v>6.4899700076656297E-3</v>
      </c>
      <c r="AH114" s="26">
        <v>1.9309899357579101E-3</v>
      </c>
      <c r="AI114" s="27">
        <v>2.9247830381213299E-4</v>
      </c>
      <c r="AK114" s="42" t="str">
        <f>AM112</f>
        <v>zc</v>
      </c>
      <c r="AL114" s="26">
        <v>0</v>
      </c>
      <c r="AM114" s="26">
        <v>0</v>
      </c>
      <c r="AN114" s="26">
        <v>4.2079078167786999E-4</v>
      </c>
      <c r="AO114" s="26">
        <v>3.5153256850746397E-4</v>
      </c>
      <c r="AP114" s="27">
        <v>2.9247830381213299E-4</v>
      </c>
    </row>
    <row r="115" spans="2:44" x14ac:dyDescent="0.35">
      <c r="B115" s="15" t="s">
        <v>59</v>
      </c>
      <c r="C115" s="18">
        <v>66.979680761193407</v>
      </c>
      <c r="D115" s="18">
        <v>76.778266862300498</v>
      </c>
      <c r="E115" s="18">
        <v>82.295140278333506</v>
      </c>
      <c r="F115" s="18">
        <v>83.673469387755105</v>
      </c>
      <c r="G115" s="19">
        <v>89.794584500466897</v>
      </c>
      <c r="H115" s="18"/>
      <c r="I115" s="38" t="str">
        <f t="shared" si="58"/>
        <v>12 bits</v>
      </c>
      <c r="J115" s="78" t="str">
        <f t="shared" si="57"/>
        <v>67.0 ±9.2</v>
      </c>
      <c r="K115" s="76" t="str">
        <f t="shared" si="57"/>
        <v>76.8 ±8.2</v>
      </c>
      <c r="L115" s="76" t="str">
        <f t="shared" si="57"/>
        <v>82.3 ±4.7</v>
      </c>
      <c r="M115" s="76" t="str">
        <f t="shared" si="57"/>
        <v>83.7 ±4.9</v>
      </c>
      <c r="N115" s="33" t="str">
        <f t="shared" si="57"/>
        <v>89.8 ±4.1</v>
      </c>
      <c r="O115" s="31"/>
      <c r="P115" s="42" t="str">
        <f>S112</f>
        <v>mabs</v>
      </c>
      <c r="Q115" s="26">
        <v>0</v>
      </c>
      <c r="R115" s="26">
        <v>0</v>
      </c>
      <c r="S115" s="26">
        <v>0</v>
      </c>
      <c r="T115" s="26">
        <v>2.2633358728580801E-3</v>
      </c>
      <c r="U115" s="27">
        <v>0.12392922503869699</v>
      </c>
      <c r="W115" s="42" t="str">
        <f>Z112</f>
        <v>mabs</v>
      </c>
      <c r="X115" s="26">
        <v>0</v>
      </c>
      <c r="Y115" s="26">
        <v>0</v>
      </c>
      <c r="Z115" s="26">
        <v>0</v>
      </c>
      <c r="AA115" s="26">
        <v>1.2946026127481599E-2</v>
      </c>
      <c r="AB115" s="27">
        <v>2.9305252019249002E-4</v>
      </c>
      <c r="AD115" s="42" t="str">
        <f>AG112</f>
        <v>mabs</v>
      </c>
      <c r="AE115" s="26">
        <v>0</v>
      </c>
      <c r="AF115" s="26">
        <v>0</v>
      </c>
      <c r="AG115" s="26">
        <v>0</v>
      </c>
      <c r="AH115" s="26">
        <v>1.3967480890075101E-3</v>
      </c>
      <c r="AI115" s="27">
        <v>2.9305252019249002E-4</v>
      </c>
      <c r="AK115" s="42" t="str">
        <f>AN112</f>
        <v>mabs</v>
      </c>
      <c r="AL115" s="26">
        <v>0</v>
      </c>
      <c r="AM115" s="26">
        <v>0</v>
      </c>
      <c r="AN115" s="26">
        <v>0</v>
      </c>
      <c r="AO115" s="26">
        <v>8.4301257791698995E-4</v>
      </c>
      <c r="AP115" s="27">
        <v>3.5153256850746397E-4</v>
      </c>
    </row>
    <row r="116" spans="2:44" x14ac:dyDescent="0.35">
      <c r="B116" s="15" t="s">
        <v>60</v>
      </c>
      <c r="C116" s="18">
        <v>50.4993108354453</v>
      </c>
      <c r="D116" s="18">
        <v>73.638344226579505</v>
      </c>
      <c r="E116" s="18">
        <v>82.066604419545598</v>
      </c>
      <c r="F116" s="18">
        <v>83.673024765461705</v>
      </c>
      <c r="G116" s="19">
        <v>86.208705704503998</v>
      </c>
      <c r="H116" s="18"/>
      <c r="I116" s="38" t="str">
        <f t="shared" si="58"/>
        <v>10 bits</v>
      </c>
      <c r="J116" s="78" t="str">
        <f t="shared" si="57"/>
        <v>50.5 ±10.8</v>
      </c>
      <c r="K116" s="76" t="str">
        <f t="shared" si="57"/>
        <v>73.6 ±8.9</v>
      </c>
      <c r="L116" s="76" t="str">
        <f t="shared" si="57"/>
        <v>82.1 ±4.7</v>
      </c>
      <c r="M116" s="76" t="str">
        <f t="shared" si="57"/>
        <v>83.7 ±4.7</v>
      </c>
      <c r="N116" s="33" t="str">
        <f t="shared" si="57"/>
        <v>86.2 ±4.4</v>
      </c>
      <c r="O116" s="31"/>
      <c r="P116" s="43" t="str">
        <f>T112</f>
        <v>wl</v>
      </c>
      <c r="Q116" s="28">
        <v>0</v>
      </c>
      <c r="R116" s="28">
        <v>0</v>
      </c>
      <c r="S116" s="28">
        <v>0</v>
      </c>
      <c r="T116" s="28">
        <v>0</v>
      </c>
      <c r="U116" s="29">
        <v>0.61915370668903802</v>
      </c>
      <c r="W116" s="43" t="str">
        <f>AA112</f>
        <v>wl</v>
      </c>
      <c r="X116" s="28">
        <v>0</v>
      </c>
      <c r="Y116" s="28">
        <v>0</v>
      </c>
      <c r="Z116" s="28">
        <v>0</v>
      </c>
      <c r="AA116" s="28">
        <v>0</v>
      </c>
      <c r="AB116" s="29">
        <v>2.9305252019249002E-4</v>
      </c>
      <c r="AD116" s="43" t="str">
        <f>AH112</f>
        <v>wl</v>
      </c>
      <c r="AE116" s="28">
        <v>0</v>
      </c>
      <c r="AF116" s="28">
        <v>0</v>
      </c>
      <c r="AG116" s="28">
        <v>0</v>
      </c>
      <c r="AH116" s="28">
        <v>0</v>
      </c>
      <c r="AI116" s="29">
        <v>2.9305252019249002E-4</v>
      </c>
      <c r="AK116" s="43" t="str">
        <f>AO112</f>
        <v>wl</v>
      </c>
      <c r="AL116" s="28">
        <v>0</v>
      </c>
      <c r="AM116" s="28">
        <v>0</v>
      </c>
      <c r="AN116" s="28">
        <v>0</v>
      </c>
      <c r="AO116" s="28">
        <v>0</v>
      </c>
      <c r="AP116" s="29">
        <v>7.4817781615268602E-3</v>
      </c>
    </row>
    <row r="117" spans="2:44" x14ac:dyDescent="0.35">
      <c r="B117" s="15"/>
      <c r="C117" s="18"/>
      <c r="D117" s="18"/>
      <c r="E117" s="18"/>
      <c r="F117" s="18"/>
      <c r="G117" s="19"/>
      <c r="H117" s="18"/>
      <c r="P117" s="9"/>
      <c r="Q117" s="9"/>
      <c r="R117" s="9"/>
      <c r="S117" s="9"/>
      <c r="T117" s="9"/>
      <c r="U117" s="9"/>
      <c r="V117" s="9"/>
    </row>
    <row r="118" spans="2:44" x14ac:dyDescent="0.35">
      <c r="B118" s="15" t="s">
        <v>3</v>
      </c>
      <c r="C118" s="11" t="s">
        <v>4</v>
      </c>
      <c r="D118" s="18"/>
      <c r="E118" s="18"/>
      <c r="F118" s="18"/>
      <c r="G118" s="19"/>
      <c r="H118" s="18"/>
      <c r="I118" s="70" t="s">
        <v>67</v>
      </c>
      <c r="J118" s="53" t="s">
        <v>66</v>
      </c>
      <c r="K118" s="71"/>
      <c r="P118" s="56" t="s">
        <v>48</v>
      </c>
      <c r="Q118" s="56"/>
      <c r="R118" s="9"/>
      <c r="S118" s="9"/>
      <c r="T118" s="9"/>
      <c r="U118" s="9"/>
      <c r="V118" s="56" t="s">
        <v>51</v>
      </c>
      <c r="W118" s="56"/>
      <c r="X118" s="9"/>
      <c r="Y118" s="9"/>
      <c r="Z118" s="9"/>
      <c r="AB118" s="56" t="s">
        <v>52</v>
      </c>
      <c r="AC118" s="56"/>
      <c r="AD118" s="9"/>
      <c r="AE118" s="9"/>
      <c r="AF118" s="9"/>
      <c r="AH118" s="56" t="s">
        <v>65</v>
      </c>
      <c r="AI118" s="56"/>
      <c r="AJ118" s="9"/>
      <c r="AK118" s="9"/>
      <c r="AL118" s="9"/>
      <c r="AN118" s="56" t="s">
        <v>71</v>
      </c>
      <c r="AO118" s="56"/>
      <c r="AP118" s="9"/>
      <c r="AQ118" s="9"/>
      <c r="AR118" s="9"/>
    </row>
    <row r="119" spans="2:44" x14ac:dyDescent="0.35">
      <c r="B119" s="15" t="str">
        <f>B113</f>
        <v>16 bits</v>
      </c>
      <c r="C119" s="18">
        <v>7.5999529034422402</v>
      </c>
      <c r="D119" s="18">
        <v>8.0616403049471792</v>
      </c>
      <c r="E119" s="18">
        <v>4.6601295593341803</v>
      </c>
      <c r="F119" s="18">
        <v>4.85707788697521</v>
      </c>
      <c r="G119" s="19">
        <v>5.8600994513301199</v>
      </c>
      <c r="H119" s="18"/>
      <c r="I119" s="72" t="str">
        <f>B119</f>
        <v>16 bits</v>
      </c>
      <c r="J119" s="7">
        <f>G113-MAX(C113:F113)</f>
        <v>0.6060201858521026</v>
      </c>
      <c r="K119" s="10"/>
      <c r="P119" s="25"/>
      <c r="Q119" s="65" t="s">
        <v>57</v>
      </c>
      <c r="R119" s="36" t="s">
        <v>58</v>
      </c>
      <c r="S119" s="36" t="s">
        <v>59</v>
      </c>
      <c r="T119" s="37" t="s">
        <v>60</v>
      </c>
      <c r="U119" s="9"/>
      <c r="V119" s="25"/>
      <c r="W119" s="65" t="s">
        <v>57</v>
      </c>
      <c r="X119" s="36" t="s">
        <v>58</v>
      </c>
      <c r="Y119" s="36" t="s">
        <v>59</v>
      </c>
      <c r="Z119" s="37" t="s">
        <v>60</v>
      </c>
      <c r="AB119" s="25"/>
      <c r="AC119" s="65" t="s">
        <v>57</v>
      </c>
      <c r="AD119" s="36" t="s">
        <v>58</v>
      </c>
      <c r="AE119" s="36" t="s">
        <v>59</v>
      </c>
      <c r="AF119" s="37" t="s">
        <v>60</v>
      </c>
      <c r="AH119" s="25"/>
      <c r="AI119" s="65" t="s">
        <v>57</v>
      </c>
      <c r="AJ119" s="36" t="s">
        <v>58</v>
      </c>
      <c r="AK119" s="36" t="s">
        <v>59</v>
      </c>
      <c r="AL119" s="37" t="s">
        <v>60</v>
      </c>
      <c r="AN119" s="25"/>
      <c r="AO119" s="65" t="s">
        <v>57</v>
      </c>
      <c r="AP119" s="36" t="s">
        <v>58</v>
      </c>
      <c r="AQ119" s="36" t="s">
        <v>59</v>
      </c>
      <c r="AR119" s="37" t="s">
        <v>60</v>
      </c>
    </row>
    <row r="120" spans="2:44" x14ac:dyDescent="0.35">
      <c r="B120" s="15" t="str">
        <f>B114</f>
        <v>14 bits</v>
      </c>
      <c r="C120" s="18">
        <v>8.2355016436593402</v>
      </c>
      <c r="D120" s="18">
        <v>8.3072966353261393</v>
      </c>
      <c r="E120" s="18">
        <v>4.63232821286622</v>
      </c>
      <c r="F120" s="18">
        <v>4.8691723506828497</v>
      </c>
      <c r="G120" s="19">
        <v>4.1070540849577499</v>
      </c>
      <c r="H120" s="18"/>
      <c r="I120" s="72" t="str">
        <f t="shared" ref="I120:I122" si="59">B120</f>
        <v>14 bits</v>
      </c>
      <c r="J120" s="7">
        <f>G114-MAX(C114:F114)</f>
        <v>7.3776177137521017</v>
      </c>
      <c r="K120" s="10"/>
      <c r="P120" s="66" t="str">
        <f>Q119</f>
        <v>16 bits</v>
      </c>
      <c r="Q120" s="62">
        <v>0</v>
      </c>
      <c r="R120" s="55">
        <v>2.9305252019249002E-4</v>
      </c>
      <c r="S120" s="55">
        <v>2.9305252019249002E-4</v>
      </c>
      <c r="T120" s="63">
        <v>2.9305252019249002E-4</v>
      </c>
      <c r="U120" s="26"/>
      <c r="V120" s="66" t="str">
        <f>W119</f>
        <v>16 bits</v>
      </c>
      <c r="W120" s="62">
        <v>0</v>
      </c>
      <c r="X120" s="55">
        <v>0.60251159282156197</v>
      </c>
      <c r="Y120" s="55">
        <v>5.8182498359312697E-2</v>
      </c>
      <c r="Z120" s="63">
        <v>2.9305252019249002E-4</v>
      </c>
      <c r="AB120" s="66" t="str">
        <f>AC119</f>
        <v>16 bits</v>
      </c>
      <c r="AC120" s="62">
        <v>0</v>
      </c>
      <c r="AD120" s="55">
        <v>7.20028554226292E-2</v>
      </c>
      <c r="AE120" s="55">
        <v>0.38116325118562899</v>
      </c>
      <c r="AF120" s="63">
        <v>0.56994204172626295</v>
      </c>
      <c r="AH120" s="66" t="str">
        <f>AI119</f>
        <v>16 bits</v>
      </c>
      <c r="AI120" s="62">
        <v>0</v>
      </c>
      <c r="AJ120" s="55">
        <v>0.98111394608648606</v>
      </c>
      <c r="AK120" s="55">
        <v>0.24607075739332701</v>
      </c>
      <c r="AL120" s="63">
        <v>0.20967491728457299</v>
      </c>
      <c r="AN120" s="66" t="str">
        <f>AO119</f>
        <v>16 bits</v>
      </c>
      <c r="AO120" s="62">
        <v>0</v>
      </c>
      <c r="AP120" s="55">
        <v>2.9305252019249002E-4</v>
      </c>
      <c r="AQ120" s="55">
        <v>2.9305252019249002E-4</v>
      </c>
      <c r="AR120" s="63">
        <v>0.12392922503869699</v>
      </c>
    </row>
    <row r="121" spans="2:44" x14ac:dyDescent="0.35">
      <c r="B121" s="15" t="str">
        <f>B115</f>
        <v>12 bits</v>
      </c>
      <c r="C121" s="18">
        <v>9.1838245145426303</v>
      </c>
      <c r="D121" s="18">
        <v>8.2443473609157607</v>
      </c>
      <c r="E121" s="18">
        <v>4.6580238376568897</v>
      </c>
      <c r="F121" s="18">
        <v>4.9431994269416899</v>
      </c>
      <c r="G121" s="19">
        <v>4.0509188823006799</v>
      </c>
      <c r="H121" s="18"/>
      <c r="I121" s="72" t="str">
        <f t="shared" si="59"/>
        <v>12 bits</v>
      </c>
      <c r="J121" s="7">
        <f>G115-MAX(C115:F115)</f>
        <v>6.1211151127117915</v>
      </c>
      <c r="K121" s="10"/>
      <c r="P121" s="42" t="str">
        <f>R119</f>
        <v>14 bits</v>
      </c>
      <c r="Q121" s="54">
        <v>0</v>
      </c>
      <c r="R121" s="26">
        <v>0</v>
      </c>
      <c r="S121" s="26">
        <v>2.9305252019249002E-4</v>
      </c>
      <c r="T121" s="27">
        <v>2.9305252019249002E-4</v>
      </c>
      <c r="U121" s="26"/>
      <c r="V121" s="42" t="str">
        <f>X119</f>
        <v>14 bits</v>
      </c>
      <c r="W121" s="54">
        <v>0</v>
      </c>
      <c r="X121" s="26">
        <v>0</v>
      </c>
      <c r="Y121" s="26">
        <v>5.5213375542714799E-2</v>
      </c>
      <c r="Z121" s="27">
        <v>2.9305252019249002E-4</v>
      </c>
      <c r="AB121" s="42" t="str">
        <f>AD119</f>
        <v>14 bits</v>
      </c>
      <c r="AC121" s="54">
        <v>0</v>
      </c>
      <c r="AD121" s="26">
        <v>0</v>
      </c>
      <c r="AE121" s="26">
        <v>0.84979581917410796</v>
      </c>
      <c r="AF121" s="27">
        <v>8.7670311161153702E-2</v>
      </c>
      <c r="AH121" s="42" t="str">
        <f>AJ119</f>
        <v>14 bits</v>
      </c>
      <c r="AI121" s="54">
        <v>0</v>
      </c>
      <c r="AJ121" s="26">
        <v>0</v>
      </c>
      <c r="AK121" s="26">
        <v>0.20967491728457299</v>
      </c>
      <c r="AL121" s="27">
        <v>0.35595869884657499</v>
      </c>
      <c r="AN121" s="42" t="str">
        <f>AP119</f>
        <v>14 bits</v>
      </c>
      <c r="AO121" s="54">
        <v>0</v>
      </c>
      <c r="AP121" s="26">
        <v>0</v>
      </c>
      <c r="AQ121" s="26">
        <v>5.0263006458019601E-4</v>
      </c>
      <c r="AR121" s="27">
        <v>2.9305252019249002E-4</v>
      </c>
    </row>
    <row r="122" spans="2:44" x14ac:dyDescent="0.35">
      <c r="B122" s="20" t="str">
        <f>B116</f>
        <v>10 bits</v>
      </c>
      <c r="C122" s="21">
        <v>10.7726551150826</v>
      </c>
      <c r="D122" s="21">
        <v>8.9326877238246691</v>
      </c>
      <c r="E122" s="21">
        <v>4.7296619142737901</v>
      </c>
      <c r="F122" s="21">
        <v>4.6679215167135704</v>
      </c>
      <c r="G122" s="22">
        <v>4.4226176023205603</v>
      </c>
      <c r="H122" s="18"/>
      <c r="I122" s="34" t="str">
        <f t="shared" si="59"/>
        <v>10 bits</v>
      </c>
      <c r="J122" s="12">
        <f>G116-MAX(C116:F116)</f>
        <v>2.5356809390422939</v>
      </c>
      <c r="K122" s="69"/>
      <c r="P122" s="43" t="str">
        <f>S119</f>
        <v>12 bits</v>
      </c>
      <c r="Q122" s="64">
        <v>0</v>
      </c>
      <c r="R122" s="28">
        <v>0</v>
      </c>
      <c r="S122" s="28">
        <v>0</v>
      </c>
      <c r="T122" s="29">
        <v>2.9305252019249002E-4</v>
      </c>
      <c r="U122" s="26"/>
      <c r="V122" s="43" t="str">
        <f>Y119</f>
        <v>12 bits</v>
      </c>
      <c r="W122" s="64">
        <v>0</v>
      </c>
      <c r="X122" s="28">
        <v>0</v>
      </c>
      <c r="Y122" s="28">
        <v>0</v>
      </c>
      <c r="Z122" s="29">
        <v>2.9247830381213299E-4</v>
      </c>
      <c r="AA122" s="26"/>
      <c r="AB122" s="43" t="str">
        <f>AE119</f>
        <v>12 bits</v>
      </c>
      <c r="AC122" s="64">
        <v>0</v>
      </c>
      <c r="AD122" s="28">
        <v>0</v>
      </c>
      <c r="AE122" s="28">
        <v>0</v>
      </c>
      <c r="AF122" s="29">
        <v>0.394100162276799</v>
      </c>
      <c r="AG122" s="26"/>
      <c r="AH122" s="43" t="str">
        <f>AK119</f>
        <v>12 bits</v>
      </c>
      <c r="AI122" s="64">
        <v>0</v>
      </c>
      <c r="AJ122" s="28">
        <v>0</v>
      </c>
      <c r="AK122" s="28">
        <v>0</v>
      </c>
      <c r="AL122" s="29">
        <v>0.68736739300190997</v>
      </c>
      <c r="AN122" s="43" t="str">
        <f>AQ119</f>
        <v>12 bits</v>
      </c>
      <c r="AO122" s="64">
        <v>0</v>
      </c>
      <c r="AP122" s="28">
        <v>0</v>
      </c>
      <c r="AQ122" s="28">
        <v>0</v>
      </c>
      <c r="AR122" s="29">
        <v>2.9305252019249002E-4</v>
      </c>
    </row>
    <row r="123" spans="2:44" x14ac:dyDescent="0.35">
      <c r="U123" s="25"/>
      <c r="V123" s="26"/>
      <c r="W123" s="26"/>
      <c r="X123" s="26"/>
      <c r="Y123" s="26"/>
      <c r="Z123" s="26"/>
      <c r="AA123" s="26"/>
      <c r="AB123" s="26"/>
      <c r="AC123" s="25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</row>
  </sheetData>
  <conditionalFormatting sqref="Y46:Y50 Z65:AI65 AA54:AF54 AL65:AU65 AI54:AR54 W52:AC52 S51:Y51 AE52:AN52 AA51:AJ51">
    <cfRule type="cellIs" dxfId="58" priority="93" operator="greaterThan">
      <formula>0.01</formula>
    </cfRule>
  </conditionalFormatting>
  <conditionalFormatting sqref="AG46:AJ50">
    <cfRule type="cellIs" dxfId="57" priority="91" operator="greaterThan">
      <formula>0.01</formula>
    </cfRule>
  </conditionalFormatting>
  <conditionalFormatting sqref="AA4:AJ12 Q120:R121 T120:T121">
    <cfRule type="cellIs" dxfId="56" priority="87" operator="greaterThan">
      <formula>0.05</formula>
    </cfRule>
  </conditionalFormatting>
  <conditionalFormatting sqref="AM4:AV12">
    <cfRule type="cellIs" dxfId="55" priority="86" operator="greaterThan">
      <formula>0.05</formula>
    </cfRule>
  </conditionalFormatting>
  <conditionalFormatting sqref="AM18:AV26">
    <cfRule type="cellIs" dxfId="54" priority="85" operator="greaterThan">
      <formula>0.05</formula>
    </cfRule>
  </conditionalFormatting>
  <conditionalFormatting sqref="AA18:AJ26">
    <cfRule type="cellIs" dxfId="53" priority="84" operator="greaterThan">
      <formula>0.05</formula>
    </cfRule>
  </conditionalFormatting>
  <conditionalFormatting sqref="S46:X50">
    <cfRule type="cellIs" dxfId="52" priority="83" operator="greaterThan">
      <formula>0.05</formula>
    </cfRule>
  </conditionalFormatting>
  <conditionalFormatting sqref="AA46:AF50">
    <cfRule type="cellIs" dxfId="51" priority="82" operator="greaterThan">
      <formula>0.05</formula>
    </cfRule>
  </conditionalFormatting>
  <conditionalFormatting sqref="Y57:Y61 W63:AC63 S62:Y62 AE63:AN63 AA62:AJ62">
    <cfRule type="cellIs" dxfId="50" priority="81" operator="greaterThan">
      <formula>0.01</formula>
    </cfRule>
  </conditionalFormatting>
  <conditionalFormatting sqref="AG57:AJ61">
    <cfRule type="cellIs" dxfId="49" priority="80" operator="greaterThan">
      <formula>0.01</formula>
    </cfRule>
  </conditionalFormatting>
  <conditionalFormatting sqref="S57:X61">
    <cfRule type="cellIs" dxfId="48" priority="79" operator="greaterThan">
      <formula>0.05</formula>
    </cfRule>
  </conditionalFormatting>
  <conditionalFormatting sqref="AA57:AF61">
    <cfRule type="cellIs" dxfId="47" priority="78" operator="greaterThan">
      <formula>0.05</formula>
    </cfRule>
  </conditionalFormatting>
  <conditionalFormatting sqref="V91:AB91 Q87:W90 AD91:AM91 Y89:AH90">
    <cfRule type="cellIs" dxfId="46" priority="77" operator="greaterThan">
      <formula>0.01</formula>
    </cfRule>
  </conditionalFormatting>
  <conditionalFormatting sqref="Q79:U83">
    <cfRule type="cellIs" dxfId="45" priority="75" operator="greaterThan">
      <formula>0.05</formula>
    </cfRule>
  </conditionalFormatting>
  <conditionalFormatting sqref="X79:AB82">
    <cfRule type="cellIs" dxfId="44" priority="73" operator="greaterThan">
      <formula>0.05</formula>
    </cfRule>
  </conditionalFormatting>
  <conditionalFormatting sqref="AE79:AI82">
    <cfRule type="cellIs" dxfId="43" priority="72" operator="greaterThan">
      <formula>0.05</formula>
    </cfRule>
  </conditionalFormatting>
  <conditionalFormatting sqref="AL79:AP82">
    <cfRule type="cellIs" dxfId="42" priority="71" operator="greaterThan">
      <formula>0.05</formula>
    </cfRule>
  </conditionalFormatting>
  <conditionalFormatting sqref="AS79:AW82">
    <cfRule type="cellIs" dxfId="41" priority="70" operator="greaterThan">
      <formula>0.05</formula>
    </cfRule>
  </conditionalFormatting>
  <conditionalFormatting sqref="V108:AB108 V106:W107 AD108:AM108 Y106:AH107">
    <cfRule type="cellIs" dxfId="40" priority="69" operator="greaterThan">
      <formula>0.01</formula>
    </cfRule>
  </conditionalFormatting>
  <conditionalFormatting sqref="Q96:U100">
    <cfRule type="cellIs" dxfId="39" priority="68" operator="greaterThan">
      <formula>0.05</formula>
    </cfRule>
  </conditionalFormatting>
  <conditionalFormatting sqref="X96:AB99">
    <cfRule type="cellIs" dxfId="38" priority="67" operator="greaterThan">
      <formula>0.05</formula>
    </cfRule>
  </conditionalFormatting>
  <conditionalFormatting sqref="AE96:AI99">
    <cfRule type="cellIs" dxfId="37" priority="66" operator="greaterThan">
      <formula>0.05</formula>
    </cfRule>
  </conditionalFormatting>
  <conditionalFormatting sqref="AL96:AP99">
    <cfRule type="cellIs" dxfId="36" priority="65" operator="greaterThan">
      <formula>0.05</formula>
    </cfRule>
  </conditionalFormatting>
  <conditionalFormatting sqref="AS96:AW99">
    <cfRule type="cellIs" dxfId="35" priority="64" operator="greaterThan">
      <formula>0.05</formula>
    </cfRule>
  </conditionalFormatting>
  <conditionalFormatting sqref="AK104:AM105">
    <cfRule type="cellIs" dxfId="34" priority="58" operator="greaterThan">
      <formula>0.05</formula>
    </cfRule>
  </conditionalFormatting>
  <conditionalFormatting sqref="Q106:U107 Q104:T105">
    <cfRule type="cellIs" dxfId="33" priority="63" operator="greaterThan">
      <formula>0.05</formula>
    </cfRule>
  </conditionalFormatting>
  <conditionalFormatting sqref="V104:X105">
    <cfRule type="cellIs" dxfId="32" priority="62" operator="greaterThan">
      <formula>0.05</formula>
    </cfRule>
  </conditionalFormatting>
  <conditionalFormatting sqref="AA104:AC105">
    <cfRule type="cellIs" dxfId="31" priority="60" operator="greaterThan">
      <formula>0.05</formula>
    </cfRule>
  </conditionalFormatting>
  <conditionalFormatting sqref="AF104:AH105">
    <cfRule type="cellIs" dxfId="30" priority="59" operator="greaterThan">
      <formula>0.05</formula>
    </cfRule>
  </conditionalFormatting>
  <conditionalFormatting sqref="AA68:AF72">
    <cfRule type="cellIs" dxfId="29" priority="54" operator="greaterThan">
      <formula>0.05</formula>
    </cfRule>
  </conditionalFormatting>
  <conditionalFormatting sqref="Y68:Y72 W74:AC74 S73:Y73 AE74:AN74 AA73:AJ73">
    <cfRule type="cellIs" dxfId="28" priority="57" operator="greaterThan">
      <formula>0.01</formula>
    </cfRule>
  </conditionalFormatting>
  <conditionalFormatting sqref="AG68:AJ72">
    <cfRule type="cellIs" dxfId="27" priority="56" operator="greaterThan">
      <formula>0.01</formula>
    </cfRule>
  </conditionalFormatting>
  <conditionalFormatting sqref="S68:X72">
    <cfRule type="cellIs" dxfId="26" priority="55" operator="greaterThan">
      <formula>0.05</formula>
    </cfRule>
  </conditionalFormatting>
  <conditionalFormatting sqref="AA32:AJ40">
    <cfRule type="cellIs" dxfId="25" priority="53" operator="greaterThan">
      <formula>0.05</formula>
    </cfRule>
  </conditionalFormatting>
  <conditionalFormatting sqref="AM32:AV40">
    <cfRule type="cellIs" dxfId="24" priority="52" operator="greaterThan">
      <formula>0.05</formula>
    </cfRule>
  </conditionalFormatting>
  <conditionalFormatting sqref="V123:AB123 AD123:AM123 AA122 U120:U122 AG122">
    <cfRule type="cellIs" dxfId="23" priority="51" operator="greaterThan">
      <formula>0.01</formula>
    </cfRule>
  </conditionalFormatting>
  <conditionalFormatting sqref="Q113:U116">
    <cfRule type="cellIs" dxfId="22" priority="50" operator="greaterThan">
      <formula>0.05</formula>
    </cfRule>
  </conditionalFormatting>
  <conditionalFormatting sqref="X113:AB116">
    <cfRule type="cellIs" dxfId="21" priority="49" operator="greaterThan">
      <formula>0.05</formula>
    </cfRule>
  </conditionalFormatting>
  <conditionalFormatting sqref="AE113:AI116">
    <cfRule type="cellIs" dxfId="20" priority="48" operator="greaterThan">
      <formula>0.05</formula>
    </cfRule>
  </conditionalFormatting>
  <conditionalFormatting sqref="AL113:AP116">
    <cfRule type="cellIs" dxfId="19" priority="47" operator="greaterThan">
      <formula>0.05</formula>
    </cfRule>
  </conditionalFormatting>
  <conditionalFormatting sqref="S120:S121">
    <cfRule type="cellIs" dxfId="18" priority="44" operator="greaterThan">
      <formula>0.05</formula>
    </cfRule>
  </conditionalFormatting>
  <conditionalFormatting sqref="Q122:R122 T122">
    <cfRule type="cellIs" dxfId="17" priority="43" operator="greaterThan">
      <formula>0.05</formula>
    </cfRule>
  </conditionalFormatting>
  <conditionalFormatting sqref="S122">
    <cfRule type="cellIs" dxfId="16" priority="42" operator="greaterThan">
      <formula>0.05</formula>
    </cfRule>
  </conditionalFormatting>
  <conditionalFormatting sqref="W120:X121 Z120:Z121">
    <cfRule type="cellIs" dxfId="15" priority="41" operator="greaterThan">
      <formula>0.05</formula>
    </cfRule>
  </conditionalFormatting>
  <conditionalFormatting sqref="Y120:Y121">
    <cfRule type="cellIs" dxfId="14" priority="40" operator="greaterThan">
      <formula>0.05</formula>
    </cfRule>
  </conditionalFormatting>
  <conditionalFormatting sqref="W122:X122 Z122">
    <cfRule type="cellIs" dxfId="13" priority="39" operator="greaterThan">
      <formula>0.05</formula>
    </cfRule>
  </conditionalFormatting>
  <conditionalFormatting sqref="Y122">
    <cfRule type="cellIs" dxfId="12" priority="38" operator="greaterThan">
      <formula>0.05</formula>
    </cfRule>
  </conditionalFormatting>
  <conditionalFormatting sqref="AC120:AD121 AF120:AF121">
    <cfRule type="cellIs" dxfId="11" priority="37" operator="greaterThan">
      <formula>0.05</formula>
    </cfRule>
  </conditionalFormatting>
  <conditionalFormatting sqref="AE120:AE121">
    <cfRule type="cellIs" dxfId="10" priority="36" operator="greaterThan">
      <formula>0.05</formula>
    </cfRule>
  </conditionalFormatting>
  <conditionalFormatting sqref="AC122:AD122 AF122">
    <cfRule type="cellIs" dxfId="9" priority="35" operator="greaterThan">
      <formula>0.05</formula>
    </cfRule>
  </conditionalFormatting>
  <conditionalFormatting sqref="AE122">
    <cfRule type="cellIs" dxfId="8" priority="34" operator="greaterThan">
      <formula>0.05</formula>
    </cfRule>
  </conditionalFormatting>
  <conditionalFormatting sqref="AI120:AJ121 AL120:AL121">
    <cfRule type="cellIs" dxfId="7" priority="33" operator="greaterThan">
      <formula>0.05</formula>
    </cfRule>
  </conditionalFormatting>
  <conditionalFormatting sqref="AK120:AK121">
    <cfRule type="cellIs" dxfId="6" priority="32" operator="greaterThan">
      <formula>0.05</formula>
    </cfRule>
  </conditionalFormatting>
  <conditionalFormatting sqref="AI122:AJ122 AL122">
    <cfRule type="cellIs" dxfId="5" priority="31" operator="greaterThan">
      <formula>0.05</formula>
    </cfRule>
  </conditionalFormatting>
  <conditionalFormatting sqref="AK122">
    <cfRule type="cellIs" dxfId="4" priority="30" operator="greaterThan">
      <formula>0.05</formula>
    </cfRule>
  </conditionalFormatting>
  <conditionalFormatting sqref="AO120:AP121 AR120:AR121">
    <cfRule type="cellIs" dxfId="3" priority="29" operator="greaterThan">
      <formula>0.05</formula>
    </cfRule>
  </conditionalFormatting>
  <conditionalFormatting sqref="AQ120:AQ121">
    <cfRule type="cellIs" dxfId="2" priority="28" operator="greaterThan">
      <formula>0.05</formula>
    </cfRule>
  </conditionalFormatting>
  <conditionalFormatting sqref="AO122:AP122 AR122">
    <cfRule type="cellIs" dxfId="1" priority="27" operator="greaterThan">
      <formula>0.05</formula>
    </cfRule>
  </conditionalFormatting>
  <conditionalFormatting sqref="AQ122">
    <cfRule type="cellIs" dxfId="0" priority="26" operator="greaterThan">
      <formula>0.05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8C12E74C909B418BE378B2554361F5" ma:contentTypeVersion="7" ma:contentTypeDescription="Create a new document." ma:contentTypeScope="" ma:versionID="14425dfce45b3d6bded71bb4ef6a346a">
  <xsd:schema xmlns:xsd="http://www.w3.org/2001/XMLSchema" xmlns:p="http://schemas.microsoft.com/office/2006/metadata/properties" xmlns:ns2="52025148-8250-4a9b-a1ef-3ea7b622c8ea" targetNamespace="http://schemas.microsoft.com/office/2006/metadata/properties" ma:root="true" ma:fieldsID="608cdb2fee5729ac13ca8f29efa93be2" ns2:_="">
    <xsd:import namespace="52025148-8250-4a9b-a1ef-3ea7b622c8ea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52025148-8250-4a9b-a1ef-3ea7b622c8ea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sDeleted xmlns="52025148-8250-4a9b-a1ef-3ea7b622c8ea">false</IsDeleted>
    <DocumentType xmlns="52025148-8250-4a9b-a1ef-3ea7b622c8ea">Table</DocumentType>
    <DocumentId xmlns="52025148-8250-4a9b-a1ef-3ea7b622c8ea">Table 1.XLSX</DocumentId>
    <TitleName xmlns="52025148-8250-4a9b-a1ef-3ea7b622c8ea">Table 1.XLSX</TitleName>
    <Checked_x0020_Out_x0020_To xmlns="52025148-8250-4a9b-a1ef-3ea7b622c8ea">
      <UserInfo>
        <DisplayName/>
        <AccountId xsi:nil="true"/>
        <AccountType/>
      </UserInfo>
    </Checked_x0020_Out_x0020_To>
    <StageName xmlns="52025148-8250-4a9b-a1ef-3ea7b622c8ea" xsi:nil="true"/>
    <FileFormat xmlns="52025148-8250-4a9b-a1ef-3ea7b622c8ea">XLSX</FileFormat>
  </documentManagement>
</p:properties>
</file>

<file path=customXml/itemProps1.xml><?xml version="1.0" encoding="utf-8"?>
<ds:datastoreItem xmlns:ds="http://schemas.openxmlformats.org/officeDocument/2006/customXml" ds:itemID="{548283C9-07A1-4EDD-9029-7C1A2B926BDB}"/>
</file>

<file path=customXml/itemProps2.xml><?xml version="1.0" encoding="utf-8"?>
<ds:datastoreItem xmlns:ds="http://schemas.openxmlformats.org/officeDocument/2006/customXml" ds:itemID="{950E9000-ED0E-428E-8445-FAF93B135A4A}"/>
</file>

<file path=customXml/itemProps3.xml><?xml version="1.0" encoding="utf-8"?>
<ds:datastoreItem xmlns:ds="http://schemas.openxmlformats.org/officeDocument/2006/customXml" ds:itemID="{0114E5A3-E820-48E8-8C36-D99D9FCA8C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Ortiz Catalan</dc:creator>
  <cp:lastModifiedBy>Max Ortiz Catalan</cp:lastModifiedBy>
  <dcterms:created xsi:type="dcterms:W3CDTF">2015-01-31T19:41:59Z</dcterms:created>
  <dcterms:modified xsi:type="dcterms:W3CDTF">2015-04-04T09:01:27Z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0x010100828C12E74C909B418BE378B2554361F5</vt:lpwstr>
  </property>
</Properties>
</file>