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chartsheets/sheet2.xml" ContentType="application/vnd.openxmlformats-officedocument.spreadsheetml.chart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ranziska/Dropbox/2017/Dnmt_finishup/publication/"/>
    </mc:Choice>
  </mc:AlternateContent>
  <bookViews>
    <workbookView xWindow="2920" yWindow="740" windowWidth="20740" windowHeight="14260" tabRatio="888"/>
  </bookViews>
  <sheets>
    <sheet name="study plan" sheetId="19" r:id="rId1"/>
    <sheet name="BL1-16614 " sheetId="8" r:id="rId2"/>
    <sheet name="BL2-18614" sheetId="9" r:id="rId3"/>
    <sheet name="5hCFA-24614" sheetId="13" r:id="rId4"/>
    <sheet name="22hCFA-25614" sheetId="14" r:id="rId5"/>
    <sheet name="48hCFA-26614" sheetId="15" r:id="rId6"/>
    <sheet name="72hCFA-27614" sheetId="16" r:id="rId7"/>
    <sheet name="chart_w_contralateral" sheetId="11" r:id="rId8"/>
    <sheet name="summary" sheetId="12" state="hidden" r:id="rId9"/>
    <sheet name="chart_for_MS" sheetId="25" r:id="rId10"/>
    <sheet name="data_MS_chart" sheetId="24" state="hidden" r:id="rId1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" i="16" l="1"/>
  <c r="L15" i="16"/>
  <c r="L10" i="16"/>
  <c r="F14" i="14"/>
  <c r="L5" i="14"/>
  <c r="M5" i="14"/>
  <c r="O5" i="14"/>
  <c r="P5" i="14"/>
  <c r="L13" i="14"/>
  <c r="M13" i="14"/>
  <c r="O13" i="14"/>
  <c r="P13" i="14"/>
  <c r="F16" i="14"/>
  <c r="T5" i="14"/>
  <c r="U5" i="14"/>
  <c r="W5" i="14"/>
  <c r="X5" i="14"/>
  <c r="T13" i="14"/>
  <c r="U13" i="14"/>
  <c r="W13" i="14"/>
  <c r="X13" i="14"/>
  <c r="F12" i="14"/>
  <c r="T8" i="14"/>
  <c r="U8" i="14"/>
  <c r="W8" i="14"/>
  <c r="X8" i="14"/>
  <c r="F13" i="14"/>
  <c r="T9" i="14"/>
  <c r="U9" i="14"/>
  <c r="W9" i="14"/>
  <c r="X9" i="14"/>
  <c r="T10" i="14"/>
  <c r="U10" i="14"/>
  <c r="W10" i="14"/>
  <c r="X10" i="14"/>
  <c r="T15" i="14"/>
  <c r="U15" i="14"/>
  <c r="W15" i="14"/>
  <c r="X15" i="14"/>
  <c r="F15" i="14"/>
  <c r="T17" i="14"/>
  <c r="U17" i="14"/>
  <c r="W17" i="14"/>
  <c r="X17" i="14"/>
  <c r="F10" i="14"/>
  <c r="T19" i="14"/>
  <c r="U19" i="14"/>
  <c r="W19" i="14"/>
  <c r="X19" i="14"/>
  <c r="X30" i="14"/>
  <c r="T6" i="14"/>
  <c r="U6" i="14"/>
  <c r="W6" i="14"/>
  <c r="X6" i="14"/>
  <c r="T7" i="14"/>
  <c r="U7" i="14"/>
  <c r="W7" i="14"/>
  <c r="X7" i="14"/>
  <c r="F11" i="14"/>
  <c r="T11" i="14"/>
  <c r="U11" i="14"/>
  <c r="W11" i="14"/>
  <c r="X11" i="14"/>
  <c r="F8" i="14"/>
  <c r="T12" i="14"/>
  <c r="U12" i="14"/>
  <c r="W12" i="14"/>
  <c r="X12" i="14"/>
  <c r="T14" i="14"/>
  <c r="U14" i="14"/>
  <c r="W14" i="14"/>
  <c r="X14" i="14"/>
  <c r="T16" i="14"/>
  <c r="U16" i="14"/>
  <c r="W16" i="14"/>
  <c r="X16" i="14"/>
  <c r="T18" i="14"/>
  <c r="U18" i="14"/>
  <c r="W18" i="14"/>
  <c r="X18" i="14"/>
  <c r="T20" i="14"/>
  <c r="U20" i="14"/>
  <c r="W20" i="14"/>
  <c r="X20" i="14"/>
  <c r="X29" i="14"/>
  <c r="M20" i="14"/>
  <c r="L20" i="14"/>
  <c r="M19" i="14"/>
  <c r="L19" i="14"/>
  <c r="M18" i="14"/>
  <c r="L18" i="14"/>
  <c r="M17" i="14"/>
  <c r="L17" i="14"/>
  <c r="M16" i="14"/>
  <c r="L16" i="14"/>
  <c r="M15" i="14"/>
  <c r="L15" i="14"/>
  <c r="M14" i="14"/>
  <c r="L14" i="14"/>
  <c r="M12" i="14"/>
  <c r="L12" i="14"/>
  <c r="M11" i="14"/>
  <c r="F9" i="14"/>
  <c r="L11" i="14"/>
  <c r="M10" i="14"/>
  <c r="L10" i="14"/>
  <c r="M9" i="14"/>
  <c r="L9" i="14"/>
  <c r="M8" i="14"/>
  <c r="L8" i="14"/>
  <c r="M7" i="14"/>
  <c r="L7" i="14"/>
  <c r="M6" i="14"/>
  <c r="L6" i="14"/>
  <c r="O6" i="14"/>
  <c r="P6" i="14"/>
  <c r="O7" i="14"/>
  <c r="P7" i="14"/>
  <c r="O8" i="14"/>
  <c r="P8" i="14"/>
  <c r="O9" i="14"/>
  <c r="P9" i="14"/>
  <c r="O10" i="14"/>
  <c r="P10" i="14"/>
  <c r="O11" i="14"/>
  <c r="P11" i="14"/>
  <c r="O12" i="14"/>
  <c r="P12" i="14"/>
  <c r="O14" i="14"/>
  <c r="P14" i="14"/>
  <c r="O15" i="14"/>
  <c r="P15" i="14"/>
  <c r="O16" i="14"/>
  <c r="P16" i="14"/>
  <c r="O17" i="14"/>
  <c r="P17" i="14"/>
  <c r="O18" i="14"/>
  <c r="P18" i="14"/>
  <c r="O19" i="14"/>
  <c r="P19" i="14"/>
  <c r="O20" i="14"/>
  <c r="P20" i="14"/>
  <c r="P29" i="14"/>
  <c r="P26" i="14"/>
  <c r="X26" i="14"/>
  <c r="P30" i="14"/>
  <c r="P27" i="14"/>
  <c r="X27" i="14"/>
  <c r="F18" i="14"/>
  <c r="F17" i="14"/>
  <c r="D5" i="14"/>
  <c r="F8" i="15"/>
  <c r="L5" i="15"/>
  <c r="M5" i="15"/>
  <c r="O5" i="15"/>
  <c r="P5" i="15"/>
  <c r="F10" i="15"/>
  <c r="L13" i="15"/>
  <c r="M13" i="15"/>
  <c r="O13" i="15"/>
  <c r="P13" i="15"/>
  <c r="F12" i="15"/>
  <c r="T5" i="15"/>
  <c r="U5" i="15"/>
  <c r="W5" i="15"/>
  <c r="X5" i="15"/>
  <c r="F16" i="15"/>
  <c r="T13" i="15"/>
  <c r="U13" i="15"/>
  <c r="W13" i="15"/>
  <c r="X13" i="15"/>
  <c r="U20" i="15"/>
  <c r="F14" i="15"/>
  <c r="T20" i="15"/>
  <c r="M20" i="15"/>
  <c r="F11" i="15"/>
  <c r="L20" i="15"/>
  <c r="U19" i="15"/>
  <c r="T19" i="15"/>
  <c r="M19" i="15"/>
  <c r="L19" i="15"/>
  <c r="U18" i="15"/>
  <c r="F15" i="15"/>
  <c r="T18" i="15"/>
  <c r="M18" i="15"/>
  <c r="F9" i="15"/>
  <c r="L18" i="15"/>
  <c r="U17" i="15"/>
  <c r="T17" i="15"/>
  <c r="M17" i="15"/>
  <c r="L17" i="15"/>
  <c r="U16" i="15"/>
  <c r="T16" i="15"/>
  <c r="M16" i="15"/>
  <c r="L16" i="15"/>
  <c r="U15" i="15"/>
  <c r="T15" i="15"/>
  <c r="M15" i="15"/>
  <c r="L15" i="15"/>
  <c r="U14" i="15"/>
  <c r="T14" i="15"/>
  <c r="M14" i="15"/>
  <c r="L14" i="15"/>
  <c r="U12" i="15"/>
  <c r="T12" i="15"/>
  <c r="M12" i="15"/>
  <c r="L12" i="15"/>
  <c r="U11" i="15"/>
  <c r="T11" i="15"/>
  <c r="M11" i="15"/>
  <c r="F13" i="15"/>
  <c r="L11" i="15"/>
  <c r="U10" i="15"/>
  <c r="T10" i="15"/>
  <c r="M10" i="15"/>
  <c r="L10" i="15"/>
  <c r="U9" i="15"/>
  <c r="T9" i="15"/>
  <c r="M9" i="15"/>
  <c r="L9" i="15"/>
  <c r="U8" i="15"/>
  <c r="T8" i="15"/>
  <c r="M8" i="15"/>
  <c r="L8" i="15"/>
  <c r="U7" i="15"/>
  <c r="T7" i="15"/>
  <c r="M7" i="15"/>
  <c r="L7" i="15"/>
  <c r="U6" i="15"/>
  <c r="T6" i="15"/>
  <c r="M6" i="15"/>
  <c r="L6" i="15"/>
  <c r="W6" i="15"/>
  <c r="X6" i="15"/>
  <c r="W7" i="15"/>
  <c r="X7" i="15"/>
  <c r="W8" i="15"/>
  <c r="X8" i="15"/>
  <c r="W9" i="15"/>
  <c r="X9" i="15"/>
  <c r="W10" i="15"/>
  <c r="X10" i="15"/>
  <c r="W11" i="15"/>
  <c r="X11" i="15"/>
  <c r="W12" i="15"/>
  <c r="X12" i="15"/>
  <c r="W14" i="15"/>
  <c r="X14" i="15"/>
  <c r="W15" i="15"/>
  <c r="X15" i="15"/>
  <c r="W16" i="15"/>
  <c r="X16" i="15"/>
  <c r="W17" i="15"/>
  <c r="X17" i="15"/>
  <c r="W18" i="15"/>
  <c r="X18" i="15"/>
  <c r="W19" i="15"/>
  <c r="X19" i="15"/>
  <c r="W20" i="15"/>
  <c r="X20" i="15"/>
  <c r="O6" i="15"/>
  <c r="P6" i="15"/>
  <c r="O7" i="15"/>
  <c r="P7" i="15"/>
  <c r="O8" i="15"/>
  <c r="P8" i="15"/>
  <c r="O9" i="15"/>
  <c r="P9" i="15"/>
  <c r="O10" i="15"/>
  <c r="P10" i="15"/>
  <c r="O11" i="15"/>
  <c r="P11" i="15"/>
  <c r="O12" i="15"/>
  <c r="P12" i="15"/>
  <c r="O14" i="15"/>
  <c r="P14" i="15"/>
  <c r="O15" i="15"/>
  <c r="P15" i="15"/>
  <c r="O16" i="15"/>
  <c r="P16" i="15"/>
  <c r="O17" i="15"/>
  <c r="P17" i="15"/>
  <c r="O18" i="15"/>
  <c r="P18" i="15"/>
  <c r="O19" i="15"/>
  <c r="P19" i="15"/>
  <c r="O20" i="15"/>
  <c r="P20" i="15"/>
  <c r="P29" i="15"/>
  <c r="P26" i="15"/>
  <c r="X29" i="15"/>
  <c r="X26" i="15"/>
  <c r="P30" i="15"/>
  <c r="P27" i="15"/>
  <c r="X30" i="15"/>
  <c r="X27" i="15"/>
  <c r="F18" i="15"/>
  <c r="F17" i="15"/>
  <c r="D5" i="15"/>
  <c r="F12" i="13"/>
  <c r="L5" i="13"/>
  <c r="M5" i="13"/>
  <c r="O5" i="13"/>
  <c r="P5" i="13"/>
  <c r="F13" i="13"/>
  <c r="L13" i="13"/>
  <c r="M13" i="13"/>
  <c r="O13" i="13"/>
  <c r="P13" i="13"/>
  <c r="F14" i="13"/>
  <c r="T5" i="13"/>
  <c r="U5" i="13"/>
  <c r="W5" i="13"/>
  <c r="X5" i="13"/>
  <c r="F15" i="13"/>
  <c r="T13" i="13"/>
  <c r="U13" i="13"/>
  <c r="W13" i="13"/>
  <c r="X13" i="13"/>
  <c r="F8" i="13"/>
  <c r="T6" i="13"/>
  <c r="U6" i="13"/>
  <c r="W6" i="13"/>
  <c r="X6" i="13"/>
  <c r="T7" i="13"/>
  <c r="U7" i="13"/>
  <c r="W7" i="13"/>
  <c r="X7" i="13"/>
  <c r="T11" i="13"/>
  <c r="U11" i="13"/>
  <c r="W11" i="13"/>
  <c r="X11" i="13"/>
  <c r="T12" i="13"/>
  <c r="U12" i="13"/>
  <c r="W12" i="13"/>
  <c r="X12" i="13"/>
  <c r="F16" i="13"/>
  <c r="T14" i="13"/>
  <c r="U14" i="13"/>
  <c r="W14" i="13"/>
  <c r="X14" i="13"/>
  <c r="T16" i="13"/>
  <c r="U16" i="13"/>
  <c r="W16" i="13"/>
  <c r="X16" i="13"/>
  <c r="T18" i="13"/>
  <c r="U18" i="13"/>
  <c r="W18" i="13"/>
  <c r="X18" i="13"/>
  <c r="T20" i="13"/>
  <c r="U20" i="13"/>
  <c r="W20" i="13"/>
  <c r="X20" i="13"/>
  <c r="X29" i="13"/>
  <c r="M20" i="13"/>
  <c r="L20" i="13"/>
  <c r="U19" i="13"/>
  <c r="T19" i="13"/>
  <c r="M19" i="13"/>
  <c r="L19" i="13"/>
  <c r="M18" i="13"/>
  <c r="L18" i="13"/>
  <c r="U17" i="13"/>
  <c r="T17" i="13"/>
  <c r="M17" i="13"/>
  <c r="F10" i="13"/>
  <c r="L17" i="13"/>
  <c r="M16" i="13"/>
  <c r="L16" i="13"/>
  <c r="U15" i="13"/>
  <c r="T15" i="13"/>
  <c r="M15" i="13"/>
  <c r="L15" i="13"/>
  <c r="M14" i="13"/>
  <c r="L14" i="13"/>
  <c r="M12" i="13"/>
  <c r="F9" i="13"/>
  <c r="L12" i="13"/>
  <c r="M11" i="13"/>
  <c r="L11" i="13"/>
  <c r="U10" i="13"/>
  <c r="T10" i="13"/>
  <c r="M10" i="13"/>
  <c r="L10" i="13"/>
  <c r="U9" i="13"/>
  <c r="T9" i="13"/>
  <c r="M9" i="13"/>
  <c r="L9" i="13"/>
  <c r="U8" i="13"/>
  <c r="T8" i="13"/>
  <c r="M8" i="13"/>
  <c r="L8" i="13"/>
  <c r="M7" i="13"/>
  <c r="L7" i="13"/>
  <c r="M6" i="13"/>
  <c r="L6" i="13"/>
  <c r="W8" i="13"/>
  <c r="X8" i="13"/>
  <c r="W9" i="13"/>
  <c r="X9" i="13"/>
  <c r="W10" i="13"/>
  <c r="X10" i="13"/>
  <c r="W15" i="13"/>
  <c r="X15" i="13"/>
  <c r="W17" i="13"/>
  <c r="X17" i="13"/>
  <c r="W19" i="13"/>
  <c r="X19" i="13"/>
  <c r="O6" i="13"/>
  <c r="P6" i="13"/>
  <c r="O7" i="13"/>
  <c r="P7" i="13"/>
  <c r="O8" i="13"/>
  <c r="P8" i="13"/>
  <c r="O9" i="13"/>
  <c r="P9" i="13"/>
  <c r="O10" i="13"/>
  <c r="P10" i="13"/>
  <c r="O11" i="13"/>
  <c r="P11" i="13"/>
  <c r="O12" i="13"/>
  <c r="P12" i="13"/>
  <c r="O14" i="13"/>
  <c r="P14" i="13"/>
  <c r="O15" i="13"/>
  <c r="P15" i="13"/>
  <c r="O16" i="13"/>
  <c r="P16" i="13"/>
  <c r="O17" i="13"/>
  <c r="P17" i="13"/>
  <c r="O18" i="13"/>
  <c r="P18" i="13"/>
  <c r="O19" i="13"/>
  <c r="P19" i="13"/>
  <c r="O20" i="13"/>
  <c r="P20" i="13"/>
  <c r="P29" i="13"/>
  <c r="P26" i="13"/>
  <c r="X26" i="13"/>
  <c r="P30" i="13"/>
  <c r="P27" i="13"/>
  <c r="X30" i="13"/>
  <c r="X27" i="13"/>
  <c r="F18" i="13"/>
  <c r="F17" i="13"/>
  <c r="F11" i="13"/>
  <c r="D5" i="13"/>
  <c r="F10" i="16"/>
  <c r="L5" i="16"/>
  <c r="M5" i="16"/>
  <c r="O5" i="16"/>
  <c r="P5" i="16"/>
  <c r="F12" i="16"/>
  <c r="L13" i="16"/>
  <c r="M13" i="16"/>
  <c r="O13" i="16"/>
  <c r="P13" i="16"/>
  <c r="F16" i="16"/>
  <c r="T5" i="16"/>
  <c r="U5" i="16"/>
  <c r="W5" i="16"/>
  <c r="X5" i="16"/>
  <c r="F15" i="16"/>
  <c r="T13" i="16"/>
  <c r="U13" i="16"/>
  <c r="W13" i="16"/>
  <c r="X13" i="16"/>
  <c r="U20" i="16"/>
  <c r="T20" i="16"/>
  <c r="M20" i="16"/>
  <c r="F8" i="16"/>
  <c r="L20" i="16"/>
  <c r="U19" i="16"/>
  <c r="F11" i="16"/>
  <c r="T19" i="16"/>
  <c r="M19" i="16"/>
  <c r="L19" i="16"/>
  <c r="U18" i="16"/>
  <c r="T18" i="16"/>
  <c r="M18" i="16"/>
  <c r="L18" i="16"/>
  <c r="U17" i="16"/>
  <c r="T17" i="16"/>
  <c r="M17" i="16"/>
  <c r="L17" i="16"/>
  <c r="U16" i="16"/>
  <c r="T16" i="16"/>
  <c r="M16" i="16"/>
  <c r="L16" i="16"/>
  <c r="U15" i="16"/>
  <c r="T15" i="16"/>
  <c r="M15" i="16"/>
  <c r="U14" i="16"/>
  <c r="T14" i="16"/>
  <c r="M14" i="16"/>
  <c r="L14" i="16"/>
  <c r="U12" i="16"/>
  <c r="F9" i="16"/>
  <c r="T12" i="16"/>
  <c r="M12" i="16"/>
  <c r="L12" i="16"/>
  <c r="U11" i="16"/>
  <c r="F13" i="16"/>
  <c r="T11" i="16"/>
  <c r="L11" i="16"/>
  <c r="U10" i="16"/>
  <c r="T10" i="16"/>
  <c r="M10" i="16"/>
  <c r="U9" i="16"/>
  <c r="T9" i="16"/>
  <c r="M9" i="16"/>
  <c r="L9" i="16"/>
  <c r="U8" i="16"/>
  <c r="T8" i="16"/>
  <c r="M8" i="16"/>
  <c r="L8" i="16"/>
  <c r="U7" i="16"/>
  <c r="T7" i="16"/>
  <c r="M7" i="16"/>
  <c r="L7" i="16"/>
  <c r="U6" i="16"/>
  <c r="T6" i="16"/>
  <c r="M6" i="16"/>
  <c r="L6" i="16"/>
  <c r="W6" i="16"/>
  <c r="X6" i="16"/>
  <c r="W7" i="16"/>
  <c r="X7" i="16"/>
  <c r="W8" i="16"/>
  <c r="X8" i="16"/>
  <c r="W9" i="16"/>
  <c r="X9" i="16"/>
  <c r="W10" i="16"/>
  <c r="X10" i="16"/>
  <c r="W11" i="16"/>
  <c r="X11" i="16"/>
  <c r="W12" i="16"/>
  <c r="X12" i="16"/>
  <c r="W14" i="16"/>
  <c r="X14" i="16"/>
  <c r="W15" i="16"/>
  <c r="X15" i="16"/>
  <c r="W16" i="16"/>
  <c r="X16" i="16"/>
  <c r="W17" i="16"/>
  <c r="X17" i="16"/>
  <c r="W18" i="16"/>
  <c r="X18" i="16"/>
  <c r="W19" i="16"/>
  <c r="X19" i="16"/>
  <c r="W20" i="16"/>
  <c r="X20" i="16"/>
  <c r="O6" i="16"/>
  <c r="P6" i="16"/>
  <c r="O7" i="16"/>
  <c r="P7" i="16"/>
  <c r="O8" i="16"/>
  <c r="P8" i="16"/>
  <c r="O9" i="16"/>
  <c r="P9" i="16"/>
  <c r="O10" i="16"/>
  <c r="P10" i="16"/>
  <c r="O11" i="16"/>
  <c r="P11" i="16"/>
  <c r="O12" i="16"/>
  <c r="P12" i="16"/>
  <c r="O14" i="16"/>
  <c r="P14" i="16"/>
  <c r="O15" i="16"/>
  <c r="P15" i="16"/>
  <c r="O16" i="16"/>
  <c r="P16" i="16"/>
  <c r="O17" i="16"/>
  <c r="P17" i="16"/>
  <c r="O18" i="16"/>
  <c r="P18" i="16"/>
  <c r="O19" i="16"/>
  <c r="P19" i="16"/>
  <c r="O20" i="16"/>
  <c r="P20" i="16"/>
  <c r="P29" i="16"/>
  <c r="P26" i="16"/>
  <c r="X29" i="16"/>
  <c r="X26" i="16"/>
  <c r="P30" i="16"/>
  <c r="P27" i="16"/>
  <c r="X30" i="16"/>
  <c r="X27" i="16"/>
  <c r="F18" i="16"/>
  <c r="F17" i="16"/>
  <c r="F14" i="16"/>
  <c r="D5" i="16"/>
  <c r="F16" i="8"/>
  <c r="L5" i="8"/>
  <c r="M5" i="8"/>
  <c r="O5" i="8"/>
  <c r="P5" i="8"/>
  <c r="F13" i="8"/>
  <c r="L13" i="8"/>
  <c r="M13" i="8"/>
  <c r="O13" i="8"/>
  <c r="P13" i="8"/>
  <c r="F15" i="8"/>
  <c r="T5" i="8"/>
  <c r="U5" i="8"/>
  <c r="W5" i="8"/>
  <c r="X5" i="8"/>
  <c r="T13" i="8"/>
  <c r="U13" i="8"/>
  <c r="W13" i="8"/>
  <c r="X13" i="8"/>
  <c r="L8" i="8"/>
  <c r="M8" i="8"/>
  <c r="O8" i="8"/>
  <c r="P8" i="8"/>
  <c r="F12" i="8"/>
  <c r="L9" i="8"/>
  <c r="M9" i="8"/>
  <c r="O9" i="8"/>
  <c r="P9" i="8"/>
  <c r="L10" i="8"/>
  <c r="M10" i="8"/>
  <c r="O10" i="8"/>
  <c r="P10" i="8"/>
  <c r="L15" i="8"/>
  <c r="M15" i="8"/>
  <c r="O15" i="8"/>
  <c r="P15" i="8"/>
  <c r="L17" i="8"/>
  <c r="M17" i="8"/>
  <c r="O17" i="8"/>
  <c r="P17" i="8"/>
  <c r="F14" i="8"/>
  <c r="L19" i="8"/>
  <c r="M19" i="8"/>
  <c r="O19" i="8"/>
  <c r="P19" i="8"/>
  <c r="P27" i="8"/>
  <c r="L6" i="8"/>
  <c r="M6" i="8"/>
  <c r="O6" i="8"/>
  <c r="P6" i="8"/>
  <c r="L7" i="8"/>
  <c r="M7" i="8"/>
  <c r="O7" i="8"/>
  <c r="P7" i="8"/>
  <c r="L11" i="8"/>
  <c r="M11" i="8"/>
  <c r="O11" i="8"/>
  <c r="P11" i="8"/>
  <c r="L12" i="8"/>
  <c r="M12" i="8"/>
  <c r="O12" i="8"/>
  <c r="P12" i="8"/>
  <c r="L14" i="8"/>
  <c r="M14" i="8"/>
  <c r="O14" i="8"/>
  <c r="P14" i="8"/>
  <c r="L16" i="8"/>
  <c r="M16" i="8"/>
  <c r="O16" i="8"/>
  <c r="P16" i="8"/>
  <c r="L18" i="8"/>
  <c r="M18" i="8"/>
  <c r="O18" i="8"/>
  <c r="P18" i="8"/>
  <c r="L20" i="8"/>
  <c r="M20" i="8"/>
  <c r="O20" i="8"/>
  <c r="P20" i="8"/>
  <c r="P26" i="8"/>
  <c r="T8" i="8"/>
  <c r="U8" i="8"/>
  <c r="W8" i="8"/>
  <c r="X8" i="8"/>
  <c r="T9" i="8"/>
  <c r="U9" i="8"/>
  <c r="W9" i="8"/>
  <c r="X9" i="8"/>
  <c r="T10" i="8"/>
  <c r="U10" i="8"/>
  <c r="W10" i="8"/>
  <c r="X10" i="8"/>
  <c r="T15" i="8"/>
  <c r="U15" i="8"/>
  <c r="W15" i="8"/>
  <c r="X15" i="8"/>
  <c r="T17" i="8"/>
  <c r="U17" i="8"/>
  <c r="W17" i="8"/>
  <c r="X17" i="8"/>
  <c r="T19" i="8"/>
  <c r="U19" i="8"/>
  <c r="W19" i="8"/>
  <c r="X19" i="8"/>
  <c r="X30" i="8"/>
  <c r="T6" i="8"/>
  <c r="U6" i="8"/>
  <c r="W6" i="8"/>
  <c r="X6" i="8"/>
  <c r="T7" i="8"/>
  <c r="U7" i="8"/>
  <c r="W7" i="8"/>
  <c r="X7" i="8"/>
  <c r="T11" i="8"/>
  <c r="U11" i="8"/>
  <c r="W11" i="8"/>
  <c r="X11" i="8"/>
  <c r="T12" i="8"/>
  <c r="U12" i="8"/>
  <c r="W12" i="8"/>
  <c r="X12" i="8"/>
  <c r="T14" i="8"/>
  <c r="U14" i="8"/>
  <c r="W14" i="8"/>
  <c r="X14" i="8"/>
  <c r="T16" i="8"/>
  <c r="U16" i="8"/>
  <c r="W16" i="8"/>
  <c r="X16" i="8"/>
  <c r="T18" i="8"/>
  <c r="U18" i="8"/>
  <c r="W18" i="8"/>
  <c r="X18" i="8"/>
  <c r="T20" i="8"/>
  <c r="U20" i="8"/>
  <c r="W20" i="8"/>
  <c r="X20" i="8"/>
  <c r="X29" i="8"/>
  <c r="X27" i="8"/>
  <c r="X26" i="8"/>
  <c r="P30" i="8"/>
  <c r="P29" i="8"/>
  <c r="F18" i="8"/>
  <c r="F17" i="8"/>
  <c r="F11" i="8"/>
  <c r="F10" i="8"/>
  <c r="F9" i="8"/>
  <c r="F8" i="8"/>
  <c r="D5" i="8"/>
  <c r="F16" i="9"/>
  <c r="L5" i="9"/>
  <c r="M5" i="9"/>
  <c r="O5" i="9"/>
  <c r="P5" i="9"/>
  <c r="F12" i="9"/>
  <c r="L13" i="9"/>
  <c r="M13" i="9"/>
  <c r="O13" i="9"/>
  <c r="P13" i="9"/>
  <c r="T5" i="9"/>
  <c r="U5" i="9"/>
  <c r="W5" i="9"/>
  <c r="X5" i="9"/>
  <c r="F11" i="9"/>
  <c r="T13" i="9"/>
  <c r="U13" i="9"/>
  <c r="W13" i="9"/>
  <c r="X13" i="9"/>
  <c r="U20" i="9"/>
  <c r="F13" i="9"/>
  <c r="T20" i="9"/>
  <c r="M20" i="9"/>
  <c r="F15" i="9"/>
  <c r="L20" i="9"/>
  <c r="U19" i="9"/>
  <c r="T19" i="9"/>
  <c r="M19" i="9"/>
  <c r="L19" i="9"/>
  <c r="U18" i="9"/>
  <c r="T18" i="9"/>
  <c r="M18" i="9"/>
  <c r="L18" i="9"/>
  <c r="O18" i="9"/>
  <c r="P18" i="9"/>
  <c r="W18" i="9"/>
  <c r="X18" i="9"/>
  <c r="O19" i="9"/>
  <c r="P19" i="9"/>
  <c r="W19" i="9"/>
  <c r="X19" i="9"/>
  <c r="O20" i="9"/>
  <c r="P20" i="9"/>
  <c r="W20" i="9"/>
  <c r="X20" i="9"/>
  <c r="U17" i="9"/>
  <c r="T17" i="9"/>
  <c r="M17" i="9"/>
  <c r="L17" i="9"/>
  <c r="U16" i="9"/>
  <c r="T16" i="9"/>
  <c r="M16" i="9"/>
  <c r="L16" i="9"/>
  <c r="U15" i="9"/>
  <c r="T15" i="9"/>
  <c r="M15" i="9"/>
  <c r="L15" i="9"/>
  <c r="U14" i="9"/>
  <c r="T14" i="9"/>
  <c r="M14" i="9"/>
  <c r="L14" i="9"/>
  <c r="U12" i="9"/>
  <c r="T12" i="9"/>
  <c r="M12" i="9"/>
  <c r="L12" i="9"/>
  <c r="U11" i="9"/>
  <c r="T11" i="9"/>
  <c r="M11" i="9"/>
  <c r="L11" i="9"/>
  <c r="U10" i="9"/>
  <c r="T10" i="9"/>
  <c r="M10" i="9"/>
  <c r="F14" i="9"/>
  <c r="L10" i="9"/>
  <c r="U9" i="9"/>
  <c r="T9" i="9"/>
  <c r="M9" i="9"/>
  <c r="L9" i="9"/>
  <c r="U8" i="9"/>
  <c r="T8" i="9"/>
  <c r="M8" i="9"/>
  <c r="L8" i="9"/>
  <c r="U7" i="9"/>
  <c r="T7" i="9"/>
  <c r="M7" i="9"/>
  <c r="L7" i="9"/>
  <c r="U6" i="9"/>
  <c r="T6" i="9"/>
  <c r="M6" i="9"/>
  <c r="L6" i="9"/>
  <c r="W6" i="9"/>
  <c r="X6" i="9"/>
  <c r="W7" i="9"/>
  <c r="X7" i="9"/>
  <c r="W8" i="9"/>
  <c r="X8" i="9"/>
  <c r="W9" i="9"/>
  <c r="X9" i="9"/>
  <c r="W10" i="9"/>
  <c r="X10" i="9"/>
  <c r="W11" i="9"/>
  <c r="X11" i="9"/>
  <c r="W12" i="9"/>
  <c r="X12" i="9"/>
  <c r="W14" i="9"/>
  <c r="X14" i="9"/>
  <c r="W15" i="9"/>
  <c r="X15" i="9"/>
  <c r="W16" i="9"/>
  <c r="X16" i="9"/>
  <c r="W17" i="9"/>
  <c r="X17" i="9"/>
  <c r="O6" i="9"/>
  <c r="P6" i="9"/>
  <c r="O7" i="9"/>
  <c r="P7" i="9"/>
  <c r="O8" i="9"/>
  <c r="P8" i="9"/>
  <c r="O9" i="9"/>
  <c r="P9" i="9"/>
  <c r="O10" i="9"/>
  <c r="P10" i="9"/>
  <c r="O11" i="9"/>
  <c r="P11" i="9"/>
  <c r="O12" i="9"/>
  <c r="P12" i="9"/>
  <c r="O14" i="9"/>
  <c r="P14" i="9"/>
  <c r="O15" i="9"/>
  <c r="P15" i="9"/>
  <c r="O16" i="9"/>
  <c r="P16" i="9"/>
  <c r="O17" i="9"/>
  <c r="P17" i="9"/>
  <c r="P30" i="9"/>
  <c r="P27" i="9"/>
  <c r="X29" i="9"/>
  <c r="X26" i="9"/>
  <c r="P29" i="9"/>
  <c r="P26" i="9"/>
  <c r="X30" i="9"/>
  <c r="X27" i="9"/>
  <c r="F18" i="9"/>
  <c r="F17" i="9"/>
  <c r="F10" i="9"/>
  <c r="F9" i="9"/>
  <c r="F8" i="9"/>
  <c r="D5" i="9"/>
  <c r="H11" i="12"/>
  <c r="G11" i="12"/>
  <c r="F11" i="12"/>
  <c r="E11" i="12"/>
  <c r="D11" i="12"/>
  <c r="C11" i="12"/>
  <c r="H10" i="12"/>
  <c r="G10" i="12"/>
  <c r="F10" i="12"/>
  <c r="E10" i="12"/>
  <c r="D10" i="12"/>
  <c r="C10" i="12"/>
  <c r="H4" i="12"/>
  <c r="F4" i="12"/>
  <c r="E4" i="12"/>
  <c r="D4" i="12"/>
  <c r="C4" i="12"/>
  <c r="C6" i="12"/>
  <c r="F14" i="12"/>
  <c r="C14" i="12"/>
  <c r="C7" i="12"/>
  <c r="C13" i="12"/>
  <c r="C3" i="12"/>
  <c r="H13" i="12"/>
  <c r="H6" i="12"/>
  <c r="H14" i="12"/>
  <c r="H7" i="12"/>
  <c r="G13" i="12"/>
  <c r="G6" i="12"/>
  <c r="G14" i="12"/>
  <c r="G7" i="12"/>
  <c r="F13" i="12"/>
  <c r="F6" i="12"/>
  <c r="F7" i="12"/>
  <c r="E13" i="12"/>
  <c r="E6" i="12"/>
  <c r="E14" i="12"/>
  <c r="E7" i="12"/>
  <c r="D13" i="12"/>
  <c r="D6" i="12"/>
  <c r="D3" i="12"/>
  <c r="D14" i="12"/>
  <c r="D7" i="12"/>
  <c r="E3" i="12"/>
  <c r="G4" i="12"/>
  <c r="H3" i="12"/>
  <c r="F3" i="12"/>
  <c r="G3" i="12"/>
</calcChain>
</file>

<file path=xl/sharedStrings.xml><?xml version="1.0" encoding="utf-8"?>
<sst xmlns="http://schemas.openxmlformats.org/spreadsheetml/2006/main" count="2251" uniqueCount="405">
  <si>
    <t>XXXXXXOXX</t>
  </si>
  <si>
    <t>XOXXOOX</t>
  </si>
  <si>
    <t>XXXXXXOXO</t>
  </si>
  <si>
    <t>OXXXOOOX</t>
  </si>
  <si>
    <t>XOOXXXXO</t>
  </si>
  <si>
    <t>XXOOOXXXXO</t>
  </si>
  <si>
    <t>XXOXOOXO</t>
  </si>
  <si>
    <t>XXXOOOXXO</t>
  </si>
  <si>
    <t>XOOOXXO</t>
  </si>
  <si>
    <t>OXOXOOX</t>
  </si>
  <si>
    <t>XXOXXXOX</t>
  </si>
  <si>
    <t>XXXXXOXXOOX</t>
  </si>
  <si>
    <t>OXOXXXXO</t>
  </si>
  <si>
    <t>XXOXXOOX</t>
  </si>
  <si>
    <t>XXXXOXOOOX</t>
  </si>
  <si>
    <t>XXXXXOOOX</t>
  </si>
  <si>
    <t>XOXXXXO</t>
  </si>
  <si>
    <t>XOOXXXO</t>
  </si>
  <si>
    <t>XXOOOXXXO</t>
  </si>
  <si>
    <t>OXXOOOX</t>
  </si>
  <si>
    <t>XXXOXXXXX</t>
  </si>
  <si>
    <t>RG108</t>
  </si>
  <si>
    <t>vehicle</t>
  </si>
  <si>
    <t>5h</t>
  </si>
  <si>
    <t>22h</t>
  </si>
  <si>
    <t>48h</t>
  </si>
  <si>
    <t>baseline 1</t>
  </si>
  <si>
    <t>baseline 2</t>
  </si>
  <si>
    <t>timeline:</t>
  </si>
  <si>
    <t>t0</t>
  </si>
  <si>
    <t>intrathecal injection of RG108 or vehicle</t>
  </si>
  <si>
    <t>intraplantar injection of CFA (20ul undiluted with diabetic needles) into all mice</t>
  </si>
  <si>
    <t>30min</t>
  </si>
  <si>
    <t>von Frey threshold test</t>
  </si>
  <si>
    <t>Tues 24th June</t>
  </si>
  <si>
    <t>Wednesday 25th June</t>
  </si>
  <si>
    <t>Thursday 26th June</t>
  </si>
  <si>
    <t>Friday 27th June</t>
  </si>
  <si>
    <t>dissections (saline perfusion)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</si>
  <si>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</si>
  <si>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</si>
  <si>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</si>
  <si>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</si>
  <si>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</si>
  <si>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</si>
  <si>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</si>
  <si>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</si>
  <si>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</si>
  <si>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b2</t>
  </si>
  <si>
    <t>b3</t>
  </si>
  <si>
    <t>b4</t>
  </si>
  <si>
    <t>b5</t>
  </si>
  <si>
    <t>b6</t>
  </si>
  <si>
    <t>b7</t>
  </si>
  <si>
    <t>b8</t>
  </si>
  <si>
    <t>OOXXOXXO</t>
  </si>
  <si>
    <t>OXOOXXO</t>
  </si>
  <si>
    <t>S.E. 1</t>
  </si>
  <si>
    <t>S.E. 2</t>
  </si>
  <si>
    <t>group 1</t>
  </si>
  <si>
    <t>group 2</t>
  </si>
  <si>
    <t>XXXOXOXOX</t>
  </si>
  <si>
    <t>OXOXXOX</t>
  </si>
  <si>
    <t>XXOXXXXXO</t>
  </si>
  <si>
    <t>XXOXOXOOX</t>
  </si>
  <si>
    <t>XXOXOOOX</t>
  </si>
  <si>
    <t>OXOXXXOX</t>
  </si>
  <si>
    <t>XOOOXOOX</t>
  </si>
  <si>
    <t>xxoooxo</t>
  </si>
  <si>
    <t>xoxoxxo</t>
  </si>
  <si>
    <t>ooxoxxoox</t>
  </si>
  <si>
    <t>xxxxxxoxo</t>
  </si>
  <si>
    <t>oxooxxo</t>
  </si>
  <si>
    <t>xxxxxoxox</t>
  </si>
  <si>
    <t>xxxoxxox</t>
  </si>
  <si>
    <t>xoxooox</t>
  </si>
  <si>
    <t>xooxo</t>
  </si>
  <si>
    <t>oooxooxo</t>
  </si>
  <si>
    <t>ooxoxox</t>
  </si>
  <si>
    <t>oxoxxxo</t>
  </si>
  <si>
    <t>oooxoxox</t>
  </si>
  <si>
    <t>xxooooox</t>
  </si>
  <si>
    <t>xxxxooxox</t>
  </si>
  <si>
    <t>oxoxoox</t>
  </si>
  <si>
    <t>xoxxxox</t>
  </si>
  <si>
    <t>xxoxoxox</t>
  </si>
  <si>
    <t>xxooxoox</t>
  </si>
  <si>
    <t>xxoxoxxo</t>
  </si>
  <si>
    <t>ooxxxxxxxxxo</t>
  </si>
  <si>
    <t>xoxxoooxo</t>
  </si>
  <si>
    <t>ooxoxoxo</t>
  </si>
  <si>
    <t>xoxxox</t>
  </si>
  <si>
    <t>xooxxox</t>
  </si>
  <si>
    <t>ooxoxxox</t>
  </si>
  <si>
    <t>ooxxooxo</t>
  </si>
  <si>
    <t>oxxxxxo</t>
  </si>
  <si>
    <t>oxooxox</t>
  </si>
  <si>
    <t>ooxooxo</t>
  </si>
  <si>
    <t>ooooxoxox</t>
  </si>
  <si>
    <t>oxxxoxo</t>
  </si>
  <si>
    <t>oxxxoox</t>
  </si>
  <si>
    <t>oxoxox</t>
  </si>
  <si>
    <t>xooxxxxo</t>
  </si>
  <si>
    <t>xoxxxxxx</t>
  </si>
  <si>
    <t>xxxxoxoxo</t>
  </si>
  <si>
    <t>ooxxoxox</t>
  </si>
  <si>
    <t>ooxoxoox</t>
  </si>
  <si>
    <t>xxoxoxo</t>
  </si>
  <si>
    <t>oooxxoxo</t>
  </si>
  <si>
    <t>ooxxxxo</t>
  </si>
  <si>
    <t>xooooxo</t>
  </si>
  <si>
    <t>XXXOXXX</t>
  </si>
  <si>
    <t>XXXXOXXX</t>
  </si>
  <si>
    <t>XOXXO</t>
  </si>
  <si>
    <t>XXOXXO</t>
  </si>
  <si>
    <t>XXXOXXO</t>
  </si>
  <si>
    <t>XXXXOXXO</t>
  </si>
  <si>
    <t>XOXOX</t>
  </si>
  <si>
    <t>XXOXOX</t>
  </si>
  <si>
    <t>XXXOXOX</t>
  </si>
  <si>
    <t>XXXXOXOX</t>
  </si>
  <si>
    <t>XOXOO</t>
  </si>
  <si>
    <t>XXOXOO</t>
  </si>
  <si>
    <t>XXXOXOO</t>
  </si>
  <si>
    <t>XXXXOXOO</t>
  </si>
  <si>
    <t>XOOXX</t>
  </si>
  <si>
    <t>XXOOXX</t>
  </si>
  <si>
    <t>XXXOOXX</t>
  </si>
  <si>
    <t>XXXXOOXX</t>
  </si>
  <si>
    <t>XOOXO</t>
  </si>
  <si>
    <t>XXOOXO</t>
  </si>
  <si>
    <t>XXXOOXO</t>
  </si>
  <si>
    <t>XXXXOOXO</t>
  </si>
  <si>
    <t>XOOOX</t>
  </si>
  <si>
    <t>XXOOOX</t>
  </si>
  <si>
    <t>XXXOOOX</t>
  </si>
  <si>
    <t>XXXXOOOX</t>
  </si>
  <si>
    <t>XOOOO</t>
  </si>
  <si>
    <t>XXOOOO</t>
  </si>
  <si>
    <t>XXXOOOO</t>
  </si>
  <si>
    <t>XXXXOOOO</t>
  </si>
  <si>
    <t>XOXXXX</t>
  </si>
  <si>
    <t>XXOXXXX</t>
  </si>
  <si>
    <t>XXXOXXXX</t>
  </si>
  <si>
    <t>XXXXOXXXX</t>
  </si>
  <si>
    <t>XOXXXO</t>
  </si>
  <si>
    <t>XXOXXXO</t>
  </si>
  <si>
    <t>XXXOXXXO</t>
  </si>
  <si>
    <t>XXXXOXXXO</t>
  </si>
  <si>
    <t>XOXXOX</t>
  </si>
  <si>
    <t>XXOXXOX</t>
  </si>
  <si>
    <t>XXXOXXOX</t>
  </si>
  <si>
    <t>XXXXOXXOX</t>
  </si>
  <si>
    <t>XOXXOO</t>
  </si>
  <si>
    <t>XXOXXOO</t>
  </si>
  <si>
    <t>XXXOXXOO</t>
  </si>
  <si>
    <t>XXXXOXXOO</t>
  </si>
  <si>
    <t>XOXOXX</t>
  </si>
  <si>
    <t>XXOXOXX</t>
  </si>
  <si>
    <t>XXXOXOXX</t>
  </si>
  <si>
    <t>XXXXOXOXX</t>
  </si>
  <si>
    <t>XOXOXO</t>
  </si>
  <si>
    <t>XXOXOXO</t>
  </si>
  <si>
    <t>XXXOXOXO</t>
  </si>
  <si>
    <t>XXXXOXOXO</t>
  </si>
  <si>
    <t>XOXOOX</t>
  </si>
  <si>
    <t>XXOXOOX</t>
  </si>
  <si>
    <t>XXXOXOOX</t>
  </si>
  <si>
    <t>XXXXOXOOX</t>
  </si>
  <si>
    <t>XOXOOO</t>
  </si>
  <si>
    <t>XXOXOOO</t>
  </si>
  <si>
    <t>XXXOXOOO</t>
  </si>
  <si>
    <t>XXXXOXOOO</t>
  </si>
  <si>
    <t>XOOXXX</t>
  </si>
  <si>
    <t>XXOOXXX</t>
  </si>
  <si>
    <t>XXXOOXXX</t>
  </si>
  <si>
    <t>XXXXOOXXX</t>
  </si>
  <si>
    <t>XOOXXO</t>
  </si>
  <si>
    <t>XXOOXXO</t>
  </si>
  <si>
    <t>XXXOOXXO</t>
  </si>
  <si>
    <t>XXXXOOXXO</t>
  </si>
  <si>
    <t>XOOXOX</t>
  </si>
  <si>
    <t>XXOOXOX</t>
  </si>
  <si>
    <t>XXXOOXOX</t>
  </si>
  <si>
    <t>XXXXOOXOX</t>
  </si>
  <si>
    <t>XOOXOO</t>
  </si>
  <si>
    <t>XXOOXOO</t>
  </si>
  <si>
    <t>XXXOOXOO</t>
  </si>
  <si>
    <t>XXXXOOXOO</t>
  </si>
  <si>
    <t>XOOOXX</t>
  </si>
  <si>
    <t>XXOOOXX</t>
  </si>
  <si>
    <t>XXXOOOXX</t>
  </si>
  <si>
    <t>XXXXOOOXX</t>
  </si>
  <si>
    <t>XOOOXO</t>
  </si>
  <si>
    <t>XXOOOXO</t>
  </si>
  <si>
    <t>XXXXOOOXO</t>
  </si>
  <si>
    <t>XOOOOX</t>
  </si>
  <si>
    <t>XXOOOOX</t>
  </si>
  <si>
    <t>XXXOOOOX</t>
  </si>
  <si>
    <t>XXXXOOOOX</t>
  </si>
  <si>
    <t>XOOOOO</t>
  </si>
  <si>
    <t>XXOOOOO</t>
  </si>
  <si>
    <t>XXXOOOOO</t>
  </si>
  <si>
    <t>XXXXOOOOO</t>
  </si>
  <si>
    <t>OOXOOOO</t>
  </si>
  <si>
    <t>XXXOOOXO</t>
  </si>
  <si>
    <t>Pattern</t>
  </si>
  <si>
    <r>
      <t xml:space="preserve">Value for </t>
    </r>
    <r>
      <rPr>
        <b/>
        <i/>
        <sz val="11"/>
        <color indexed="8"/>
        <rFont val="Calibri"/>
        <family val="2"/>
      </rPr>
      <t>k</t>
    </r>
  </si>
  <si>
    <t>OOXXXOO</t>
  </si>
  <si>
    <t>Hair number</t>
  </si>
  <si>
    <t>Force (g)</t>
  </si>
  <si>
    <t>Log (force)</t>
  </si>
  <si>
    <t>Final hair</t>
  </si>
  <si>
    <t>Xf</t>
  </si>
  <si>
    <t>k</t>
  </si>
  <si>
    <t>delta</t>
  </si>
  <si>
    <t>Xf+k.delta</t>
  </si>
  <si>
    <t>50% threshold (g)</t>
  </si>
  <si>
    <t>Left</t>
  </si>
  <si>
    <t xml:space="preserve"> Right</t>
  </si>
  <si>
    <t>mice were normalised into boxes (see mouse randomization sheet)</t>
  </si>
  <si>
    <t>mouse number</t>
  </si>
  <si>
    <t>Group</t>
  </si>
  <si>
    <t>left</t>
  </si>
  <si>
    <t>right</t>
  </si>
  <si>
    <t>mean</t>
  </si>
  <si>
    <t>s.e.</t>
  </si>
  <si>
    <t>16x male C57BL/6 mice in two boxes of 8</t>
  </si>
  <si>
    <t>ordered in at 8 weeks of age on June 9th</t>
  </si>
  <si>
    <t>started first baseline, Monday 16/6/14, i.e. when they were 9 weeks</t>
  </si>
  <si>
    <t>two baselines (von Frey, up-down):</t>
  </si>
  <si>
    <t>Monday 16/6/14</t>
  </si>
  <si>
    <t>Wednesday 18/6/14</t>
  </si>
  <si>
    <t>habituation on Friday 13/6/14</t>
  </si>
  <si>
    <t>OX</t>
  </si>
  <si>
    <t>OOX</t>
  </si>
  <si>
    <t>OOOX</t>
  </si>
  <si>
    <t>OOOOX</t>
  </si>
  <si>
    <t>OXX</t>
  </si>
  <si>
    <t>OOXX</t>
  </si>
  <si>
    <t>OOOXX</t>
  </si>
  <si>
    <t>OOOOXX</t>
  </si>
  <si>
    <t>OXO</t>
  </si>
  <si>
    <t>OOXO</t>
  </si>
  <si>
    <t>OOOXO</t>
  </si>
  <si>
    <t>OOOOXO</t>
  </si>
  <si>
    <t>OXOO</t>
  </si>
  <si>
    <t>OOXOO</t>
  </si>
  <si>
    <t>OOOXOO</t>
  </si>
  <si>
    <t>OOOOXOO</t>
  </si>
  <si>
    <t>OXOX</t>
  </si>
  <si>
    <t>OOXOX</t>
  </si>
  <si>
    <t>OOOXOX</t>
  </si>
  <si>
    <t>OOOOXOX</t>
  </si>
  <si>
    <t>OXXO</t>
  </si>
  <si>
    <t>OOXXO</t>
  </si>
  <si>
    <t>OOOXXO</t>
  </si>
  <si>
    <t>OOOOXXO</t>
  </si>
  <si>
    <t>OXXX</t>
  </si>
  <si>
    <t>OOXXX</t>
  </si>
  <si>
    <t>OOOXXX</t>
  </si>
  <si>
    <t>OOOOXXX</t>
  </si>
  <si>
    <t>OXOOO</t>
  </si>
  <si>
    <t>OOXOOO</t>
  </si>
  <si>
    <t>OOOXOOO</t>
  </si>
  <si>
    <t>OOOOXOOO</t>
  </si>
  <si>
    <t>OXOOX</t>
  </si>
  <si>
    <t>OOXOOX</t>
  </si>
  <si>
    <t>OOOXOOX</t>
  </si>
  <si>
    <t>OOOOXOOX</t>
  </si>
  <si>
    <t>OXOXO</t>
  </si>
  <si>
    <t>OOXOXO</t>
  </si>
  <si>
    <t>OOOXOXO</t>
  </si>
  <si>
    <t>OOOOXOXO</t>
  </si>
  <si>
    <t>OXOXX</t>
  </si>
  <si>
    <t>OOXOXX</t>
  </si>
  <si>
    <t>OOOXOXX</t>
  </si>
  <si>
    <t>OOOOXOXX</t>
  </si>
  <si>
    <t>OXXOO</t>
  </si>
  <si>
    <t>OOXXOO</t>
  </si>
  <si>
    <t>OOOXXOO</t>
  </si>
  <si>
    <t>OOOOXXOO</t>
  </si>
  <si>
    <t>OXXOX</t>
  </si>
  <si>
    <t>OOXXOX</t>
  </si>
  <si>
    <t>OOOXXOX</t>
  </si>
  <si>
    <t>OOOOXXOX</t>
  </si>
  <si>
    <t>OXXXO</t>
  </si>
  <si>
    <t>OOXXXO</t>
  </si>
  <si>
    <t>OOOXXXO</t>
  </si>
  <si>
    <t>OOOOXXXO</t>
  </si>
  <si>
    <t>OXXXX</t>
  </si>
  <si>
    <t>OOXXXX</t>
  </si>
  <si>
    <t>OOOXXXX</t>
  </si>
  <si>
    <t>OOOOXXXX</t>
  </si>
  <si>
    <t>OXOOOO</t>
  </si>
  <si>
    <t>OOOXOOOO</t>
  </si>
  <si>
    <t>OOOOXOOOO</t>
  </si>
  <si>
    <t>OXOOOX</t>
  </si>
  <si>
    <t>OOXOOOX</t>
  </si>
  <si>
    <t>OOOXOOOX</t>
  </si>
  <si>
    <t>OOOOXOOOX</t>
  </si>
  <si>
    <t>OXOOXO</t>
  </si>
  <si>
    <t>OOXOOXO</t>
  </si>
  <si>
    <t>OOOXOOXO</t>
  </si>
  <si>
    <t>OOOOXOOXO</t>
  </si>
  <si>
    <t>OXOOXX</t>
  </si>
  <si>
    <t>OOXOOXX</t>
  </si>
  <si>
    <t>OOOXOOXX</t>
  </si>
  <si>
    <t>OOOOXOOXX</t>
  </si>
  <si>
    <t>OXOXOO</t>
  </si>
  <si>
    <t>OOXOXOO</t>
  </si>
  <si>
    <t>OOOXOXOO</t>
  </si>
  <si>
    <t>OOOOXOXOO</t>
  </si>
  <si>
    <t>OXOXOX</t>
  </si>
  <si>
    <t>OOXOXOX</t>
  </si>
  <si>
    <t>OOOXOXOX</t>
  </si>
  <si>
    <t>OOOOXOXOX</t>
  </si>
  <si>
    <t>OXOXXO</t>
  </si>
  <si>
    <t>OOXOXXO</t>
  </si>
  <si>
    <t>OOOXOXXO</t>
  </si>
  <si>
    <t>OOOOXOXXO</t>
  </si>
  <si>
    <t>OXOXXX</t>
  </si>
  <si>
    <t>OOXOXXX</t>
  </si>
  <si>
    <t>OOOXOXXX</t>
  </si>
  <si>
    <t>OOOOXOXXX</t>
  </si>
  <si>
    <t>OXXOOO</t>
  </si>
  <si>
    <t>OOXXOOO</t>
  </si>
  <si>
    <t>OOOXXOOO</t>
  </si>
  <si>
    <t>OOOOXXOOO</t>
  </si>
  <si>
    <t>OXXOOX</t>
  </si>
  <si>
    <t>OOXXOOX</t>
  </si>
  <si>
    <t>OOOXXOOX</t>
  </si>
  <si>
    <t>OOOOXXOOX</t>
  </si>
  <si>
    <t>OXXOXO</t>
  </si>
  <si>
    <t>OOXXOXO</t>
  </si>
  <si>
    <t>OOOXXOXO</t>
  </si>
  <si>
    <t>OOOOXXOXO</t>
  </si>
  <si>
    <t>OXXOXX</t>
  </si>
  <si>
    <t>OOXXOXX</t>
  </si>
  <si>
    <t>OOOXXOXX</t>
  </si>
  <si>
    <t>OOOOXXOXX</t>
  </si>
  <si>
    <t>OXXXOO</t>
  </si>
  <si>
    <t>OOOXXXOO</t>
  </si>
  <si>
    <t>OOOOXXXOO</t>
  </si>
  <si>
    <t>OXXXOX</t>
  </si>
  <si>
    <t>OOXXXOX</t>
  </si>
  <si>
    <t>OOOXXXOX</t>
  </si>
  <si>
    <t>OOOOXXXOX</t>
  </si>
  <si>
    <t>OXXXXO</t>
  </si>
  <si>
    <t>OOXXXXO</t>
  </si>
  <si>
    <t>OOOXXXXO</t>
  </si>
  <si>
    <t>OOOOXXXXO</t>
  </si>
  <si>
    <t>OXXXXX</t>
  </si>
  <si>
    <t>OOXXXXX</t>
  </si>
  <si>
    <t>OOOXXXXX</t>
  </si>
  <si>
    <t>OOOOXXXXX</t>
  </si>
  <si>
    <t>XO</t>
  </si>
  <si>
    <t>XXO</t>
  </si>
  <si>
    <t>XXXO</t>
  </si>
  <si>
    <t>XXXXO</t>
  </si>
  <si>
    <t>XOX</t>
  </si>
  <si>
    <t>XXOX</t>
  </si>
  <si>
    <t>XXXOX</t>
  </si>
  <si>
    <t>XXXXOX</t>
  </si>
  <si>
    <t>XOO</t>
  </si>
  <si>
    <t>XXOO</t>
  </si>
  <si>
    <t>XXXOO</t>
  </si>
  <si>
    <t>XXXXOO</t>
  </si>
  <si>
    <t>XOXX</t>
  </si>
  <si>
    <t>XXOXX</t>
  </si>
  <si>
    <t>XXXOXX</t>
  </si>
  <si>
    <t>XXXXOXX</t>
  </si>
  <si>
    <t>XOXO</t>
  </si>
  <si>
    <t>XXOXO</t>
  </si>
  <si>
    <t>XXXOXO</t>
  </si>
  <si>
    <t>XXXXOXO</t>
  </si>
  <si>
    <t>XOOX</t>
  </si>
  <si>
    <t>XXOOX</t>
  </si>
  <si>
    <t>XXXOOX</t>
  </si>
  <si>
    <t>XXXXOOX</t>
  </si>
  <si>
    <t>XOOO</t>
  </si>
  <si>
    <t>XXOOO</t>
  </si>
  <si>
    <t>XXXOOO</t>
  </si>
  <si>
    <t>XXXXOOO</t>
  </si>
  <si>
    <t>XOXXX</t>
  </si>
  <si>
    <t>XXOXXX</t>
  </si>
  <si>
    <t xml:space="preserve">FD: start at 11am. Finish 11.40. uneventful. Mice calm in sleeve. </t>
  </si>
  <si>
    <t>done by CG. 10-10.30am</t>
  </si>
  <si>
    <t>CG performed intrathecal injections of RG108  - 15ug vs. vehicle (both in 9% DMSO in saline)</t>
  </si>
  <si>
    <t>FD put mice into boxes at 4pm, test at 4.30-6pm</t>
  </si>
  <si>
    <t>performed by FD</t>
  </si>
  <si>
    <t>FD at 11.30-1pm</t>
  </si>
  <si>
    <t>CG at 10-10.30am</t>
  </si>
  <si>
    <t>FD tested mice at 8.30-10am</t>
  </si>
  <si>
    <t>5h after CFA</t>
  </si>
  <si>
    <t>47h after CFA</t>
  </si>
  <si>
    <t>48h after CFA, 1h after i.t. injections</t>
  </si>
  <si>
    <t>72h after CFA</t>
  </si>
  <si>
    <t>22h after CFA</t>
  </si>
  <si>
    <t>CFA-5h</t>
  </si>
  <si>
    <t>CFA-22h</t>
  </si>
  <si>
    <t>CFA-48h</t>
  </si>
  <si>
    <t>CFA-72h</t>
  </si>
  <si>
    <t>BL-1</t>
  </si>
  <si>
    <t>BL-2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</si>
</sst>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 Unicode MS"/>
      <family val="2"/>
    </font>
    <font>
      <b/>
      <i/>
      <sz val="11"/>
      <color theme="1"/>
      <name val="Calibri"/>
      <family val="2"/>
      <scheme val="minor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Alignmen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 applyAlignment="1"/>
    <xf numFmtId="2" fontId="0" fillId="0" borderId="0" xfId="0" applyNumberFormat="1" applyFill="1"/>
    <xf numFmtId="0" fontId="5" fillId="0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/>
    </xf>
    <xf numFmtId="0" fontId="6" fillId="0" borderId="0" xfId="0" applyFont="1"/>
    <xf numFmtId="2" fontId="0" fillId="5" borderId="0" xfId="0" applyNumberFormat="1" applyFill="1"/>
    <xf numFmtId="0" fontId="5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14" fontId="4" fillId="0" borderId="0" xfId="0" applyNumberFormat="1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/>
    <xf numFmtId="14" fontId="4" fillId="0" borderId="0" xfId="0" applyNumberFormat="1" applyFont="1" applyAlignment="1">
      <alignment horizontal="center"/>
    </xf>
    <xf numFmtId="0" fontId="0" fillId="0" borderId="0" xfId="0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9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chartsheet" Target="chartsheets/sheet1.xml"/><Relationship Id="rId9" Type="http://schemas.openxmlformats.org/officeDocument/2006/relationships/worksheet" Target="worksheets/sheet8.xml"/><Relationship Id="rId10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74472866167506"/>
          <c:y val="0.0172427052048911"/>
          <c:w val="0.917508521210628"/>
          <c:h val="0.907133984372393"/>
        </c:manualLayout>
      </c:layout>
      <c:lineChart>
        <c:grouping val="standard"/>
        <c:varyColors val="0"/>
        <c:ser>
          <c:idx val="0"/>
          <c:order val="0"/>
          <c:tx>
            <c:v>vehicle CFA</c:v>
          </c:tx>
          <c:errBars>
            <c:errDir val="y"/>
            <c:errBarType val="both"/>
            <c:errValType val="cust"/>
            <c:noEndCap val="0"/>
            <c:plus>
              <c:numRef>
                <c:f>summary!$C$10:$J$10</c:f>
                <c:numCache>
                  <c:formatCode>General</c:formatCode>
                  <c:ptCount val="8"/>
                  <c:pt idx="0">
                    <c:v>0.0998460981674007</c:v>
                  </c:pt>
                  <c:pt idx="1">
                    <c:v>0.096021526666276</c:v>
                  </c:pt>
                  <c:pt idx="2">
                    <c:v>0.142970759862154</c:v>
                  </c:pt>
                  <c:pt idx="3">
                    <c:v>0.146715217911824</c:v>
                  </c:pt>
                  <c:pt idx="4">
                    <c:v>0.0787502589134736</c:v>
                  </c:pt>
                  <c:pt idx="5">
                    <c:v>0.0164878272512812</c:v>
                  </c:pt>
                </c:numCache>
              </c:numRef>
            </c:plus>
            <c:minus>
              <c:numRef>
                <c:f>summary!$C$10:$J$10</c:f>
                <c:numCache>
                  <c:formatCode>General</c:formatCode>
                  <c:ptCount val="8"/>
                  <c:pt idx="0">
                    <c:v>0.0998460981674007</c:v>
                  </c:pt>
                  <c:pt idx="1">
                    <c:v>0.096021526666276</c:v>
                  </c:pt>
                  <c:pt idx="2">
                    <c:v>0.142970759862154</c:v>
                  </c:pt>
                  <c:pt idx="3">
                    <c:v>0.146715217911824</c:v>
                  </c:pt>
                  <c:pt idx="4">
                    <c:v>0.0787502589134736</c:v>
                  </c:pt>
                  <c:pt idx="5">
                    <c:v>0.0164878272512812</c:v>
                  </c:pt>
                </c:numCache>
              </c:numRef>
            </c:minus>
          </c:errBars>
          <c:cat>
            <c:strRef>
              <c:f>summary!$C$2:$J$2</c:f>
              <c:strCache>
                <c:ptCount val="6"/>
                <c:pt idx="0">
                  <c:v>baseline 1</c:v>
                </c:pt>
                <c:pt idx="1">
                  <c:v>baseline 2</c:v>
                </c:pt>
                <c:pt idx="2">
                  <c:v>5h</c:v>
                </c:pt>
                <c:pt idx="3">
                  <c:v>22h</c:v>
                </c:pt>
                <c:pt idx="4">
                  <c:v>48h</c:v>
                </c:pt>
                <c:pt idx="5">
                  <c:v>72</c:v>
                </c:pt>
              </c:strCache>
            </c:strRef>
          </c:cat>
          <c:val>
            <c:numRef>
              <c:f>summary!$C$3:$I$3</c:f>
              <c:numCache>
                <c:formatCode>General</c:formatCode>
                <c:ptCount val="7"/>
                <c:pt idx="0">
                  <c:v>0.749216450647851</c:v>
                </c:pt>
                <c:pt idx="1">
                  <c:v>0.713851123019878</c:v>
                </c:pt>
                <c:pt idx="2">
                  <c:v>0.368879664270407</c:v>
                </c:pt>
                <c:pt idx="3">
                  <c:v>0.343011332628684</c:v>
                </c:pt>
                <c:pt idx="4">
                  <c:v>0.121533450619203</c:v>
                </c:pt>
                <c:pt idx="5">
                  <c:v>0.0492597738251315</c:v>
                </c:pt>
              </c:numCache>
            </c:numRef>
          </c:val>
          <c:smooth val="0"/>
        </c:ser>
        <c:ser>
          <c:idx val="1"/>
          <c:order val="1"/>
          <c:tx>
            <c:v>RG108 CFA</c:v>
          </c:tx>
          <c:errBars>
            <c:errDir val="y"/>
            <c:errBarType val="both"/>
            <c:errValType val="cust"/>
            <c:noEndCap val="0"/>
            <c:plus>
              <c:numRef>
                <c:f>summary!$C$13:$J$13</c:f>
                <c:numCache>
                  <c:formatCode>General</c:formatCode>
                  <c:ptCount val="8"/>
                  <c:pt idx="0">
                    <c:v>0.130702425966476</c:v>
                  </c:pt>
                  <c:pt idx="1">
                    <c:v>0.127591911785095</c:v>
                  </c:pt>
                  <c:pt idx="2">
                    <c:v>0.141293617714995</c:v>
                  </c:pt>
                  <c:pt idx="3">
                    <c:v>0.129891608552703</c:v>
                  </c:pt>
                  <c:pt idx="4">
                    <c:v>0.0616177110485946</c:v>
                  </c:pt>
                  <c:pt idx="5">
                    <c:v>0.0147772275896533</c:v>
                  </c:pt>
                </c:numCache>
              </c:numRef>
            </c:plus>
            <c:minus>
              <c:numRef>
                <c:f>summary!$C$13:$J$13</c:f>
                <c:numCache>
                  <c:formatCode>General</c:formatCode>
                  <c:ptCount val="8"/>
                  <c:pt idx="0">
                    <c:v>0.130702425966476</c:v>
                  </c:pt>
                  <c:pt idx="1">
                    <c:v>0.127591911785095</c:v>
                  </c:pt>
                  <c:pt idx="2">
                    <c:v>0.141293617714995</c:v>
                  </c:pt>
                  <c:pt idx="3">
                    <c:v>0.129891608552703</c:v>
                  </c:pt>
                  <c:pt idx="4">
                    <c:v>0.0616177110485946</c:v>
                  </c:pt>
                  <c:pt idx="5">
                    <c:v>0.0147772275896533</c:v>
                  </c:pt>
                </c:numCache>
              </c:numRef>
            </c:minus>
          </c:errBars>
          <c:cat>
            <c:strRef>
              <c:f>summary!$C$2:$J$2</c:f>
              <c:strCache>
                <c:ptCount val="6"/>
                <c:pt idx="0">
                  <c:v>baseline 1</c:v>
                </c:pt>
                <c:pt idx="1">
                  <c:v>baseline 2</c:v>
                </c:pt>
                <c:pt idx="2">
                  <c:v>5h</c:v>
                </c:pt>
                <c:pt idx="3">
                  <c:v>22h</c:v>
                </c:pt>
                <c:pt idx="4">
                  <c:v>48h</c:v>
                </c:pt>
                <c:pt idx="5">
                  <c:v>72</c:v>
                </c:pt>
              </c:strCache>
            </c:strRef>
          </c:cat>
          <c:val>
            <c:numRef>
              <c:f>summary!$C$6:$I$6</c:f>
              <c:numCache>
                <c:formatCode>General</c:formatCode>
                <c:ptCount val="7"/>
                <c:pt idx="0">
                  <c:v>0.851037686837915</c:v>
                </c:pt>
                <c:pt idx="1">
                  <c:v>0.866053671722612</c:v>
                </c:pt>
                <c:pt idx="2">
                  <c:v>0.255069640208981</c:v>
                </c:pt>
                <c:pt idx="3">
                  <c:v>0.403491044899488</c:v>
                </c:pt>
                <c:pt idx="4">
                  <c:v>0.102196642369689</c:v>
                </c:pt>
                <c:pt idx="5">
                  <c:v>0.0798263212591401</c:v>
                </c:pt>
              </c:numCache>
            </c:numRef>
          </c:val>
          <c:smooth val="0"/>
        </c:ser>
        <c:ser>
          <c:idx val="2"/>
          <c:order val="2"/>
          <c:tx>
            <c:v>vehicle right</c:v>
          </c:tx>
          <c:errBars>
            <c:errDir val="y"/>
            <c:errBarType val="both"/>
            <c:errValType val="cust"/>
            <c:noEndCap val="0"/>
            <c:plus>
              <c:numRef>
                <c:f>summary!$C$11:$J$11</c:f>
                <c:numCache>
                  <c:formatCode>General</c:formatCode>
                  <c:ptCount val="8"/>
                  <c:pt idx="0">
                    <c:v>0.062245530403533</c:v>
                  </c:pt>
                  <c:pt idx="1">
                    <c:v>0.109099348323539</c:v>
                  </c:pt>
                  <c:pt idx="2">
                    <c:v>0.160355197657588</c:v>
                  </c:pt>
                  <c:pt idx="3">
                    <c:v>0.223503209437625</c:v>
                  </c:pt>
                  <c:pt idx="4">
                    <c:v>0.191780135021901</c:v>
                  </c:pt>
                  <c:pt idx="5">
                    <c:v>0.163044894519967</c:v>
                  </c:pt>
                </c:numCache>
              </c:numRef>
            </c:plus>
            <c:minus>
              <c:numRef>
                <c:f>summary!$C$11:$J$11</c:f>
                <c:numCache>
                  <c:formatCode>General</c:formatCode>
                  <c:ptCount val="8"/>
                  <c:pt idx="0">
                    <c:v>0.062245530403533</c:v>
                  </c:pt>
                  <c:pt idx="1">
                    <c:v>0.109099348323539</c:v>
                  </c:pt>
                  <c:pt idx="2">
                    <c:v>0.160355197657588</c:v>
                  </c:pt>
                  <c:pt idx="3">
                    <c:v>0.223503209437625</c:v>
                  </c:pt>
                  <c:pt idx="4">
                    <c:v>0.191780135021901</c:v>
                  </c:pt>
                  <c:pt idx="5">
                    <c:v>0.163044894519967</c:v>
                  </c:pt>
                </c:numCache>
              </c:numRef>
            </c:minus>
          </c:errBars>
          <c:cat>
            <c:strRef>
              <c:f>summary!$C$2:$J$2</c:f>
              <c:strCache>
                <c:ptCount val="6"/>
                <c:pt idx="0">
                  <c:v>baseline 1</c:v>
                </c:pt>
                <c:pt idx="1">
                  <c:v>baseline 2</c:v>
                </c:pt>
                <c:pt idx="2">
                  <c:v>5h</c:v>
                </c:pt>
                <c:pt idx="3">
                  <c:v>22h</c:v>
                </c:pt>
                <c:pt idx="4">
                  <c:v>48h</c:v>
                </c:pt>
                <c:pt idx="5">
                  <c:v>72</c:v>
                </c:pt>
              </c:strCache>
            </c:strRef>
          </c:cat>
          <c:val>
            <c:numRef>
              <c:f>summary!$C$4:$I$4</c:f>
              <c:numCache>
                <c:formatCode>General</c:formatCode>
                <c:ptCount val="7"/>
                <c:pt idx="0">
                  <c:v>0.64404441499116</c:v>
                </c:pt>
                <c:pt idx="1">
                  <c:v>0.759553326294749</c:v>
                </c:pt>
                <c:pt idx="2">
                  <c:v>0.854063198100406</c:v>
                </c:pt>
                <c:pt idx="3">
                  <c:v>0.710197706115066</c:v>
                </c:pt>
                <c:pt idx="4">
                  <c:v>0.752520207755538</c:v>
                </c:pt>
                <c:pt idx="5">
                  <c:v>0.302809420002067</c:v>
                </c:pt>
              </c:numCache>
            </c:numRef>
          </c:val>
          <c:smooth val="0"/>
        </c:ser>
        <c:ser>
          <c:idx val="3"/>
          <c:order val="3"/>
          <c:tx>
            <c:v>RG108 right</c:v>
          </c:tx>
          <c:errBars>
            <c:errDir val="y"/>
            <c:errBarType val="both"/>
            <c:errValType val="cust"/>
            <c:noEndCap val="0"/>
            <c:plus>
              <c:numRef>
                <c:f>summary!$C$14:$J$14</c:f>
                <c:numCache>
                  <c:formatCode>General</c:formatCode>
                  <c:ptCount val="8"/>
                  <c:pt idx="0">
                    <c:v>0.0984098698457986</c:v>
                  </c:pt>
                  <c:pt idx="1">
                    <c:v>0.125566886701155</c:v>
                  </c:pt>
                  <c:pt idx="2">
                    <c:v>0.118194335180945</c:v>
                  </c:pt>
                  <c:pt idx="3">
                    <c:v>0.200223052161631</c:v>
                  </c:pt>
                  <c:pt idx="4">
                    <c:v>0.171699855057289</c:v>
                  </c:pt>
                  <c:pt idx="5">
                    <c:v>0.189635207755086</c:v>
                  </c:pt>
                </c:numCache>
              </c:numRef>
            </c:plus>
            <c:minus>
              <c:numRef>
                <c:f>summary!$C$14:$J$14</c:f>
                <c:numCache>
                  <c:formatCode>General</c:formatCode>
                  <c:ptCount val="8"/>
                  <c:pt idx="0">
                    <c:v>0.0984098698457986</c:v>
                  </c:pt>
                  <c:pt idx="1">
                    <c:v>0.125566886701155</c:v>
                  </c:pt>
                  <c:pt idx="2">
                    <c:v>0.118194335180945</c:v>
                  </c:pt>
                  <c:pt idx="3">
                    <c:v>0.200223052161631</c:v>
                  </c:pt>
                  <c:pt idx="4">
                    <c:v>0.171699855057289</c:v>
                  </c:pt>
                  <c:pt idx="5">
                    <c:v>0.189635207755086</c:v>
                  </c:pt>
                </c:numCache>
              </c:numRef>
            </c:minus>
          </c:errBars>
          <c:cat>
            <c:strRef>
              <c:f>summary!$C$2:$J$2</c:f>
              <c:strCache>
                <c:ptCount val="6"/>
                <c:pt idx="0">
                  <c:v>baseline 1</c:v>
                </c:pt>
                <c:pt idx="1">
                  <c:v>baseline 2</c:v>
                </c:pt>
                <c:pt idx="2">
                  <c:v>5h</c:v>
                </c:pt>
                <c:pt idx="3">
                  <c:v>22h</c:v>
                </c:pt>
                <c:pt idx="4">
                  <c:v>48h</c:v>
                </c:pt>
                <c:pt idx="5">
                  <c:v>72</c:v>
                </c:pt>
              </c:strCache>
            </c:strRef>
          </c:cat>
          <c:val>
            <c:numRef>
              <c:f>summary!$C$7:$I$7</c:f>
              <c:numCache>
                <c:formatCode>General</c:formatCode>
                <c:ptCount val="7"/>
                <c:pt idx="0">
                  <c:v>0.808340068591453</c:v>
                </c:pt>
                <c:pt idx="1">
                  <c:v>0.645332476874647</c:v>
                </c:pt>
                <c:pt idx="2">
                  <c:v>0.867520821649008</c:v>
                </c:pt>
                <c:pt idx="3">
                  <c:v>0.597527790058921</c:v>
                </c:pt>
                <c:pt idx="4">
                  <c:v>0.66393473014454</c:v>
                </c:pt>
                <c:pt idx="5">
                  <c:v>0.588008236590443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89364272"/>
        <c:axId val="-289356960"/>
      </c:lineChart>
      <c:catAx>
        <c:axId val="-28936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 sz="1200"/>
                  <a:t>time after CFA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 sz="1200"/>
            </a:pPr>
            <a:endParaRPr lang="en-US"/>
          </a:p>
        </c:txPr>
        <c:crossAx val="-289356960"/>
        <c:crosses val="autoZero"/>
        <c:auto val="1"/>
        <c:lblAlgn val="ctr"/>
        <c:lblOffset val="100"/>
        <c:noMultiLvlLbl val="0"/>
      </c:catAx>
      <c:valAx>
        <c:axId val="-2893569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von Frey 50% threshold</a:t>
                </a:r>
                <a:r>
                  <a:rPr lang="en-GB" baseline="0"/>
                  <a:t> (Dixon up/down) in g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 sz="1200"/>
            </a:pPr>
            <a:endParaRPr lang="en-US"/>
          </a:p>
        </c:txPr>
        <c:crossAx val="-289364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1576120584762"/>
          <c:y val="0.0234457001201513"/>
          <c:w val="0.16421896708208"/>
          <c:h val="0.137885077443692"/>
        </c:manualLayout>
      </c:layout>
      <c:overlay val="0"/>
      <c:txPr>
        <a:bodyPr/>
        <a:lstStyle/>
        <a:p>
          <a:pPr>
            <a:defRPr lang="en-GB" sz="1200"/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0506522916"/>
          <c:y val="0.0361622320436929"/>
          <c:w val="0.567633830232895"/>
          <c:h val="0.714175876285705"/>
        </c:manualLayout>
      </c:layout>
      <c:lineChart>
        <c:grouping val="standard"/>
        <c:varyColors val="0"/>
        <c:ser>
          <c:idx val="16"/>
          <c:order val="16"/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data_MS_chart!$B$23:$G$23</c:f>
                <c:numCache>
                  <c:formatCode>General</c:formatCode>
                  <c:ptCount val="6"/>
                  <c:pt idx="0">
                    <c:v>0.0998460981674007</c:v>
                  </c:pt>
                  <c:pt idx="1">
                    <c:v>0.096021526666276</c:v>
                  </c:pt>
                  <c:pt idx="2">
                    <c:v>0.142970759862154</c:v>
                  </c:pt>
                  <c:pt idx="3">
                    <c:v>0.146715217911824</c:v>
                  </c:pt>
                  <c:pt idx="4">
                    <c:v>0.0787502589134736</c:v>
                  </c:pt>
                  <c:pt idx="5">
                    <c:v>0.0164878272512812</c:v>
                  </c:pt>
                </c:numCache>
              </c:numRef>
            </c:plus>
            <c:minus>
              <c:numRef>
                <c:f>data_MS_chart!$B$23:$G$23</c:f>
                <c:numCache>
                  <c:formatCode>General</c:formatCode>
                  <c:ptCount val="6"/>
                  <c:pt idx="0">
                    <c:v>0.0998460981674007</c:v>
                  </c:pt>
                  <c:pt idx="1">
                    <c:v>0.096021526666276</c:v>
                  </c:pt>
                  <c:pt idx="2">
                    <c:v>0.142970759862154</c:v>
                  </c:pt>
                  <c:pt idx="3">
                    <c:v>0.146715217911824</c:v>
                  </c:pt>
                  <c:pt idx="4">
                    <c:v>0.0787502589134736</c:v>
                  </c:pt>
                  <c:pt idx="5">
                    <c:v>0.0164878272512812</c:v>
                  </c:pt>
                </c:numCache>
              </c:numRef>
            </c:minus>
            <c:spPr>
              <a:noFill/>
              <a:ln w="25400" cap="sq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data_MS_chart!$B$1:$G$1</c:f>
              <c:strCache>
                <c:ptCount val="6"/>
                <c:pt idx="0">
                  <c:v>BL-1</c:v>
                </c:pt>
                <c:pt idx="1">
                  <c:v>BL-2</c:v>
                </c:pt>
                <c:pt idx="2">
                  <c:v>CFA-5h</c:v>
                </c:pt>
                <c:pt idx="3">
                  <c:v>CFA-22h</c:v>
                </c:pt>
                <c:pt idx="4">
                  <c:v>CFA-48h</c:v>
                </c:pt>
                <c:pt idx="5">
                  <c:v>CFA-72h</c:v>
                </c:pt>
              </c:strCache>
            </c:strRef>
          </c:cat>
          <c:val>
            <c:numRef>
              <c:f>data_MS_chart!$B$20:$G$20</c:f>
              <c:numCache>
                <c:formatCode>General</c:formatCode>
                <c:ptCount val="6"/>
                <c:pt idx="0">
                  <c:v>0.749216450647851</c:v>
                </c:pt>
                <c:pt idx="1">
                  <c:v>0.713851123019878</c:v>
                </c:pt>
                <c:pt idx="2">
                  <c:v>0.368879664270407</c:v>
                </c:pt>
                <c:pt idx="3">
                  <c:v>0.343011332628684</c:v>
                </c:pt>
                <c:pt idx="4">
                  <c:v>0.121533450619203</c:v>
                </c:pt>
                <c:pt idx="5">
                  <c:v>0.0492597738251315</c:v>
                </c:pt>
              </c:numCache>
            </c:numRef>
          </c:val>
          <c:smooth val="0"/>
        </c:ser>
        <c:ser>
          <c:idx val="17"/>
          <c:order val="17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data_MS_chart!$B$24:$G$24</c:f>
                <c:numCache>
                  <c:formatCode>General</c:formatCode>
                  <c:ptCount val="6"/>
                  <c:pt idx="0">
                    <c:v>0.130702425966476</c:v>
                  </c:pt>
                  <c:pt idx="1">
                    <c:v>0.127591911785095</c:v>
                  </c:pt>
                  <c:pt idx="2">
                    <c:v>0.141293617714995</c:v>
                  </c:pt>
                  <c:pt idx="3">
                    <c:v>0.129891608552703</c:v>
                  </c:pt>
                  <c:pt idx="4">
                    <c:v>0.0616177110485946</c:v>
                  </c:pt>
                  <c:pt idx="5">
                    <c:v>0.0147772275896533</c:v>
                  </c:pt>
                </c:numCache>
              </c:numRef>
            </c:plus>
            <c:minus>
              <c:numRef>
                <c:f>data_MS_chart!$B$24:$G$24</c:f>
                <c:numCache>
                  <c:formatCode>General</c:formatCode>
                  <c:ptCount val="6"/>
                  <c:pt idx="0">
                    <c:v>0.130702425966476</c:v>
                  </c:pt>
                  <c:pt idx="1">
                    <c:v>0.127591911785095</c:v>
                  </c:pt>
                  <c:pt idx="2">
                    <c:v>0.141293617714995</c:v>
                  </c:pt>
                  <c:pt idx="3">
                    <c:v>0.129891608552703</c:v>
                  </c:pt>
                  <c:pt idx="4">
                    <c:v>0.0616177110485946</c:v>
                  </c:pt>
                  <c:pt idx="5">
                    <c:v>0.0147772275896533</c:v>
                  </c:pt>
                </c:numCache>
              </c:numRef>
            </c:minus>
            <c:spPr>
              <a:noFill/>
              <a:ln w="25400" cap="sq" cmpd="sng" algn="ctr">
                <a:solidFill>
                  <a:srgbClr val="C00000"/>
                </a:solidFill>
                <a:round/>
              </a:ln>
              <a:effectLst/>
            </c:spPr>
          </c:errBars>
          <c:cat>
            <c:strRef>
              <c:f>data_MS_chart!$B$1:$G$1</c:f>
              <c:strCache>
                <c:ptCount val="6"/>
                <c:pt idx="0">
                  <c:v>BL-1</c:v>
                </c:pt>
                <c:pt idx="1">
                  <c:v>BL-2</c:v>
                </c:pt>
                <c:pt idx="2">
                  <c:v>CFA-5h</c:v>
                </c:pt>
                <c:pt idx="3">
                  <c:v>CFA-22h</c:v>
                </c:pt>
                <c:pt idx="4">
                  <c:v>CFA-48h</c:v>
                </c:pt>
                <c:pt idx="5">
                  <c:v>CFA-72h</c:v>
                </c:pt>
              </c:strCache>
            </c:strRef>
          </c:cat>
          <c:val>
            <c:numRef>
              <c:f>data_MS_chart!$B$21:$G$21</c:f>
              <c:numCache>
                <c:formatCode>General</c:formatCode>
                <c:ptCount val="6"/>
                <c:pt idx="0">
                  <c:v>0.851037686837915</c:v>
                </c:pt>
                <c:pt idx="1">
                  <c:v>0.866053671722612</c:v>
                </c:pt>
                <c:pt idx="2">
                  <c:v>0.255069640208981</c:v>
                </c:pt>
                <c:pt idx="3">
                  <c:v>0.403491044899488</c:v>
                </c:pt>
                <c:pt idx="4">
                  <c:v>0.102196642369689</c:v>
                </c:pt>
                <c:pt idx="5">
                  <c:v>0.0798263212591401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04063616"/>
        <c:axId val="-304078112"/>
      </c:lineChart>
      <c:scatterChart>
        <c:scatterStyle val="lineMarker"/>
        <c:varyColors val="0"/>
        <c:ser>
          <c:idx val="0"/>
          <c:order val="0"/>
          <c:spPr>
            <a:ln w="47625" cap="rnd">
              <a:noFill/>
              <a:round/>
            </a:ln>
            <a:effectLst/>
          </c:spPr>
          <c:marker>
            <c:symbol val="diamond"/>
            <c:size val="12"/>
            <c:spPr>
              <a:noFill/>
              <a:ln w="19050">
                <a:solidFill>
                  <a:srgbClr val="C00000"/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data_MS_chart!$B$3:$G$3</c:f>
              <c:numCache>
                <c:formatCode>General</c:formatCode>
                <c:ptCount val="6"/>
                <c:pt idx="0">
                  <c:v>1.103497047933865</c:v>
                </c:pt>
                <c:pt idx="1">
                  <c:v>1.103497047933865</c:v>
                </c:pt>
                <c:pt idx="2">
                  <c:v>0.145184312592849</c:v>
                </c:pt>
                <c:pt idx="3">
                  <c:v>0.730980598846431</c:v>
                </c:pt>
                <c:pt idx="4">
                  <c:v>0.0101232158476223</c:v>
                </c:pt>
                <c:pt idx="5">
                  <c:v>0.0549470475159877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noFill/>
              <a:ln w="19050">
                <a:solidFill>
                  <a:schemeClr val="accent2"/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data_MS_chart!$B$4:$G$4</c:f>
              <c:numCache>
                <c:formatCode>General</c:formatCode>
                <c:ptCount val="6"/>
                <c:pt idx="0">
                  <c:v>1.213247038810982</c:v>
                </c:pt>
                <c:pt idx="1">
                  <c:v>1.213247038810982</c:v>
                </c:pt>
                <c:pt idx="2">
                  <c:v>0.0106299562476154</c:v>
                </c:pt>
                <c:pt idx="3">
                  <c:v>0.0684532748675947</c:v>
                </c:pt>
                <c:pt idx="4">
                  <c:v>0.0106299562476154</c:v>
                </c:pt>
                <c:pt idx="5">
                  <c:v>0.015293274261004</c:v>
                </c:pt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noFill/>
              <a:ln w="19050">
                <a:solidFill>
                  <a:srgbClr val="C00000"/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data_MS_chart!$B$5:$G$5</c:f>
              <c:numCache>
                <c:formatCode>General</c:formatCode>
                <c:ptCount val="6"/>
                <c:pt idx="0">
                  <c:v>0.252498174519012</c:v>
                </c:pt>
                <c:pt idx="1">
                  <c:v>0.771196411397131</c:v>
                </c:pt>
                <c:pt idx="2">
                  <c:v>0.146548626569988</c:v>
                </c:pt>
                <c:pt idx="3">
                  <c:v>0.518674612703843</c:v>
                </c:pt>
                <c:pt idx="4">
                  <c:v>0.0101232158476223</c:v>
                </c:pt>
                <c:pt idx="5">
                  <c:v>0.0754387563174965</c:v>
                </c:pt>
              </c:numCache>
            </c:numRef>
          </c:yVal>
          <c:smooth val="0"/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noFill/>
              <a:ln w="19050">
                <a:solidFill>
                  <a:srgbClr val="C00000"/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data_MS_chart!$B$6:$G$6</c:f>
              <c:numCache>
                <c:formatCode>General</c:formatCode>
                <c:ptCount val="6"/>
                <c:pt idx="0">
                  <c:v>1.213247038810982</c:v>
                </c:pt>
                <c:pt idx="1">
                  <c:v>0.549557349637455</c:v>
                </c:pt>
                <c:pt idx="2">
                  <c:v>0.0265748906190386</c:v>
                </c:pt>
                <c:pt idx="3">
                  <c:v>0.123391425823541</c:v>
                </c:pt>
                <c:pt idx="4">
                  <c:v>0.518674612703843</c:v>
                </c:pt>
                <c:pt idx="5">
                  <c:v>0.0472106717566105</c:v>
                </c:pt>
              </c:numCache>
            </c:numRef>
          </c:yVal>
          <c:smooth val="0"/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noFill/>
              <a:ln w="19050">
                <a:solidFill>
                  <a:srgbClr val="C00000"/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data_MS_chart!$B$7:$G$7</c:f>
              <c:numCache>
                <c:formatCode>General</c:formatCode>
                <c:ptCount val="6"/>
                <c:pt idx="0">
                  <c:v>0.734291027244809</c:v>
                </c:pt>
                <c:pt idx="1">
                  <c:v>0.202991027859483</c:v>
                </c:pt>
                <c:pt idx="2">
                  <c:v>0.291189440075821</c:v>
                </c:pt>
                <c:pt idx="3">
                  <c:v>0.606898396990427</c:v>
                </c:pt>
                <c:pt idx="4">
                  <c:v>0.0243652466059319</c:v>
                </c:pt>
                <c:pt idx="5">
                  <c:v>0.145184312592849</c:v>
                </c:pt>
              </c:numCache>
            </c:numRef>
          </c:yVal>
          <c:smooth val="0"/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noFill/>
              <a:ln w="19050">
                <a:solidFill>
                  <a:srgbClr val="C00000"/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data_MS_chart!$B$8:$G$8</c:f>
              <c:numCache>
                <c:formatCode>General</c:formatCode>
                <c:ptCount val="6"/>
                <c:pt idx="0">
                  <c:v>0.771196411397131</c:v>
                </c:pt>
                <c:pt idx="1">
                  <c:v>1.10349704793387</c:v>
                </c:pt>
                <c:pt idx="2">
                  <c:v>1.21893422148056</c:v>
                </c:pt>
                <c:pt idx="3">
                  <c:v>1.020472087126657</c:v>
                </c:pt>
                <c:pt idx="4">
                  <c:v>0.0616644070824694</c:v>
                </c:pt>
                <c:pt idx="5">
                  <c:v>0.123391425823541</c:v>
                </c:pt>
              </c:numCache>
            </c:numRef>
          </c:yVal>
          <c:smooth val="0"/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noFill/>
              <a:ln w="19050">
                <a:solidFill>
                  <a:srgbClr val="C00000"/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data_MS_chart!$B$9:$G$9</c:f>
              <c:numCache>
                <c:formatCode>General</c:formatCode>
                <c:ptCount val="6"/>
                <c:pt idx="0">
                  <c:v>1.103497047933865</c:v>
                </c:pt>
                <c:pt idx="1">
                  <c:v>1.213247038810982</c:v>
                </c:pt>
                <c:pt idx="2">
                  <c:v>0.0549470475159877</c:v>
                </c:pt>
                <c:pt idx="3">
                  <c:v>0.0507477569648706</c:v>
                </c:pt>
                <c:pt idx="4">
                  <c:v>0.0368081720295615</c:v>
                </c:pt>
                <c:pt idx="5">
                  <c:v>0.0930121171666352</c:v>
                </c:pt>
              </c:numCache>
            </c:numRef>
          </c:yVal>
          <c:smooth val="0"/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noFill/>
              <a:ln w="19050">
                <a:solidFill>
                  <a:srgbClr val="C00000"/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data_MS_chart!$B$10:$G$10</c:f>
              <c:numCache>
                <c:formatCode>General</c:formatCode>
                <c:ptCount val="6"/>
                <c:pt idx="0">
                  <c:v>0.416827708052676</c:v>
                </c:pt>
                <c:pt idx="1">
                  <c:v>0.771196411397131</c:v>
                </c:pt>
                <c:pt idx="2">
                  <c:v>0.146548626569988</c:v>
                </c:pt>
                <c:pt idx="3">
                  <c:v>0.108310205872544</c:v>
                </c:pt>
                <c:pt idx="4">
                  <c:v>0.145184312592849</c:v>
                </c:pt>
                <c:pt idx="5">
                  <c:v>0.0841329646389976</c:v>
                </c:pt>
              </c:numCache>
            </c:numRef>
          </c:yVal>
          <c:smooth val="0"/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data_MS_chart!$B$11:$G$11</c:f>
              <c:numCache>
                <c:formatCode>General</c:formatCode>
                <c:ptCount val="6"/>
                <c:pt idx="0">
                  <c:v>0.508797772512271</c:v>
                </c:pt>
                <c:pt idx="1">
                  <c:v>0.771196411397131</c:v>
                </c:pt>
                <c:pt idx="2">
                  <c:v>0.0395453343080399</c:v>
                </c:pt>
                <c:pt idx="3">
                  <c:v>0.0265748906190386</c:v>
                </c:pt>
                <c:pt idx="4">
                  <c:v>0.0106299562476154</c:v>
                </c:pt>
                <c:pt idx="5">
                  <c:v>0.098427971006801</c:v>
                </c:pt>
              </c:numCache>
            </c:numRef>
          </c:yVal>
          <c:smooth val="0"/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data_MS_chart!$B$12:$G$12</c:f>
              <c:numCache>
                <c:formatCode>General</c:formatCode>
                <c:ptCount val="6"/>
                <c:pt idx="0">
                  <c:v>0.549557349637455</c:v>
                </c:pt>
                <c:pt idx="1">
                  <c:v>0.649334129015835</c:v>
                </c:pt>
                <c:pt idx="2">
                  <c:v>1.141050959180174</c:v>
                </c:pt>
                <c:pt idx="3">
                  <c:v>1.106367795430402</c:v>
                </c:pt>
                <c:pt idx="4">
                  <c:v>0.174686045165862</c:v>
                </c:pt>
                <c:pt idx="5">
                  <c:v>0.0576964111683323</c:v>
                </c:pt>
              </c:numCache>
            </c:numRef>
          </c:yVal>
          <c:smooth val="0"/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data_MS_chart!$B$13:$G$13</c:f>
              <c:numCache>
                <c:formatCode>General</c:formatCode>
                <c:ptCount val="6"/>
                <c:pt idx="0">
                  <c:v>0.416827708052676</c:v>
                </c:pt>
                <c:pt idx="1">
                  <c:v>0.18371651675826</c:v>
                </c:pt>
                <c:pt idx="2">
                  <c:v>0.15818133723216</c:v>
                </c:pt>
                <c:pt idx="3">
                  <c:v>0.0233253578709809</c:v>
                </c:pt>
                <c:pt idx="4">
                  <c:v>0.655990924931832</c:v>
                </c:pt>
                <c:pt idx="5">
                  <c:v>0.0101232158476223</c:v>
                </c:pt>
              </c:numCache>
            </c:numRef>
          </c:yVal>
          <c:smooth val="0"/>
        </c:ser>
        <c:ser>
          <c:idx val="11"/>
          <c:order val="11"/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data_MS_chart!$B$14:$G$14</c:f>
              <c:numCache>
                <c:formatCode>General</c:formatCode>
                <c:ptCount val="6"/>
                <c:pt idx="0">
                  <c:v>0.649334129015835</c:v>
                </c:pt>
                <c:pt idx="1">
                  <c:v>0.544743140197247</c:v>
                </c:pt>
                <c:pt idx="2">
                  <c:v>0.0164077762750046</c:v>
                </c:pt>
                <c:pt idx="3">
                  <c:v>0.0106299562476154</c:v>
                </c:pt>
                <c:pt idx="4">
                  <c:v>0.0233253578709809</c:v>
                </c:pt>
                <c:pt idx="5">
                  <c:v>0.0101232158476223</c:v>
                </c:pt>
              </c:numCache>
            </c:numRef>
          </c:yVal>
          <c:smooth val="0"/>
        </c:ser>
        <c:ser>
          <c:idx val="12"/>
          <c:order val="12"/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data_MS_chart!$B$15:$G$15</c:f>
              <c:numCache>
                <c:formatCode>General</c:formatCode>
                <c:ptCount val="6"/>
                <c:pt idx="0">
                  <c:v>0.975332509834696</c:v>
                </c:pt>
                <c:pt idx="1">
                  <c:v>1.103497047933865</c:v>
                </c:pt>
                <c:pt idx="2">
                  <c:v>0.187477577295941</c:v>
                </c:pt>
                <c:pt idx="3">
                  <c:v>0.650221673223131</c:v>
                </c:pt>
                <c:pt idx="4">
                  <c:v>0.0142822238510321</c:v>
                </c:pt>
                <c:pt idx="5">
                  <c:v>0.128500929767842</c:v>
                </c:pt>
              </c:numCache>
            </c:numRef>
          </c:yVal>
          <c:smooth val="0"/>
        </c:ser>
        <c:ser>
          <c:idx val="13"/>
          <c:order val="13"/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data_MS_chart!$B$16:$G$16</c:f>
              <c:numCache>
                <c:formatCode>General</c:formatCode>
                <c:ptCount val="6"/>
                <c:pt idx="0">
                  <c:v>0.649334129015835</c:v>
                </c:pt>
                <c:pt idx="1">
                  <c:v>0.771196411397131</c:v>
                </c:pt>
                <c:pt idx="2">
                  <c:v>0.472927306257371</c:v>
                </c:pt>
                <c:pt idx="3">
                  <c:v>0.0101232158476223</c:v>
                </c:pt>
                <c:pt idx="4">
                  <c:v>0.0253080396190558</c:v>
                </c:pt>
                <c:pt idx="5">
                  <c:v>0.0684532748675947</c:v>
                </c:pt>
              </c:numCache>
            </c:numRef>
          </c:yVal>
          <c:smooth val="0"/>
        </c:ser>
        <c:ser>
          <c:idx val="14"/>
          <c:order val="14"/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data_MS_chart!$B$17:$G$17</c:f>
              <c:numCache>
                <c:formatCode>General</c:formatCode>
                <c:ptCount val="6"/>
                <c:pt idx="0">
                  <c:v>1.103497047933865</c:v>
                </c:pt>
                <c:pt idx="1">
                  <c:v>0.771196411397131</c:v>
                </c:pt>
                <c:pt idx="2">
                  <c:v>0.790262711021716</c:v>
                </c:pt>
                <c:pt idx="3">
                  <c:v>0.655990924931832</c:v>
                </c:pt>
                <c:pt idx="4">
                  <c:v>0.0140613084694497</c:v>
                </c:pt>
                <c:pt idx="5">
                  <c:v>0.0101232158476223</c:v>
                </c:pt>
              </c:numCache>
            </c:numRef>
          </c:yVal>
          <c:smooth val="0"/>
        </c:ser>
        <c:ser>
          <c:idx val="15"/>
          <c:order val="15"/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data_MS_chart!$B$2:$G$2</c:f>
              <c:numCache>
                <c:formatCode>General</c:formatCode>
                <c:ptCount val="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</c:numCache>
            </c:numRef>
          </c:xVal>
          <c:yVal>
            <c:numRef>
              <c:f>data_MS_chart!$B$18:$G$18</c:f>
              <c:numCache>
                <c:formatCode>General</c:formatCode>
                <c:ptCount val="6"/>
                <c:pt idx="0">
                  <c:v>1.141050959180174</c:v>
                </c:pt>
                <c:pt idx="1">
                  <c:v>0.915928916062425</c:v>
                </c:pt>
                <c:pt idx="2">
                  <c:v>0.145184312592849</c:v>
                </c:pt>
                <c:pt idx="3">
                  <c:v>0.260856846858848</c:v>
                </c:pt>
                <c:pt idx="4">
                  <c:v>0.0539837487977991</c:v>
                </c:pt>
                <c:pt idx="5">
                  <c:v>0.0106299562476154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04063616"/>
        <c:axId val="-304078112"/>
      </c:scatterChart>
      <c:catAx>
        <c:axId val="-30406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="1"/>
            </a:pPr>
            <a:endParaRPr lang="en-US"/>
          </a:p>
        </c:txPr>
        <c:crossAx val="-304078112"/>
        <c:crosses val="autoZero"/>
        <c:auto val="1"/>
        <c:lblAlgn val="ctr"/>
        <c:lblOffset val="100"/>
        <c:noMultiLvlLbl val="0"/>
      </c:catAx>
      <c:valAx>
        <c:axId val="-304078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400"/>
                  <a:t>von Frey threshold (g)</a:t>
                </a:r>
              </a:p>
            </c:rich>
          </c:tx>
          <c:layout>
            <c:manualLayout>
              <c:xMode val="edge"/>
              <c:yMode val="edge"/>
              <c:x val="0.00545829986862874"/>
              <c:y val="0.09110897390813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30406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200">
          <a:solidFill>
            <a:sysClr val="windowText" lastClr="000000"/>
          </a:solidFill>
          <a:latin typeface="Arial" charset="0"/>
          <a:ea typeface="Arial" charset="0"/>
          <a:cs typeface="Arial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677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677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J24"/>
  <sheetViews>
    <sheetView tabSelected="1" zoomScale="110" zoomScaleNormal="110" workbookViewId="0">
      <selection activeCell="A21" sqref="A21"/>
    </sheetView>
  </sheetViews>
  <sheetFormatPr baseColWidth="10" defaultColWidth="8.83203125" defaultRowHeight="15" x14ac:dyDescent="0.2"/>
  <cols>
    <col min="1" max="1" width="27.1640625" customWidth="1"/>
    <col min="2" max="2" width="17.33203125" customWidth="1"/>
    <col min="5" max="5" width="19.83203125" customWidth="1"/>
  </cols>
  <sheetData>
    <row r="3" spans="2:3" x14ac:dyDescent="0.2">
      <c r="C3" t="s">
        <v>227</v>
      </c>
    </row>
    <row r="4" spans="2:3" x14ac:dyDescent="0.2">
      <c r="C4" t="s">
        <v>228</v>
      </c>
    </row>
    <row r="6" spans="2:3" x14ac:dyDescent="0.2">
      <c r="C6" t="s">
        <v>229</v>
      </c>
    </row>
    <row r="8" spans="2:3" x14ac:dyDescent="0.2">
      <c r="C8" t="s">
        <v>233</v>
      </c>
    </row>
    <row r="9" spans="2:3" x14ac:dyDescent="0.2">
      <c r="C9" t="s">
        <v>230</v>
      </c>
    </row>
    <row r="10" spans="2:3" x14ac:dyDescent="0.2">
      <c r="C10" t="s">
        <v>231</v>
      </c>
    </row>
    <row r="11" spans="2:3" x14ac:dyDescent="0.2">
      <c r="C11" t="s">
        <v>232</v>
      </c>
    </row>
    <row r="13" spans="2:3" x14ac:dyDescent="0.2">
      <c r="C13" t="s">
        <v>388</v>
      </c>
    </row>
    <row r="16" spans="2:3" x14ac:dyDescent="0.2">
      <c r="B16" s="23" t="s">
        <v>28</v>
      </c>
    </row>
    <row r="17" spans="1:10" x14ac:dyDescent="0.2">
      <c r="A17" t="s">
        <v>34</v>
      </c>
      <c r="B17" t="s">
        <v>29</v>
      </c>
      <c r="C17" t="s">
        <v>30</v>
      </c>
      <c r="F17" s="23" t="s">
        <v>387</v>
      </c>
    </row>
    <row r="18" spans="1:10" x14ac:dyDescent="0.2">
      <c r="B18" t="s">
        <v>32</v>
      </c>
      <c r="C18" t="s">
        <v>31</v>
      </c>
      <c r="J18" s="23" t="s">
        <v>386</v>
      </c>
    </row>
    <row r="19" spans="1:10" x14ac:dyDescent="0.2">
      <c r="B19" t="s">
        <v>394</v>
      </c>
      <c r="C19" t="s">
        <v>33</v>
      </c>
      <c r="F19" s="23" t="s">
        <v>389</v>
      </c>
    </row>
    <row r="20" spans="1:10" x14ac:dyDescent="0.2">
      <c r="A20" t="s">
        <v>35</v>
      </c>
      <c r="B20" t="s">
        <v>398</v>
      </c>
      <c r="C20" t="s">
        <v>33</v>
      </c>
      <c r="F20" s="23" t="s">
        <v>393</v>
      </c>
    </row>
    <row r="21" spans="1:10" x14ac:dyDescent="0.2">
      <c r="A21" t="s">
        <v>36</v>
      </c>
      <c r="B21" t="s">
        <v>395</v>
      </c>
      <c r="C21" t="s">
        <v>30</v>
      </c>
      <c r="F21" s="23" t="s">
        <v>392</v>
      </c>
    </row>
    <row r="22" spans="1:10" x14ac:dyDescent="0.2">
      <c r="B22" t="s">
        <v>396</v>
      </c>
      <c r="C22" t="s">
        <v>33</v>
      </c>
      <c r="F22" s="23" t="s">
        <v>391</v>
      </c>
    </row>
    <row r="23" spans="1:10" x14ac:dyDescent="0.2">
      <c r="A23" t="s">
        <v>37</v>
      </c>
      <c r="B23" t="s">
        <v>397</v>
      </c>
      <c r="C23" t="s">
        <v>33</v>
      </c>
      <c r="F23" s="23" t="s">
        <v>390</v>
      </c>
    </row>
    <row r="24" spans="1:10" x14ac:dyDescent="0.2">
      <c r="C24" t="s">
        <v>38</v>
      </c>
      <c r="F24" s="23" t="s">
        <v>390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zoomScale="75" zoomScaleNormal="75" zoomScalePageLayoutView="75" workbookViewId="0">
      <selection activeCell="M39" sqref="M39"/>
    </sheetView>
  </sheetViews>
  <sheetFormatPr baseColWidth="10" defaultColWidth="8.83203125" defaultRowHeight="15" x14ac:dyDescent="0.2"/>
  <cols>
    <col min="1" max="1" width="17.5" style="8" customWidth="1"/>
    <col min="2" max="2" width="11.33203125" style="8" customWidth="1"/>
    <col min="3" max="3" width="4.6640625" style="8" customWidth="1"/>
    <col min="4" max="4" width="11.5" style="8" customWidth="1"/>
    <col min="5" max="5" width="9.33203125" style="8" customWidth="1"/>
    <col min="6" max="6" width="10.6640625" style="8" customWidth="1"/>
    <col min="7" max="7" width="8.6640625" style="8" customWidth="1"/>
    <col min="8" max="8" width="11.1640625" style="8" customWidth="1"/>
    <col min="9" max="9" width="12.6640625" style="8" customWidth="1"/>
    <col min="10" max="10" width="12.5" style="7" customWidth="1"/>
    <col min="11" max="11" width="10" style="7" customWidth="1"/>
    <col min="12" max="13" width="6.83203125" style="8" customWidth="1"/>
    <col min="14" max="14" width="9" style="8" customWidth="1"/>
    <col min="15" max="15" width="10.5" style="8" customWidth="1"/>
    <col min="16" max="17" width="16.5" style="8" customWidth="1"/>
    <col min="18" max="18" width="12" style="7" customWidth="1"/>
    <col min="19" max="19" width="8.83203125" style="7" customWidth="1"/>
    <col min="20" max="20" width="6.83203125" style="8" customWidth="1"/>
    <col min="21" max="21" width="7.33203125" style="8" customWidth="1"/>
    <col min="22" max="22" width="8.83203125" style="8"/>
    <col min="23" max="23" width="10.33203125" style="8" customWidth="1"/>
    <col min="24" max="24" width="16.1640625" style="8" customWidth="1"/>
    <col min="25" max="16384" width="8.83203125" style="8"/>
  </cols>
  <sheetData>
    <row r="1" spans="1:24" x14ac:dyDescent="0.2">
      <c r="A1" s="8" t="s">
        <v>220</v>
      </c>
    </row>
    <row r="3" spans="1:24" x14ac:dyDescent="0.2">
      <c r="A3" s="15" t="s">
        <v>206</v>
      </c>
      <c r="B3" s="15" t="s">
        <v>207</v>
      </c>
      <c r="H3" s="10"/>
      <c r="I3" s="10"/>
      <c r="J3" s="28" t="s">
        <v>218</v>
      </c>
      <c r="K3" s="29"/>
      <c r="L3" s="29"/>
      <c r="M3" s="29"/>
      <c r="N3" s="29"/>
      <c r="O3" s="29"/>
      <c r="P3" s="29"/>
      <c r="Q3" s="16"/>
      <c r="R3" s="28" t="s">
        <v>219</v>
      </c>
      <c r="S3" s="30"/>
      <c r="T3" s="30"/>
      <c r="U3" s="30"/>
      <c r="V3" s="30"/>
      <c r="W3" s="30"/>
      <c r="X3" s="30"/>
    </row>
    <row r="4" spans="1:24" x14ac:dyDescent="0.2">
      <c r="A4" s="8" t="s">
        <v>237</v>
      </c>
      <c r="B4" s="8">
        <v>-0.377</v>
      </c>
      <c r="D4" s="8" t="s">
        <v>117</v>
      </c>
      <c r="H4" s="10" t="s">
        <v>221</v>
      </c>
      <c r="I4" s="10" t="s">
        <v>222</v>
      </c>
      <c r="J4" s="10" t="s">
        <v>206</v>
      </c>
      <c r="K4" s="9" t="s">
        <v>212</v>
      </c>
      <c r="L4" s="9" t="s">
        <v>213</v>
      </c>
      <c r="M4" s="9" t="s">
        <v>214</v>
      </c>
      <c r="N4" s="9" t="s">
        <v>215</v>
      </c>
      <c r="O4" s="9" t="s">
        <v>216</v>
      </c>
      <c r="P4" s="19" t="s">
        <v>217</v>
      </c>
      <c r="Q4" s="10" t="s">
        <v>221</v>
      </c>
      <c r="R4" s="10" t="s">
        <v>206</v>
      </c>
      <c r="S4" s="9" t="s">
        <v>212</v>
      </c>
      <c r="T4" s="9" t="s">
        <v>213</v>
      </c>
      <c r="U4" s="9" t="s">
        <v>214</v>
      </c>
      <c r="V4" s="9" t="s">
        <v>215</v>
      </c>
      <c r="W4" s="9" t="s">
        <v>216</v>
      </c>
      <c r="X4" s="19" t="s">
        <v>217</v>
      </c>
    </row>
    <row r="5" spans="1:24" ht="16" x14ac:dyDescent="0.25">
      <c r="A5" s="8" t="s">
        <v>245</v>
      </c>
      <c r="B5" s="8">
        <v>0.89400000000000002</v>
      </c>
      <c r="D5" s="8">
        <f>LOOKUP(D4,A5:A251,B5:B251)</f>
        <v>-0.70099999999999996</v>
      </c>
      <c r="H5" s="24" t="s">
        <v>39</v>
      </c>
      <c r="I5" s="25" t="s">
        <v>21</v>
      </c>
      <c r="J5" s="26" t="s">
        <v>314</v>
      </c>
      <c r="K5" s="26">
        <v>9</v>
      </c>
      <c r="L5" s="27">
        <f>LOOKUP(K5,$D$8:$D$18,$F$8:$F$18)</f>
        <v>0.14612803567823801</v>
      </c>
      <c r="M5" s="27">
        <f>LOOKUP(J5,$A$4:$A$251,$B$4:$B$251)</f>
        <v>-0.45800000000000002</v>
      </c>
      <c r="N5" s="26">
        <v>0.22567000000000001</v>
      </c>
      <c r="O5" s="26">
        <f>L5+(M5*N5)</f>
        <v>4.2771175678238002E-2</v>
      </c>
      <c r="P5" s="26">
        <f t="shared" ref="P5:P7" si="0">10^O5</f>
        <v>1.1034970479338653</v>
      </c>
      <c r="Q5" s="24" t="s">
        <v>39</v>
      </c>
      <c r="R5" s="26" t="s">
        <v>313</v>
      </c>
      <c r="S5" s="26">
        <v>8</v>
      </c>
      <c r="T5" s="27">
        <f>LOOKUP(S5,$D$8:$D$18,$F$8:$F$18)</f>
        <v>0</v>
      </c>
      <c r="U5" s="27">
        <f>LOOKUP(R5,$A$4:$A$251,$B$4:$B$251)</f>
        <v>-0.5</v>
      </c>
      <c r="V5" s="26">
        <v>0.22567000000000001</v>
      </c>
      <c r="W5" s="26">
        <f>T5+(U5*V5)</f>
        <v>-0.112835</v>
      </c>
      <c r="X5" s="26">
        <f t="shared" ref="X5:X20" si="1">10^W5</f>
        <v>0.77119641139713058</v>
      </c>
    </row>
    <row r="6" spans="1:24" ht="16" x14ac:dyDescent="0.25">
      <c r="A6" s="8" t="s">
        <v>249</v>
      </c>
      <c r="B6" s="8">
        <v>0.315</v>
      </c>
      <c r="H6" s="17" t="s">
        <v>40</v>
      </c>
      <c r="I6" s="18" t="s">
        <v>22</v>
      </c>
      <c r="J6" s="7" t="s">
        <v>55</v>
      </c>
      <c r="K6" s="7">
        <v>6</v>
      </c>
      <c r="L6" s="8">
        <f t="shared" ref="L6:L20" si="2">LOOKUP(K6,$D$8:$D$18,$F$8:$F$18)</f>
        <v>-0.3979400086720376</v>
      </c>
      <c r="M6" s="8">
        <f t="shared" ref="M6:M20" si="3">LOOKUP(J6,$A$4:$A$251,$B$4:$B$251)</f>
        <v>0.46300000000000002</v>
      </c>
      <c r="N6" s="7">
        <v>0.22567000000000001</v>
      </c>
      <c r="O6" s="7">
        <f t="shared" ref="O6:O20" si="4">L6+(M6*N6)</f>
        <v>-0.29345479867203761</v>
      </c>
      <c r="P6" s="20">
        <f t="shared" si="0"/>
        <v>0.50879777251227132</v>
      </c>
      <c r="Q6" s="17" t="s">
        <v>40</v>
      </c>
      <c r="R6" s="7" t="s">
        <v>313</v>
      </c>
      <c r="S6" s="7">
        <v>8</v>
      </c>
      <c r="T6" s="8">
        <f t="shared" ref="T6:T20" si="5">LOOKUP(S6,$D$8:$D$18,$F$8:$F$18)</f>
        <v>0</v>
      </c>
      <c r="U6" s="8">
        <f t="shared" ref="U6:U20" si="6">LOOKUP(R6,$A$4:$A$251,$B$4:$B$251)</f>
        <v>-0.5</v>
      </c>
      <c r="V6" s="7">
        <v>0.22567000000000001</v>
      </c>
      <c r="W6" s="7">
        <f t="shared" ref="W6:W20" si="7">T6+(U6*V6)</f>
        <v>-0.112835</v>
      </c>
      <c r="X6" s="20">
        <f t="shared" si="1"/>
        <v>0.77119641139713058</v>
      </c>
    </row>
    <row r="7" spans="1:24" ht="16" x14ac:dyDescent="0.25">
      <c r="A7" s="8" t="s">
        <v>265</v>
      </c>
      <c r="B7" s="8">
        <v>-0.154</v>
      </c>
      <c r="D7" s="9" t="s">
        <v>209</v>
      </c>
      <c r="E7" s="9" t="s">
        <v>210</v>
      </c>
      <c r="F7" s="9" t="s">
        <v>211</v>
      </c>
      <c r="H7" s="17" t="s">
        <v>41</v>
      </c>
      <c r="I7" s="18" t="s">
        <v>22</v>
      </c>
      <c r="J7" s="7" t="s">
        <v>56</v>
      </c>
      <c r="K7" s="7">
        <v>7</v>
      </c>
      <c r="L7" s="8">
        <f t="shared" si="2"/>
        <v>-0.22184874961635639</v>
      </c>
      <c r="M7" s="8">
        <f t="shared" si="3"/>
        <v>-0.16900000000000001</v>
      </c>
      <c r="N7" s="7">
        <v>0.22567000000000001</v>
      </c>
      <c r="O7" s="7">
        <f t="shared" si="4"/>
        <v>-0.25998697961635642</v>
      </c>
      <c r="P7" s="20">
        <f t="shared" si="0"/>
        <v>0.54955734963745495</v>
      </c>
      <c r="Q7" s="17" t="s">
        <v>41</v>
      </c>
      <c r="R7" s="7" t="s">
        <v>313</v>
      </c>
      <c r="S7" s="7">
        <v>8</v>
      </c>
      <c r="T7" s="8">
        <f t="shared" si="5"/>
        <v>0</v>
      </c>
      <c r="U7" s="8">
        <f t="shared" si="6"/>
        <v>-0.5</v>
      </c>
      <c r="V7" s="7">
        <v>0.22567000000000001</v>
      </c>
      <c r="W7" s="7">
        <f t="shared" si="7"/>
        <v>-0.112835</v>
      </c>
      <c r="X7" s="20">
        <f t="shared" si="1"/>
        <v>0.77119641139713058</v>
      </c>
    </row>
    <row r="8" spans="1:24" ht="16" x14ac:dyDescent="0.25">
      <c r="A8" s="8" t="s">
        <v>296</v>
      </c>
      <c r="B8" s="8">
        <v>-0.54700000000000004</v>
      </c>
      <c r="D8" s="7">
        <v>1</v>
      </c>
      <c r="E8" s="7">
        <v>8.0000000000000002E-3</v>
      </c>
      <c r="F8" s="7">
        <f>LOG(E8)</f>
        <v>-2.0969100130080562</v>
      </c>
      <c r="H8" s="24" t="s">
        <v>42</v>
      </c>
      <c r="I8" s="25" t="s">
        <v>21</v>
      </c>
      <c r="J8" s="26" t="s">
        <v>301</v>
      </c>
      <c r="K8" s="26">
        <v>8</v>
      </c>
      <c r="L8" s="27">
        <f t="shared" si="2"/>
        <v>0</v>
      </c>
      <c r="M8" s="27">
        <f t="shared" si="3"/>
        <v>0.372</v>
      </c>
      <c r="N8" s="26">
        <v>0.22567000000000001</v>
      </c>
      <c r="O8" s="26">
        <f t="shared" si="4"/>
        <v>8.3949240000000008E-2</v>
      </c>
      <c r="P8" s="26">
        <f t="shared" ref="P8:P20" si="8">10^O8</f>
        <v>1.2132470388109819</v>
      </c>
      <c r="Q8" s="24" t="s">
        <v>42</v>
      </c>
      <c r="R8" s="26" t="s">
        <v>117</v>
      </c>
      <c r="S8" s="26">
        <v>7</v>
      </c>
      <c r="T8" s="27">
        <f t="shared" si="5"/>
        <v>-0.22184874961635639</v>
      </c>
      <c r="U8" s="27">
        <f t="shared" si="6"/>
        <v>-0.70099999999999996</v>
      </c>
      <c r="V8" s="26">
        <v>0.22567000000000001</v>
      </c>
      <c r="W8" s="26">
        <f t="shared" si="7"/>
        <v>-0.3800434196163564</v>
      </c>
      <c r="X8" s="26">
        <f t="shared" si="1"/>
        <v>0.41682770805267572</v>
      </c>
    </row>
    <row r="9" spans="1:24" ht="16" x14ac:dyDescent="0.25">
      <c r="A9" s="8" t="s">
        <v>300</v>
      </c>
      <c r="B9" s="8">
        <v>-1.246</v>
      </c>
      <c r="D9" s="7">
        <v>2</v>
      </c>
      <c r="E9" s="7">
        <v>0.02</v>
      </c>
      <c r="F9" s="7">
        <f t="shared" ref="F9:F18" si="9">LOG(E9)</f>
        <v>-1.6989700043360187</v>
      </c>
      <c r="H9" s="24" t="s">
        <v>43</v>
      </c>
      <c r="I9" s="25" t="s">
        <v>21</v>
      </c>
      <c r="J9" s="26" t="s">
        <v>113</v>
      </c>
      <c r="K9" s="26">
        <v>5</v>
      </c>
      <c r="L9" s="27">
        <f t="shared" si="2"/>
        <v>-0.79588001734407521</v>
      </c>
      <c r="M9" s="27">
        <f t="shared" si="3"/>
        <v>0.878</v>
      </c>
      <c r="N9" s="26">
        <v>0.22567000000000001</v>
      </c>
      <c r="O9" s="26">
        <f t="shared" si="4"/>
        <v>-0.5977417573440752</v>
      </c>
      <c r="P9" s="26">
        <f t="shared" si="8"/>
        <v>0.25249817451901196</v>
      </c>
      <c r="Q9" s="24" t="s">
        <v>43</v>
      </c>
      <c r="R9" s="26" t="s">
        <v>317</v>
      </c>
      <c r="S9" s="26">
        <v>6</v>
      </c>
      <c r="T9" s="27">
        <f t="shared" si="5"/>
        <v>-0.3979400086720376</v>
      </c>
      <c r="U9" s="27">
        <f t="shared" si="6"/>
        <v>1.169</v>
      </c>
      <c r="V9" s="26">
        <v>0.22567000000000001</v>
      </c>
      <c r="W9" s="26">
        <f t="shared" si="7"/>
        <v>-0.13413177867203757</v>
      </c>
      <c r="X9" s="26">
        <f t="shared" si="1"/>
        <v>0.73429102724480921</v>
      </c>
    </row>
    <row r="10" spans="1:24" ht="16" x14ac:dyDescent="0.25">
      <c r="A10" s="8" t="s">
        <v>269</v>
      </c>
      <c r="B10" s="8">
        <v>-0.86</v>
      </c>
      <c r="D10" s="7">
        <v>3</v>
      </c>
      <c r="E10" s="7">
        <v>0.04</v>
      </c>
      <c r="F10" s="7">
        <f t="shared" si="9"/>
        <v>-1.3979400086720375</v>
      </c>
      <c r="H10" s="24" t="s">
        <v>44</v>
      </c>
      <c r="I10" s="25" t="s">
        <v>21</v>
      </c>
      <c r="J10" s="26" t="s">
        <v>301</v>
      </c>
      <c r="K10" s="26">
        <v>8</v>
      </c>
      <c r="L10" s="27">
        <f t="shared" si="2"/>
        <v>0</v>
      </c>
      <c r="M10" s="27">
        <f t="shared" si="3"/>
        <v>0.372</v>
      </c>
      <c r="N10" s="26">
        <v>0.22567000000000001</v>
      </c>
      <c r="O10" s="26">
        <f t="shared" si="4"/>
        <v>8.3949240000000008E-2</v>
      </c>
      <c r="P10" s="26">
        <f t="shared" si="8"/>
        <v>1.2132470388109819</v>
      </c>
      <c r="Q10" s="24" t="s">
        <v>44</v>
      </c>
      <c r="R10" s="26" t="s">
        <v>313</v>
      </c>
      <c r="S10" s="26">
        <v>7</v>
      </c>
      <c r="T10" s="27">
        <f t="shared" si="5"/>
        <v>-0.22184874961635639</v>
      </c>
      <c r="U10" s="27">
        <f t="shared" si="6"/>
        <v>-0.5</v>
      </c>
      <c r="V10" s="26">
        <v>0.22567000000000001</v>
      </c>
      <c r="W10" s="26">
        <f t="shared" si="7"/>
        <v>-0.33468374961635639</v>
      </c>
      <c r="X10" s="26">
        <f t="shared" si="1"/>
        <v>0.46271784683827838</v>
      </c>
    </row>
    <row r="11" spans="1:24" ht="16" x14ac:dyDescent="0.25">
      <c r="A11" s="8" t="s">
        <v>304</v>
      </c>
      <c r="B11" s="8">
        <v>0.38100000000000001</v>
      </c>
      <c r="D11" s="7">
        <v>4</v>
      </c>
      <c r="E11" s="7">
        <v>7.0000000000000007E-2</v>
      </c>
      <c r="F11" s="7">
        <f t="shared" si="9"/>
        <v>-1.1549019599857431</v>
      </c>
      <c r="H11" s="17" t="s">
        <v>45</v>
      </c>
      <c r="I11" s="18" t="s">
        <v>22</v>
      </c>
      <c r="J11" s="7" t="s">
        <v>117</v>
      </c>
      <c r="K11" s="7">
        <v>7</v>
      </c>
      <c r="L11" s="8">
        <f t="shared" si="2"/>
        <v>-0.22184874961635639</v>
      </c>
      <c r="M11" s="8">
        <f t="shared" si="3"/>
        <v>-0.70099999999999996</v>
      </c>
      <c r="N11" s="7">
        <v>0.22567000000000001</v>
      </c>
      <c r="O11" s="7">
        <f t="shared" si="4"/>
        <v>-0.3800434196163564</v>
      </c>
      <c r="P11" s="20">
        <f t="shared" si="8"/>
        <v>0.41682770805267572</v>
      </c>
      <c r="Q11" s="17" t="s">
        <v>45</v>
      </c>
      <c r="R11" s="7" t="s">
        <v>313</v>
      </c>
      <c r="S11" s="7">
        <v>7</v>
      </c>
      <c r="T11" s="8">
        <f t="shared" si="5"/>
        <v>-0.22184874961635639</v>
      </c>
      <c r="U11" s="8">
        <f t="shared" si="6"/>
        <v>-0.5</v>
      </c>
      <c r="V11" s="7">
        <v>0.22567000000000001</v>
      </c>
      <c r="W11" s="7">
        <f t="shared" si="7"/>
        <v>-0.33468374961635639</v>
      </c>
      <c r="X11" s="20">
        <f t="shared" si="1"/>
        <v>0.46271784683827838</v>
      </c>
    </row>
    <row r="12" spans="1:24" ht="16" x14ac:dyDescent="0.25">
      <c r="A12" s="8" t="s">
        <v>308</v>
      </c>
      <c r="B12" s="8">
        <v>-0.14199999999999999</v>
      </c>
      <c r="D12" s="7">
        <v>5</v>
      </c>
      <c r="E12" s="7">
        <v>0.16</v>
      </c>
      <c r="F12" s="7">
        <f t="shared" si="9"/>
        <v>-0.79588001734407521</v>
      </c>
      <c r="H12" s="17" t="s">
        <v>46</v>
      </c>
      <c r="I12" s="18" t="s">
        <v>22</v>
      </c>
      <c r="J12" s="7" t="s">
        <v>181</v>
      </c>
      <c r="K12" s="7">
        <v>8</v>
      </c>
      <c r="L12" s="8">
        <f t="shared" si="2"/>
        <v>0</v>
      </c>
      <c r="M12" s="8">
        <f t="shared" si="3"/>
        <v>-0.83099999999999996</v>
      </c>
      <c r="N12" s="7">
        <v>0.22567000000000001</v>
      </c>
      <c r="O12" s="7">
        <f t="shared" si="4"/>
        <v>-0.18753176999999999</v>
      </c>
      <c r="P12" s="20">
        <f t="shared" si="8"/>
        <v>0.64933412901583476</v>
      </c>
      <c r="Q12" s="17" t="s">
        <v>46</v>
      </c>
      <c r="R12" s="7" t="s">
        <v>117</v>
      </c>
      <c r="S12" s="7">
        <v>7</v>
      </c>
      <c r="T12" s="8">
        <f t="shared" si="5"/>
        <v>-0.22184874961635639</v>
      </c>
      <c r="U12" s="8">
        <f t="shared" si="6"/>
        <v>-0.70099999999999996</v>
      </c>
      <c r="V12" s="7">
        <v>0.22567000000000001</v>
      </c>
      <c r="W12" s="7">
        <f t="shared" si="7"/>
        <v>-0.3800434196163564</v>
      </c>
      <c r="X12" s="20">
        <f t="shared" si="1"/>
        <v>0.41682770805267572</v>
      </c>
    </row>
    <row r="13" spans="1:24" ht="16" x14ac:dyDescent="0.25">
      <c r="A13" s="8" t="s">
        <v>253</v>
      </c>
      <c r="B13" s="8">
        <v>-0.432</v>
      </c>
      <c r="D13" s="7">
        <v>6</v>
      </c>
      <c r="E13" s="7">
        <v>0.4</v>
      </c>
      <c r="F13" s="7">
        <f t="shared" si="9"/>
        <v>-0.3979400086720376</v>
      </c>
      <c r="H13" s="27" t="s">
        <v>47</v>
      </c>
      <c r="I13" s="25" t="s">
        <v>21</v>
      </c>
      <c r="J13" s="26" t="s">
        <v>317</v>
      </c>
      <c r="K13" s="26">
        <v>6</v>
      </c>
      <c r="L13" s="27">
        <f t="shared" si="2"/>
        <v>-0.3979400086720376</v>
      </c>
      <c r="M13" s="27">
        <f t="shared" si="3"/>
        <v>1.169</v>
      </c>
      <c r="N13" s="26">
        <v>0.22567000000000001</v>
      </c>
      <c r="O13" s="26">
        <f t="shared" si="4"/>
        <v>-0.13413177867203757</v>
      </c>
      <c r="P13" s="26">
        <f t="shared" si="8"/>
        <v>0.73429102724480921</v>
      </c>
      <c r="Q13" s="27" t="s">
        <v>47</v>
      </c>
      <c r="R13" s="26" t="s">
        <v>314</v>
      </c>
      <c r="S13" s="26">
        <v>9</v>
      </c>
      <c r="T13" s="27">
        <f t="shared" si="5"/>
        <v>0.14612803567823801</v>
      </c>
      <c r="U13" s="27">
        <f t="shared" si="6"/>
        <v>-0.45800000000000002</v>
      </c>
      <c r="V13" s="26">
        <v>0.22567000000000001</v>
      </c>
      <c r="W13" s="26">
        <f t="shared" si="7"/>
        <v>4.2771175678238002E-2</v>
      </c>
      <c r="X13" s="26">
        <f t="shared" si="1"/>
        <v>1.1034970479338653</v>
      </c>
    </row>
    <row r="14" spans="1:24" ht="16" x14ac:dyDescent="0.25">
      <c r="A14" s="8" t="s">
        <v>273</v>
      </c>
      <c r="B14" s="8">
        <v>0.74099999999999999</v>
      </c>
      <c r="D14" s="7">
        <v>7</v>
      </c>
      <c r="E14" s="7">
        <v>0.6</v>
      </c>
      <c r="F14" s="7">
        <f>LOG(E14)</f>
        <v>-0.22184874961635639</v>
      </c>
      <c r="H14" s="8" t="s">
        <v>48</v>
      </c>
      <c r="I14" s="18" t="s">
        <v>22</v>
      </c>
      <c r="J14" s="7" t="s">
        <v>334</v>
      </c>
      <c r="K14" s="7">
        <v>7</v>
      </c>
      <c r="L14" s="8">
        <f t="shared" si="2"/>
        <v>-0.22184874961635639</v>
      </c>
      <c r="M14" s="8">
        <f t="shared" si="3"/>
        <v>0.93500000000000005</v>
      </c>
      <c r="N14" s="7">
        <v>0.22567000000000001</v>
      </c>
      <c r="O14" s="7">
        <f t="shared" si="4"/>
        <v>-1.0847299616356387E-2</v>
      </c>
      <c r="P14" s="20">
        <f t="shared" si="8"/>
        <v>0.9753325098346961</v>
      </c>
      <c r="Q14" s="8" t="s">
        <v>48</v>
      </c>
      <c r="R14" s="7" t="s">
        <v>313</v>
      </c>
      <c r="S14" s="7">
        <v>8</v>
      </c>
      <c r="T14" s="8">
        <f t="shared" si="5"/>
        <v>0</v>
      </c>
      <c r="U14" s="8">
        <f t="shared" si="6"/>
        <v>-0.5</v>
      </c>
      <c r="V14" s="7">
        <v>0.22567000000000001</v>
      </c>
      <c r="W14" s="7">
        <f t="shared" si="7"/>
        <v>-0.112835</v>
      </c>
      <c r="X14" s="20">
        <f t="shared" si="1"/>
        <v>0.77119641139713058</v>
      </c>
    </row>
    <row r="15" spans="1:24" ht="16" x14ac:dyDescent="0.25">
      <c r="A15" s="8" t="s">
        <v>312</v>
      </c>
      <c r="B15" s="8">
        <v>0.04</v>
      </c>
      <c r="D15" s="7">
        <v>8</v>
      </c>
      <c r="E15" s="7">
        <v>1</v>
      </c>
      <c r="F15" s="7">
        <f>LOG(E15)</f>
        <v>0</v>
      </c>
      <c r="H15" s="27" t="s">
        <v>49</v>
      </c>
      <c r="I15" s="25" t="s">
        <v>21</v>
      </c>
      <c r="J15" s="26" t="s">
        <v>313</v>
      </c>
      <c r="K15" s="26">
        <v>8</v>
      </c>
      <c r="L15" s="27">
        <f t="shared" si="2"/>
        <v>0</v>
      </c>
      <c r="M15" s="27">
        <f t="shared" si="3"/>
        <v>-0.5</v>
      </c>
      <c r="N15" s="26">
        <v>0.22567000000000001</v>
      </c>
      <c r="O15" s="26">
        <f t="shared" si="4"/>
        <v>-0.112835</v>
      </c>
      <c r="P15" s="26">
        <f t="shared" si="8"/>
        <v>0.77119641139713058</v>
      </c>
      <c r="Q15" s="27" t="s">
        <v>49</v>
      </c>
      <c r="R15" s="26" t="s">
        <v>313</v>
      </c>
      <c r="S15" s="26">
        <v>8</v>
      </c>
      <c r="T15" s="27">
        <f t="shared" si="5"/>
        <v>0</v>
      </c>
      <c r="U15" s="27">
        <f t="shared" si="6"/>
        <v>-0.5</v>
      </c>
      <c r="V15" s="26">
        <v>0.22567000000000001</v>
      </c>
      <c r="W15" s="26">
        <f t="shared" si="7"/>
        <v>-0.112835</v>
      </c>
      <c r="X15" s="26">
        <f t="shared" si="1"/>
        <v>0.77119641139713058</v>
      </c>
    </row>
    <row r="16" spans="1:24" ht="16" x14ac:dyDescent="0.25">
      <c r="A16" s="8" t="s">
        <v>316</v>
      </c>
      <c r="B16" s="8">
        <v>-0.45300000000000001</v>
      </c>
      <c r="D16" s="7">
        <v>9</v>
      </c>
      <c r="E16" s="7">
        <v>1.4</v>
      </c>
      <c r="F16" s="7">
        <f>LOG(E16)</f>
        <v>0.14612803567823801</v>
      </c>
      <c r="H16" s="8" t="s">
        <v>50</v>
      </c>
      <c r="I16" s="18" t="s">
        <v>22</v>
      </c>
      <c r="J16" s="7" t="s">
        <v>329</v>
      </c>
      <c r="K16" s="7">
        <v>8</v>
      </c>
      <c r="L16" s="8">
        <f t="shared" si="2"/>
        <v>0</v>
      </c>
      <c r="M16" s="8">
        <f t="shared" si="3"/>
        <v>-0.83099999999999996</v>
      </c>
      <c r="N16" s="7">
        <v>0.22567000000000001</v>
      </c>
      <c r="O16" s="7">
        <f t="shared" si="4"/>
        <v>-0.18753176999999999</v>
      </c>
      <c r="P16" s="20">
        <f t="shared" si="8"/>
        <v>0.64933412901583476</v>
      </c>
      <c r="Q16" s="8" t="s">
        <v>50</v>
      </c>
      <c r="R16" s="7" t="s">
        <v>117</v>
      </c>
      <c r="S16" s="7">
        <v>7</v>
      </c>
      <c r="T16" s="8">
        <f t="shared" si="5"/>
        <v>-0.22184874961635639</v>
      </c>
      <c r="U16" s="8">
        <f t="shared" si="6"/>
        <v>-0.70099999999999996</v>
      </c>
      <c r="V16" s="7">
        <v>0.22567000000000001</v>
      </c>
      <c r="W16" s="7">
        <f t="shared" si="7"/>
        <v>-0.3800434196163564</v>
      </c>
      <c r="X16" s="20">
        <f t="shared" si="1"/>
        <v>0.41682770805267572</v>
      </c>
    </row>
    <row r="17" spans="1:24" ht="16" x14ac:dyDescent="0.25">
      <c r="A17" s="8" t="s">
        <v>277</v>
      </c>
      <c r="B17" s="8">
        <v>0.182</v>
      </c>
      <c r="D17" s="7">
        <v>10</v>
      </c>
      <c r="E17" s="7">
        <v>2</v>
      </c>
      <c r="F17" s="7">
        <f t="shared" si="9"/>
        <v>0.3010299956639812</v>
      </c>
      <c r="H17" s="27" t="s">
        <v>51</v>
      </c>
      <c r="I17" s="25" t="s">
        <v>21</v>
      </c>
      <c r="J17" s="26" t="s">
        <v>314</v>
      </c>
      <c r="K17" s="26">
        <v>9</v>
      </c>
      <c r="L17" s="27">
        <f t="shared" si="2"/>
        <v>0.14612803567823801</v>
      </c>
      <c r="M17" s="27">
        <f t="shared" si="3"/>
        <v>-0.45800000000000002</v>
      </c>
      <c r="N17" s="26">
        <v>0.22567000000000001</v>
      </c>
      <c r="O17" s="26">
        <f t="shared" si="4"/>
        <v>4.2771175678238002E-2</v>
      </c>
      <c r="P17" s="26">
        <f t="shared" si="8"/>
        <v>1.1034970479338653</v>
      </c>
      <c r="Q17" s="27" t="s">
        <v>51</v>
      </c>
      <c r="R17" s="26" t="s">
        <v>314</v>
      </c>
      <c r="S17" s="26">
        <v>9</v>
      </c>
      <c r="T17" s="27">
        <f t="shared" si="5"/>
        <v>0.14612803567823801</v>
      </c>
      <c r="U17" s="27">
        <f t="shared" si="6"/>
        <v>-0.45800000000000002</v>
      </c>
      <c r="V17" s="26">
        <v>0.22567000000000001</v>
      </c>
      <c r="W17" s="26">
        <f t="shared" si="7"/>
        <v>4.2771175678238002E-2</v>
      </c>
      <c r="X17" s="26">
        <f t="shared" si="1"/>
        <v>1.1034970479338653</v>
      </c>
    </row>
    <row r="18" spans="1:24" ht="16" x14ac:dyDescent="0.25">
      <c r="A18" s="8" t="s">
        <v>320</v>
      </c>
      <c r="B18" s="8">
        <v>1.248</v>
      </c>
      <c r="D18" s="7">
        <v>11</v>
      </c>
      <c r="E18" s="7">
        <v>4</v>
      </c>
      <c r="F18" s="7">
        <f t="shared" si="9"/>
        <v>0.6020599913279624</v>
      </c>
      <c r="H18" s="8" t="s">
        <v>52</v>
      </c>
      <c r="I18" s="18" t="s">
        <v>22</v>
      </c>
      <c r="J18" s="7" t="s">
        <v>314</v>
      </c>
      <c r="K18" s="7">
        <v>9</v>
      </c>
      <c r="L18" s="8">
        <f t="shared" si="2"/>
        <v>0.14612803567823801</v>
      </c>
      <c r="M18" s="8">
        <f t="shared" si="3"/>
        <v>-0.45800000000000002</v>
      </c>
      <c r="N18" s="7">
        <v>0.22567000000000001</v>
      </c>
      <c r="O18" s="7">
        <f t="shared" si="4"/>
        <v>4.2771175678238002E-2</v>
      </c>
      <c r="P18" s="20">
        <f t="shared" si="8"/>
        <v>1.1034970479338653</v>
      </c>
      <c r="Q18" s="8" t="s">
        <v>53</v>
      </c>
      <c r="R18" s="7" t="s">
        <v>313</v>
      </c>
      <c r="S18" s="7">
        <v>8</v>
      </c>
      <c r="T18" s="8">
        <f t="shared" si="5"/>
        <v>0</v>
      </c>
      <c r="U18" s="8">
        <f t="shared" si="6"/>
        <v>-0.5</v>
      </c>
      <c r="V18" s="7">
        <v>0.22567000000000001</v>
      </c>
      <c r="W18" s="7">
        <f t="shared" si="7"/>
        <v>-0.112835</v>
      </c>
      <c r="X18" s="20">
        <f t="shared" si="1"/>
        <v>0.77119641139713058</v>
      </c>
    </row>
    <row r="19" spans="1:24" ht="16" x14ac:dyDescent="0.25">
      <c r="A19" s="8" t="s">
        <v>324</v>
      </c>
      <c r="B19" s="8">
        <v>0.75800000000000001</v>
      </c>
      <c r="H19" s="27" t="s">
        <v>53</v>
      </c>
      <c r="I19" s="25" t="s">
        <v>21</v>
      </c>
      <c r="J19" s="26" t="s">
        <v>117</v>
      </c>
      <c r="K19" s="26">
        <v>7</v>
      </c>
      <c r="L19" s="27">
        <f t="shared" si="2"/>
        <v>-0.22184874961635639</v>
      </c>
      <c r="M19" s="27">
        <f t="shared" si="3"/>
        <v>-0.70099999999999996</v>
      </c>
      <c r="N19" s="26">
        <v>0.22567000000000001</v>
      </c>
      <c r="O19" s="26">
        <f t="shared" si="4"/>
        <v>-0.3800434196163564</v>
      </c>
      <c r="P19" s="26">
        <f t="shared" si="8"/>
        <v>0.41682770805267572</v>
      </c>
      <c r="Q19" s="27" t="s">
        <v>54</v>
      </c>
      <c r="R19" s="26" t="s">
        <v>314</v>
      </c>
      <c r="S19" s="26">
        <v>9</v>
      </c>
      <c r="T19" s="27">
        <f t="shared" si="5"/>
        <v>0.14612803567823801</v>
      </c>
      <c r="U19" s="27">
        <f t="shared" si="6"/>
        <v>-0.45800000000000002</v>
      </c>
      <c r="V19" s="26">
        <v>0.22567000000000001</v>
      </c>
      <c r="W19" s="26">
        <f t="shared" si="7"/>
        <v>4.2771175678238002E-2</v>
      </c>
      <c r="X19" s="26">
        <f t="shared" si="1"/>
        <v>1.1034970479338653</v>
      </c>
    </row>
    <row r="20" spans="1:24" ht="16" x14ac:dyDescent="0.25">
      <c r="A20" s="8" t="s">
        <v>241</v>
      </c>
      <c r="B20" s="8">
        <v>2.8000000000000001E-2</v>
      </c>
      <c r="H20" s="8" t="s">
        <v>54</v>
      </c>
      <c r="I20" s="18" t="s">
        <v>22</v>
      </c>
      <c r="J20" s="7" t="s">
        <v>318</v>
      </c>
      <c r="K20" s="7">
        <v>7</v>
      </c>
      <c r="L20" s="8">
        <f t="shared" si="2"/>
        <v>-0.22184874961635639</v>
      </c>
      <c r="M20" s="8">
        <f t="shared" si="3"/>
        <v>1.2370000000000001</v>
      </c>
      <c r="N20" s="7">
        <v>0.22567000000000001</v>
      </c>
      <c r="O20" s="7">
        <f t="shared" si="4"/>
        <v>5.7305040383643618E-2</v>
      </c>
      <c r="P20" s="20">
        <f t="shared" si="8"/>
        <v>1.1410509591801743</v>
      </c>
      <c r="Q20" s="8" t="s">
        <v>52</v>
      </c>
      <c r="R20" s="7" t="s">
        <v>313</v>
      </c>
      <c r="S20" s="7">
        <v>8</v>
      </c>
      <c r="T20" s="8">
        <f t="shared" si="5"/>
        <v>0</v>
      </c>
      <c r="U20" s="8">
        <f t="shared" si="6"/>
        <v>-0.5</v>
      </c>
      <c r="V20" s="7">
        <v>0.22567000000000001</v>
      </c>
      <c r="W20" s="7">
        <f t="shared" si="7"/>
        <v>-0.112835</v>
      </c>
      <c r="X20" s="20">
        <f t="shared" si="1"/>
        <v>0.77119641139713058</v>
      </c>
    </row>
    <row r="21" spans="1:24" ht="16" x14ac:dyDescent="0.25">
      <c r="A21" s="8" t="s">
        <v>257</v>
      </c>
      <c r="B21" s="8">
        <v>1.1399999999999999</v>
      </c>
      <c r="I21" s="18"/>
      <c r="N21" s="7"/>
      <c r="O21" s="7"/>
      <c r="P21" s="7"/>
      <c r="V21" s="7"/>
      <c r="W21" s="7"/>
      <c r="X21" s="7"/>
    </row>
    <row r="22" spans="1:24" ht="16" x14ac:dyDescent="0.25">
      <c r="A22" s="8" t="s">
        <v>281</v>
      </c>
      <c r="B22" s="8">
        <v>0.38100000000000001</v>
      </c>
      <c r="I22" s="18"/>
      <c r="N22" s="7"/>
      <c r="O22" s="7"/>
      <c r="P22" s="7"/>
      <c r="V22" s="7"/>
      <c r="W22" s="7"/>
      <c r="X22" s="7"/>
    </row>
    <row r="23" spans="1:24" ht="16" x14ac:dyDescent="0.25">
      <c r="A23" s="8" t="s">
        <v>328</v>
      </c>
      <c r="B23" s="8">
        <v>-0.26300000000000001</v>
      </c>
      <c r="I23" s="18"/>
      <c r="J23" s="10"/>
      <c r="K23" s="9"/>
      <c r="N23" s="7"/>
      <c r="O23" s="7"/>
      <c r="P23" s="7"/>
      <c r="V23" s="7"/>
      <c r="W23" s="7"/>
      <c r="X23" s="7"/>
    </row>
    <row r="24" spans="1:24" ht="16" x14ac:dyDescent="0.25">
      <c r="A24" s="8" t="s">
        <v>332</v>
      </c>
      <c r="B24" s="8">
        <v>-0.752</v>
      </c>
      <c r="I24" s="18"/>
      <c r="N24" s="7"/>
      <c r="O24" s="7"/>
      <c r="P24" s="7"/>
      <c r="V24" s="7"/>
      <c r="W24" s="7"/>
      <c r="X24" s="7"/>
    </row>
    <row r="25" spans="1:24" x14ac:dyDescent="0.2">
      <c r="A25" s="8" t="s">
        <v>285</v>
      </c>
      <c r="B25" s="8">
        <v>-0.14199999999999999</v>
      </c>
      <c r="H25" s="10"/>
      <c r="I25" s="10"/>
      <c r="J25" s="10"/>
      <c r="K25" s="9"/>
      <c r="L25" s="9"/>
      <c r="M25" s="9"/>
      <c r="N25" s="9"/>
      <c r="O25" s="9"/>
      <c r="P25" s="9"/>
      <c r="Q25" s="10"/>
      <c r="R25" s="10"/>
      <c r="S25" s="9"/>
      <c r="T25" s="9"/>
      <c r="U25" s="9"/>
      <c r="V25" s="9"/>
      <c r="W25" s="9"/>
      <c r="X25" s="9"/>
    </row>
    <row r="26" spans="1:24" x14ac:dyDescent="0.2">
      <c r="A26" s="8" t="s">
        <v>336</v>
      </c>
      <c r="B26" s="8">
        <v>0.95399999999999996</v>
      </c>
      <c r="N26" s="7"/>
      <c r="O26" s="11" t="s">
        <v>22</v>
      </c>
      <c r="P26" s="11">
        <f>AVERAGE(P6:P7,P11:P12,P14,P16,P18,P20)</f>
        <v>0.74921645064785081</v>
      </c>
      <c r="V26" s="7"/>
      <c r="W26" s="11" t="s">
        <v>22</v>
      </c>
      <c r="X26" s="11">
        <f>AVERAGE(X6:X7,X11:X12,X14,X16,X18,X20)</f>
        <v>0.64404441499116027</v>
      </c>
    </row>
    <row r="27" spans="1:24" x14ac:dyDescent="0.2">
      <c r="A27" s="8" t="s">
        <v>340</v>
      </c>
      <c r="B27" s="8">
        <v>0.504</v>
      </c>
      <c r="N27" s="7"/>
      <c r="O27" s="11" t="s">
        <v>21</v>
      </c>
      <c r="P27" s="11">
        <f>AVERAGE(P5,P8:P10,P13,P15,P17,P19)</f>
        <v>0.85103768683791525</v>
      </c>
      <c r="V27" s="7"/>
      <c r="W27" s="11" t="s">
        <v>21</v>
      </c>
      <c r="X27" s="11">
        <f>AVERAGE(X5,X8:X10,X13,X15,X17,X19)</f>
        <v>0.80834006859145258</v>
      </c>
    </row>
    <row r="28" spans="1:24" x14ac:dyDescent="0.2">
      <c r="A28" s="8" t="s">
        <v>261</v>
      </c>
      <c r="B28" s="8">
        <v>0.50600000000000001</v>
      </c>
      <c r="N28" s="7"/>
      <c r="O28" s="7"/>
      <c r="P28" s="7"/>
      <c r="V28" s="7"/>
      <c r="W28" s="7"/>
      <c r="X28" s="7"/>
    </row>
    <row r="29" spans="1:24" x14ac:dyDescent="0.2">
      <c r="A29" s="8" t="s">
        <v>289</v>
      </c>
      <c r="B29" s="8">
        <v>1.5489999999999999</v>
      </c>
      <c r="N29" s="7"/>
      <c r="O29" s="11" t="s">
        <v>57</v>
      </c>
      <c r="P29" s="11">
        <f>STDEV(P6:P7,P11:P12,P14,P16,P18,P20)/SQRT(8)</f>
        <v>9.9846098167400754E-2</v>
      </c>
      <c r="V29" s="7"/>
      <c r="W29" s="11" t="s">
        <v>57</v>
      </c>
      <c r="X29" s="11">
        <f>STDEV(X6:X7,X11:X12,X14,X16,X18,X20)/SQRT(8)</f>
        <v>6.2245530403532964E-2</v>
      </c>
    </row>
    <row r="30" spans="1:24" x14ac:dyDescent="0.2">
      <c r="A30" s="8" t="s">
        <v>343</v>
      </c>
      <c r="B30" s="8">
        <v>0.68100000000000005</v>
      </c>
      <c r="N30" s="7"/>
      <c r="O30" s="11" t="s">
        <v>58</v>
      </c>
      <c r="P30" s="11">
        <f>STDEV(P5,P8:P10,P13,P15,P17,P19)/SQRT(8)</f>
        <v>0.13070242596647585</v>
      </c>
      <c r="V30" s="7"/>
      <c r="W30" s="11" t="s">
        <v>58</v>
      </c>
      <c r="X30" s="11">
        <f>STDEV(X5,X8:X10,X13,X15,X17,X19)/SQRT(8)</f>
        <v>9.8409869845798609E-2</v>
      </c>
    </row>
    <row r="31" spans="1:24" x14ac:dyDescent="0.2">
      <c r="A31" s="8" t="s">
        <v>347</v>
      </c>
      <c r="B31" s="8">
        <v>0.252</v>
      </c>
      <c r="N31" s="7"/>
      <c r="O31" s="7"/>
      <c r="P31" s="7"/>
      <c r="V31" s="7"/>
      <c r="W31" s="7"/>
      <c r="X31" s="7"/>
    </row>
    <row r="32" spans="1:24" x14ac:dyDescent="0.2">
      <c r="A32" s="8" t="s">
        <v>293</v>
      </c>
      <c r="B32" s="8">
        <v>1</v>
      </c>
      <c r="N32" s="7"/>
      <c r="O32" s="7"/>
      <c r="P32" s="7"/>
      <c r="V32" s="7"/>
      <c r="W32" s="7"/>
      <c r="X32" s="7"/>
    </row>
    <row r="33" spans="1:24" x14ac:dyDescent="0.2">
      <c r="A33" s="8" t="s">
        <v>351</v>
      </c>
      <c r="B33" s="8">
        <v>2.0139999999999998</v>
      </c>
      <c r="N33" s="7"/>
      <c r="O33" s="7"/>
      <c r="P33" s="7"/>
      <c r="V33" s="7"/>
      <c r="W33" s="7"/>
      <c r="X33" s="7"/>
    </row>
    <row r="34" spans="1:24" x14ac:dyDescent="0.2">
      <c r="A34" s="8" t="s">
        <v>355</v>
      </c>
      <c r="B34" s="8">
        <v>1.496</v>
      </c>
      <c r="N34" s="7"/>
      <c r="O34" s="7"/>
      <c r="P34" s="7"/>
      <c r="V34" s="7"/>
      <c r="W34" s="7"/>
      <c r="X34" s="7"/>
    </row>
    <row r="35" spans="1:24" x14ac:dyDescent="0.2">
      <c r="A35" s="8" t="s">
        <v>236</v>
      </c>
      <c r="B35" s="8">
        <v>-0.378</v>
      </c>
      <c r="N35" s="7"/>
      <c r="O35" s="7"/>
      <c r="P35" s="7"/>
      <c r="V35" s="7"/>
      <c r="W35" s="7"/>
      <c r="X35" s="7"/>
    </row>
    <row r="36" spans="1:24" x14ac:dyDescent="0.2">
      <c r="A36" s="8" t="s">
        <v>244</v>
      </c>
      <c r="B36" s="8">
        <v>0.89400000000000002</v>
      </c>
      <c r="N36" s="7"/>
      <c r="O36" s="7"/>
      <c r="P36" s="7"/>
      <c r="V36" s="7"/>
      <c r="W36" s="7"/>
      <c r="X36" s="7"/>
    </row>
    <row r="37" spans="1:24" x14ac:dyDescent="0.2">
      <c r="A37" s="8" t="s">
        <v>248</v>
      </c>
      <c r="B37" s="8">
        <v>0.315</v>
      </c>
      <c r="N37" s="7"/>
      <c r="O37" s="7"/>
      <c r="P37" s="7"/>
      <c r="V37" s="7"/>
      <c r="W37" s="7"/>
      <c r="X37" s="7"/>
    </row>
    <row r="38" spans="1:24" x14ac:dyDescent="0.2">
      <c r="A38" s="8" t="s">
        <v>264</v>
      </c>
      <c r="B38" s="8">
        <v>-0.154</v>
      </c>
      <c r="N38" s="7"/>
      <c r="O38" s="7"/>
      <c r="P38" s="7"/>
      <c r="V38" s="7"/>
      <c r="W38" s="7"/>
      <c r="X38" s="7"/>
    </row>
    <row r="39" spans="1:24" x14ac:dyDescent="0.2">
      <c r="A39" s="8" t="s">
        <v>295</v>
      </c>
      <c r="B39" s="8">
        <v>-0.54700000000000004</v>
      </c>
      <c r="N39" s="7"/>
      <c r="O39" s="7"/>
      <c r="P39" s="7"/>
      <c r="V39" s="7"/>
      <c r="W39" s="7"/>
      <c r="X39" s="7"/>
    </row>
    <row r="40" spans="1:24" x14ac:dyDescent="0.2">
      <c r="A40" s="8" t="s">
        <v>299</v>
      </c>
      <c r="B40" s="8">
        <v>-1.246</v>
      </c>
      <c r="N40" s="7"/>
      <c r="O40" s="7"/>
      <c r="P40" s="7"/>
      <c r="V40" s="7"/>
      <c r="W40" s="7"/>
      <c r="X40" s="7"/>
    </row>
    <row r="41" spans="1:24" x14ac:dyDescent="0.2">
      <c r="A41" s="8" t="s">
        <v>268</v>
      </c>
      <c r="B41" s="8">
        <v>-0.86</v>
      </c>
      <c r="N41" s="7"/>
      <c r="O41" s="7"/>
      <c r="P41" s="7"/>
      <c r="V41" s="7"/>
      <c r="W41" s="7"/>
      <c r="X41" s="7"/>
    </row>
    <row r="42" spans="1:24" x14ac:dyDescent="0.2">
      <c r="A42" s="8" t="s">
        <v>303</v>
      </c>
      <c r="B42" s="8">
        <v>0.38100000000000001</v>
      </c>
    </row>
    <row r="43" spans="1:24" x14ac:dyDescent="0.2">
      <c r="A43" s="8" t="s">
        <v>307</v>
      </c>
      <c r="B43" s="8">
        <v>-0.14199999999999999</v>
      </c>
      <c r="O43" s="9"/>
      <c r="P43" s="9"/>
      <c r="W43" s="9"/>
      <c r="X43" s="9"/>
    </row>
    <row r="44" spans="1:24" x14ac:dyDescent="0.2">
      <c r="A44" s="8" t="s">
        <v>252</v>
      </c>
      <c r="B44" s="8">
        <v>-0.432</v>
      </c>
      <c r="O44" s="7"/>
      <c r="P44" s="7"/>
      <c r="W44" s="7"/>
      <c r="X44" s="7"/>
    </row>
    <row r="45" spans="1:24" x14ac:dyDescent="0.2">
      <c r="A45" s="8" t="s">
        <v>272</v>
      </c>
      <c r="B45" s="8">
        <v>0.74099999999999999</v>
      </c>
    </row>
    <row r="46" spans="1:24" x14ac:dyDescent="0.2">
      <c r="A46" s="8" t="s">
        <v>311</v>
      </c>
      <c r="B46" s="8">
        <v>0.04</v>
      </c>
    </row>
    <row r="47" spans="1:24" x14ac:dyDescent="0.2">
      <c r="A47" s="8" t="s">
        <v>315</v>
      </c>
      <c r="B47" s="8">
        <v>-0.45300000000000001</v>
      </c>
    </row>
    <row r="48" spans="1:24" x14ac:dyDescent="0.2">
      <c r="A48" s="8" t="s">
        <v>276</v>
      </c>
      <c r="B48" s="8">
        <v>0.18099999999999999</v>
      </c>
    </row>
    <row r="49" spans="1:2" x14ac:dyDescent="0.2">
      <c r="A49" s="8" t="s">
        <v>319</v>
      </c>
      <c r="B49" s="8">
        <v>1.2470000000000001</v>
      </c>
    </row>
    <row r="50" spans="1:2" x14ac:dyDescent="0.2">
      <c r="A50" s="8" t="s">
        <v>323</v>
      </c>
      <c r="B50" s="8">
        <v>0.75600000000000001</v>
      </c>
    </row>
    <row r="51" spans="1:2" x14ac:dyDescent="0.2">
      <c r="A51" s="8" t="s">
        <v>240</v>
      </c>
      <c r="B51" s="8">
        <v>2.5999999999999999E-2</v>
      </c>
    </row>
    <row r="52" spans="1:2" x14ac:dyDescent="0.2">
      <c r="A52" s="8" t="s">
        <v>256</v>
      </c>
      <c r="B52" s="8">
        <v>1.139</v>
      </c>
    </row>
    <row r="53" spans="1:2" x14ac:dyDescent="0.2">
      <c r="A53" s="8" t="s">
        <v>280</v>
      </c>
      <c r="B53" s="8">
        <v>0.38</v>
      </c>
    </row>
    <row r="54" spans="1:2" x14ac:dyDescent="0.2">
      <c r="A54" s="8" t="s">
        <v>327</v>
      </c>
      <c r="B54" s="8">
        <v>-0.26300000000000001</v>
      </c>
    </row>
    <row r="55" spans="1:2" x14ac:dyDescent="0.2">
      <c r="A55" s="8" t="s">
        <v>331</v>
      </c>
      <c r="B55" s="8">
        <v>-0.753</v>
      </c>
    </row>
    <row r="56" spans="1:2" x14ac:dyDescent="0.2">
      <c r="A56" s="8" t="s">
        <v>284</v>
      </c>
      <c r="B56" s="8">
        <v>-0.14399999999999999</v>
      </c>
    </row>
    <row r="57" spans="1:2" x14ac:dyDescent="0.2">
      <c r="A57" s="8" t="s">
        <v>335</v>
      </c>
      <c r="B57" s="8">
        <v>0.95199999999999996</v>
      </c>
    </row>
    <row r="58" spans="1:2" x14ac:dyDescent="0.2">
      <c r="A58" s="8" t="s">
        <v>339</v>
      </c>
      <c r="B58" s="8">
        <v>0.5</v>
      </c>
    </row>
    <row r="59" spans="1:2" x14ac:dyDescent="0.2">
      <c r="A59" s="8" t="s">
        <v>260</v>
      </c>
      <c r="B59" s="8">
        <v>0.5</v>
      </c>
    </row>
    <row r="60" spans="1:2" x14ac:dyDescent="0.2">
      <c r="A60" s="8" t="s">
        <v>288</v>
      </c>
      <c r="B60" s="8">
        <v>1.544</v>
      </c>
    </row>
    <row r="61" spans="1:2" x14ac:dyDescent="0.2">
      <c r="A61" s="8" t="s">
        <v>342</v>
      </c>
      <c r="B61" s="8">
        <v>0.67800000000000005</v>
      </c>
    </row>
    <row r="62" spans="1:2" x14ac:dyDescent="0.2">
      <c r="A62" s="8" t="s">
        <v>346</v>
      </c>
      <c r="B62" s="8">
        <v>0.24399999999999999</v>
      </c>
    </row>
    <row r="63" spans="1:2" x14ac:dyDescent="0.2">
      <c r="A63" s="8" t="s">
        <v>292</v>
      </c>
      <c r="B63" s="8">
        <v>0.98499999999999999</v>
      </c>
    </row>
    <row r="64" spans="1:2" x14ac:dyDescent="0.2">
      <c r="A64" s="8" t="s">
        <v>350</v>
      </c>
      <c r="B64" s="8">
        <v>2</v>
      </c>
    </row>
    <row r="65" spans="1:2" x14ac:dyDescent="0.2">
      <c r="A65" s="8" t="s">
        <v>354</v>
      </c>
      <c r="B65" s="8">
        <v>1.4650000000000001</v>
      </c>
    </row>
    <row r="66" spans="1:2" x14ac:dyDescent="0.2">
      <c r="A66" s="8" t="s">
        <v>235</v>
      </c>
      <c r="B66" s="8">
        <v>-0.38800000000000001</v>
      </c>
    </row>
    <row r="67" spans="1:2" x14ac:dyDescent="0.2">
      <c r="A67" s="8" t="s">
        <v>243</v>
      </c>
      <c r="B67" s="8">
        <v>0.89</v>
      </c>
    </row>
    <row r="68" spans="1:2" x14ac:dyDescent="0.2">
      <c r="A68" s="8" t="s">
        <v>247</v>
      </c>
      <c r="B68" s="8">
        <v>0.314</v>
      </c>
    </row>
    <row r="69" spans="1:2" x14ac:dyDescent="0.2">
      <c r="A69" s="8" t="s">
        <v>263</v>
      </c>
      <c r="B69" s="8">
        <v>-0.154</v>
      </c>
    </row>
    <row r="70" spans="1:2" x14ac:dyDescent="0.2">
      <c r="A70" s="8" t="s">
        <v>204</v>
      </c>
      <c r="B70" s="8">
        <v>-0.54700000000000004</v>
      </c>
    </row>
    <row r="71" spans="1:2" x14ac:dyDescent="0.2">
      <c r="A71" s="8" t="s">
        <v>298</v>
      </c>
      <c r="B71" s="8">
        <v>-1.2470000000000001</v>
      </c>
    </row>
    <row r="72" spans="1:2" x14ac:dyDescent="0.2">
      <c r="A72" s="8" t="s">
        <v>267</v>
      </c>
      <c r="B72" s="8">
        <v>-0.86099999999999999</v>
      </c>
    </row>
    <row r="73" spans="1:2" x14ac:dyDescent="0.2">
      <c r="A73" s="8" t="s">
        <v>302</v>
      </c>
      <c r="B73" s="8">
        <v>0.38</v>
      </c>
    </row>
    <row r="74" spans="1:2" x14ac:dyDescent="0.2">
      <c r="A74" s="8" t="s">
        <v>306</v>
      </c>
      <c r="B74" s="8">
        <v>-0.14399999999999999</v>
      </c>
    </row>
    <row r="75" spans="1:2" x14ac:dyDescent="0.2">
      <c r="A75" s="8" t="s">
        <v>251</v>
      </c>
      <c r="B75" s="8">
        <v>-0.439</v>
      </c>
    </row>
    <row r="76" spans="1:2" x14ac:dyDescent="0.2">
      <c r="A76" s="8" t="s">
        <v>271</v>
      </c>
      <c r="B76" s="8">
        <v>0.73699999999999999</v>
      </c>
    </row>
    <row r="77" spans="1:2" x14ac:dyDescent="0.2">
      <c r="A77" s="8" t="s">
        <v>310</v>
      </c>
      <c r="B77" s="8">
        <v>3.9E-2</v>
      </c>
    </row>
    <row r="78" spans="1:2" x14ac:dyDescent="0.2">
      <c r="A78" s="8" t="s">
        <v>314</v>
      </c>
      <c r="B78" s="8">
        <v>-0.45800000000000002</v>
      </c>
    </row>
    <row r="79" spans="1:2" x14ac:dyDescent="0.2">
      <c r="A79" s="8" t="s">
        <v>275</v>
      </c>
      <c r="B79" s="8">
        <v>0.16900000000000001</v>
      </c>
    </row>
    <row r="80" spans="1:2" x14ac:dyDescent="0.2">
      <c r="A80" s="8" t="s">
        <v>318</v>
      </c>
      <c r="B80" s="8">
        <v>1.2370000000000001</v>
      </c>
    </row>
    <row r="81" spans="1:2" x14ac:dyDescent="0.2">
      <c r="A81" s="8" t="s">
        <v>322</v>
      </c>
      <c r="B81" s="8">
        <v>0.73199999999999998</v>
      </c>
    </row>
    <row r="82" spans="1:2" x14ac:dyDescent="0.2">
      <c r="A82" s="8" t="s">
        <v>239</v>
      </c>
      <c r="B82" s="8">
        <v>0</v>
      </c>
    </row>
    <row r="83" spans="1:2" x14ac:dyDescent="0.2">
      <c r="A83" s="8" t="s">
        <v>255</v>
      </c>
      <c r="B83" s="8">
        <v>1.1220000000000001</v>
      </c>
    </row>
    <row r="84" spans="1:2" x14ac:dyDescent="0.2">
      <c r="A84" s="8" t="s">
        <v>279</v>
      </c>
      <c r="B84" s="8">
        <v>0.372</v>
      </c>
    </row>
    <row r="85" spans="1:2" x14ac:dyDescent="0.2">
      <c r="A85" s="8" t="s">
        <v>326</v>
      </c>
      <c r="B85" s="8">
        <v>-0.26600000000000001</v>
      </c>
    </row>
    <row r="86" spans="1:2" x14ac:dyDescent="0.2">
      <c r="A86" s="8" t="s">
        <v>330</v>
      </c>
      <c r="B86" s="8">
        <v>-0.76300000000000001</v>
      </c>
    </row>
    <row r="87" spans="1:2" x14ac:dyDescent="0.2">
      <c r="A87" s="8" t="s">
        <v>283</v>
      </c>
      <c r="B87" s="8">
        <v>-0.16900000000000001</v>
      </c>
    </row>
    <row r="88" spans="1:2" x14ac:dyDescent="0.2">
      <c r="A88" s="8" t="s">
        <v>334</v>
      </c>
      <c r="B88" s="8">
        <v>0.93500000000000005</v>
      </c>
    </row>
    <row r="89" spans="1:2" x14ac:dyDescent="0.2">
      <c r="A89" s="8" t="s">
        <v>338</v>
      </c>
      <c r="B89" s="8">
        <v>0.46300000000000002</v>
      </c>
    </row>
    <row r="90" spans="1:2" x14ac:dyDescent="0.2">
      <c r="A90" s="8" t="s">
        <v>259</v>
      </c>
      <c r="B90" s="8">
        <v>0.44900000000000001</v>
      </c>
    </row>
    <row r="91" spans="1:2" x14ac:dyDescent="0.2">
      <c r="A91" s="8" t="s">
        <v>287</v>
      </c>
      <c r="B91" s="8">
        <v>1.5</v>
      </c>
    </row>
    <row r="92" spans="1:2" x14ac:dyDescent="0.2">
      <c r="A92" s="8" t="s">
        <v>208</v>
      </c>
      <c r="B92" s="8">
        <v>0.64800000000000002</v>
      </c>
    </row>
    <row r="93" spans="1:2" x14ac:dyDescent="0.2">
      <c r="A93" s="8" t="s">
        <v>345</v>
      </c>
      <c r="B93" s="8">
        <v>0.187</v>
      </c>
    </row>
    <row r="94" spans="1:2" x14ac:dyDescent="0.2">
      <c r="A94" s="8" t="s">
        <v>291</v>
      </c>
      <c r="B94" s="8">
        <v>0.89700000000000002</v>
      </c>
    </row>
    <row r="95" spans="1:2" x14ac:dyDescent="0.2">
      <c r="A95" s="8" t="s">
        <v>349</v>
      </c>
      <c r="B95" s="8">
        <v>1.917</v>
      </c>
    </row>
    <row r="96" spans="1:2" x14ac:dyDescent="0.2">
      <c r="A96" s="8" t="s">
        <v>353</v>
      </c>
      <c r="B96" s="8">
        <v>1.329</v>
      </c>
    </row>
    <row r="97" spans="1:2" x14ac:dyDescent="0.2">
      <c r="A97" s="8" t="s">
        <v>234</v>
      </c>
      <c r="B97" s="8">
        <v>-0.5</v>
      </c>
    </row>
    <row r="98" spans="1:2" x14ac:dyDescent="0.2">
      <c r="A98" s="8" t="s">
        <v>242</v>
      </c>
      <c r="B98" s="8">
        <v>0.84199999999999997</v>
      </c>
    </row>
    <row r="99" spans="1:2" x14ac:dyDescent="0.2">
      <c r="A99" s="8" t="s">
        <v>246</v>
      </c>
      <c r="B99" s="8">
        <v>0.29899999999999999</v>
      </c>
    </row>
    <row r="100" spans="1:2" x14ac:dyDescent="0.2">
      <c r="A100" s="8" t="s">
        <v>262</v>
      </c>
      <c r="B100" s="8">
        <v>-0.157</v>
      </c>
    </row>
    <row r="101" spans="1:2" x14ac:dyDescent="0.2">
      <c r="A101" s="8" t="s">
        <v>294</v>
      </c>
      <c r="B101" s="8">
        <v>-0.54700000000000004</v>
      </c>
    </row>
    <row r="102" spans="1:2" x14ac:dyDescent="0.2">
      <c r="A102" s="8" t="s">
        <v>297</v>
      </c>
      <c r="B102" s="8">
        <v>-1.25</v>
      </c>
    </row>
    <row r="103" spans="1:2" x14ac:dyDescent="0.2">
      <c r="A103" s="8" t="s">
        <v>266</v>
      </c>
      <c r="B103" s="8">
        <v>-0.878</v>
      </c>
    </row>
    <row r="104" spans="1:2" x14ac:dyDescent="0.2">
      <c r="A104" s="8" t="s">
        <v>301</v>
      </c>
      <c r="B104" s="8">
        <v>0.372</v>
      </c>
    </row>
    <row r="105" spans="1:2" x14ac:dyDescent="0.2">
      <c r="A105" s="8" t="s">
        <v>305</v>
      </c>
      <c r="B105" s="8">
        <v>-0.16900000000000001</v>
      </c>
    </row>
    <row r="106" spans="1:2" x14ac:dyDescent="0.2">
      <c r="A106" s="8" t="s">
        <v>250</v>
      </c>
      <c r="B106" s="8">
        <v>-0.5</v>
      </c>
    </row>
    <row r="107" spans="1:2" x14ac:dyDescent="0.2">
      <c r="A107" s="8" t="s">
        <v>270</v>
      </c>
      <c r="B107" s="8">
        <v>0.70099999999999996</v>
      </c>
    </row>
    <row r="108" spans="1:2" x14ac:dyDescent="0.2">
      <c r="A108" s="8" t="s">
        <v>309</v>
      </c>
      <c r="B108" s="8">
        <v>2.1999999999999999E-2</v>
      </c>
    </row>
    <row r="109" spans="1:2" x14ac:dyDescent="0.2">
      <c r="A109" s="8" t="s">
        <v>313</v>
      </c>
      <c r="B109" s="8">
        <v>-0.5</v>
      </c>
    </row>
    <row r="110" spans="1:2" x14ac:dyDescent="0.2">
      <c r="A110" s="8" t="s">
        <v>274</v>
      </c>
      <c r="B110" s="8">
        <v>8.4000000000000005E-2</v>
      </c>
    </row>
    <row r="111" spans="1:2" x14ac:dyDescent="0.2">
      <c r="A111" s="8" t="s">
        <v>317</v>
      </c>
      <c r="B111" s="8">
        <v>1.169</v>
      </c>
    </row>
    <row r="112" spans="1:2" x14ac:dyDescent="0.2">
      <c r="A112" s="8" t="s">
        <v>321</v>
      </c>
      <c r="B112" s="8">
        <v>0.61099999999999999</v>
      </c>
    </row>
    <row r="113" spans="1:2" x14ac:dyDescent="0.2">
      <c r="A113" s="8" t="s">
        <v>238</v>
      </c>
      <c r="B113" s="8">
        <v>-0.17799999999999999</v>
      </c>
    </row>
    <row r="114" spans="1:2" x14ac:dyDescent="0.2">
      <c r="A114" s="8" t="s">
        <v>254</v>
      </c>
      <c r="B114" s="8">
        <v>1</v>
      </c>
    </row>
    <row r="115" spans="1:2" x14ac:dyDescent="0.2">
      <c r="A115" s="8" t="s">
        <v>278</v>
      </c>
      <c r="B115" s="8">
        <v>0.30499999999999999</v>
      </c>
    </row>
    <row r="116" spans="1:2" x14ac:dyDescent="0.2">
      <c r="A116" s="8" t="s">
        <v>325</v>
      </c>
      <c r="B116" s="8">
        <v>-0.29599999999999999</v>
      </c>
    </row>
    <row r="117" spans="1:2" x14ac:dyDescent="0.2">
      <c r="A117" s="8" t="s">
        <v>329</v>
      </c>
      <c r="B117" s="8">
        <v>-0.83099999999999996</v>
      </c>
    </row>
    <row r="118" spans="1:2" x14ac:dyDescent="0.2">
      <c r="A118" s="8" t="s">
        <v>282</v>
      </c>
      <c r="B118" s="8">
        <v>-0.30499999999999999</v>
      </c>
    </row>
    <row r="119" spans="1:2" x14ac:dyDescent="0.2">
      <c r="A119" s="8" t="s">
        <v>333</v>
      </c>
      <c r="B119" s="8">
        <v>0.83099999999999996</v>
      </c>
    </row>
    <row r="120" spans="1:2" x14ac:dyDescent="0.2">
      <c r="A120" s="8" t="s">
        <v>337</v>
      </c>
      <c r="B120" s="8">
        <v>0.29599999999999999</v>
      </c>
    </row>
    <row r="121" spans="1:2" x14ac:dyDescent="0.2">
      <c r="A121" s="8" t="s">
        <v>258</v>
      </c>
      <c r="B121" s="8">
        <v>0.19400000000000001</v>
      </c>
    </row>
    <row r="122" spans="1:2" x14ac:dyDescent="0.2">
      <c r="A122" s="8" t="s">
        <v>286</v>
      </c>
      <c r="B122" s="8">
        <v>1.288</v>
      </c>
    </row>
    <row r="123" spans="1:2" x14ac:dyDescent="0.2">
      <c r="A123" s="8" t="s">
        <v>341</v>
      </c>
      <c r="B123" s="8">
        <v>0.5</v>
      </c>
    </row>
    <row r="124" spans="1:2" x14ac:dyDescent="0.2">
      <c r="A124" s="8" t="s">
        <v>344</v>
      </c>
      <c r="B124" s="8">
        <v>-4.2999999999999997E-2</v>
      </c>
    </row>
    <row r="125" spans="1:2" x14ac:dyDescent="0.2">
      <c r="A125" s="8" t="s">
        <v>290</v>
      </c>
      <c r="B125" s="8">
        <v>0.55500000000000005</v>
      </c>
    </row>
    <row r="126" spans="1:2" x14ac:dyDescent="0.2">
      <c r="A126" s="8" t="s">
        <v>348</v>
      </c>
      <c r="B126" s="8">
        <v>1.603</v>
      </c>
    </row>
    <row r="127" spans="1:2" x14ac:dyDescent="0.2">
      <c r="A127" s="8" t="s">
        <v>352</v>
      </c>
      <c r="B127" s="8">
        <v>0.89300000000000002</v>
      </c>
    </row>
    <row r="128" spans="1:2" x14ac:dyDescent="0.2">
      <c r="A128" s="8" t="s">
        <v>356</v>
      </c>
      <c r="B128" s="8">
        <v>0.5</v>
      </c>
    </row>
    <row r="129" spans="1:2" x14ac:dyDescent="0.2">
      <c r="A129" s="8" t="s">
        <v>364</v>
      </c>
      <c r="B129" s="8">
        <v>0.17799999999999999</v>
      </c>
    </row>
    <row r="130" spans="1:2" x14ac:dyDescent="0.2">
      <c r="A130" s="8" t="s">
        <v>380</v>
      </c>
      <c r="B130" s="8">
        <v>-0.19400000000000001</v>
      </c>
    </row>
    <row r="131" spans="1:2" x14ac:dyDescent="0.2">
      <c r="A131" s="8" t="s">
        <v>137</v>
      </c>
      <c r="B131" s="8">
        <v>-0.55500000000000005</v>
      </c>
    </row>
    <row r="132" spans="1:2" x14ac:dyDescent="0.2">
      <c r="A132" s="8" t="s">
        <v>200</v>
      </c>
      <c r="B132" s="8">
        <v>-0.98299999999999998</v>
      </c>
    </row>
    <row r="133" spans="1:2" x14ac:dyDescent="0.2">
      <c r="A133" s="8" t="s">
        <v>196</v>
      </c>
      <c r="B133" s="8">
        <v>-1.603</v>
      </c>
    </row>
    <row r="134" spans="1:2" x14ac:dyDescent="0.2">
      <c r="A134" s="8" t="s">
        <v>133</v>
      </c>
      <c r="B134" s="8">
        <v>-1.288</v>
      </c>
    </row>
    <row r="135" spans="1:2" x14ac:dyDescent="0.2">
      <c r="A135" s="8" t="s">
        <v>193</v>
      </c>
      <c r="B135" s="8">
        <v>4.2999999999999997E-2</v>
      </c>
    </row>
    <row r="136" spans="1:2" x14ac:dyDescent="0.2">
      <c r="A136" s="8" t="s">
        <v>189</v>
      </c>
      <c r="B136" s="8">
        <v>-0.5</v>
      </c>
    </row>
    <row r="137" spans="1:2" x14ac:dyDescent="0.2">
      <c r="A137" s="8" t="s">
        <v>376</v>
      </c>
      <c r="B137" s="8">
        <v>-1</v>
      </c>
    </row>
    <row r="138" spans="1:2" x14ac:dyDescent="0.2">
      <c r="A138" s="8" t="s">
        <v>129</v>
      </c>
      <c r="B138" s="8">
        <v>0.30499999999999999</v>
      </c>
    </row>
    <row r="139" spans="1:2" x14ac:dyDescent="0.2">
      <c r="A139" s="8" t="s">
        <v>185</v>
      </c>
      <c r="B139" s="8">
        <v>-0.29599999999999999</v>
      </c>
    </row>
    <row r="140" spans="1:2" x14ac:dyDescent="0.2">
      <c r="A140" s="8" t="s">
        <v>181</v>
      </c>
      <c r="B140" s="8">
        <v>-0.83099999999999996</v>
      </c>
    </row>
    <row r="141" spans="1:2" x14ac:dyDescent="0.2">
      <c r="A141" s="8" t="s">
        <v>125</v>
      </c>
      <c r="B141" s="8">
        <v>-0.30499999999999999</v>
      </c>
    </row>
    <row r="142" spans="1:2" x14ac:dyDescent="0.2">
      <c r="A142" s="8" t="s">
        <v>177</v>
      </c>
      <c r="B142" s="8">
        <v>0.83099999999999996</v>
      </c>
    </row>
    <row r="143" spans="1:2" x14ac:dyDescent="0.2">
      <c r="A143" s="8" t="s">
        <v>173</v>
      </c>
      <c r="B143" s="8">
        <v>0.29599999999999999</v>
      </c>
    </row>
    <row r="144" spans="1:2" x14ac:dyDescent="0.2">
      <c r="A144" s="8" t="s">
        <v>360</v>
      </c>
      <c r="B144" s="8">
        <v>-0.84199999999999997</v>
      </c>
    </row>
    <row r="145" spans="1:2" x14ac:dyDescent="0.2">
      <c r="A145" s="8" t="s">
        <v>372</v>
      </c>
      <c r="B145" s="8">
        <v>0.5</v>
      </c>
    </row>
    <row r="146" spans="1:2" x14ac:dyDescent="0.2">
      <c r="A146" s="8" t="s">
        <v>121</v>
      </c>
      <c r="B146" s="8">
        <v>-8.4000000000000005E-2</v>
      </c>
    </row>
    <row r="147" spans="1:2" x14ac:dyDescent="0.2">
      <c r="A147" s="8" t="s">
        <v>169</v>
      </c>
      <c r="B147" s="8">
        <v>-0.61099999999999999</v>
      </c>
    </row>
    <row r="148" spans="1:2" x14ac:dyDescent="0.2">
      <c r="A148" s="8" t="s">
        <v>165</v>
      </c>
      <c r="B148" s="8">
        <v>-1.169</v>
      </c>
    </row>
    <row r="149" spans="1:2" x14ac:dyDescent="0.2">
      <c r="A149" s="8" t="s">
        <v>117</v>
      </c>
      <c r="B149" s="8">
        <v>-0.70099999999999996</v>
      </c>
    </row>
    <row r="150" spans="1:2" x14ac:dyDescent="0.2">
      <c r="A150" s="8" t="s">
        <v>161</v>
      </c>
      <c r="B150" s="8">
        <v>0.5</v>
      </c>
    </row>
    <row r="151" spans="1:2" x14ac:dyDescent="0.2">
      <c r="A151" s="8" t="s">
        <v>157</v>
      </c>
      <c r="B151" s="8">
        <v>-2.1999999999999999E-2</v>
      </c>
    </row>
    <row r="152" spans="1:2" x14ac:dyDescent="0.2">
      <c r="A152" s="8" t="s">
        <v>368</v>
      </c>
      <c r="B152" s="8">
        <v>-0.29899999999999999</v>
      </c>
    </row>
    <row r="153" spans="1:2" x14ac:dyDescent="0.2">
      <c r="A153" s="8" t="s">
        <v>113</v>
      </c>
      <c r="B153" s="8">
        <v>0.878</v>
      </c>
    </row>
    <row r="154" spans="1:2" x14ac:dyDescent="0.2">
      <c r="A154" s="8" t="s">
        <v>153</v>
      </c>
      <c r="B154" s="8">
        <v>0.16900000000000001</v>
      </c>
    </row>
    <row r="155" spans="1:2" x14ac:dyDescent="0.2">
      <c r="A155" s="8" t="s">
        <v>149</v>
      </c>
      <c r="B155" s="8">
        <v>-0.372</v>
      </c>
    </row>
    <row r="156" spans="1:2" x14ac:dyDescent="0.2">
      <c r="A156" s="8" t="s">
        <v>384</v>
      </c>
      <c r="B156" s="8">
        <v>0.157</v>
      </c>
    </row>
    <row r="157" spans="1:2" x14ac:dyDescent="0.2">
      <c r="A157" s="8" t="s">
        <v>145</v>
      </c>
      <c r="B157" s="8">
        <v>1.25</v>
      </c>
    </row>
    <row r="158" spans="1:2" x14ac:dyDescent="0.2">
      <c r="A158" s="8" t="s">
        <v>141</v>
      </c>
      <c r="B158" s="8">
        <v>0.54700000000000004</v>
      </c>
    </row>
    <row r="159" spans="1:2" x14ac:dyDescent="0.2">
      <c r="A159" s="8" t="s">
        <v>357</v>
      </c>
      <c r="B159" s="8">
        <v>0.38800000000000001</v>
      </c>
    </row>
    <row r="160" spans="1:2" x14ac:dyDescent="0.2">
      <c r="A160" s="8" t="s">
        <v>365</v>
      </c>
      <c r="B160" s="8">
        <v>0</v>
      </c>
    </row>
    <row r="161" spans="1:2" x14ac:dyDescent="0.2">
      <c r="A161" s="8" t="s">
        <v>381</v>
      </c>
      <c r="B161" s="8">
        <v>-0.44900000000000001</v>
      </c>
    </row>
    <row r="162" spans="1:2" x14ac:dyDescent="0.2">
      <c r="A162" s="8" t="s">
        <v>138</v>
      </c>
      <c r="B162" s="8">
        <v>-0.89700000000000002</v>
      </c>
    </row>
    <row r="163" spans="1:2" x14ac:dyDescent="0.2">
      <c r="A163" s="8" t="s">
        <v>201</v>
      </c>
      <c r="B163" s="8">
        <v>-1.329</v>
      </c>
    </row>
    <row r="164" spans="1:2" x14ac:dyDescent="0.2">
      <c r="A164" s="8" t="s">
        <v>197</v>
      </c>
      <c r="B164" s="8">
        <v>-1.917</v>
      </c>
    </row>
    <row r="165" spans="1:2" x14ac:dyDescent="0.2">
      <c r="A165" s="8" t="s">
        <v>134</v>
      </c>
      <c r="B165" s="8">
        <v>-1.5</v>
      </c>
    </row>
    <row r="166" spans="1:2" x14ac:dyDescent="0.2">
      <c r="A166" s="8" t="s">
        <v>194</v>
      </c>
      <c r="B166" s="8">
        <v>-0.187</v>
      </c>
    </row>
    <row r="167" spans="1:2" x14ac:dyDescent="0.2">
      <c r="A167" s="8" t="s">
        <v>190</v>
      </c>
      <c r="B167" s="8">
        <v>-0.64800000000000002</v>
      </c>
    </row>
    <row r="168" spans="1:2" x14ac:dyDescent="0.2">
      <c r="A168" s="8" t="s">
        <v>377</v>
      </c>
      <c r="B168" s="8">
        <v>-1.1220000000000001</v>
      </c>
    </row>
    <row r="169" spans="1:2" x14ac:dyDescent="0.2">
      <c r="A169" s="8" t="s">
        <v>130</v>
      </c>
      <c r="B169" s="8">
        <v>0.16900000000000001</v>
      </c>
    </row>
    <row r="170" spans="1:2" x14ac:dyDescent="0.2">
      <c r="A170" s="8" t="s">
        <v>186</v>
      </c>
      <c r="B170" s="8">
        <v>-0.46300000000000002</v>
      </c>
    </row>
    <row r="171" spans="1:2" x14ac:dyDescent="0.2">
      <c r="A171" s="8" t="s">
        <v>182</v>
      </c>
      <c r="B171" s="8">
        <v>-0.93500000000000005</v>
      </c>
    </row>
    <row r="172" spans="1:2" x14ac:dyDescent="0.2">
      <c r="A172" s="8" t="s">
        <v>126</v>
      </c>
      <c r="B172" s="8">
        <v>-0.372</v>
      </c>
    </row>
    <row r="173" spans="1:2" x14ac:dyDescent="0.2">
      <c r="A173" s="8" t="s">
        <v>178</v>
      </c>
      <c r="B173" s="8">
        <v>0.76300000000000001</v>
      </c>
    </row>
    <row r="174" spans="1:2" x14ac:dyDescent="0.2">
      <c r="A174" s="8" t="s">
        <v>174</v>
      </c>
      <c r="B174" s="8">
        <v>0.26600000000000001</v>
      </c>
    </row>
    <row r="175" spans="1:2" x14ac:dyDescent="0.2">
      <c r="A175" s="8" t="s">
        <v>361</v>
      </c>
      <c r="B175" s="8">
        <v>-0.89</v>
      </c>
    </row>
    <row r="176" spans="1:2" x14ac:dyDescent="0.2">
      <c r="A176" s="8" t="s">
        <v>373</v>
      </c>
      <c r="B176" s="8">
        <v>0.439</v>
      </c>
    </row>
    <row r="177" spans="1:2" x14ac:dyDescent="0.2">
      <c r="A177" s="8" t="s">
        <v>122</v>
      </c>
      <c r="B177" s="8">
        <v>-0.16900000000000001</v>
      </c>
    </row>
    <row r="178" spans="1:2" x14ac:dyDescent="0.2">
      <c r="A178" s="8" t="s">
        <v>170</v>
      </c>
      <c r="B178" s="8">
        <v>-0.73199999999999998</v>
      </c>
    </row>
    <row r="179" spans="1:2" x14ac:dyDescent="0.2">
      <c r="A179" s="8" t="s">
        <v>166</v>
      </c>
      <c r="B179" s="8">
        <v>-1.2370000000000001</v>
      </c>
    </row>
    <row r="180" spans="1:2" x14ac:dyDescent="0.2">
      <c r="A180" s="8" t="s">
        <v>118</v>
      </c>
      <c r="B180" s="8">
        <v>-0.73699999999999999</v>
      </c>
    </row>
    <row r="181" spans="1:2" x14ac:dyDescent="0.2">
      <c r="A181" s="8" t="s">
        <v>162</v>
      </c>
      <c r="B181" s="8">
        <v>0.45800000000000002</v>
      </c>
    </row>
    <row r="182" spans="1:2" x14ac:dyDescent="0.2">
      <c r="A182" s="8" t="s">
        <v>158</v>
      </c>
      <c r="B182" s="8">
        <v>-3.9E-2</v>
      </c>
    </row>
    <row r="183" spans="1:2" x14ac:dyDescent="0.2">
      <c r="A183" s="8" t="s">
        <v>369</v>
      </c>
      <c r="B183" s="8">
        <v>-0.314</v>
      </c>
    </row>
    <row r="184" spans="1:2" x14ac:dyDescent="0.2">
      <c r="A184" s="8" t="s">
        <v>114</v>
      </c>
      <c r="B184" s="8">
        <v>0.86099999999999999</v>
      </c>
    </row>
    <row r="185" spans="1:2" x14ac:dyDescent="0.2">
      <c r="A185" s="8" t="s">
        <v>154</v>
      </c>
      <c r="B185" s="8">
        <v>0.14399999999999999</v>
      </c>
    </row>
    <row r="186" spans="1:2" x14ac:dyDescent="0.2">
      <c r="A186" s="8" t="s">
        <v>150</v>
      </c>
      <c r="B186" s="8">
        <v>-0.38</v>
      </c>
    </row>
    <row r="187" spans="1:2" x14ac:dyDescent="0.2">
      <c r="A187" s="8" t="s">
        <v>385</v>
      </c>
      <c r="B187" s="8">
        <v>0.154</v>
      </c>
    </row>
    <row r="188" spans="1:2" x14ac:dyDescent="0.2">
      <c r="A188" s="8" t="s">
        <v>146</v>
      </c>
      <c r="B188" s="8">
        <v>1.2470000000000001</v>
      </c>
    </row>
    <row r="189" spans="1:2" x14ac:dyDescent="0.2">
      <c r="A189" s="8" t="s">
        <v>142</v>
      </c>
      <c r="B189" s="8">
        <v>0.54700000000000004</v>
      </c>
    </row>
    <row r="190" spans="1:2" x14ac:dyDescent="0.2">
      <c r="A190" s="8" t="s">
        <v>358</v>
      </c>
      <c r="B190" s="8">
        <v>0.378</v>
      </c>
    </row>
    <row r="191" spans="1:2" x14ac:dyDescent="0.2">
      <c r="A191" s="8" t="s">
        <v>366</v>
      </c>
      <c r="B191" s="8">
        <v>-2.5999999999999999E-2</v>
      </c>
    </row>
    <row r="192" spans="1:2" x14ac:dyDescent="0.2">
      <c r="A192" s="8" t="s">
        <v>382</v>
      </c>
      <c r="B192" s="8">
        <v>-0.5</v>
      </c>
    </row>
    <row r="193" spans="1:2" x14ac:dyDescent="0.2">
      <c r="A193" s="8" t="s">
        <v>139</v>
      </c>
      <c r="B193" s="8">
        <v>-0.98499999999999999</v>
      </c>
    </row>
    <row r="194" spans="1:2" x14ac:dyDescent="0.2">
      <c r="A194" s="8" t="s">
        <v>202</v>
      </c>
      <c r="B194" s="8">
        <v>-1.4650000000000001</v>
      </c>
    </row>
    <row r="195" spans="1:2" x14ac:dyDescent="0.2">
      <c r="A195" s="8" t="s">
        <v>198</v>
      </c>
      <c r="B195" s="8">
        <v>-2</v>
      </c>
    </row>
    <row r="196" spans="1:2" x14ac:dyDescent="0.2">
      <c r="A196" s="8" t="s">
        <v>135</v>
      </c>
      <c r="B196" s="8">
        <v>-1.544</v>
      </c>
    </row>
    <row r="197" spans="1:2" x14ac:dyDescent="0.2">
      <c r="A197" s="8" t="s">
        <v>205</v>
      </c>
      <c r="B197" s="8">
        <v>-0.24399999999999999</v>
      </c>
    </row>
    <row r="198" spans="1:2" x14ac:dyDescent="0.2">
      <c r="A198" s="8" t="s">
        <v>191</v>
      </c>
      <c r="B198" s="8">
        <v>-0.67800000000000005</v>
      </c>
    </row>
    <row r="199" spans="1:2" x14ac:dyDescent="0.2">
      <c r="A199" s="8" t="s">
        <v>378</v>
      </c>
      <c r="B199" s="8">
        <v>-1.139</v>
      </c>
    </row>
    <row r="200" spans="1:2" x14ac:dyDescent="0.2">
      <c r="A200" s="8" t="s">
        <v>131</v>
      </c>
      <c r="B200" s="8">
        <v>0.14399999999999999</v>
      </c>
    </row>
    <row r="201" spans="1:2" x14ac:dyDescent="0.2">
      <c r="A201" s="8" t="s">
        <v>187</v>
      </c>
      <c r="B201" s="8">
        <v>-0.5</v>
      </c>
    </row>
    <row r="202" spans="1:2" x14ac:dyDescent="0.2">
      <c r="A202" s="8" t="s">
        <v>183</v>
      </c>
      <c r="B202" s="8">
        <v>-0.95199999999999996</v>
      </c>
    </row>
    <row r="203" spans="1:2" x14ac:dyDescent="0.2">
      <c r="A203" s="8" t="s">
        <v>127</v>
      </c>
      <c r="B203" s="8">
        <v>-0.38</v>
      </c>
    </row>
    <row r="204" spans="1:2" x14ac:dyDescent="0.2">
      <c r="A204" s="8" t="s">
        <v>179</v>
      </c>
      <c r="B204" s="8">
        <v>0.753</v>
      </c>
    </row>
    <row r="205" spans="1:2" x14ac:dyDescent="0.2">
      <c r="A205" s="8" t="s">
        <v>175</v>
      </c>
      <c r="B205" s="8">
        <v>0.26300000000000001</v>
      </c>
    </row>
    <row r="206" spans="1:2" x14ac:dyDescent="0.2">
      <c r="A206" s="8" t="s">
        <v>362</v>
      </c>
      <c r="B206" s="8">
        <v>-0.89400000000000002</v>
      </c>
    </row>
    <row r="207" spans="1:2" x14ac:dyDescent="0.2">
      <c r="A207" s="8" t="s">
        <v>374</v>
      </c>
      <c r="B207" s="8">
        <v>0.432</v>
      </c>
    </row>
    <row r="208" spans="1:2" x14ac:dyDescent="0.2">
      <c r="A208" s="8" t="s">
        <v>123</v>
      </c>
      <c r="B208" s="8">
        <v>-0.18099999999999999</v>
      </c>
    </row>
    <row r="209" spans="1:2" x14ac:dyDescent="0.2">
      <c r="A209" s="8" t="s">
        <v>171</v>
      </c>
      <c r="B209" s="8">
        <v>-0.75600000000000001</v>
      </c>
    </row>
    <row r="210" spans="1:2" x14ac:dyDescent="0.2">
      <c r="A210" s="8" t="s">
        <v>167</v>
      </c>
      <c r="B210" s="8">
        <v>-1.2470000000000001</v>
      </c>
    </row>
    <row r="211" spans="1:2" x14ac:dyDescent="0.2">
      <c r="A211" s="8" t="s">
        <v>119</v>
      </c>
      <c r="B211" s="8">
        <v>-0.74099999999999999</v>
      </c>
    </row>
    <row r="212" spans="1:2" x14ac:dyDescent="0.2">
      <c r="A212" s="8" t="s">
        <v>163</v>
      </c>
      <c r="B212" s="8">
        <v>0.45300000000000001</v>
      </c>
    </row>
    <row r="213" spans="1:2" x14ac:dyDescent="0.2">
      <c r="A213" s="8" t="s">
        <v>159</v>
      </c>
      <c r="B213" s="8">
        <v>-0.04</v>
      </c>
    </row>
    <row r="214" spans="1:2" x14ac:dyDescent="0.2">
      <c r="A214" s="8" t="s">
        <v>370</v>
      </c>
      <c r="B214" s="8">
        <v>-0.315</v>
      </c>
    </row>
    <row r="215" spans="1:2" x14ac:dyDescent="0.2">
      <c r="A215" s="8" t="s">
        <v>115</v>
      </c>
      <c r="B215" s="8">
        <v>0.86</v>
      </c>
    </row>
    <row r="216" spans="1:2" x14ac:dyDescent="0.2">
      <c r="A216" s="8" t="s">
        <v>155</v>
      </c>
      <c r="B216" s="8">
        <v>0.14199999999999999</v>
      </c>
    </row>
    <row r="217" spans="1:2" x14ac:dyDescent="0.2">
      <c r="A217" s="8" t="s">
        <v>151</v>
      </c>
      <c r="B217" s="8">
        <v>-0.38100000000000001</v>
      </c>
    </row>
    <row r="218" spans="1:2" x14ac:dyDescent="0.2">
      <c r="A218" s="8" t="s">
        <v>111</v>
      </c>
      <c r="B218" s="8">
        <v>0.154</v>
      </c>
    </row>
    <row r="219" spans="1:2" x14ac:dyDescent="0.2">
      <c r="A219" s="8" t="s">
        <v>147</v>
      </c>
      <c r="B219" s="8">
        <v>1.246</v>
      </c>
    </row>
    <row r="220" spans="1:2" x14ac:dyDescent="0.2">
      <c r="A220" s="8" t="s">
        <v>143</v>
      </c>
      <c r="B220" s="8">
        <v>0.54700000000000004</v>
      </c>
    </row>
    <row r="221" spans="1:2" x14ac:dyDescent="0.2">
      <c r="A221" s="8" t="s">
        <v>359</v>
      </c>
      <c r="B221" s="8">
        <v>0.377</v>
      </c>
    </row>
    <row r="222" spans="1:2" x14ac:dyDescent="0.2">
      <c r="A222" s="8" t="s">
        <v>367</v>
      </c>
      <c r="B222" s="8">
        <v>-2.8000000000000001E-2</v>
      </c>
    </row>
    <row r="223" spans="1:2" x14ac:dyDescent="0.2">
      <c r="A223" s="8" t="s">
        <v>383</v>
      </c>
      <c r="B223" s="8">
        <v>-0.50600000000000001</v>
      </c>
    </row>
    <row r="224" spans="1:2" x14ac:dyDescent="0.2">
      <c r="A224" s="8" t="s">
        <v>140</v>
      </c>
      <c r="B224" s="8">
        <v>-1</v>
      </c>
    </row>
    <row r="225" spans="1:2" x14ac:dyDescent="0.2">
      <c r="A225" s="8" t="s">
        <v>203</v>
      </c>
      <c r="B225" s="8">
        <v>-1.496</v>
      </c>
    </row>
    <row r="226" spans="1:2" x14ac:dyDescent="0.2">
      <c r="A226" s="8" t="s">
        <v>199</v>
      </c>
      <c r="B226" s="8">
        <v>-2.0139999999999998</v>
      </c>
    </row>
    <row r="227" spans="1:2" x14ac:dyDescent="0.2">
      <c r="A227" s="8" t="s">
        <v>136</v>
      </c>
      <c r="B227" s="8">
        <v>-1.5489999999999999</v>
      </c>
    </row>
    <row r="228" spans="1:2" x14ac:dyDescent="0.2">
      <c r="A228" s="8" t="s">
        <v>195</v>
      </c>
      <c r="B228" s="8">
        <v>-0.252</v>
      </c>
    </row>
    <row r="229" spans="1:2" x14ac:dyDescent="0.2">
      <c r="A229" s="8" t="s">
        <v>192</v>
      </c>
      <c r="B229" s="8">
        <v>-0.68100000000000005</v>
      </c>
    </row>
    <row r="230" spans="1:2" x14ac:dyDescent="0.2">
      <c r="A230" s="8" t="s">
        <v>379</v>
      </c>
      <c r="B230" s="8">
        <v>-1.1399999999999999</v>
      </c>
    </row>
    <row r="231" spans="1:2" x14ac:dyDescent="0.2">
      <c r="A231" s="8" t="s">
        <v>132</v>
      </c>
      <c r="B231" s="8">
        <v>0.14199999999999999</v>
      </c>
    </row>
    <row r="232" spans="1:2" x14ac:dyDescent="0.2">
      <c r="A232" s="8" t="s">
        <v>188</v>
      </c>
      <c r="B232" s="8">
        <v>-0.504</v>
      </c>
    </row>
    <row r="233" spans="1:2" x14ac:dyDescent="0.2">
      <c r="A233" s="8" t="s">
        <v>184</v>
      </c>
      <c r="B233" s="8">
        <v>-0.95399999999999996</v>
      </c>
    </row>
    <row r="234" spans="1:2" x14ac:dyDescent="0.2">
      <c r="A234" s="8" t="s">
        <v>128</v>
      </c>
      <c r="B234" s="8">
        <v>-0.38100000000000001</v>
      </c>
    </row>
    <row r="235" spans="1:2" x14ac:dyDescent="0.2">
      <c r="A235" s="8" t="s">
        <v>180</v>
      </c>
      <c r="B235" s="8">
        <v>0.752</v>
      </c>
    </row>
    <row r="236" spans="1:2" x14ac:dyDescent="0.2">
      <c r="A236" s="8" t="s">
        <v>176</v>
      </c>
      <c r="B236" s="8">
        <v>0.26300000000000001</v>
      </c>
    </row>
    <row r="237" spans="1:2" x14ac:dyDescent="0.2">
      <c r="A237" s="8" t="s">
        <v>363</v>
      </c>
      <c r="B237" s="8">
        <v>-0.89400000000000002</v>
      </c>
    </row>
    <row r="238" spans="1:2" x14ac:dyDescent="0.2">
      <c r="A238" s="8" t="s">
        <v>375</v>
      </c>
      <c r="B238" s="8">
        <v>0.432</v>
      </c>
    </row>
    <row r="239" spans="1:2" x14ac:dyDescent="0.2">
      <c r="A239" s="8" t="s">
        <v>124</v>
      </c>
      <c r="B239" s="8">
        <v>-0.182</v>
      </c>
    </row>
    <row r="240" spans="1:2" x14ac:dyDescent="0.2">
      <c r="A240" s="8" t="s">
        <v>172</v>
      </c>
      <c r="B240" s="8">
        <v>-0.75800000000000001</v>
      </c>
    </row>
    <row r="241" spans="1:2" x14ac:dyDescent="0.2">
      <c r="A241" s="8" t="s">
        <v>168</v>
      </c>
      <c r="B241" s="8">
        <v>-1.248</v>
      </c>
    </row>
    <row r="242" spans="1:2" x14ac:dyDescent="0.2">
      <c r="A242" s="8" t="s">
        <v>120</v>
      </c>
      <c r="B242" s="8">
        <v>-0.74099999999999999</v>
      </c>
    </row>
    <row r="243" spans="1:2" x14ac:dyDescent="0.2">
      <c r="A243" s="8" t="s">
        <v>164</v>
      </c>
      <c r="B243" s="8">
        <v>0.45300000000000001</v>
      </c>
    </row>
    <row r="244" spans="1:2" x14ac:dyDescent="0.2">
      <c r="A244" s="8" t="s">
        <v>160</v>
      </c>
      <c r="B244" s="8">
        <v>-0.04</v>
      </c>
    </row>
    <row r="245" spans="1:2" x14ac:dyDescent="0.2">
      <c r="A245" s="8" t="s">
        <v>371</v>
      </c>
      <c r="B245" s="8">
        <v>-0.315</v>
      </c>
    </row>
    <row r="246" spans="1:2" x14ac:dyDescent="0.2">
      <c r="A246" s="8" t="s">
        <v>116</v>
      </c>
      <c r="B246" s="8">
        <v>0.86</v>
      </c>
    </row>
    <row r="247" spans="1:2" x14ac:dyDescent="0.2">
      <c r="A247" s="8" t="s">
        <v>156</v>
      </c>
      <c r="B247" s="8">
        <v>0.14199999999999999</v>
      </c>
    </row>
    <row r="248" spans="1:2" x14ac:dyDescent="0.2">
      <c r="A248" s="8" t="s">
        <v>152</v>
      </c>
      <c r="B248" s="8">
        <v>-0.38100000000000001</v>
      </c>
    </row>
    <row r="249" spans="1:2" x14ac:dyDescent="0.2">
      <c r="A249" s="8" t="s">
        <v>112</v>
      </c>
      <c r="B249" s="8">
        <v>0.154</v>
      </c>
    </row>
    <row r="250" spans="1:2" x14ac:dyDescent="0.2">
      <c r="A250" s="8" t="s">
        <v>148</v>
      </c>
      <c r="B250" s="8">
        <v>1.246</v>
      </c>
    </row>
    <row r="251" spans="1:2" x14ac:dyDescent="0.2">
      <c r="A251" s="8" t="s">
        <v>144</v>
      </c>
      <c r="B251" s="8">
        <v>0.54700000000000004</v>
      </c>
    </row>
  </sheetData>
  <mergeCells count="2">
    <mergeCell ref="J3:P3"/>
    <mergeCell ref="R3:X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3"/>
  <sheetViews>
    <sheetView topLeftCell="F1" zoomScale="75" zoomScaleNormal="75" zoomScalePageLayoutView="75" workbookViewId="0">
      <selection activeCell="P5" sqref="P5:P30"/>
    </sheetView>
  </sheetViews>
  <sheetFormatPr baseColWidth="10" defaultColWidth="8.83203125" defaultRowHeight="15" x14ac:dyDescent="0.2"/>
  <cols>
    <col min="1" max="1" width="17.5" customWidth="1"/>
    <col min="2" max="2" width="11.33203125" customWidth="1"/>
    <col min="3" max="3" width="4.6640625" customWidth="1"/>
    <col min="4" max="4" width="11.5" customWidth="1"/>
    <col min="5" max="5" width="9.33203125" customWidth="1"/>
    <col min="6" max="6" width="10.6640625" customWidth="1"/>
    <col min="7" max="7" width="8.6640625" customWidth="1"/>
    <col min="8" max="8" width="11.1640625" customWidth="1"/>
    <col min="9" max="9" width="12.6640625" customWidth="1"/>
    <col min="10" max="10" width="12.5" style="3" customWidth="1"/>
    <col min="11" max="11" width="10" style="3" customWidth="1"/>
    <col min="12" max="13" width="6.83203125" customWidth="1"/>
    <col min="14" max="14" width="9" customWidth="1"/>
    <col min="15" max="15" width="10.5" customWidth="1"/>
    <col min="16" max="16" width="16.5" style="5" customWidth="1"/>
    <col min="17" max="17" width="16.5" customWidth="1"/>
    <col min="18" max="18" width="12" style="3" customWidth="1"/>
    <col min="19" max="19" width="8.83203125" style="3" customWidth="1"/>
    <col min="20" max="20" width="6.83203125" customWidth="1"/>
    <col min="21" max="21" width="7.33203125" customWidth="1"/>
    <col min="23" max="23" width="10.33203125" customWidth="1"/>
    <col min="24" max="24" width="16.1640625" style="5" customWidth="1"/>
  </cols>
  <sheetData>
    <row r="1" spans="1:24" x14ac:dyDescent="0.2">
      <c r="A1" t="s">
        <v>220</v>
      </c>
    </row>
    <row r="3" spans="1:24" x14ac:dyDescent="0.2">
      <c r="A3" s="1" t="s">
        <v>206</v>
      </c>
      <c r="B3" s="1" t="s">
        <v>207</v>
      </c>
      <c r="H3" s="4"/>
      <c r="I3" s="4"/>
      <c r="J3" s="31" t="s">
        <v>218</v>
      </c>
      <c r="K3" s="32"/>
      <c r="L3" s="32"/>
      <c r="M3" s="32"/>
      <c r="N3" s="32"/>
      <c r="O3" s="32"/>
      <c r="P3" s="32"/>
      <c r="Q3" s="6"/>
      <c r="R3" s="31" t="s">
        <v>219</v>
      </c>
      <c r="S3" s="33"/>
      <c r="T3" s="33"/>
      <c r="U3" s="33"/>
      <c r="V3" s="33"/>
      <c r="W3" s="33"/>
      <c r="X3" s="33"/>
    </row>
    <row r="4" spans="1:24" x14ac:dyDescent="0.2">
      <c r="A4" t="s">
        <v>237</v>
      </c>
      <c r="B4">
        <v>-0.377</v>
      </c>
      <c r="D4" t="s">
        <v>117</v>
      </c>
      <c r="H4" s="10" t="s">
        <v>221</v>
      </c>
      <c r="I4" s="10" t="s">
        <v>222</v>
      </c>
      <c r="J4" s="10" t="s">
        <v>206</v>
      </c>
      <c r="K4" s="9" t="s">
        <v>212</v>
      </c>
      <c r="L4" s="9" t="s">
        <v>213</v>
      </c>
      <c r="M4" s="9" t="s">
        <v>214</v>
      </c>
      <c r="N4" s="9" t="s">
        <v>215</v>
      </c>
      <c r="O4" s="9" t="s">
        <v>216</v>
      </c>
      <c r="P4" s="19" t="s">
        <v>217</v>
      </c>
      <c r="Q4" s="10" t="s">
        <v>221</v>
      </c>
      <c r="R4" s="10" t="s">
        <v>206</v>
      </c>
      <c r="S4" s="9" t="s">
        <v>212</v>
      </c>
      <c r="T4" s="9" t="s">
        <v>213</v>
      </c>
      <c r="U4" s="9" t="s">
        <v>214</v>
      </c>
      <c r="V4" s="9" t="s">
        <v>215</v>
      </c>
      <c r="W4" s="9" t="s">
        <v>216</v>
      </c>
      <c r="X4" s="19" t="s">
        <v>217</v>
      </c>
    </row>
    <row r="5" spans="1:24" s="13" customFormat="1" ht="16" x14ac:dyDescent="0.25">
      <c r="A5" s="13" t="s">
        <v>245</v>
      </c>
      <c r="B5" s="13">
        <v>0.89400000000000002</v>
      </c>
      <c r="D5" s="13">
        <f>LOOKUP(D4,A5:A251,B5:B251)</f>
        <v>-0.70099999999999996</v>
      </c>
      <c r="H5" s="24" t="s">
        <v>39</v>
      </c>
      <c r="I5" s="25" t="s">
        <v>21</v>
      </c>
      <c r="J5" s="26" t="s">
        <v>314</v>
      </c>
      <c r="K5" s="26">
        <v>9</v>
      </c>
      <c r="L5" s="27">
        <f>LOOKUP(K5,$D$8:$D$18,$F$8:$F$18)</f>
        <v>0.14612803567823801</v>
      </c>
      <c r="M5" s="27">
        <f>LOOKUP(J5,$A$4:$A$251,$B$4:$B$251)</f>
        <v>-0.45800000000000002</v>
      </c>
      <c r="N5" s="26">
        <v>0.22567000000000001</v>
      </c>
      <c r="O5" s="26">
        <f>L5+(M5*N5)</f>
        <v>4.2771175678238002E-2</v>
      </c>
      <c r="P5" s="26">
        <f t="shared" ref="P5:P20" si="0">10^O5</f>
        <v>1.1034970479338653</v>
      </c>
      <c r="Q5" s="24" t="s">
        <v>39</v>
      </c>
      <c r="R5" s="26" t="s">
        <v>314</v>
      </c>
      <c r="S5" s="26">
        <v>9</v>
      </c>
      <c r="T5" s="27">
        <f>LOOKUP(S5,$D$8:$D$18,$F$8:$F$18)</f>
        <v>0.14612803567823801</v>
      </c>
      <c r="U5" s="27">
        <f>LOOKUP(R5,$A$4:$A$251,$B$4:$B$251)</f>
        <v>-0.45800000000000002</v>
      </c>
      <c r="V5" s="26">
        <v>0.22567000000000001</v>
      </c>
      <c r="W5" s="26">
        <f>T5+(U5*V5)</f>
        <v>4.2771175678238002E-2</v>
      </c>
      <c r="X5" s="26">
        <f t="shared" ref="X5:X20" si="1">10^W5</f>
        <v>1.1034970479338653</v>
      </c>
    </row>
    <row r="6" spans="1:24" ht="16" x14ac:dyDescent="0.25">
      <c r="A6" t="s">
        <v>249</v>
      </c>
      <c r="B6">
        <v>0.315</v>
      </c>
      <c r="H6" s="17" t="s">
        <v>40</v>
      </c>
      <c r="I6" s="18" t="s">
        <v>22</v>
      </c>
      <c r="J6" s="7" t="s">
        <v>313</v>
      </c>
      <c r="K6" s="7">
        <v>8</v>
      </c>
      <c r="L6" s="8">
        <f t="shared" ref="L6:L20" si="2">LOOKUP(K6,$D$8:$D$18,$F$8:$F$18)</f>
        <v>0</v>
      </c>
      <c r="M6" s="8">
        <f t="shared" ref="M6:M20" si="3">LOOKUP(J6,$A$4:$A$251,$B$4:$B$251)</f>
        <v>-0.5</v>
      </c>
      <c r="N6" s="7">
        <v>0.22567000000000001</v>
      </c>
      <c r="O6" s="7">
        <f t="shared" ref="O6:O20" si="4">L6+(M6*N6)</f>
        <v>-0.112835</v>
      </c>
      <c r="P6" s="20">
        <f t="shared" si="0"/>
        <v>0.77119641139713058</v>
      </c>
      <c r="Q6" s="17" t="s">
        <v>40</v>
      </c>
      <c r="R6" s="7" t="s">
        <v>314</v>
      </c>
      <c r="S6" s="7">
        <v>9</v>
      </c>
      <c r="T6" s="8">
        <f t="shared" ref="T6:T20" si="5">LOOKUP(S6,$D$8:$D$18,$F$8:$F$18)</f>
        <v>0.14612803567823801</v>
      </c>
      <c r="U6" s="8">
        <f t="shared" ref="U6:U20" si="6">LOOKUP(R6,$A$4:$A$251,$B$4:$B$251)</f>
        <v>-0.45800000000000002</v>
      </c>
      <c r="V6" s="7">
        <v>0.22567000000000001</v>
      </c>
      <c r="W6" s="7">
        <f t="shared" ref="W6:W20" si="7">T6+(U6*V6)</f>
        <v>4.2771175678238002E-2</v>
      </c>
      <c r="X6" s="20">
        <f t="shared" si="1"/>
        <v>1.1034970479338653</v>
      </c>
    </row>
    <row r="7" spans="1:24" ht="16" x14ac:dyDescent="0.25">
      <c r="A7" t="s">
        <v>265</v>
      </c>
      <c r="B7">
        <v>-0.154</v>
      </c>
      <c r="D7" s="2" t="s">
        <v>209</v>
      </c>
      <c r="E7" s="2" t="s">
        <v>210</v>
      </c>
      <c r="F7" s="2" t="s">
        <v>211</v>
      </c>
      <c r="H7" s="17" t="s">
        <v>41</v>
      </c>
      <c r="I7" s="18" t="s">
        <v>22</v>
      </c>
      <c r="J7" s="7" t="s">
        <v>181</v>
      </c>
      <c r="K7" s="7">
        <v>8</v>
      </c>
      <c r="L7" s="8">
        <f t="shared" si="2"/>
        <v>0</v>
      </c>
      <c r="M7" s="8">
        <f t="shared" si="3"/>
        <v>-0.83099999999999996</v>
      </c>
      <c r="N7" s="7">
        <v>0.22567000000000001</v>
      </c>
      <c r="O7" s="7">
        <f t="shared" si="4"/>
        <v>-0.18753176999999999</v>
      </c>
      <c r="P7" s="20">
        <f t="shared" si="0"/>
        <v>0.64933412901583476</v>
      </c>
      <c r="Q7" s="17" t="s">
        <v>41</v>
      </c>
      <c r="R7" s="7" t="s">
        <v>313</v>
      </c>
      <c r="S7" s="7">
        <v>8</v>
      </c>
      <c r="T7" s="8">
        <f t="shared" si="5"/>
        <v>0</v>
      </c>
      <c r="U7" s="8">
        <f t="shared" si="6"/>
        <v>-0.5</v>
      </c>
      <c r="V7" s="7">
        <v>0.22567000000000001</v>
      </c>
      <c r="W7" s="7">
        <f t="shared" si="7"/>
        <v>-0.112835</v>
      </c>
      <c r="X7" s="20">
        <f t="shared" si="1"/>
        <v>0.77119641139713058</v>
      </c>
    </row>
    <row r="8" spans="1:24" ht="16" x14ac:dyDescent="0.25">
      <c r="A8" t="s">
        <v>296</v>
      </c>
      <c r="B8">
        <v>-0.54700000000000004</v>
      </c>
      <c r="D8" s="3">
        <v>1</v>
      </c>
      <c r="E8" s="3">
        <v>8.0000000000000002E-3</v>
      </c>
      <c r="F8" s="3">
        <f>LOG(E8)</f>
        <v>-2.0969100130080562</v>
      </c>
      <c r="H8" s="24" t="s">
        <v>42</v>
      </c>
      <c r="I8" s="25" t="s">
        <v>21</v>
      </c>
      <c r="J8" s="26" t="s">
        <v>301</v>
      </c>
      <c r="K8" s="26">
        <v>8</v>
      </c>
      <c r="L8" s="27">
        <f t="shared" si="2"/>
        <v>0</v>
      </c>
      <c r="M8" s="27">
        <f t="shared" si="3"/>
        <v>0.372</v>
      </c>
      <c r="N8" s="26">
        <v>0.22567000000000001</v>
      </c>
      <c r="O8" s="26">
        <f t="shared" si="4"/>
        <v>8.3949240000000008E-2</v>
      </c>
      <c r="P8" s="26">
        <f t="shared" si="0"/>
        <v>1.2132470388109819</v>
      </c>
      <c r="Q8" s="24" t="s">
        <v>42</v>
      </c>
      <c r="R8" s="26" t="s">
        <v>149</v>
      </c>
      <c r="S8" s="26">
        <v>6</v>
      </c>
      <c r="T8" s="27">
        <f t="shared" si="5"/>
        <v>-0.3979400086720376</v>
      </c>
      <c r="U8" s="27">
        <f t="shared" si="6"/>
        <v>-0.372</v>
      </c>
      <c r="V8" s="26">
        <v>0.22567000000000001</v>
      </c>
      <c r="W8" s="26">
        <f t="shared" si="7"/>
        <v>-0.48188924867203764</v>
      </c>
      <c r="X8" s="26">
        <f t="shared" si="1"/>
        <v>0.32969377810475575</v>
      </c>
    </row>
    <row r="9" spans="1:24" s="13" customFormat="1" ht="16" x14ac:dyDescent="0.25">
      <c r="A9" s="13" t="s">
        <v>300</v>
      </c>
      <c r="B9" s="13">
        <v>-1.246</v>
      </c>
      <c r="D9" s="14">
        <v>2</v>
      </c>
      <c r="E9" s="14">
        <v>0.02</v>
      </c>
      <c r="F9" s="14">
        <f t="shared" ref="F9:F18" si="8">LOG(E9)</f>
        <v>-1.6989700043360187</v>
      </c>
      <c r="H9" s="24" t="s">
        <v>43</v>
      </c>
      <c r="I9" s="25" t="s">
        <v>21</v>
      </c>
      <c r="J9" s="26" t="s">
        <v>313</v>
      </c>
      <c r="K9" s="26">
        <v>8</v>
      </c>
      <c r="L9" s="27">
        <f t="shared" si="2"/>
        <v>0</v>
      </c>
      <c r="M9" s="27">
        <f t="shared" si="3"/>
        <v>-0.5</v>
      </c>
      <c r="N9" s="26">
        <v>0.22567000000000001</v>
      </c>
      <c r="O9" s="26">
        <f t="shared" si="4"/>
        <v>-0.112835</v>
      </c>
      <c r="P9" s="26">
        <f t="shared" si="0"/>
        <v>0.77119641139713058</v>
      </c>
      <c r="Q9" s="24" t="s">
        <v>43</v>
      </c>
      <c r="R9" s="26" t="s">
        <v>161</v>
      </c>
      <c r="S9" s="26">
        <v>6</v>
      </c>
      <c r="T9" s="27">
        <f t="shared" si="5"/>
        <v>-0.3979400086720376</v>
      </c>
      <c r="U9" s="27">
        <f t="shared" si="6"/>
        <v>0.5</v>
      </c>
      <c r="V9" s="26">
        <v>0.22567000000000001</v>
      </c>
      <c r="W9" s="26">
        <f t="shared" si="7"/>
        <v>-0.28510500867203759</v>
      </c>
      <c r="X9" s="26">
        <f t="shared" si="1"/>
        <v>0.51867461270384252</v>
      </c>
    </row>
    <row r="10" spans="1:24" ht="16" x14ac:dyDescent="0.25">
      <c r="A10" t="s">
        <v>269</v>
      </c>
      <c r="B10">
        <v>-0.86</v>
      </c>
      <c r="D10" s="3">
        <v>3</v>
      </c>
      <c r="E10" s="3">
        <v>0.04</v>
      </c>
      <c r="F10" s="3">
        <f t="shared" si="8"/>
        <v>-1.3979400086720375</v>
      </c>
      <c r="H10" s="24" t="s">
        <v>44</v>
      </c>
      <c r="I10" s="25" t="s">
        <v>21</v>
      </c>
      <c r="J10" s="26" t="s">
        <v>56</v>
      </c>
      <c r="K10" s="26">
        <v>7</v>
      </c>
      <c r="L10" s="27">
        <f t="shared" si="2"/>
        <v>-0.22184874961635639</v>
      </c>
      <c r="M10" s="27">
        <f t="shared" si="3"/>
        <v>-0.16900000000000001</v>
      </c>
      <c r="N10" s="26">
        <v>0.22567000000000001</v>
      </c>
      <c r="O10" s="26">
        <f t="shared" si="4"/>
        <v>-0.25998697961635642</v>
      </c>
      <c r="P10" s="26">
        <f t="shared" si="0"/>
        <v>0.54955734963745495</v>
      </c>
      <c r="Q10" s="24" t="s">
        <v>44</v>
      </c>
      <c r="R10" s="26" t="s">
        <v>317</v>
      </c>
      <c r="S10" s="26">
        <v>6</v>
      </c>
      <c r="T10" s="27">
        <f t="shared" si="5"/>
        <v>-0.3979400086720376</v>
      </c>
      <c r="U10" s="27">
        <f t="shared" si="6"/>
        <v>1.169</v>
      </c>
      <c r="V10" s="26">
        <v>0.22567000000000001</v>
      </c>
      <c r="W10" s="26">
        <f t="shared" si="7"/>
        <v>-0.13413177867203757</v>
      </c>
      <c r="X10" s="26">
        <f t="shared" si="1"/>
        <v>0.73429102724480921</v>
      </c>
    </row>
    <row r="11" spans="1:24" s="13" customFormat="1" ht="16" x14ac:dyDescent="0.25">
      <c r="A11" s="13" t="s">
        <v>304</v>
      </c>
      <c r="B11" s="13">
        <v>0.38100000000000001</v>
      </c>
      <c r="D11" s="14">
        <v>4</v>
      </c>
      <c r="E11" s="14">
        <v>7.0000000000000007E-2</v>
      </c>
      <c r="F11" s="14">
        <f t="shared" si="8"/>
        <v>-1.1549019599857431</v>
      </c>
      <c r="H11" s="17" t="s">
        <v>45</v>
      </c>
      <c r="I11" s="18" t="s">
        <v>22</v>
      </c>
      <c r="J11" s="7" t="s">
        <v>174</v>
      </c>
      <c r="K11" s="7">
        <v>5</v>
      </c>
      <c r="L11" s="8">
        <f t="shared" si="2"/>
        <v>-0.79588001734407521</v>
      </c>
      <c r="M11" s="8">
        <f t="shared" si="3"/>
        <v>0.26600000000000001</v>
      </c>
      <c r="N11" s="7">
        <v>0.22567000000000001</v>
      </c>
      <c r="O11" s="7">
        <f t="shared" si="4"/>
        <v>-0.73585179734407524</v>
      </c>
      <c r="P11" s="20">
        <f t="shared" si="0"/>
        <v>0.18371651675825967</v>
      </c>
      <c r="Q11" s="17" t="s">
        <v>45</v>
      </c>
      <c r="R11" s="7" t="s">
        <v>282</v>
      </c>
      <c r="S11" s="7">
        <v>6</v>
      </c>
      <c r="T11" s="8">
        <f t="shared" si="5"/>
        <v>-0.3979400086720376</v>
      </c>
      <c r="U11" s="8">
        <f t="shared" si="6"/>
        <v>-0.30499999999999999</v>
      </c>
      <c r="V11" s="7">
        <v>0.22567000000000001</v>
      </c>
      <c r="W11" s="7">
        <f t="shared" si="7"/>
        <v>-0.46676935867203762</v>
      </c>
      <c r="X11" s="20">
        <f t="shared" si="1"/>
        <v>0.34137415750243821</v>
      </c>
    </row>
    <row r="12" spans="1:24" s="13" customFormat="1" ht="16" x14ac:dyDescent="0.25">
      <c r="A12" s="13" t="s">
        <v>308</v>
      </c>
      <c r="B12" s="13">
        <v>-0.14199999999999999</v>
      </c>
      <c r="D12" s="14">
        <v>5</v>
      </c>
      <c r="E12" s="14">
        <v>0.16</v>
      </c>
      <c r="F12" s="14">
        <f t="shared" si="8"/>
        <v>-0.79588001734407521</v>
      </c>
      <c r="H12" s="17" t="s">
        <v>46</v>
      </c>
      <c r="I12" s="18" t="s">
        <v>22</v>
      </c>
      <c r="J12" s="7" t="s">
        <v>165</v>
      </c>
      <c r="K12" s="7">
        <v>8</v>
      </c>
      <c r="L12" s="8">
        <f t="shared" si="2"/>
        <v>0</v>
      </c>
      <c r="M12" s="8">
        <f t="shared" si="3"/>
        <v>-1.169</v>
      </c>
      <c r="N12" s="7">
        <v>0.22567000000000001</v>
      </c>
      <c r="O12" s="7">
        <f t="shared" si="4"/>
        <v>-0.26380823000000003</v>
      </c>
      <c r="P12" s="20">
        <f t="shared" si="0"/>
        <v>0.54474314019724746</v>
      </c>
      <c r="Q12" s="17" t="s">
        <v>46</v>
      </c>
      <c r="R12" s="7" t="s">
        <v>161</v>
      </c>
      <c r="S12" s="7">
        <v>6</v>
      </c>
      <c r="T12" s="8">
        <f t="shared" si="5"/>
        <v>-0.3979400086720376</v>
      </c>
      <c r="U12" s="8">
        <f t="shared" si="6"/>
        <v>0.5</v>
      </c>
      <c r="V12" s="7">
        <v>0.22567000000000001</v>
      </c>
      <c r="W12" s="7">
        <f t="shared" si="7"/>
        <v>-0.28510500867203759</v>
      </c>
      <c r="X12" s="20">
        <f t="shared" si="1"/>
        <v>0.51867461270384252</v>
      </c>
    </row>
    <row r="13" spans="1:24" s="13" customFormat="1" ht="16" x14ac:dyDescent="0.25">
      <c r="A13" s="13" t="s">
        <v>253</v>
      </c>
      <c r="B13" s="13">
        <v>-0.432</v>
      </c>
      <c r="D13" s="14">
        <v>6</v>
      </c>
      <c r="E13" s="14">
        <v>0.4</v>
      </c>
      <c r="F13" s="14">
        <f t="shared" si="8"/>
        <v>-0.3979400086720376</v>
      </c>
      <c r="H13" s="27" t="s">
        <v>47</v>
      </c>
      <c r="I13" s="25" t="s">
        <v>21</v>
      </c>
      <c r="J13" s="26" t="s">
        <v>162</v>
      </c>
      <c r="K13" s="26">
        <v>5</v>
      </c>
      <c r="L13" s="27">
        <f t="shared" si="2"/>
        <v>-0.79588001734407521</v>
      </c>
      <c r="M13" s="27">
        <f t="shared" si="3"/>
        <v>0.45800000000000002</v>
      </c>
      <c r="N13" s="26">
        <v>0.22567000000000001</v>
      </c>
      <c r="O13" s="26">
        <f t="shared" si="4"/>
        <v>-0.69252315734407521</v>
      </c>
      <c r="P13" s="26">
        <f t="shared" si="0"/>
        <v>0.20299102785948256</v>
      </c>
      <c r="Q13" s="27" t="s">
        <v>47</v>
      </c>
      <c r="R13" s="26" t="s">
        <v>141</v>
      </c>
      <c r="S13" s="26">
        <v>4</v>
      </c>
      <c r="T13" s="27">
        <f t="shared" si="5"/>
        <v>-1.1549019599857431</v>
      </c>
      <c r="U13" s="27">
        <f t="shared" si="6"/>
        <v>0.54700000000000004</v>
      </c>
      <c r="V13" s="26">
        <v>0.22567000000000001</v>
      </c>
      <c r="W13" s="26">
        <f t="shared" si="7"/>
        <v>-1.031460469985743</v>
      </c>
      <c r="X13" s="26">
        <f t="shared" si="1"/>
        <v>9.3012117166635197E-2</v>
      </c>
    </row>
    <row r="14" spans="1:24" s="13" customFormat="1" ht="16" x14ac:dyDescent="0.25">
      <c r="A14" s="13" t="s">
        <v>273</v>
      </c>
      <c r="B14" s="13">
        <v>0.74099999999999999</v>
      </c>
      <c r="D14" s="14">
        <v>7</v>
      </c>
      <c r="E14" s="14">
        <v>0.6</v>
      </c>
      <c r="F14" s="14">
        <f>LOG(E14)</f>
        <v>-0.22184874961635639</v>
      </c>
      <c r="H14" s="8" t="s">
        <v>48</v>
      </c>
      <c r="I14" s="18" t="s">
        <v>22</v>
      </c>
      <c r="J14" s="7" t="s">
        <v>314</v>
      </c>
      <c r="K14" s="7">
        <v>9</v>
      </c>
      <c r="L14" s="8">
        <f t="shared" si="2"/>
        <v>0.14612803567823801</v>
      </c>
      <c r="M14" s="8">
        <f t="shared" si="3"/>
        <v>-0.45800000000000002</v>
      </c>
      <c r="N14" s="7">
        <v>0.22567000000000001</v>
      </c>
      <c r="O14" s="7">
        <f t="shared" si="4"/>
        <v>4.2771175678238002E-2</v>
      </c>
      <c r="P14" s="20">
        <f t="shared" si="0"/>
        <v>1.1034970479338653</v>
      </c>
      <c r="Q14" s="8" t="s">
        <v>48</v>
      </c>
      <c r="R14" s="7" t="s">
        <v>314</v>
      </c>
      <c r="S14" s="7">
        <v>9</v>
      </c>
      <c r="T14" s="8">
        <f t="shared" si="5"/>
        <v>0.14612803567823801</v>
      </c>
      <c r="U14" s="8">
        <f t="shared" si="6"/>
        <v>-0.45800000000000002</v>
      </c>
      <c r="V14" s="7">
        <v>0.22567000000000001</v>
      </c>
      <c r="W14" s="7">
        <f t="shared" si="7"/>
        <v>4.2771175678238002E-2</v>
      </c>
      <c r="X14" s="20">
        <f t="shared" si="1"/>
        <v>1.1034970479338653</v>
      </c>
    </row>
    <row r="15" spans="1:24" ht="16" x14ac:dyDescent="0.25">
      <c r="A15" t="s">
        <v>312</v>
      </c>
      <c r="B15">
        <v>0.04</v>
      </c>
      <c r="D15" s="3">
        <v>8</v>
      </c>
      <c r="E15" s="3">
        <v>1</v>
      </c>
      <c r="F15" s="3">
        <f>LOG(E15)</f>
        <v>0</v>
      </c>
      <c r="H15" s="27" t="s">
        <v>49</v>
      </c>
      <c r="I15" s="25" t="s">
        <v>21</v>
      </c>
      <c r="J15" s="26" t="s">
        <v>314</v>
      </c>
      <c r="K15" s="26">
        <v>9</v>
      </c>
      <c r="L15" s="27">
        <f t="shared" si="2"/>
        <v>0.14612803567823801</v>
      </c>
      <c r="M15" s="27">
        <f t="shared" si="3"/>
        <v>-0.45800000000000002</v>
      </c>
      <c r="N15" s="26">
        <v>0.22567000000000001</v>
      </c>
      <c r="O15" s="26">
        <f t="shared" si="4"/>
        <v>4.2771175678238002E-2</v>
      </c>
      <c r="P15" s="26">
        <f t="shared" si="0"/>
        <v>1.1034970479338653</v>
      </c>
      <c r="Q15" s="27" t="s">
        <v>49</v>
      </c>
      <c r="R15" s="26" t="s">
        <v>314</v>
      </c>
      <c r="S15" s="26">
        <v>9</v>
      </c>
      <c r="T15" s="27">
        <f t="shared" si="5"/>
        <v>0.14612803567823801</v>
      </c>
      <c r="U15" s="27">
        <f t="shared" si="6"/>
        <v>-0.45800000000000002</v>
      </c>
      <c r="V15" s="26">
        <v>0.22567000000000001</v>
      </c>
      <c r="W15" s="26">
        <f t="shared" si="7"/>
        <v>4.2771175678238002E-2</v>
      </c>
      <c r="X15" s="26">
        <f t="shared" si="1"/>
        <v>1.1034970479338653</v>
      </c>
    </row>
    <row r="16" spans="1:24" s="13" customFormat="1" ht="16" x14ac:dyDescent="0.25">
      <c r="A16" s="13" t="s">
        <v>316</v>
      </c>
      <c r="B16" s="13">
        <v>-0.45300000000000001</v>
      </c>
      <c r="D16" s="14">
        <v>9</v>
      </c>
      <c r="E16" s="14">
        <v>1.4</v>
      </c>
      <c r="F16" s="14">
        <f>LOG(E16)</f>
        <v>0.14612803567823801</v>
      </c>
      <c r="H16" s="8" t="s">
        <v>50</v>
      </c>
      <c r="I16" s="18" t="s">
        <v>22</v>
      </c>
      <c r="J16" s="7" t="s">
        <v>313</v>
      </c>
      <c r="K16" s="7">
        <v>8</v>
      </c>
      <c r="L16" s="8">
        <f t="shared" si="2"/>
        <v>0</v>
      </c>
      <c r="M16" s="8">
        <f t="shared" si="3"/>
        <v>-0.5</v>
      </c>
      <c r="N16" s="7">
        <v>0.22567000000000001</v>
      </c>
      <c r="O16" s="7">
        <f t="shared" si="4"/>
        <v>-0.112835</v>
      </c>
      <c r="P16" s="20">
        <f t="shared" si="0"/>
        <v>0.77119641139713058</v>
      </c>
      <c r="Q16" s="8" t="s">
        <v>50</v>
      </c>
      <c r="R16" s="7" t="s">
        <v>314</v>
      </c>
      <c r="S16" s="7">
        <v>9</v>
      </c>
      <c r="T16" s="8">
        <f t="shared" si="5"/>
        <v>0.14612803567823801</v>
      </c>
      <c r="U16" s="8">
        <f t="shared" si="6"/>
        <v>-0.45800000000000002</v>
      </c>
      <c r="V16" s="7">
        <v>0.22567000000000001</v>
      </c>
      <c r="W16" s="7">
        <f t="shared" si="7"/>
        <v>4.2771175678238002E-2</v>
      </c>
      <c r="X16" s="20">
        <f t="shared" si="1"/>
        <v>1.1034970479338653</v>
      </c>
    </row>
    <row r="17" spans="1:24" ht="16" x14ac:dyDescent="0.25">
      <c r="A17" t="s">
        <v>277</v>
      </c>
      <c r="B17">
        <v>0.182</v>
      </c>
      <c r="D17" s="3">
        <v>10</v>
      </c>
      <c r="E17" s="3">
        <v>2</v>
      </c>
      <c r="F17" s="3">
        <f t="shared" si="8"/>
        <v>0.3010299956639812</v>
      </c>
      <c r="H17" s="27" t="s">
        <v>51</v>
      </c>
      <c r="I17" s="25" t="s">
        <v>21</v>
      </c>
      <c r="J17" s="26" t="s">
        <v>301</v>
      </c>
      <c r="K17" s="26">
        <v>8</v>
      </c>
      <c r="L17" s="27">
        <f t="shared" si="2"/>
        <v>0</v>
      </c>
      <c r="M17" s="27">
        <f t="shared" si="3"/>
        <v>0.372</v>
      </c>
      <c r="N17" s="26">
        <v>0.22567000000000001</v>
      </c>
      <c r="O17" s="26">
        <f t="shared" si="4"/>
        <v>8.3949240000000008E-2</v>
      </c>
      <c r="P17" s="26">
        <f t="shared" si="0"/>
        <v>1.2132470388109819</v>
      </c>
      <c r="Q17" s="27" t="s">
        <v>51</v>
      </c>
      <c r="R17" s="26" t="s">
        <v>313</v>
      </c>
      <c r="S17" s="26">
        <v>8</v>
      </c>
      <c r="T17" s="27">
        <f t="shared" si="5"/>
        <v>0</v>
      </c>
      <c r="U17" s="27">
        <f t="shared" si="6"/>
        <v>-0.5</v>
      </c>
      <c r="V17" s="26">
        <v>0.22567000000000001</v>
      </c>
      <c r="W17" s="26">
        <f t="shared" si="7"/>
        <v>-0.112835</v>
      </c>
      <c r="X17" s="26">
        <f t="shared" si="1"/>
        <v>0.77119641139713058</v>
      </c>
    </row>
    <row r="18" spans="1:24" s="13" customFormat="1" ht="16" x14ac:dyDescent="0.25">
      <c r="A18" s="13" t="s">
        <v>320</v>
      </c>
      <c r="B18" s="13">
        <v>1.248</v>
      </c>
      <c r="D18" s="14">
        <v>11</v>
      </c>
      <c r="E18" s="14">
        <v>4</v>
      </c>
      <c r="F18" s="14">
        <f t="shared" si="8"/>
        <v>0.6020599913279624</v>
      </c>
      <c r="H18" s="8" t="s">
        <v>52</v>
      </c>
      <c r="I18" s="18" t="s">
        <v>22</v>
      </c>
      <c r="J18" s="7" t="s">
        <v>313</v>
      </c>
      <c r="K18" s="7">
        <v>8</v>
      </c>
      <c r="L18" s="8">
        <f t="shared" si="2"/>
        <v>0</v>
      </c>
      <c r="M18" s="8">
        <f t="shared" si="3"/>
        <v>-0.5</v>
      </c>
      <c r="N18" s="7">
        <v>0.22567000000000001</v>
      </c>
      <c r="O18" s="7">
        <f t="shared" si="4"/>
        <v>-0.112835</v>
      </c>
      <c r="P18" s="20">
        <f t="shared" si="0"/>
        <v>0.77119641139713058</v>
      </c>
      <c r="Q18" s="8" t="s">
        <v>54</v>
      </c>
      <c r="R18" s="7" t="s">
        <v>333</v>
      </c>
      <c r="S18" s="7">
        <v>6</v>
      </c>
      <c r="T18" s="8">
        <f t="shared" si="5"/>
        <v>-0.3979400086720376</v>
      </c>
      <c r="U18" s="8">
        <f t="shared" si="6"/>
        <v>0.83099999999999996</v>
      </c>
      <c r="V18" s="7">
        <v>0.22567000000000001</v>
      </c>
      <c r="W18" s="7">
        <f t="shared" si="7"/>
        <v>-0.21040823867203762</v>
      </c>
      <c r="X18" s="20">
        <f t="shared" si="1"/>
        <v>0.61601567224914111</v>
      </c>
    </row>
    <row r="19" spans="1:24" ht="16" x14ac:dyDescent="0.25">
      <c r="A19" t="s">
        <v>324</v>
      </c>
      <c r="B19">
        <v>0.75800000000000001</v>
      </c>
      <c r="H19" s="27" t="s">
        <v>53</v>
      </c>
      <c r="I19" s="25" t="s">
        <v>21</v>
      </c>
      <c r="J19" s="26" t="s">
        <v>313</v>
      </c>
      <c r="K19" s="26">
        <v>8</v>
      </c>
      <c r="L19" s="27">
        <f t="shared" si="2"/>
        <v>0</v>
      </c>
      <c r="M19" s="27">
        <f t="shared" si="3"/>
        <v>-0.5</v>
      </c>
      <c r="N19" s="26">
        <v>0.22567000000000001</v>
      </c>
      <c r="O19" s="26">
        <f t="shared" si="4"/>
        <v>-0.112835</v>
      </c>
      <c r="P19" s="26">
        <f t="shared" si="0"/>
        <v>0.77119641139713058</v>
      </c>
      <c r="Q19" s="27" t="s">
        <v>52</v>
      </c>
      <c r="R19" s="26" t="s">
        <v>55</v>
      </c>
      <c r="S19" s="26">
        <v>6</v>
      </c>
      <c r="T19" s="27">
        <f t="shared" si="5"/>
        <v>-0.3979400086720376</v>
      </c>
      <c r="U19" s="27">
        <f t="shared" si="6"/>
        <v>0.46300000000000002</v>
      </c>
      <c r="V19" s="26">
        <v>0.22567000000000001</v>
      </c>
      <c r="W19" s="26">
        <f t="shared" si="7"/>
        <v>-0.29345479867203761</v>
      </c>
      <c r="X19" s="26">
        <f t="shared" si="1"/>
        <v>0.50879777251227132</v>
      </c>
    </row>
    <row r="20" spans="1:24" ht="16" x14ac:dyDescent="0.25">
      <c r="A20" t="s">
        <v>241</v>
      </c>
      <c r="B20">
        <v>2.8000000000000001E-2</v>
      </c>
      <c r="H20" s="8" t="s">
        <v>54</v>
      </c>
      <c r="I20" s="18" t="s">
        <v>22</v>
      </c>
      <c r="J20" s="7" t="s">
        <v>56</v>
      </c>
      <c r="K20" s="7">
        <v>8</v>
      </c>
      <c r="L20" s="8">
        <f t="shared" si="2"/>
        <v>0</v>
      </c>
      <c r="M20" s="8">
        <f t="shared" si="3"/>
        <v>-0.16900000000000001</v>
      </c>
      <c r="N20" s="7">
        <v>0.22567000000000001</v>
      </c>
      <c r="O20" s="7">
        <f t="shared" si="4"/>
        <v>-3.8138230000000002E-2</v>
      </c>
      <c r="P20" s="20">
        <f t="shared" si="0"/>
        <v>0.91592891606242499</v>
      </c>
      <c r="Q20" s="8" t="s">
        <v>53</v>
      </c>
      <c r="R20" s="7" t="s">
        <v>161</v>
      </c>
      <c r="S20" s="7">
        <v>6</v>
      </c>
      <c r="T20" s="8">
        <f t="shared" si="5"/>
        <v>-0.3979400086720376</v>
      </c>
      <c r="U20" s="8">
        <f t="shared" si="6"/>
        <v>0.5</v>
      </c>
      <c r="V20" s="7">
        <v>0.22567000000000001</v>
      </c>
      <c r="W20" s="7">
        <f t="shared" si="7"/>
        <v>-0.28510500867203759</v>
      </c>
      <c r="X20" s="20">
        <f t="shared" si="1"/>
        <v>0.51867461270384252</v>
      </c>
    </row>
    <row r="21" spans="1:24" ht="16" x14ac:dyDescent="0.25">
      <c r="A21" t="s">
        <v>257</v>
      </c>
      <c r="B21">
        <v>1.1399999999999999</v>
      </c>
      <c r="H21" s="8"/>
      <c r="I21" s="18"/>
      <c r="J21" s="7"/>
      <c r="K21" s="7"/>
      <c r="L21" s="8"/>
      <c r="M21" s="8"/>
      <c r="N21" s="7"/>
      <c r="O21" s="7"/>
      <c r="P21" s="7"/>
      <c r="Q21" s="8"/>
      <c r="R21" s="7"/>
      <c r="S21" s="7"/>
      <c r="T21" s="8"/>
      <c r="U21" s="8"/>
      <c r="V21" s="7"/>
      <c r="W21" s="7"/>
      <c r="X21" s="7"/>
    </row>
    <row r="22" spans="1:24" s="13" customFormat="1" ht="16" x14ac:dyDescent="0.25">
      <c r="A22" s="13" t="s">
        <v>281</v>
      </c>
      <c r="B22" s="13">
        <v>0.38100000000000001</v>
      </c>
      <c r="H22" s="8"/>
      <c r="I22" s="18"/>
      <c r="J22" s="7"/>
      <c r="K22" s="7"/>
      <c r="L22" s="8"/>
      <c r="M22" s="8"/>
      <c r="N22" s="7"/>
      <c r="O22" s="7"/>
      <c r="P22" s="7"/>
      <c r="Q22" s="8"/>
      <c r="R22" s="7"/>
      <c r="S22" s="7"/>
      <c r="T22" s="8"/>
      <c r="U22" s="8"/>
      <c r="V22" s="7"/>
      <c r="W22" s="7"/>
      <c r="X22" s="7"/>
    </row>
    <row r="23" spans="1:24" s="13" customFormat="1" ht="16" x14ac:dyDescent="0.25">
      <c r="A23" s="13" t="s">
        <v>328</v>
      </c>
      <c r="B23" s="13">
        <v>-0.26300000000000001</v>
      </c>
      <c r="H23" s="8"/>
      <c r="I23" s="18"/>
      <c r="J23" s="10"/>
      <c r="K23" s="9"/>
      <c r="L23" s="8"/>
      <c r="M23" s="8"/>
      <c r="N23" s="7"/>
      <c r="O23" s="7"/>
      <c r="P23" s="7"/>
      <c r="Q23" s="8"/>
      <c r="R23" s="7"/>
      <c r="S23" s="7"/>
      <c r="T23" s="8"/>
      <c r="U23" s="8"/>
      <c r="V23" s="7"/>
      <c r="W23" s="7"/>
      <c r="X23" s="7"/>
    </row>
    <row r="24" spans="1:24" ht="16" x14ac:dyDescent="0.25">
      <c r="A24" t="s">
        <v>332</v>
      </c>
      <c r="B24">
        <v>-0.752</v>
      </c>
      <c r="H24" s="8"/>
      <c r="I24" s="18"/>
      <c r="J24" s="7"/>
      <c r="K24" s="7"/>
      <c r="L24" s="8"/>
      <c r="M24" s="8"/>
      <c r="N24" s="7"/>
      <c r="O24" s="7"/>
      <c r="P24" s="7"/>
      <c r="Q24" s="8"/>
      <c r="R24" s="7"/>
      <c r="S24" s="7"/>
      <c r="T24" s="8"/>
      <c r="U24" s="8"/>
      <c r="V24" s="7"/>
      <c r="W24" s="7"/>
      <c r="X24" s="7"/>
    </row>
    <row r="25" spans="1:24" x14ac:dyDescent="0.2">
      <c r="A25" t="s">
        <v>285</v>
      </c>
      <c r="B25">
        <v>-0.14199999999999999</v>
      </c>
      <c r="H25" s="10"/>
      <c r="I25" s="10"/>
      <c r="J25" s="10"/>
      <c r="K25" s="9"/>
      <c r="L25" s="9"/>
      <c r="M25" s="9"/>
      <c r="N25" s="9"/>
      <c r="O25" s="9"/>
      <c r="P25" s="9"/>
      <c r="Q25" s="10"/>
      <c r="R25" s="10"/>
      <c r="S25" s="9"/>
      <c r="T25" s="9"/>
      <c r="U25" s="9"/>
      <c r="V25" s="9"/>
      <c r="W25" s="9"/>
      <c r="X25" s="9"/>
    </row>
    <row r="26" spans="1:24" x14ac:dyDescent="0.2">
      <c r="A26" t="s">
        <v>336</v>
      </c>
      <c r="B26">
        <v>0.95399999999999996</v>
      </c>
      <c r="H26" s="8"/>
      <c r="I26" s="8"/>
      <c r="J26" s="7"/>
      <c r="K26" s="7"/>
      <c r="L26" s="8"/>
      <c r="M26" s="8"/>
      <c r="N26" s="7"/>
      <c r="O26" s="11" t="s">
        <v>22</v>
      </c>
      <c r="P26" s="11">
        <f>AVERAGE(P6:P7,P11:P12,P14,P16,P18,P20)</f>
        <v>0.71385112301987796</v>
      </c>
      <c r="Q26" s="8"/>
      <c r="R26" s="7"/>
      <c r="S26" s="7"/>
      <c r="T26" s="8"/>
      <c r="U26" s="8"/>
      <c r="V26" s="7"/>
      <c r="W26" s="11" t="s">
        <v>22</v>
      </c>
      <c r="X26" s="11">
        <f>AVERAGE(X6:X7,X11:X12,X14,X16,X18,X20)</f>
        <v>0.7595533262947487</v>
      </c>
    </row>
    <row r="27" spans="1:24" x14ac:dyDescent="0.2">
      <c r="A27" t="s">
        <v>340</v>
      </c>
      <c r="B27">
        <v>0.504</v>
      </c>
      <c r="H27" s="8"/>
      <c r="I27" s="8"/>
      <c r="J27" s="7"/>
      <c r="K27" s="7"/>
      <c r="L27" s="8"/>
      <c r="M27" s="8"/>
      <c r="N27" s="7"/>
      <c r="O27" s="11" t="s">
        <v>21</v>
      </c>
      <c r="P27" s="11">
        <f>AVERAGE(P5,P8:P10,P13,P15,P17,P19)</f>
        <v>0.86605367172261161</v>
      </c>
      <c r="Q27" s="8"/>
      <c r="R27" s="7"/>
      <c r="S27" s="7"/>
      <c r="T27" s="8"/>
      <c r="U27" s="8"/>
      <c r="V27" s="7"/>
      <c r="W27" s="11" t="s">
        <v>21</v>
      </c>
      <c r="X27" s="11">
        <f>AVERAGE(X5,X8:X10,X13,X15,X17,X19)</f>
        <v>0.6453324768746469</v>
      </c>
    </row>
    <row r="28" spans="1:24" x14ac:dyDescent="0.2">
      <c r="A28" t="s">
        <v>261</v>
      </c>
      <c r="B28">
        <v>0.50600000000000001</v>
      </c>
      <c r="H28" s="8"/>
      <c r="I28" s="8"/>
      <c r="J28" s="7"/>
      <c r="K28" s="7"/>
      <c r="L28" s="8"/>
      <c r="M28" s="8"/>
      <c r="N28" s="7"/>
      <c r="O28" s="7"/>
      <c r="P28" s="7"/>
      <c r="Q28" s="8"/>
      <c r="R28" s="7"/>
      <c r="S28" s="7"/>
      <c r="T28" s="8"/>
      <c r="U28" s="8"/>
      <c r="V28" s="7"/>
      <c r="W28" s="7"/>
      <c r="X28" s="7"/>
    </row>
    <row r="29" spans="1:24" x14ac:dyDescent="0.2">
      <c r="A29" t="s">
        <v>289</v>
      </c>
      <c r="B29">
        <v>1.5489999999999999</v>
      </c>
      <c r="H29" s="8"/>
      <c r="I29" s="8"/>
      <c r="J29" s="7"/>
      <c r="K29" s="7"/>
      <c r="L29" s="8"/>
      <c r="M29" s="8"/>
      <c r="N29" s="7"/>
      <c r="O29" s="11" t="s">
        <v>57</v>
      </c>
      <c r="P29" s="11">
        <f>STDEV(P6:P7,P11:P12,P14,P16,P18,P20)/SQRT(8)</f>
        <v>9.602152666627603E-2</v>
      </c>
      <c r="Q29" s="8"/>
      <c r="R29" s="7"/>
      <c r="S29" s="7"/>
      <c r="T29" s="8"/>
      <c r="U29" s="8"/>
      <c r="V29" s="7"/>
      <c r="W29" s="11" t="s">
        <v>57</v>
      </c>
      <c r="X29" s="11">
        <f>STDEV(X6:X7,X11:X12,X14,X16,X18,X20)/SQRT(8)</f>
        <v>0.10909934832353867</v>
      </c>
    </row>
    <row r="30" spans="1:24" x14ac:dyDescent="0.2">
      <c r="A30" t="s">
        <v>343</v>
      </c>
      <c r="B30">
        <v>0.68100000000000005</v>
      </c>
      <c r="H30" s="8"/>
      <c r="I30" s="8"/>
      <c r="J30" s="7"/>
      <c r="K30" s="7"/>
      <c r="L30" s="8"/>
      <c r="M30" s="8"/>
      <c r="N30" s="7"/>
      <c r="O30" s="11" t="s">
        <v>58</v>
      </c>
      <c r="P30" s="11">
        <f>STDEV(P5,P8:P10,P13,P15,P17,P19)/SQRT(8)</f>
        <v>0.12759191178509488</v>
      </c>
      <c r="Q30" s="8"/>
      <c r="R30" s="7"/>
      <c r="S30" s="7"/>
      <c r="T30" s="8"/>
      <c r="U30" s="8"/>
      <c r="V30" s="7"/>
      <c r="W30" s="11" t="s">
        <v>58</v>
      </c>
      <c r="X30" s="11">
        <f>STDEV(X5,X8:X10,X13,X15,X17,X19)/SQRT(8)</f>
        <v>0.12556688670115534</v>
      </c>
    </row>
    <row r="31" spans="1:24" x14ac:dyDescent="0.2">
      <c r="A31" t="s">
        <v>347</v>
      </c>
      <c r="B31">
        <v>0.252</v>
      </c>
      <c r="J31" s="7"/>
      <c r="K31" s="7"/>
      <c r="L31" s="8"/>
      <c r="M31" s="8"/>
      <c r="N31" s="7"/>
      <c r="O31" s="7"/>
      <c r="P31" s="7"/>
      <c r="Q31" s="8"/>
      <c r="R31" s="7"/>
      <c r="S31" s="7"/>
      <c r="T31" s="8"/>
      <c r="U31" s="8"/>
      <c r="V31" s="7"/>
      <c r="W31" s="7"/>
      <c r="X31" s="7"/>
    </row>
    <row r="32" spans="1:24" x14ac:dyDescent="0.2">
      <c r="A32" t="s">
        <v>293</v>
      </c>
      <c r="B32">
        <v>1</v>
      </c>
      <c r="J32" s="7"/>
      <c r="K32" s="7"/>
      <c r="L32" s="8"/>
      <c r="M32" s="8"/>
      <c r="N32" s="7"/>
      <c r="O32" s="3"/>
      <c r="P32" s="7"/>
      <c r="Q32" s="8"/>
      <c r="R32" s="7"/>
      <c r="S32" s="7"/>
      <c r="T32" s="8"/>
      <c r="U32" s="8"/>
      <c r="V32" s="7"/>
      <c r="W32" s="7"/>
      <c r="X32" s="7"/>
    </row>
    <row r="33" spans="1:24" x14ac:dyDescent="0.2">
      <c r="A33" t="s">
        <v>351</v>
      </c>
      <c r="B33">
        <v>2.0139999999999998</v>
      </c>
      <c r="J33" s="7"/>
      <c r="K33" s="7"/>
      <c r="L33" s="8"/>
      <c r="M33" s="8"/>
      <c r="N33" s="7"/>
      <c r="O33" s="3"/>
      <c r="P33" s="7"/>
      <c r="Q33" s="8"/>
      <c r="R33" s="7"/>
      <c r="S33" s="7"/>
      <c r="T33" s="8"/>
      <c r="U33" s="8"/>
      <c r="V33" s="7"/>
      <c r="W33" s="7"/>
      <c r="X33" s="7"/>
    </row>
    <row r="34" spans="1:24" x14ac:dyDescent="0.2">
      <c r="A34" t="s">
        <v>355</v>
      </c>
      <c r="B34">
        <v>1.496</v>
      </c>
      <c r="J34" s="7"/>
      <c r="K34" s="7"/>
      <c r="L34" s="8"/>
      <c r="M34" s="8"/>
      <c r="N34" s="7"/>
      <c r="O34" s="7"/>
      <c r="P34" s="7"/>
      <c r="Q34" s="8"/>
      <c r="R34" s="7"/>
      <c r="S34" s="7"/>
      <c r="T34" s="8"/>
      <c r="U34" s="8"/>
      <c r="V34" s="7"/>
      <c r="W34" s="7"/>
      <c r="X34" s="7"/>
    </row>
    <row r="35" spans="1:24" x14ac:dyDescent="0.2">
      <c r="A35" t="s">
        <v>236</v>
      </c>
      <c r="B35">
        <v>-0.378</v>
      </c>
      <c r="J35" s="7"/>
      <c r="K35" s="7"/>
      <c r="L35" s="8"/>
      <c r="M35" s="8"/>
      <c r="N35" s="7"/>
      <c r="O35" s="7"/>
      <c r="P35" s="7"/>
      <c r="Q35" s="8"/>
      <c r="R35" s="7"/>
      <c r="S35" s="7"/>
      <c r="T35" s="8"/>
      <c r="U35" s="8"/>
      <c r="V35" s="7"/>
      <c r="W35" s="7"/>
      <c r="X35" s="7"/>
    </row>
    <row r="36" spans="1:24" x14ac:dyDescent="0.2">
      <c r="A36" t="s">
        <v>244</v>
      </c>
      <c r="B36">
        <v>0.89400000000000002</v>
      </c>
      <c r="J36" s="7"/>
      <c r="K36" s="7"/>
      <c r="L36" s="8"/>
      <c r="M36" s="8"/>
      <c r="N36" s="7"/>
      <c r="O36" s="7"/>
      <c r="P36" s="7"/>
      <c r="Q36" s="8"/>
      <c r="R36" s="7"/>
      <c r="S36" s="7"/>
      <c r="T36" s="8"/>
      <c r="U36" s="8"/>
      <c r="V36" s="7"/>
      <c r="W36" s="7"/>
      <c r="X36" s="7"/>
    </row>
    <row r="37" spans="1:24" x14ac:dyDescent="0.2">
      <c r="A37" t="s">
        <v>248</v>
      </c>
      <c r="B37">
        <v>0.315</v>
      </c>
      <c r="J37" s="7"/>
      <c r="K37" s="7"/>
      <c r="L37" s="8"/>
      <c r="M37" s="8"/>
      <c r="N37" s="7"/>
      <c r="O37" s="7"/>
      <c r="P37" s="7"/>
      <c r="Q37" s="8"/>
      <c r="R37" s="7"/>
      <c r="S37" s="7"/>
      <c r="T37" s="8"/>
      <c r="U37" s="8"/>
      <c r="V37" s="7"/>
      <c r="W37" s="7"/>
      <c r="X37" s="7"/>
    </row>
    <row r="38" spans="1:24" x14ac:dyDescent="0.2">
      <c r="A38" t="s">
        <v>264</v>
      </c>
      <c r="B38">
        <v>-0.154</v>
      </c>
      <c r="J38" s="7"/>
      <c r="K38" s="7"/>
      <c r="L38" s="8"/>
      <c r="M38" s="8"/>
      <c r="N38" s="7"/>
      <c r="O38" s="7"/>
      <c r="P38" s="7"/>
      <c r="V38" s="3"/>
      <c r="W38" s="3"/>
      <c r="X38" s="7"/>
    </row>
    <row r="39" spans="1:24" x14ac:dyDescent="0.2">
      <c r="A39" t="s">
        <v>295</v>
      </c>
      <c r="B39">
        <v>-0.54700000000000004</v>
      </c>
      <c r="J39" s="7"/>
      <c r="K39" s="7"/>
      <c r="L39" s="8"/>
      <c r="M39" s="8"/>
      <c r="N39" s="7"/>
      <c r="O39" s="7"/>
      <c r="P39" s="7"/>
      <c r="V39" s="3"/>
      <c r="W39" s="3"/>
      <c r="X39" s="7"/>
    </row>
    <row r="40" spans="1:24" x14ac:dyDescent="0.2">
      <c r="A40" t="s">
        <v>299</v>
      </c>
      <c r="B40">
        <v>-1.246</v>
      </c>
      <c r="J40" s="7"/>
      <c r="K40" s="7"/>
      <c r="L40" s="8"/>
      <c r="M40" s="8"/>
      <c r="N40" s="7"/>
      <c r="O40" s="7"/>
      <c r="P40" s="7"/>
      <c r="V40" s="3"/>
      <c r="W40" s="3"/>
      <c r="X40" s="7"/>
    </row>
    <row r="41" spans="1:24" x14ac:dyDescent="0.2">
      <c r="A41" t="s">
        <v>268</v>
      </c>
      <c r="B41">
        <v>-0.86</v>
      </c>
      <c r="J41" s="7"/>
      <c r="K41" s="7"/>
      <c r="L41" s="8"/>
      <c r="M41" s="8"/>
      <c r="N41" s="7"/>
      <c r="O41" s="7"/>
      <c r="P41" s="7"/>
      <c r="V41" s="3"/>
      <c r="W41" s="3"/>
      <c r="X41" s="7"/>
    </row>
    <row r="42" spans="1:24" x14ac:dyDescent="0.2">
      <c r="A42" t="s">
        <v>303</v>
      </c>
      <c r="B42">
        <v>0.38100000000000001</v>
      </c>
      <c r="J42" s="7"/>
      <c r="K42" s="7"/>
      <c r="L42" s="8"/>
      <c r="M42" s="8"/>
      <c r="N42" s="8"/>
      <c r="O42" s="8"/>
      <c r="P42" s="8"/>
      <c r="X42" s="8"/>
    </row>
    <row r="43" spans="1:24" x14ac:dyDescent="0.2">
      <c r="A43" t="s">
        <v>307</v>
      </c>
      <c r="B43">
        <v>-0.14199999999999999</v>
      </c>
      <c r="J43" s="7"/>
      <c r="K43" s="7"/>
      <c r="L43" s="8"/>
      <c r="M43" s="8"/>
      <c r="N43" s="8"/>
      <c r="O43" s="9"/>
      <c r="P43" s="9"/>
      <c r="W43" s="2"/>
      <c r="X43" s="9"/>
    </row>
    <row r="44" spans="1:24" x14ac:dyDescent="0.2">
      <c r="A44" t="s">
        <v>252</v>
      </c>
      <c r="B44">
        <v>-0.432</v>
      </c>
      <c r="J44" s="7"/>
      <c r="K44" s="7"/>
      <c r="L44" s="8"/>
      <c r="M44" s="8"/>
      <c r="N44" s="8"/>
      <c r="O44" s="7"/>
      <c r="P44" s="7"/>
      <c r="W44" s="3"/>
      <c r="X44" s="7"/>
    </row>
    <row r="45" spans="1:24" x14ac:dyDescent="0.2">
      <c r="A45" t="s">
        <v>272</v>
      </c>
      <c r="B45">
        <v>0.74099999999999999</v>
      </c>
      <c r="J45" s="7"/>
      <c r="K45" s="7"/>
      <c r="L45" s="8"/>
      <c r="M45" s="8"/>
      <c r="N45" s="8"/>
      <c r="O45" s="8"/>
      <c r="P45" s="8"/>
      <c r="X45" s="8"/>
    </row>
    <row r="46" spans="1:24" x14ac:dyDescent="0.2">
      <c r="A46" t="s">
        <v>311</v>
      </c>
      <c r="B46">
        <v>0.04</v>
      </c>
      <c r="J46" s="7"/>
      <c r="K46" s="7"/>
      <c r="L46" s="8"/>
      <c r="M46" s="8"/>
      <c r="N46" s="8"/>
      <c r="O46" s="8"/>
      <c r="P46" s="8"/>
      <c r="X46" s="8"/>
    </row>
    <row r="47" spans="1:24" x14ac:dyDescent="0.2">
      <c r="A47" t="s">
        <v>315</v>
      </c>
      <c r="B47">
        <v>-0.45300000000000001</v>
      </c>
      <c r="J47" s="7"/>
      <c r="K47" s="7"/>
      <c r="L47" s="8"/>
      <c r="M47" s="8"/>
      <c r="N47" s="8"/>
      <c r="O47" s="8"/>
      <c r="P47" s="8"/>
      <c r="X47" s="8"/>
    </row>
    <row r="48" spans="1:24" x14ac:dyDescent="0.2">
      <c r="A48" t="s">
        <v>276</v>
      </c>
      <c r="B48">
        <v>0.18099999999999999</v>
      </c>
      <c r="J48" s="7"/>
      <c r="K48" s="7"/>
      <c r="L48" s="8"/>
      <c r="M48" s="8"/>
      <c r="N48" s="8"/>
      <c r="O48" s="8"/>
      <c r="P48" s="8"/>
      <c r="X48" s="8"/>
    </row>
    <row r="49" spans="1:24" x14ac:dyDescent="0.2">
      <c r="A49" t="s">
        <v>319</v>
      </c>
      <c r="B49">
        <v>1.2470000000000001</v>
      </c>
      <c r="J49" s="7"/>
      <c r="K49" s="7"/>
      <c r="L49" s="8"/>
      <c r="M49" s="8"/>
      <c r="N49" s="8"/>
      <c r="O49" s="8"/>
      <c r="P49" s="8"/>
      <c r="X49" s="8"/>
    </row>
    <row r="50" spans="1:24" x14ac:dyDescent="0.2">
      <c r="A50" t="s">
        <v>323</v>
      </c>
      <c r="B50">
        <v>0.75600000000000001</v>
      </c>
      <c r="J50" s="7"/>
      <c r="K50" s="7"/>
      <c r="L50" s="8"/>
      <c r="M50" s="8"/>
      <c r="N50" s="8"/>
      <c r="O50" s="8"/>
      <c r="P50" s="8"/>
      <c r="X50" s="8"/>
    </row>
    <row r="51" spans="1:24" x14ac:dyDescent="0.2">
      <c r="A51" t="s">
        <v>240</v>
      </c>
      <c r="B51">
        <v>2.5999999999999999E-2</v>
      </c>
      <c r="J51" s="7"/>
      <c r="K51" s="7"/>
      <c r="L51" s="8"/>
      <c r="M51" s="8"/>
      <c r="N51" s="8"/>
      <c r="O51" s="8"/>
      <c r="P51" s="8"/>
      <c r="X51" s="8"/>
    </row>
    <row r="52" spans="1:24" x14ac:dyDescent="0.2">
      <c r="A52" t="s">
        <v>256</v>
      </c>
      <c r="B52">
        <v>1.139</v>
      </c>
      <c r="J52" s="7"/>
      <c r="K52" s="7"/>
      <c r="L52" s="8"/>
      <c r="M52" s="8"/>
      <c r="N52" s="8"/>
      <c r="O52" s="8"/>
      <c r="P52" s="8"/>
      <c r="X52" s="8"/>
    </row>
    <row r="53" spans="1:24" x14ac:dyDescent="0.2">
      <c r="A53" t="s">
        <v>280</v>
      </c>
      <c r="B53">
        <v>0.38</v>
      </c>
      <c r="J53" s="7"/>
      <c r="K53" s="7"/>
      <c r="L53" s="8"/>
      <c r="M53" s="8"/>
      <c r="N53" s="8"/>
      <c r="O53" s="8"/>
      <c r="P53" s="8"/>
      <c r="X53" s="8"/>
    </row>
    <row r="54" spans="1:24" x14ac:dyDescent="0.2">
      <c r="A54" t="s">
        <v>327</v>
      </c>
      <c r="B54">
        <v>-0.26300000000000001</v>
      </c>
      <c r="J54" s="7"/>
      <c r="K54" s="7"/>
      <c r="L54" s="8"/>
      <c r="M54" s="8"/>
      <c r="N54" s="8"/>
      <c r="O54" s="8"/>
      <c r="P54" s="8"/>
      <c r="X54" s="8"/>
    </row>
    <row r="55" spans="1:24" x14ac:dyDescent="0.2">
      <c r="A55" t="s">
        <v>331</v>
      </c>
      <c r="B55">
        <v>-0.753</v>
      </c>
      <c r="J55" s="7"/>
      <c r="K55" s="7"/>
      <c r="L55" s="8"/>
      <c r="M55" s="8"/>
      <c r="N55" s="8"/>
      <c r="O55" s="8"/>
      <c r="P55" s="8"/>
      <c r="X55" s="8"/>
    </row>
    <row r="56" spans="1:24" x14ac:dyDescent="0.2">
      <c r="A56" t="s">
        <v>284</v>
      </c>
      <c r="B56">
        <v>-0.14399999999999999</v>
      </c>
      <c r="J56" s="7"/>
      <c r="K56" s="7"/>
      <c r="L56" s="8"/>
      <c r="M56" s="8"/>
      <c r="N56" s="8"/>
      <c r="O56" s="8"/>
      <c r="P56" s="8"/>
      <c r="X56" s="8"/>
    </row>
    <row r="57" spans="1:24" x14ac:dyDescent="0.2">
      <c r="A57" t="s">
        <v>335</v>
      </c>
      <c r="B57">
        <v>0.95199999999999996</v>
      </c>
      <c r="J57" s="7"/>
      <c r="K57" s="7"/>
      <c r="L57" s="8"/>
      <c r="M57" s="8"/>
      <c r="N57" s="8"/>
      <c r="O57" s="8"/>
      <c r="P57" s="8"/>
      <c r="X57" s="8"/>
    </row>
    <row r="58" spans="1:24" x14ac:dyDescent="0.2">
      <c r="A58" t="s">
        <v>339</v>
      </c>
      <c r="B58">
        <v>0.5</v>
      </c>
      <c r="J58" s="7"/>
      <c r="K58" s="7"/>
      <c r="L58" s="8"/>
      <c r="M58" s="8"/>
      <c r="N58" s="8"/>
      <c r="O58" s="8"/>
      <c r="P58" s="8"/>
      <c r="X58" s="8"/>
    </row>
    <row r="59" spans="1:24" x14ac:dyDescent="0.2">
      <c r="A59" t="s">
        <v>260</v>
      </c>
      <c r="B59">
        <v>0.5</v>
      </c>
      <c r="J59" s="7"/>
      <c r="K59" s="7"/>
      <c r="L59" s="8"/>
      <c r="M59" s="8"/>
      <c r="N59" s="8"/>
      <c r="O59" s="8"/>
      <c r="P59" s="8"/>
      <c r="X59" s="8"/>
    </row>
    <row r="60" spans="1:24" x14ac:dyDescent="0.2">
      <c r="A60" t="s">
        <v>288</v>
      </c>
      <c r="B60">
        <v>1.544</v>
      </c>
      <c r="J60" s="7"/>
      <c r="K60" s="7"/>
      <c r="L60" s="8"/>
      <c r="M60" s="8"/>
      <c r="N60" s="8"/>
      <c r="O60" s="8"/>
      <c r="P60" s="8"/>
      <c r="X60" s="8"/>
    </row>
    <row r="61" spans="1:24" x14ac:dyDescent="0.2">
      <c r="A61" t="s">
        <v>342</v>
      </c>
      <c r="B61">
        <v>0.67800000000000005</v>
      </c>
      <c r="J61" s="7"/>
      <c r="K61" s="7"/>
      <c r="L61" s="8"/>
      <c r="M61" s="8"/>
      <c r="N61" s="8"/>
      <c r="O61" s="8"/>
      <c r="P61" s="8"/>
      <c r="X61" s="8"/>
    </row>
    <row r="62" spans="1:24" x14ac:dyDescent="0.2">
      <c r="A62" t="s">
        <v>346</v>
      </c>
      <c r="B62">
        <v>0.24399999999999999</v>
      </c>
      <c r="J62" s="7"/>
      <c r="K62" s="7"/>
      <c r="L62" s="8"/>
      <c r="M62" s="8"/>
      <c r="N62" s="8"/>
      <c r="O62" s="8"/>
      <c r="P62" s="8"/>
      <c r="X62" s="8"/>
    </row>
    <row r="63" spans="1:24" x14ac:dyDescent="0.2">
      <c r="A63" t="s">
        <v>292</v>
      </c>
      <c r="B63">
        <v>0.98499999999999999</v>
      </c>
      <c r="J63" s="7"/>
      <c r="K63" s="7"/>
      <c r="L63" s="8"/>
      <c r="M63" s="8"/>
      <c r="N63" s="8"/>
      <c r="O63" s="8"/>
      <c r="P63" s="8"/>
      <c r="X63" s="8"/>
    </row>
    <row r="64" spans="1:24" x14ac:dyDescent="0.2">
      <c r="A64" t="s">
        <v>350</v>
      </c>
      <c r="B64">
        <v>2</v>
      </c>
      <c r="J64" s="7"/>
      <c r="K64" s="7"/>
      <c r="L64" s="8"/>
      <c r="M64" s="8"/>
      <c r="N64" s="8"/>
      <c r="O64" s="8"/>
      <c r="P64" s="8"/>
      <c r="X64" s="8"/>
    </row>
    <row r="65" spans="1:24" x14ac:dyDescent="0.2">
      <c r="A65" t="s">
        <v>354</v>
      </c>
      <c r="B65">
        <v>1.4650000000000001</v>
      </c>
      <c r="J65" s="7"/>
      <c r="K65" s="7"/>
      <c r="L65" s="8"/>
      <c r="M65" s="8"/>
      <c r="N65" s="8"/>
      <c r="O65" s="8"/>
      <c r="P65" s="8"/>
      <c r="X65" s="8"/>
    </row>
    <row r="66" spans="1:24" x14ac:dyDescent="0.2">
      <c r="A66" t="s">
        <v>235</v>
      </c>
      <c r="B66">
        <v>-0.38800000000000001</v>
      </c>
      <c r="J66" s="7"/>
      <c r="K66" s="7"/>
      <c r="L66" s="8"/>
      <c r="M66" s="8"/>
      <c r="N66" s="8"/>
      <c r="O66" s="8"/>
      <c r="P66" s="8"/>
      <c r="X66" s="8"/>
    </row>
    <row r="67" spans="1:24" x14ac:dyDescent="0.2">
      <c r="A67" t="s">
        <v>243</v>
      </c>
      <c r="B67">
        <v>0.89</v>
      </c>
      <c r="J67" s="7"/>
      <c r="K67" s="7"/>
      <c r="L67" s="8"/>
      <c r="M67" s="8"/>
      <c r="N67" s="8"/>
      <c r="O67" s="8"/>
      <c r="P67" s="8"/>
      <c r="X67" s="8"/>
    </row>
    <row r="68" spans="1:24" x14ac:dyDescent="0.2">
      <c r="A68" t="s">
        <v>247</v>
      </c>
      <c r="B68">
        <v>0.314</v>
      </c>
      <c r="J68" s="7"/>
      <c r="K68" s="7"/>
      <c r="L68" s="8"/>
      <c r="M68" s="8"/>
      <c r="N68" s="8"/>
      <c r="O68" s="8"/>
      <c r="P68" s="8"/>
      <c r="X68" s="8"/>
    </row>
    <row r="69" spans="1:24" x14ac:dyDescent="0.2">
      <c r="A69" t="s">
        <v>263</v>
      </c>
      <c r="B69">
        <v>-0.154</v>
      </c>
      <c r="J69" s="7"/>
      <c r="K69" s="7"/>
      <c r="L69" s="8"/>
      <c r="M69" s="8"/>
      <c r="N69" s="8"/>
      <c r="O69" s="8"/>
      <c r="P69" s="8"/>
      <c r="X69" s="8"/>
    </row>
    <row r="70" spans="1:24" x14ac:dyDescent="0.2">
      <c r="A70" t="s">
        <v>204</v>
      </c>
      <c r="B70">
        <v>-0.54700000000000004</v>
      </c>
      <c r="J70" s="7"/>
      <c r="K70" s="7"/>
      <c r="L70" s="8"/>
      <c r="M70" s="8"/>
      <c r="N70" s="8"/>
      <c r="O70" s="8"/>
      <c r="P70" s="8"/>
      <c r="X70" s="8"/>
    </row>
    <row r="71" spans="1:24" x14ac:dyDescent="0.2">
      <c r="A71" t="s">
        <v>298</v>
      </c>
      <c r="B71">
        <v>-1.2470000000000001</v>
      </c>
      <c r="J71" s="7"/>
      <c r="K71" s="7"/>
      <c r="L71" s="8"/>
      <c r="M71" s="8"/>
      <c r="N71" s="8"/>
      <c r="O71" s="8"/>
      <c r="P71" s="8"/>
      <c r="X71" s="8"/>
    </row>
    <row r="72" spans="1:24" x14ac:dyDescent="0.2">
      <c r="A72" t="s">
        <v>267</v>
      </c>
      <c r="B72">
        <v>-0.86099999999999999</v>
      </c>
      <c r="J72" s="7"/>
      <c r="K72" s="7"/>
      <c r="L72" s="8"/>
      <c r="M72" s="8"/>
      <c r="N72" s="8"/>
      <c r="O72" s="8"/>
      <c r="P72" s="8"/>
      <c r="X72" s="8"/>
    </row>
    <row r="73" spans="1:24" x14ac:dyDescent="0.2">
      <c r="A73" t="s">
        <v>302</v>
      </c>
      <c r="B73">
        <v>0.38</v>
      </c>
      <c r="J73" s="7"/>
      <c r="K73" s="7"/>
      <c r="L73" s="8"/>
      <c r="M73" s="8"/>
      <c r="N73" s="8"/>
      <c r="O73" s="8"/>
      <c r="P73" s="8"/>
      <c r="X73" s="8"/>
    </row>
    <row r="74" spans="1:24" x14ac:dyDescent="0.2">
      <c r="A74" t="s">
        <v>306</v>
      </c>
      <c r="B74">
        <v>-0.14399999999999999</v>
      </c>
      <c r="J74" s="7"/>
      <c r="K74" s="7"/>
      <c r="L74" s="8"/>
      <c r="M74" s="8"/>
      <c r="N74" s="8"/>
      <c r="O74" s="8"/>
      <c r="P74" s="8"/>
      <c r="X74" s="8"/>
    </row>
    <row r="75" spans="1:24" x14ac:dyDescent="0.2">
      <c r="A75" t="s">
        <v>251</v>
      </c>
      <c r="B75">
        <v>-0.439</v>
      </c>
      <c r="J75" s="7"/>
      <c r="K75" s="7"/>
      <c r="L75" s="8"/>
      <c r="M75" s="8"/>
      <c r="N75" s="8"/>
      <c r="O75" s="8"/>
      <c r="P75" s="8"/>
      <c r="X75" s="8"/>
    </row>
    <row r="76" spans="1:24" x14ac:dyDescent="0.2">
      <c r="A76" t="s">
        <v>271</v>
      </c>
      <c r="B76">
        <v>0.73699999999999999</v>
      </c>
      <c r="J76" s="7"/>
      <c r="K76" s="7"/>
      <c r="L76" s="8"/>
      <c r="M76" s="8"/>
      <c r="N76" s="8"/>
      <c r="O76" s="8"/>
      <c r="P76" s="8"/>
      <c r="X76" s="8"/>
    </row>
    <row r="77" spans="1:24" x14ac:dyDescent="0.2">
      <c r="A77" t="s">
        <v>310</v>
      </c>
      <c r="B77">
        <v>3.9E-2</v>
      </c>
      <c r="J77" s="7"/>
      <c r="K77" s="7"/>
      <c r="L77" s="8"/>
      <c r="M77" s="8"/>
      <c r="N77" s="8"/>
      <c r="O77" s="8"/>
      <c r="P77" s="8"/>
      <c r="X77" s="8"/>
    </row>
    <row r="78" spans="1:24" x14ac:dyDescent="0.2">
      <c r="A78" t="s">
        <v>314</v>
      </c>
      <c r="B78">
        <v>-0.45800000000000002</v>
      </c>
      <c r="J78" s="7"/>
      <c r="K78" s="7"/>
      <c r="L78" s="8"/>
      <c r="M78" s="8"/>
      <c r="N78" s="8"/>
      <c r="O78" s="8"/>
      <c r="P78" s="8"/>
      <c r="X78" s="8"/>
    </row>
    <row r="79" spans="1:24" x14ac:dyDescent="0.2">
      <c r="A79" t="s">
        <v>275</v>
      </c>
      <c r="B79">
        <v>0.16900000000000001</v>
      </c>
      <c r="J79" s="7"/>
      <c r="K79" s="7"/>
      <c r="L79" s="8"/>
      <c r="M79" s="8"/>
      <c r="N79" s="8"/>
      <c r="O79" s="8"/>
      <c r="P79" s="8"/>
      <c r="X79" s="8"/>
    </row>
    <row r="80" spans="1:24" x14ac:dyDescent="0.2">
      <c r="A80" t="s">
        <v>318</v>
      </c>
      <c r="B80">
        <v>1.2370000000000001</v>
      </c>
      <c r="J80" s="7"/>
      <c r="K80" s="7"/>
      <c r="L80" s="8"/>
      <c r="M80" s="8"/>
      <c r="N80" s="8"/>
      <c r="O80" s="8"/>
      <c r="P80" s="8"/>
      <c r="X80" s="8"/>
    </row>
    <row r="81" spans="1:24" x14ac:dyDescent="0.2">
      <c r="A81" t="s">
        <v>322</v>
      </c>
      <c r="B81">
        <v>0.73199999999999998</v>
      </c>
      <c r="J81" s="7"/>
      <c r="K81" s="7"/>
      <c r="L81" s="8"/>
      <c r="M81" s="8"/>
      <c r="N81" s="8"/>
      <c r="O81" s="8"/>
      <c r="P81" s="8"/>
      <c r="X81" s="8"/>
    </row>
    <row r="82" spans="1:24" x14ac:dyDescent="0.2">
      <c r="A82" t="s">
        <v>239</v>
      </c>
      <c r="B82">
        <v>0</v>
      </c>
      <c r="J82" s="7"/>
      <c r="K82" s="7"/>
      <c r="L82" s="8"/>
      <c r="M82" s="8"/>
      <c r="N82" s="8"/>
      <c r="O82" s="8"/>
      <c r="P82" s="8"/>
      <c r="X82" s="8"/>
    </row>
    <row r="83" spans="1:24" x14ac:dyDescent="0.2">
      <c r="A83" t="s">
        <v>255</v>
      </c>
      <c r="B83">
        <v>1.1220000000000001</v>
      </c>
      <c r="J83" s="7"/>
      <c r="K83" s="7"/>
      <c r="L83" s="8"/>
      <c r="M83" s="8"/>
      <c r="N83" s="8"/>
      <c r="O83" s="8"/>
      <c r="P83" s="8"/>
      <c r="X83" s="8"/>
    </row>
    <row r="84" spans="1:24" x14ac:dyDescent="0.2">
      <c r="A84" t="s">
        <v>279</v>
      </c>
      <c r="B84">
        <v>0.372</v>
      </c>
      <c r="J84" s="7"/>
      <c r="K84" s="7"/>
      <c r="L84" s="8"/>
      <c r="M84" s="8"/>
      <c r="N84" s="8"/>
      <c r="O84" s="8"/>
      <c r="P84" s="8"/>
      <c r="X84" s="8"/>
    </row>
    <row r="85" spans="1:24" x14ac:dyDescent="0.2">
      <c r="A85" t="s">
        <v>326</v>
      </c>
      <c r="B85">
        <v>-0.26600000000000001</v>
      </c>
      <c r="P85" s="8"/>
      <c r="Q85" s="8"/>
      <c r="R85" s="7"/>
      <c r="S85" s="7"/>
      <c r="T85" s="8"/>
      <c r="U85" s="8"/>
      <c r="V85" s="8"/>
      <c r="W85" s="8"/>
      <c r="X85" s="8"/>
    </row>
    <row r="86" spans="1:24" x14ac:dyDescent="0.2">
      <c r="A86" t="s">
        <v>330</v>
      </c>
      <c r="B86">
        <v>-0.76300000000000001</v>
      </c>
      <c r="P86" s="8"/>
      <c r="Q86" s="8"/>
      <c r="R86" s="7"/>
      <c r="S86" s="7"/>
      <c r="T86" s="8"/>
      <c r="U86" s="8"/>
      <c r="V86" s="8"/>
      <c r="W86" s="8"/>
      <c r="X86" s="8"/>
    </row>
    <row r="87" spans="1:24" x14ac:dyDescent="0.2">
      <c r="A87" t="s">
        <v>283</v>
      </c>
      <c r="B87">
        <v>-0.16900000000000001</v>
      </c>
      <c r="P87" s="8"/>
      <c r="Q87" s="8"/>
      <c r="R87" s="7"/>
      <c r="S87" s="7"/>
      <c r="T87" s="8"/>
      <c r="U87" s="8"/>
      <c r="V87" s="8"/>
      <c r="W87" s="8"/>
      <c r="X87" s="8"/>
    </row>
    <row r="88" spans="1:24" x14ac:dyDescent="0.2">
      <c r="A88" t="s">
        <v>334</v>
      </c>
      <c r="B88">
        <v>0.93500000000000005</v>
      </c>
      <c r="P88" s="8"/>
      <c r="Q88" s="8"/>
      <c r="R88" s="7"/>
      <c r="S88" s="7"/>
      <c r="T88" s="8"/>
      <c r="U88" s="8"/>
      <c r="V88" s="8"/>
      <c r="W88" s="8"/>
      <c r="X88" s="8"/>
    </row>
    <row r="89" spans="1:24" x14ac:dyDescent="0.2">
      <c r="A89" t="s">
        <v>338</v>
      </c>
      <c r="B89">
        <v>0.46300000000000002</v>
      </c>
      <c r="P89" s="8"/>
      <c r="Q89" s="8"/>
      <c r="R89" s="7"/>
      <c r="S89" s="7"/>
      <c r="T89" s="8"/>
      <c r="U89" s="8"/>
      <c r="V89" s="8"/>
      <c r="W89" s="8"/>
      <c r="X89" s="8"/>
    </row>
    <row r="90" spans="1:24" x14ac:dyDescent="0.2">
      <c r="A90" t="s">
        <v>259</v>
      </c>
      <c r="B90">
        <v>0.44900000000000001</v>
      </c>
      <c r="P90" s="8"/>
      <c r="Q90" s="8"/>
      <c r="R90" s="7"/>
      <c r="S90" s="7"/>
      <c r="T90" s="8"/>
      <c r="U90" s="8"/>
      <c r="V90" s="8"/>
      <c r="W90" s="8"/>
      <c r="X90" s="8"/>
    </row>
    <row r="91" spans="1:24" x14ac:dyDescent="0.2">
      <c r="A91" t="s">
        <v>287</v>
      </c>
      <c r="B91">
        <v>1.5</v>
      </c>
      <c r="P91" s="8"/>
      <c r="Q91" s="8"/>
      <c r="R91" s="7"/>
      <c r="S91" s="7"/>
      <c r="T91" s="8"/>
      <c r="U91" s="8"/>
      <c r="V91" s="8"/>
      <c r="W91" s="8"/>
      <c r="X91" s="8"/>
    </row>
    <row r="92" spans="1:24" x14ac:dyDescent="0.2">
      <c r="A92" t="s">
        <v>208</v>
      </c>
      <c r="B92">
        <v>0.64800000000000002</v>
      </c>
      <c r="P92" s="8"/>
      <c r="Q92" s="8"/>
      <c r="R92" s="7"/>
      <c r="S92" s="7"/>
      <c r="T92" s="8"/>
      <c r="U92" s="8"/>
      <c r="V92" s="8"/>
      <c r="W92" s="8"/>
      <c r="X92" s="8"/>
    </row>
    <row r="93" spans="1:24" x14ac:dyDescent="0.2">
      <c r="A93" t="s">
        <v>345</v>
      </c>
      <c r="B93">
        <v>0.187</v>
      </c>
      <c r="P93" s="8"/>
      <c r="Q93" s="8"/>
      <c r="R93" s="7"/>
      <c r="S93" s="7"/>
      <c r="T93" s="8"/>
      <c r="U93" s="8"/>
      <c r="V93" s="8"/>
      <c r="W93" s="8"/>
      <c r="X93" s="8"/>
    </row>
    <row r="94" spans="1:24" x14ac:dyDescent="0.2">
      <c r="A94" t="s">
        <v>291</v>
      </c>
      <c r="B94">
        <v>0.89700000000000002</v>
      </c>
      <c r="P94" s="8"/>
      <c r="Q94" s="8"/>
      <c r="R94" s="7"/>
      <c r="S94" s="7"/>
      <c r="T94" s="8"/>
      <c r="U94" s="8"/>
      <c r="V94" s="8"/>
      <c r="W94" s="8"/>
      <c r="X94" s="8"/>
    </row>
    <row r="95" spans="1:24" x14ac:dyDescent="0.2">
      <c r="A95" t="s">
        <v>349</v>
      </c>
      <c r="B95">
        <v>1.917</v>
      </c>
      <c r="P95" s="8"/>
      <c r="Q95" s="8"/>
      <c r="R95" s="7"/>
      <c r="S95" s="7"/>
      <c r="T95" s="8"/>
      <c r="U95" s="8"/>
      <c r="V95" s="8"/>
      <c r="W95" s="8"/>
      <c r="X95" s="8"/>
    </row>
    <row r="96" spans="1:24" x14ac:dyDescent="0.2">
      <c r="A96" t="s">
        <v>353</v>
      </c>
      <c r="B96">
        <v>1.329</v>
      </c>
      <c r="P96" s="8"/>
      <c r="Q96" s="8"/>
      <c r="R96" s="7"/>
      <c r="S96" s="7"/>
      <c r="T96" s="8"/>
      <c r="U96" s="8"/>
      <c r="V96" s="8"/>
      <c r="W96" s="8"/>
      <c r="X96" s="8"/>
    </row>
    <row r="97" spans="1:24" x14ac:dyDescent="0.2">
      <c r="A97" t="s">
        <v>234</v>
      </c>
      <c r="B97">
        <v>-0.5</v>
      </c>
      <c r="P97" s="8"/>
      <c r="Q97" s="8"/>
      <c r="R97" s="7"/>
      <c r="S97" s="7"/>
      <c r="T97" s="8"/>
      <c r="U97" s="8"/>
      <c r="V97" s="8"/>
      <c r="W97" s="8"/>
      <c r="X97" s="8"/>
    </row>
    <row r="98" spans="1:24" x14ac:dyDescent="0.2">
      <c r="A98" t="s">
        <v>242</v>
      </c>
      <c r="B98">
        <v>0.84199999999999997</v>
      </c>
      <c r="P98" s="8"/>
      <c r="Q98" s="8"/>
      <c r="R98" s="7"/>
      <c r="S98" s="7"/>
      <c r="T98" s="8"/>
      <c r="U98" s="8"/>
      <c r="V98" s="8"/>
      <c r="W98" s="8"/>
      <c r="X98" s="8"/>
    </row>
    <row r="99" spans="1:24" x14ac:dyDescent="0.2">
      <c r="A99" t="s">
        <v>246</v>
      </c>
      <c r="B99">
        <v>0.29899999999999999</v>
      </c>
      <c r="P99" s="8"/>
      <c r="Q99" s="8"/>
      <c r="R99" s="7"/>
      <c r="S99" s="7"/>
      <c r="T99" s="8"/>
      <c r="U99" s="8"/>
      <c r="V99" s="8"/>
      <c r="W99" s="8"/>
      <c r="X99" s="8"/>
    </row>
    <row r="100" spans="1:24" x14ac:dyDescent="0.2">
      <c r="A100" t="s">
        <v>262</v>
      </c>
      <c r="B100">
        <v>-0.157</v>
      </c>
      <c r="P100" s="8"/>
      <c r="Q100" s="8"/>
      <c r="R100" s="7"/>
      <c r="S100" s="7"/>
      <c r="T100" s="8"/>
      <c r="U100" s="8"/>
      <c r="V100" s="8"/>
      <c r="W100" s="8"/>
      <c r="X100" s="8"/>
    </row>
    <row r="101" spans="1:24" x14ac:dyDescent="0.2">
      <c r="A101" t="s">
        <v>294</v>
      </c>
      <c r="B101">
        <v>-0.54700000000000004</v>
      </c>
      <c r="P101" s="8"/>
      <c r="Q101" s="8"/>
      <c r="R101" s="7"/>
      <c r="S101" s="7"/>
      <c r="T101" s="8"/>
      <c r="U101" s="8"/>
      <c r="V101" s="8"/>
      <c r="W101" s="8"/>
      <c r="X101" s="8"/>
    </row>
    <row r="102" spans="1:24" x14ac:dyDescent="0.2">
      <c r="A102" t="s">
        <v>297</v>
      </c>
      <c r="B102">
        <v>-1.25</v>
      </c>
      <c r="P102" s="8"/>
      <c r="Q102" s="8"/>
      <c r="R102" s="7"/>
      <c r="S102" s="7"/>
      <c r="T102" s="8"/>
      <c r="U102" s="8"/>
      <c r="V102" s="8"/>
      <c r="W102" s="8"/>
      <c r="X102" s="8"/>
    </row>
    <row r="103" spans="1:24" x14ac:dyDescent="0.2">
      <c r="A103" t="s">
        <v>266</v>
      </c>
      <c r="B103">
        <v>-0.878</v>
      </c>
      <c r="P103" s="8"/>
      <c r="Q103" s="8"/>
      <c r="R103" s="7"/>
      <c r="S103" s="7"/>
      <c r="T103" s="8"/>
      <c r="U103" s="8"/>
      <c r="V103" s="8"/>
      <c r="W103" s="8"/>
      <c r="X103" s="8"/>
    </row>
    <row r="104" spans="1:24" x14ac:dyDescent="0.2">
      <c r="A104" t="s">
        <v>301</v>
      </c>
      <c r="B104">
        <v>0.372</v>
      </c>
      <c r="P104" s="8"/>
      <c r="Q104" s="8"/>
      <c r="R104" s="7"/>
      <c r="S104" s="7"/>
      <c r="T104" s="8"/>
      <c r="U104" s="8"/>
      <c r="V104" s="8"/>
      <c r="W104" s="8"/>
      <c r="X104" s="8"/>
    </row>
    <row r="105" spans="1:24" x14ac:dyDescent="0.2">
      <c r="A105" t="s">
        <v>305</v>
      </c>
      <c r="B105">
        <v>-0.16900000000000001</v>
      </c>
      <c r="P105" s="8"/>
      <c r="Q105" s="8"/>
      <c r="R105" s="7"/>
      <c r="S105" s="7"/>
      <c r="T105" s="8"/>
      <c r="U105" s="8"/>
      <c r="V105" s="8"/>
      <c r="W105" s="8"/>
      <c r="X105" s="8"/>
    </row>
    <row r="106" spans="1:24" x14ac:dyDescent="0.2">
      <c r="A106" t="s">
        <v>250</v>
      </c>
      <c r="B106">
        <v>-0.5</v>
      </c>
      <c r="P106" s="8"/>
      <c r="Q106" s="8"/>
      <c r="R106" s="7"/>
      <c r="S106" s="7"/>
      <c r="T106" s="8"/>
      <c r="U106" s="8"/>
      <c r="V106" s="8"/>
      <c r="W106" s="8"/>
      <c r="X106" s="8"/>
    </row>
    <row r="107" spans="1:24" x14ac:dyDescent="0.2">
      <c r="A107" t="s">
        <v>270</v>
      </c>
      <c r="B107">
        <v>0.70099999999999996</v>
      </c>
      <c r="P107" s="8"/>
      <c r="Q107" s="8"/>
      <c r="R107" s="7"/>
      <c r="S107" s="7"/>
      <c r="T107" s="8"/>
      <c r="U107" s="8"/>
      <c r="V107" s="8"/>
      <c r="W107" s="8"/>
      <c r="X107" s="8"/>
    </row>
    <row r="108" spans="1:24" x14ac:dyDescent="0.2">
      <c r="A108" t="s">
        <v>309</v>
      </c>
      <c r="B108">
        <v>2.1999999999999999E-2</v>
      </c>
      <c r="P108" s="8"/>
      <c r="Q108" s="8"/>
      <c r="R108" s="7"/>
      <c r="S108" s="7"/>
      <c r="T108" s="8"/>
      <c r="U108" s="8"/>
      <c r="V108" s="8"/>
      <c r="W108" s="8"/>
      <c r="X108" s="8"/>
    </row>
    <row r="109" spans="1:24" x14ac:dyDescent="0.2">
      <c r="A109" t="s">
        <v>313</v>
      </c>
      <c r="B109">
        <v>-0.5</v>
      </c>
      <c r="P109" s="8"/>
      <c r="Q109" s="8"/>
      <c r="R109" s="7"/>
      <c r="S109" s="7"/>
      <c r="T109" s="8"/>
      <c r="U109" s="8"/>
      <c r="V109" s="8"/>
      <c r="W109" s="8"/>
      <c r="X109" s="8"/>
    </row>
    <row r="110" spans="1:24" x14ac:dyDescent="0.2">
      <c r="A110" t="s">
        <v>274</v>
      </c>
      <c r="B110">
        <v>8.4000000000000005E-2</v>
      </c>
      <c r="P110" s="8"/>
      <c r="Q110" s="8"/>
      <c r="R110" s="7"/>
      <c r="S110" s="7"/>
      <c r="T110" s="8"/>
      <c r="U110" s="8"/>
      <c r="V110" s="8"/>
      <c r="W110" s="8"/>
      <c r="X110" s="8"/>
    </row>
    <row r="111" spans="1:24" x14ac:dyDescent="0.2">
      <c r="A111" t="s">
        <v>317</v>
      </c>
      <c r="B111">
        <v>1.169</v>
      </c>
      <c r="P111" s="8"/>
      <c r="Q111" s="8"/>
      <c r="R111" s="7"/>
      <c r="S111" s="7"/>
      <c r="T111" s="8"/>
      <c r="U111" s="8"/>
      <c r="V111" s="8"/>
      <c r="W111" s="8"/>
      <c r="X111" s="8"/>
    </row>
    <row r="112" spans="1:24" x14ac:dyDescent="0.2">
      <c r="A112" t="s">
        <v>321</v>
      </c>
      <c r="B112">
        <v>0.61099999999999999</v>
      </c>
      <c r="P112" s="8"/>
      <c r="Q112" s="8"/>
      <c r="R112" s="7"/>
      <c r="S112" s="7"/>
      <c r="T112" s="8"/>
      <c r="U112" s="8"/>
      <c r="V112" s="8"/>
      <c r="W112" s="8"/>
      <c r="X112" s="8"/>
    </row>
    <row r="113" spans="1:24" x14ac:dyDescent="0.2">
      <c r="A113" t="s">
        <v>238</v>
      </c>
      <c r="B113">
        <v>-0.17799999999999999</v>
      </c>
      <c r="P113" s="8"/>
      <c r="Q113" s="8"/>
      <c r="R113" s="7"/>
      <c r="S113" s="7"/>
      <c r="T113" s="8"/>
      <c r="U113" s="8"/>
      <c r="V113" s="8"/>
      <c r="W113" s="8"/>
      <c r="X113" s="8"/>
    </row>
    <row r="114" spans="1:24" x14ac:dyDescent="0.2">
      <c r="A114" t="s">
        <v>254</v>
      </c>
      <c r="B114">
        <v>1</v>
      </c>
      <c r="P114" s="8"/>
      <c r="Q114" s="8"/>
      <c r="R114" s="7"/>
      <c r="S114" s="7"/>
      <c r="T114" s="8"/>
      <c r="U114" s="8"/>
      <c r="V114" s="8"/>
      <c r="W114" s="8"/>
      <c r="X114" s="8"/>
    </row>
    <row r="115" spans="1:24" x14ac:dyDescent="0.2">
      <c r="A115" t="s">
        <v>278</v>
      </c>
      <c r="B115">
        <v>0.30499999999999999</v>
      </c>
      <c r="P115" s="8"/>
      <c r="Q115" s="8"/>
      <c r="R115" s="7"/>
      <c r="S115" s="7"/>
      <c r="T115" s="8"/>
      <c r="U115" s="8"/>
      <c r="V115" s="8"/>
      <c r="W115" s="8"/>
      <c r="X115" s="8"/>
    </row>
    <row r="116" spans="1:24" x14ac:dyDescent="0.2">
      <c r="A116" t="s">
        <v>325</v>
      </c>
      <c r="B116">
        <v>-0.29599999999999999</v>
      </c>
      <c r="P116" s="8"/>
      <c r="Q116" s="8"/>
      <c r="R116" s="7"/>
      <c r="S116" s="7"/>
      <c r="T116" s="8"/>
      <c r="U116" s="8"/>
      <c r="V116" s="8"/>
      <c r="W116" s="8"/>
      <c r="X116" s="8"/>
    </row>
    <row r="117" spans="1:24" x14ac:dyDescent="0.2">
      <c r="A117" t="s">
        <v>329</v>
      </c>
      <c r="B117">
        <v>-0.83099999999999996</v>
      </c>
      <c r="P117" s="8"/>
      <c r="Q117" s="8"/>
      <c r="R117" s="7"/>
      <c r="S117" s="7"/>
      <c r="T117" s="8"/>
      <c r="U117" s="8"/>
      <c r="V117" s="8"/>
      <c r="W117" s="8"/>
      <c r="X117" s="8"/>
    </row>
    <row r="118" spans="1:24" x14ac:dyDescent="0.2">
      <c r="A118" t="s">
        <v>282</v>
      </c>
      <c r="B118">
        <v>-0.30499999999999999</v>
      </c>
      <c r="P118" s="8"/>
      <c r="Q118" s="8"/>
      <c r="R118" s="7"/>
      <c r="S118" s="7"/>
      <c r="T118" s="8"/>
      <c r="U118" s="8"/>
      <c r="V118" s="8"/>
      <c r="W118" s="8"/>
      <c r="X118" s="8"/>
    </row>
    <row r="119" spans="1:24" x14ac:dyDescent="0.2">
      <c r="A119" t="s">
        <v>333</v>
      </c>
      <c r="B119">
        <v>0.83099999999999996</v>
      </c>
      <c r="P119" s="8"/>
      <c r="Q119" s="8"/>
      <c r="R119" s="7"/>
      <c r="S119" s="7"/>
      <c r="T119" s="8"/>
      <c r="U119" s="8"/>
      <c r="V119" s="8"/>
      <c r="W119" s="8"/>
      <c r="X119" s="8"/>
    </row>
    <row r="120" spans="1:24" x14ac:dyDescent="0.2">
      <c r="A120" t="s">
        <v>337</v>
      </c>
      <c r="B120">
        <v>0.29599999999999999</v>
      </c>
      <c r="P120" s="8"/>
      <c r="Q120" s="8"/>
      <c r="R120" s="7"/>
      <c r="S120" s="7"/>
      <c r="T120" s="8"/>
      <c r="U120" s="8"/>
      <c r="V120" s="8"/>
      <c r="W120" s="8"/>
      <c r="X120" s="8"/>
    </row>
    <row r="121" spans="1:24" x14ac:dyDescent="0.2">
      <c r="A121" t="s">
        <v>258</v>
      </c>
      <c r="B121">
        <v>0.19400000000000001</v>
      </c>
      <c r="P121" s="8"/>
      <c r="Q121" s="8"/>
      <c r="R121" s="7"/>
      <c r="S121" s="7"/>
      <c r="T121" s="8"/>
      <c r="U121" s="8"/>
      <c r="V121" s="8"/>
      <c r="W121" s="8"/>
      <c r="X121" s="8"/>
    </row>
    <row r="122" spans="1:24" x14ac:dyDescent="0.2">
      <c r="A122" t="s">
        <v>286</v>
      </c>
      <c r="B122">
        <v>1.288</v>
      </c>
      <c r="P122" s="8"/>
      <c r="Q122" s="8"/>
      <c r="R122" s="7"/>
      <c r="S122" s="7"/>
      <c r="T122" s="8"/>
      <c r="U122" s="8"/>
      <c r="V122" s="8"/>
      <c r="W122" s="8"/>
      <c r="X122" s="8"/>
    </row>
    <row r="123" spans="1:24" x14ac:dyDescent="0.2">
      <c r="A123" t="s">
        <v>341</v>
      </c>
      <c r="B123">
        <v>0.5</v>
      </c>
      <c r="P123" s="8"/>
      <c r="Q123" s="8"/>
      <c r="R123" s="7"/>
      <c r="S123" s="7"/>
      <c r="T123" s="8"/>
      <c r="U123" s="8"/>
      <c r="V123" s="8"/>
      <c r="W123" s="8"/>
      <c r="X123" s="8"/>
    </row>
    <row r="124" spans="1:24" x14ac:dyDescent="0.2">
      <c r="A124" t="s">
        <v>344</v>
      </c>
      <c r="B124">
        <v>-4.2999999999999997E-2</v>
      </c>
      <c r="P124" s="8"/>
      <c r="Q124" s="8"/>
      <c r="R124" s="7"/>
      <c r="S124" s="7"/>
      <c r="T124" s="8"/>
      <c r="U124" s="8"/>
      <c r="V124" s="8"/>
      <c r="W124" s="8"/>
      <c r="X124" s="8"/>
    </row>
    <row r="125" spans="1:24" x14ac:dyDescent="0.2">
      <c r="A125" t="s">
        <v>290</v>
      </c>
      <c r="B125">
        <v>0.55500000000000005</v>
      </c>
      <c r="P125" s="8"/>
      <c r="Q125" s="8"/>
      <c r="R125" s="7"/>
      <c r="S125" s="7"/>
      <c r="T125" s="8"/>
      <c r="U125" s="8"/>
      <c r="V125" s="8"/>
      <c r="W125" s="8"/>
      <c r="X125" s="8"/>
    </row>
    <row r="126" spans="1:24" x14ac:dyDescent="0.2">
      <c r="A126" t="s">
        <v>348</v>
      </c>
      <c r="B126">
        <v>1.603</v>
      </c>
      <c r="P126" s="8"/>
      <c r="Q126" s="8"/>
      <c r="R126" s="7"/>
      <c r="S126" s="7"/>
      <c r="T126" s="8"/>
      <c r="U126" s="8"/>
      <c r="V126" s="8"/>
      <c r="W126" s="8"/>
      <c r="X126" s="8"/>
    </row>
    <row r="127" spans="1:24" x14ac:dyDescent="0.2">
      <c r="A127" t="s">
        <v>352</v>
      </c>
      <c r="B127">
        <v>0.89300000000000002</v>
      </c>
      <c r="P127" s="8"/>
      <c r="Q127" s="8"/>
      <c r="R127" s="7"/>
      <c r="S127" s="7"/>
      <c r="T127" s="8"/>
      <c r="U127" s="8"/>
      <c r="V127" s="8"/>
      <c r="W127" s="8"/>
      <c r="X127" s="8"/>
    </row>
    <row r="128" spans="1:24" x14ac:dyDescent="0.2">
      <c r="A128" t="s">
        <v>356</v>
      </c>
      <c r="B128">
        <v>0.5</v>
      </c>
      <c r="P128" s="8"/>
      <c r="Q128" s="8"/>
      <c r="R128" s="7"/>
      <c r="S128" s="7"/>
      <c r="T128" s="8"/>
      <c r="U128" s="8"/>
      <c r="V128" s="8"/>
      <c r="W128" s="8"/>
      <c r="X128" s="8"/>
    </row>
    <row r="129" spans="1:24" x14ac:dyDescent="0.2">
      <c r="A129" t="s">
        <v>364</v>
      </c>
      <c r="B129">
        <v>0.17799999999999999</v>
      </c>
      <c r="P129" s="8"/>
      <c r="Q129" s="8"/>
      <c r="R129" s="7"/>
      <c r="S129" s="7"/>
      <c r="T129" s="8"/>
      <c r="U129" s="8"/>
      <c r="V129" s="8"/>
      <c r="W129" s="8"/>
      <c r="X129" s="8"/>
    </row>
    <row r="130" spans="1:24" x14ac:dyDescent="0.2">
      <c r="A130" t="s">
        <v>380</v>
      </c>
      <c r="B130">
        <v>-0.19400000000000001</v>
      </c>
      <c r="P130" s="8"/>
      <c r="Q130" s="8"/>
      <c r="R130" s="7"/>
      <c r="S130" s="7"/>
      <c r="T130" s="8"/>
      <c r="U130" s="8"/>
      <c r="V130" s="8"/>
      <c r="W130" s="8"/>
      <c r="X130" s="8"/>
    </row>
    <row r="131" spans="1:24" x14ac:dyDescent="0.2">
      <c r="A131" t="s">
        <v>137</v>
      </c>
      <c r="B131">
        <v>-0.55500000000000005</v>
      </c>
      <c r="P131" s="8"/>
      <c r="Q131" s="8"/>
      <c r="R131" s="7"/>
      <c r="S131" s="7"/>
      <c r="T131" s="8"/>
      <c r="U131" s="8"/>
      <c r="V131" s="8"/>
      <c r="W131" s="8"/>
      <c r="X131" s="8"/>
    </row>
    <row r="132" spans="1:24" x14ac:dyDescent="0.2">
      <c r="A132" t="s">
        <v>200</v>
      </c>
      <c r="B132">
        <v>-0.98299999999999998</v>
      </c>
      <c r="P132" s="8"/>
      <c r="Q132" s="8"/>
      <c r="R132" s="7"/>
      <c r="S132" s="7"/>
      <c r="T132" s="8"/>
      <c r="U132" s="8"/>
      <c r="V132" s="8"/>
      <c r="W132" s="8"/>
      <c r="X132" s="8"/>
    </row>
    <row r="133" spans="1:24" x14ac:dyDescent="0.2">
      <c r="A133" t="s">
        <v>196</v>
      </c>
      <c r="B133">
        <v>-1.603</v>
      </c>
      <c r="P133" s="8"/>
      <c r="Q133" s="8"/>
      <c r="R133" s="7"/>
      <c r="S133" s="7"/>
      <c r="T133" s="8"/>
      <c r="U133" s="8"/>
      <c r="V133" s="8"/>
      <c r="W133" s="8"/>
      <c r="X133" s="8"/>
    </row>
    <row r="134" spans="1:24" x14ac:dyDescent="0.2">
      <c r="A134" t="s">
        <v>133</v>
      </c>
      <c r="B134">
        <v>-1.288</v>
      </c>
      <c r="P134" s="8"/>
      <c r="Q134" s="8"/>
      <c r="R134" s="7"/>
      <c r="S134" s="7"/>
      <c r="T134" s="8"/>
      <c r="U134" s="8"/>
      <c r="V134" s="8"/>
      <c r="W134" s="8"/>
      <c r="X134" s="8"/>
    </row>
    <row r="135" spans="1:24" x14ac:dyDescent="0.2">
      <c r="A135" t="s">
        <v>193</v>
      </c>
      <c r="B135">
        <v>4.2999999999999997E-2</v>
      </c>
      <c r="P135" s="8"/>
      <c r="Q135" s="8"/>
      <c r="R135" s="7"/>
      <c r="S135" s="7"/>
      <c r="T135" s="8"/>
      <c r="U135" s="8"/>
      <c r="V135" s="8"/>
      <c r="W135" s="8"/>
      <c r="X135" s="8"/>
    </row>
    <row r="136" spans="1:24" x14ac:dyDescent="0.2">
      <c r="A136" t="s">
        <v>189</v>
      </c>
      <c r="B136">
        <v>-0.5</v>
      </c>
      <c r="P136" s="8"/>
      <c r="Q136" s="8"/>
      <c r="R136" s="7"/>
      <c r="S136" s="7"/>
      <c r="T136" s="8"/>
      <c r="U136" s="8"/>
      <c r="V136" s="8"/>
      <c r="W136" s="8"/>
      <c r="X136" s="8"/>
    </row>
    <row r="137" spans="1:24" x14ac:dyDescent="0.2">
      <c r="A137" t="s">
        <v>376</v>
      </c>
      <c r="B137">
        <v>-1</v>
      </c>
      <c r="P137" s="8"/>
      <c r="Q137" s="8"/>
      <c r="R137" s="7"/>
      <c r="S137" s="7"/>
      <c r="T137" s="8"/>
      <c r="U137" s="8"/>
      <c r="V137" s="8"/>
      <c r="W137" s="8"/>
      <c r="X137" s="8"/>
    </row>
    <row r="138" spans="1:24" x14ac:dyDescent="0.2">
      <c r="A138" t="s">
        <v>129</v>
      </c>
      <c r="B138">
        <v>0.30499999999999999</v>
      </c>
      <c r="P138" s="8"/>
      <c r="Q138" s="8"/>
      <c r="R138" s="7"/>
      <c r="S138" s="7"/>
      <c r="T138" s="8"/>
      <c r="U138" s="8"/>
      <c r="V138" s="8"/>
      <c r="W138" s="8"/>
      <c r="X138" s="8"/>
    </row>
    <row r="139" spans="1:24" x14ac:dyDescent="0.2">
      <c r="A139" t="s">
        <v>185</v>
      </c>
      <c r="B139">
        <v>-0.29599999999999999</v>
      </c>
      <c r="P139" s="8"/>
      <c r="Q139" s="8"/>
      <c r="R139" s="7"/>
      <c r="S139" s="7"/>
      <c r="T139" s="8"/>
      <c r="U139" s="8"/>
      <c r="V139" s="8"/>
      <c r="W139" s="8"/>
      <c r="X139" s="8"/>
    </row>
    <row r="140" spans="1:24" x14ac:dyDescent="0.2">
      <c r="A140" t="s">
        <v>181</v>
      </c>
      <c r="B140">
        <v>-0.83099999999999996</v>
      </c>
      <c r="P140" s="8"/>
      <c r="Q140" s="8"/>
      <c r="R140" s="7"/>
      <c r="S140" s="7"/>
      <c r="T140" s="8"/>
      <c r="U140" s="8"/>
      <c r="V140" s="8"/>
      <c r="W140" s="8"/>
      <c r="X140" s="8"/>
    </row>
    <row r="141" spans="1:24" x14ac:dyDescent="0.2">
      <c r="A141" t="s">
        <v>125</v>
      </c>
      <c r="B141">
        <v>-0.30499999999999999</v>
      </c>
      <c r="P141" s="8"/>
      <c r="Q141" s="8"/>
      <c r="R141" s="7"/>
      <c r="S141" s="7"/>
      <c r="T141" s="8"/>
      <c r="U141" s="8"/>
      <c r="V141" s="8"/>
      <c r="W141" s="8"/>
      <c r="X141" s="8"/>
    </row>
    <row r="142" spans="1:24" x14ac:dyDescent="0.2">
      <c r="A142" t="s">
        <v>177</v>
      </c>
      <c r="B142">
        <v>0.83099999999999996</v>
      </c>
      <c r="P142" s="8"/>
      <c r="Q142" s="8"/>
      <c r="R142" s="7"/>
      <c r="S142" s="7"/>
      <c r="T142" s="8"/>
      <c r="U142" s="8"/>
      <c r="V142" s="8"/>
      <c r="W142" s="8"/>
      <c r="X142" s="8"/>
    </row>
    <row r="143" spans="1:24" x14ac:dyDescent="0.2">
      <c r="A143" t="s">
        <v>173</v>
      </c>
      <c r="B143">
        <v>0.29599999999999999</v>
      </c>
      <c r="P143" s="8"/>
      <c r="Q143" s="8"/>
      <c r="R143" s="7"/>
      <c r="S143" s="7"/>
      <c r="T143" s="8"/>
      <c r="U143" s="8"/>
      <c r="V143" s="8"/>
      <c r="W143" s="8"/>
      <c r="X143" s="8"/>
    </row>
    <row r="144" spans="1:24" x14ac:dyDescent="0.2">
      <c r="A144" t="s">
        <v>360</v>
      </c>
      <c r="B144">
        <v>-0.84199999999999997</v>
      </c>
      <c r="P144" s="8"/>
      <c r="Q144" s="8"/>
      <c r="R144" s="7"/>
      <c r="S144" s="7"/>
      <c r="T144" s="8"/>
      <c r="U144" s="8"/>
      <c r="V144" s="8"/>
      <c r="W144" s="8"/>
      <c r="X144" s="8"/>
    </row>
    <row r="145" spans="1:24" x14ac:dyDescent="0.2">
      <c r="A145" t="s">
        <v>372</v>
      </c>
      <c r="B145">
        <v>0.5</v>
      </c>
      <c r="P145" s="8"/>
      <c r="Q145" s="8"/>
      <c r="R145" s="7"/>
      <c r="S145" s="7"/>
      <c r="T145" s="8"/>
      <c r="U145" s="8"/>
      <c r="V145" s="8"/>
      <c r="W145" s="8"/>
      <c r="X145" s="8"/>
    </row>
    <row r="146" spans="1:24" x14ac:dyDescent="0.2">
      <c r="A146" t="s">
        <v>121</v>
      </c>
      <c r="B146">
        <v>-8.4000000000000005E-2</v>
      </c>
      <c r="P146" s="8"/>
      <c r="Q146" s="8"/>
      <c r="R146" s="7"/>
      <c r="S146" s="7"/>
      <c r="T146" s="8"/>
      <c r="U146" s="8"/>
      <c r="V146" s="8"/>
      <c r="W146" s="8"/>
      <c r="X146" s="8"/>
    </row>
    <row r="147" spans="1:24" x14ac:dyDescent="0.2">
      <c r="A147" t="s">
        <v>169</v>
      </c>
      <c r="B147">
        <v>-0.61099999999999999</v>
      </c>
      <c r="P147" s="8"/>
      <c r="Q147" s="8"/>
      <c r="R147" s="7"/>
      <c r="S147" s="7"/>
      <c r="T147" s="8"/>
      <c r="U147" s="8"/>
      <c r="V147" s="8"/>
      <c r="W147" s="8"/>
      <c r="X147" s="8"/>
    </row>
    <row r="148" spans="1:24" x14ac:dyDescent="0.2">
      <c r="A148" t="s">
        <v>165</v>
      </c>
      <c r="B148">
        <v>-1.169</v>
      </c>
      <c r="P148" s="8"/>
      <c r="Q148" s="8"/>
      <c r="R148" s="7"/>
      <c r="S148" s="7"/>
      <c r="T148" s="8"/>
      <c r="U148" s="8"/>
      <c r="V148" s="8"/>
      <c r="W148" s="8"/>
      <c r="X148" s="8"/>
    </row>
    <row r="149" spans="1:24" x14ac:dyDescent="0.2">
      <c r="A149" t="s">
        <v>117</v>
      </c>
      <c r="B149">
        <v>-0.70099999999999996</v>
      </c>
      <c r="P149" s="8"/>
      <c r="Q149" s="8"/>
      <c r="R149" s="7"/>
      <c r="S149" s="7"/>
      <c r="T149" s="8"/>
      <c r="U149" s="8"/>
      <c r="V149" s="8"/>
      <c r="W149" s="8"/>
      <c r="X149" s="8"/>
    </row>
    <row r="150" spans="1:24" x14ac:dyDescent="0.2">
      <c r="A150" t="s">
        <v>161</v>
      </c>
      <c r="B150">
        <v>0.5</v>
      </c>
      <c r="P150" s="8"/>
      <c r="Q150" s="8"/>
      <c r="R150" s="7"/>
      <c r="S150" s="7"/>
      <c r="T150" s="8"/>
      <c r="U150" s="8"/>
      <c r="V150" s="8"/>
      <c r="W150" s="8"/>
      <c r="X150" s="8"/>
    </row>
    <row r="151" spans="1:24" x14ac:dyDescent="0.2">
      <c r="A151" t="s">
        <v>157</v>
      </c>
      <c r="B151">
        <v>-2.1999999999999999E-2</v>
      </c>
      <c r="P151" s="8"/>
      <c r="Q151" s="8"/>
      <c r="R151" s="7"/>
      <c r="S151" s="7"/>
      <c r="T151" s="8"/>
      <c r="U151" s="8"/>
      <c r="V151" s="8"/>
      <c r="W151" s="8"/>
      <c r="X151" s="8"/>
    </row>
    <row r="152" spans="1:24" x14ac:dyDescent="0.2">
      <c r="A152" t="s">
        <v>368</v>
      </c>
      <c r="B152">
        <v>-0.29899999999999999</v>
      </c>
      <c r="P152" s="8"/>
      <c r="Q152" s="8"/>
      <c r="R152" s="7"/>
      <c r="S152" s="7"/>
      <c r="T152" s="8"/>
      <c r="U152" s="8"/>
      <c r="V152" s="8"/>
      <c r="W152" s="8"/>
      <c r="X152" s="8"/>
    </row>
    <row r="153" spans="1:24" x14ac:dyDescent="0.2">
      <c r="A153" t="s">
        <v>113</v>
      </c>
      <c r="B153">
        <v>0.878</v>
      </c>
      <c r="P153" s="8"/>
      <c r="Q153" s="8"/>
      <c r="R153" s="7"/>
      <c r="S153" s="7"/>
      <c r="T153" s="8"/>
      <c r="U153" s="8"/>
      <c r="V153" s="8"/>
      <c r="W153" s="8"/>
      <c r="X153" s="8"/>
    </row>
    <row r="154" spans="1:24" x14ac:dyDescent="0.2">
      <c r="A154" t="s">
        <v>153</v>
      </c>
      <c r="B154">
        <v>0.16900000000000001</v>
      </c>
      <c r="P154" s="8"/>
      <c r="Q154" s="8"/>
      <c r="R154" s="7"/>
      <c r="S154" s="7"/>
      <c r="T154" s="8"/>
      <c r="U154" s="8"/>
      <c r="V154" s="8"/>
      <c r="W154" s="8"/>
      <c r="X154" s="8"/>
    </row>
    <row r="155" spans="1:24" x14ac:dyDescent="0.2">
      <c r="A155" t="s">
        <v>149</v>
      </c>
      <c r="B155">
        <v>-0.372</v>
      </c>
      <c r="P155" s="8"/>
      <c r="Q155" s="8"/>
      <c r="R155" s="7"/>
      <c r="S155" s="7"/>
      <c r="T155" s="8"/>
      <c r="U155" s="8"/>
      <c r="V155" s="8"/>
      <c r="W155" s="8"/>
      <c r="X155" s="8"/>
    </row>
    <row r="156" spans="1:24" x14ac:dyDescent="0.2">
      <c r="A156" t="s">
        <v>384</v>
      </c>
      <c r="B156">
        <v>0.157</v>
      </c>
      <c r="P156" s="8"/>
      <c r="Q156" s="8"/>
      <c r="R156" s="7"/>
      <c r="S156" s="7"/>
      <c r="T156" s="8"/>
      <c r="U156" s="8"/>
      <c r="V156" s="8"/>
      <c r="W156" s="8"/>
      <c r="X156" s="8"/>
    </row>
    <row r="157" spans="1:24" x14ac:dyDescent="0.2">
      <c r="A157" t="s">
        <v>145</v>
      </c>
      <c r="B157">
        <v>1.25</v>
      </c>
      <c r="P157" s="8"/>
      <c r="Q157" s="8"/>
      <c r="R157" s="7"/>
      <c r="S157" s="7"/>
      <c r="T157" s="8"/>
      <c r="U157" s="8"/>
      <c r="V157" s="8"/>
      <c r="W157" s="8"/>
      <c r="X157" s="8"/>
    </row>
    <row r="158" spans="1:24" x14ac:dyDescent="0.2">
      <c r="A158" t="s">
        <v>141</v>
      </c>
      <c r="B158">
        <v>0.54700000000000004</v>
      </c>
      <c r="P158" s="8"/>
      <c r="Q158" s="8"/>
      <c r="R158" s="7"/>
      <c r="S158" s="7"/>
      <c r="T158" s="8"/>
      <c r="U158" s="8"/>
      <c r="V158" s="8"/>
      <c r="W158" s="8"/>
      <c r="X158" s="8"/>
    </row>
    <row r="159" spans="1:24" x14ac:dyDescent="0.2">
      <c r="A159" t="s">
        <v>357</v>
      </c>
      <c r="B159">
        <v>0.38800000000000001</v>
      </c>
      <c r="P159" s="8"/>
      <c r="Q159" s="8"/>
      <c r="R159" s="7"/>
      <c r="S159" s="7"/>
      <c r="T159" s="8"/>
      <c r="U159" s="8"/>
      <c r="V159" s="8"/>
      <c r="W159" s="8"/>
      <c r="X159" s="8"/>
    </row>
    <row r="160" spans="1:24" x14ac:dyDescent="0.2">
      <c r="A160" t="s">
        <v>365</v>
      </c>
      <c r="B160">
        <v>0</v>
      </c>
      <c r="P160" s="8"/>
      <c r="Q160" s="8"/>
      <c r="R160" s="7"/>
      <c r="S160" s="7"/>
      <c r="T160" s="8"/>
      <c r="U160" s="8"/>
      <c r="V160" s="8"/>
      <c r="W160" s="8"/>
      <c r="X160" s="8"/>
    </row>
    <row r="161" spans="1:24" x14ac:dyDescent="0.2">
      <c r="A161" t="s">
        <v>381</v>
      </c>
      <c r="B161">
        <v>-0.44900000000000001</v>
      </c>
      <c r="P161" s="8"/>
      <c r="Q161" s="8"/>
      <c r="R161" s="7"/>
      <c r="S161" s="7"/>
      <c r="T161" s="8"/>
      <c r="U161" s="8"/>
      <c r="V161" s="8"/>
      <c r="W161" s="8"/>
      <c r="X161" s="8"/>
    </row>
    <row r="162" spans="1:24" x14ac:dyDescent="0.2">
      <c r="A162" t="s">
        <v>138</v>
      </c>
      <c r="B162">
        <v>-0.89700000000000002</v>
      </c>
      <c r="P162" s="8"/>
      <c r="Q162" s="8"/>
      <c r="R162" s="7"/>
      <c r="S162" s="7"/>
      <c r="T162" s="8"/>
      <c r="U162" s="8"/>
      <c r="V162" s="8"/>
      <c r="W162" s="8"/>
      <c r="X162" s="8"/>
    </row>
    <row r="163" spans="1:24" x14ac:dyDescent="0.2">
      <c r="A163" t="s">
        <v>201</v>
      </c>
      <c r="B163">
        <v>-1.329</v>
      </c>
      <c r="P163" s="8"/>
      <c r="Q163" s="8"/>
      <c r="R163" s="7"/>
      <c r="S163" s="7"/>
      <c r="T163" s="8"/>
      <c r="U163" s="8"/>
      <c r="V163" s="8"/>
      <c r="W163" s="8"/>
      <c r="X163" s="8"/>
    </row>
    <row r="164" spans="1:24" x14ac:dyDescent="0.2">
      <c r="A164" t="s">
        <v>197</v>
      </c>
      <c r="B164">
        <v>-1.917</v>
      </c>
      <c r="P164" s="8"/>
      <c r="Q164" s="8"/>
      <c r="R164" s="7"/>
      <c r="S164" s="7"/>
      <c r="T164" s="8"/>
      <c r="U164" s="8"/>
      <c r="V164" s="8"/>
      <c r="W164" s="8"/>
      <c r="X164" s="8"/>
    </row>
    <row r="165" spans="1:24" x14ac:dyDescent="0.2">
      <c r="A165" t="s">
        <v>134</v>
      </c>
      <c r="B165">
        <v>-1.5</v>
      </c>
      <c r="P165" s="8"/>
      <c r="Q165" s="8"/>
      <c r="R165" s="7"/>
      <c r="S165" s="7"/>
      <c r="T165" s="8"/>
      <c r="U165" s="8"/>
      <c r="V165" s="8"/>
      <c r="W165" s="8"/>
      <c r="X165" s="8"/>
    </row>
    <row r="166" spans="1:24" x14ac:dyDescent="0.2">
      <c r="A166" t="s">
        <v>194</v>
      </c>
      <c r="B166">
        <v>-0.187</v>
      </c>
      <c r="P166" s="8"/>
      <c r="Q166" s="8"/>
      <c r="R166" s="7"/>
      <c r="S166" s="7"/>
      <c r="T166" s="8"/>
      <c r="U166" s="8"/>
      <c r="V166" s="8"/>
      <c r="W166" s="8"/>
      <c r="X166" s="8"/>
    </row>
    <row r="167" spans="1:24" x14ac:dyDescent="0.2">
      <c r="A167" t="s">
        <v>190</v>
      </c>
      <c r="B167">
        <v>-0.64800000000000002</v>
      </c>
      <c r="P167" s="8"/>
      <c r="Q167" s="8"/>
      <c r="R167" s="7"/>
      <c r="S167" s="7"/>
      <c r="T167" s="8"/>
      <c r="U167" s="8"/>
      <c r="V167" s="8"/>
      <c r="W167" s="8"/>
      <c r="X167" s="8"/>
    </row>
    <row r="168" spans="1:24" x14ac:dyDescent="0.2">
      <c r="A168" t="s">
        <v>377</v>
      </c>
      <c r="B168">
        <v>-1.1220000000000001</v>
      </c>
      <c r="P168" s="8"/>
      <c r="Q168" s="8"/>
      <c r="R168" s="7"/>
      <c r="S168" s="7"/>
      <c r="T168" s="8"/>
      <c r="U168" s="8"/>
      <c r="V168" s="8"/>
      <c r="W168" s="8"/>
      <c r="X168" s="8"/>
    </row>
    <row r="169" spans="1:24" x14ac:dyDescent="0.2">
      <c r="A169" t="s">
        <v>130</v>
      </c>
      <c r="B169">
        <v>0.16900000000000001</v>
      </c>
      <c r="P169" s="8"/>
      <c r="Q169" s="8"/>
      <c r="R169" s="7"/>
      <c r="S169" s="7"/>
      <c r="T169" s="8"/>
      <c r="U169" s="8"/>
      <c r="V169" s="8"/>
      <c r="W169" s="8"/>
      <c r="X169" s="8"/>
    </row>
    <row r="170" spans="1:24" x14ac:dyDescent="0.2">
      <c r="A170" t="s">
        <v>186</v>
      </c>
      <c r="B170">
        <v>-0.46300000000000002</v>
      </c>
      <c r="P170" s="8"/>
      <c r="Q170" s="8"/>
      <c r="R170" s="7"/>
      <c r="S170" s="7"/>
      <c r="T170" s="8"/>
      <c r="U170" s="8"/>
      <c r="V170" s="8"/>
      <c r="W170" s="8"/>
      <c r="X170" s="8"/>
    </row>
    <row r="171" spans="1:24" x14ac:dyDescent="0.2">
      <c r="A171" t="s">
        <v>182</v>
      </c>
      <c r="B171">
        <v>-0.93500000000000005</v>
      </c>
      <c r="P171" s="8"/>
      <c r="Q171" s="8"/>
      <c r="R171" s="7"/>
      <c r="S171" s="7"/>
      <c r="T171" s="8"/>
      <c r="U171" s="8"/>
      <c r="V171" s="8"/>
      <c r="W171" s="8"/>
      <c r="X171" s="8"/>
    </row>
    <row r="172" spans="1:24" x14ac:dyDescent="0.2">
      <c r="A172" t="s">
        <v>126</v>
      </c>
      <c r="B172">
        <v>-0.372</v>
      </c>
      <c r="P172" s="8"/>
      <c r="Q172" s="8"/>
      <c r="R172" s="7"/>
      <c r="S172" s="7"/>
      <c r="T172" s="8"/>
      <c r="U172" s="8"/>
      <c r="V172" s="8"/>
      <c r="W172" s="8"/>
      <c r="X172" s="8"/>
    </row>
    <row r="173" spans="1:24" x14ac:dyDescent="0.2">
      <c r="A173" t="s">
        <v>178</v>
      </c>
      <c r="B173">
        <v>0.76300000000000001</v>
      </c>
      <c r="P173" s="8"/>
      <c r="Q173" s="8"/>
      <c r="R173" s="7"/>
      <c r="S173" s="7"/>
      <c r="T173" s="8"/>
      <c r="U173" s="8"/>
      <c r="V173" s="8"/>
      <c r="W173" s="8"/>
      <c r="X173" s="8"/>
    </row>
    <row r="174" spans="1:24" x14ac:dyDescent="0.2">
      <c r="A174" t="s">
        <v>174</v>
      </c>
      <c r="B174">
        <v>0.26600000000000001</v>
      </c>
      <c r="P174" s="8"/>
      <c r="Q174" s="8"/>
      <c r="R174" s="7"/>
      <c r="S174" s="7"/>
      <c r="T174" s="8"/>
      <c r="U174" s="8"/>
      <c r="V174" s="8"/>
      <c r="W174" s="8"/>
      <c r="X174" s="8"/>
    </row>
    <row r="175" spans="1:24" x14ac:dyDescent="0.2">
      <c r="A175" t="s">
        <v>361</v>
      </c>
      <c r="B175">
        <v>-0.89</v>
      </c>
      <c r="P175" s="8"/>
      <c r="Q175" s="8"/>
      <c r="R175" s="7"/>
      <c r="S175" s="7"/>
      <c r="T175" s="8"/>
      <c r="U175" s="8"/>
      <c r="V175" s="8"/>
      <c r="W175" s="8"/>
      <c r="X175" s="8"/>
    </row>
    <row r="176" spans="1:24" x14ac:dyDescent="0.2">
      <c r="A176" t="s">
        <v>373</v>
      </c>
      <c r="B176">
        <v>0.439</v>
      </c>
      <c r="P176" s="8"/>
      <c r="Q176" s="8"/>
      <c r="R176" s="7"/>
      <c r="S176" s="7"/>
      <c r="T176" s="8"/>
      <c r="U176" s="8"/>
      <c r="V176" s="8"/>
      <c r="W176" s="8"/>
      <c r="X176" s="8"/>
    </row>
    <row r="177" spans="1:24" x14ac:dyDescent="0.2">
      <c r="A177" t="s">
        <v>122</v>
      </c>
      <c r="B177">
        <v>-0.16900000000000001</v>
      </c>
      <c r="P177" s="8"/>
      <c r="Q177" s="8"/>
      <c r="R177" s="7"/>
      <c r="S177" s="7"/>
      <c r="T177" s="8"/>
      <c r="U177" s="8"/>
      <c r="V177" s="8"/>
      <c r="W177" s="8"/>
      <c r="X177" s="8"/>
    </row>
    <row r="178" spans="1:24" x14ac:dyDescent="0.2">
      <c r="A178" t="s">
        <v>170</v>
      </c>
      <c r="B178">
        <v>-0.73199999999999998</v>
      </c>
      <c r="P178" s="8"/>
      <c r="Q178" s="8"/>
      <c r="R178" s="7"/>
      <c r="S178" s="7"/>
      <c r="T178" s="8"/>
      <c r="U178" s="8"/>
      <c r="V178" s="8"/>
      <c r="W178" s="8"/>
      <c r="X178" s="8"/>
    </row>
    <row r="179" spans="1:24" x14ac:dyDescent="0.2">
      <c r="A179" t="s">
        <v>166</v>
      </c>
      <c r="B179">
        <v>-1.2370000000000001</v>
      </c>
      <c r="P179" s="8"/>
      <c r="Q179" s="8"/>
      <c r="R179" s="7"/>
      <c r="S179" s="7"/>
      <c r="T179" s="8"/>
      <c r="U179" s="8"/>
      <c r="V179" s="8"/>
      <c r="W179" s="8"/>
      <c r="X179" s="8"/>
    </row>
    <row r="180" spans="1:24" x14ac:dyDescent="0.2">
      <c r="A180" t="s">
        <v>118</v>
      </c>
      <c r="B180">
        <v>-0.73699999999999999</v>
      </c>
      <c r="P180" s="8"/>
      <c r="Q180" s="8"/>
      <c r="R180" s="7"/>
      <c r="S180" s="7"/>
      <c r="T180" s="8"/>
      <c r="U180" s="8"/>
      <c r="V180" s="8"/>
      <c r="W180" s="8"/>
      <c r="X180" s="8"/>
    </row>
    <row r="181" spans="1:24" x14ac:dyDescent="0.2">
      <c r="A181" t="s">
        <v>162</v>
      </c>
      <c r="B181">
        <v>0.45800000000000002</v>
      </c>
      <c r="P181" s="8"/>
      <c r="Q181" s="8"/>
      <c r="R181" s="7"/>
      <c r="S181" s="7"/>
      <c r="T181" s="8"/>
      <c r="U181" s="8"/>
      <c r="V181" s="8"/>
      <c r="W181" s="8"/>
      <c r="X181" s="8"/>
    </row>
    <row r="182" spans="1:24" x14ac:dyDescent="0.2">
      <c r="A182" t="s">
        <v>158</v>
      </c>
      <c r="B182">
        <v>-3.9E-2</v>
      </c>
      <c r="P182" s="8"/>
      <c r="Q182" s="8"/>
      <c r="R182" s="7"/>
      <c r="S182" s="7"/>
      <c r="T182" s="8"/>
      <c r="U182" s="8"/>
      <c r="V182" s="8"/>
      <c r="W182" s="8"/>
      <c r="X182" s="8"/>
    </row>
    <row r="183" spans="1:24" x14ac:dyDescent="0.2">
      <c r="A183" t="s">
        <v>369</v>
      </c>
      <c r="B183">
        <v>-0.314</v>
      </c>
      <c r="P183" s="8"/>
      <c r="Q183" s="8"/>
      <c r="R183" s="7"/>
      <c r="S183" s="7"/>
      <c r="T183" s="8"/>
      <c r="U183" s="8"/>
      <c r="V183" s="8"/>
      <c r="W183" s="8"/>
      <c r="X183" s="8"/>
    </row>
    <row r="184" spans="1:24" x14ac:dyDescent="0.2">
      <c r="A184" t="s">
        <v>114</v>
      </c>
      <c r="B184">
        <v>0.86099999999999999</v>
      </c>
      <c r="P184" s="8"/>
      <c r="Q184" s="8"/>
      <c r="R184" s="7"/>
      <c r="S184" s="7"/>
      <c r="T184" s="8"/>
      <c r="U184" s="8"/>
      <c r="V184" s="8"/>
      <c r="W184" s="8"/>
      <c r="X184" s="8"/>
    </row>
    <row r="185" spans="1:24" x14ac:dyDescent="0.2">
      <c r="A185" t="s">
        <v>154</v>
      </c>
      <c r="B185">
        <v>0.14399999999999999</v>
      </c>
      <c r="P185" s="8"/>
      <c r="Q185" s="8"/>
      <c r="R185" s="7"/>
      <c r="S185" s="7"/>
      <c r="T185" s="8"/>
      <c r="U185" s="8"/>
      <c r="V185" s="8"/>
      <c r="W185" s="8"/>
      <c r="X185" s="8"/>
    </row>
    <row r="186" spans="1:24" x14ac:dyDescent="0.2">
      <c r="A186" t="s">
        <v>150</v>
      </c>
      <c r="B186">
        <v>-0.38</v>
      </c>
      <c r="P186" s="8"/>
      <c r="Q186" s="8"/>
      <c r="R186" s="7"/>
      <c r="S186" s="7"/>
      <c r="T186" s="8"/>
      <c r="U186" s="8"/>
      <c r="V186" s="8"/>
      <c r="W186" s="8"/>
      <c r="X186" s="8"/>
    </row>
    <row r="187" spans="1:24" x14ac:dyDescent="0.2">
      <c r="A187" t="s">
        <v>385</v>
      </c>
      <c r="B187">
        <v>0.154</v>
      </c>
      <c r="P187" s="8"/>
      <c r="Q187" s="8"/>
      <c r="R187" s="7"/>
      <c r="S187" s="7"/>
      <c r="T187" s="8"/>
      <c r="U187" s="8"/>
      <c r="V187" s="8"/>
      <c r="W187" s="8"/>
      <c r="X187" s="8"/>
    </row>
    <row r="188" spans="1:24" x14ac:dyDescent="0.2">
      <c r="A188" t="s">
        <v>146</v>
      </c>
      <c r="B188">
        <v>1.2470000000000001</v>
      </c>
      <c r="P188" s="8"/>
      <c r="Q188" s="8"/>
      <c r="R188" s="7"/>
      <c r="S188" s="7"/>
      <c r="T188" s="8"/>
      <c r="U188" s="8"/>
      <c r="V188" s="8"/>
      <c r="W188" s="8"/>
      <c r="X188" s="8"/>
    </row>
    <row r="189" spans="1:24" x14ac:dyDescent="0.2">
      <c r="A189" t="s">
        <v>142</v>
      </c>
      <c r="B189">
        <v>0.54700000000000004</v>
      </c>
      <c r="P189" s="8"/>
      <c r="Q189" s="8"/>
      <c r="R189" s="7"/>
      <c r="S189" s="7"/>
      <c r="T189" s="8"/>
      <c r="U189" s="8"/>
      <c r="V189" s="8"/>
      <c r="W189" s="8"/>
      <c r="X189" s="8"/>
    </row>
    <row r="190" spans="1:24" x14ac:dyDescent="0.2">
      <c r="A190" t="s">
        <v>358</v>
      </c>
      <c r="B190">
        <v>0.378</v>
      </c>
      <c r="P190" s="8"/>
      <c r="Q190" s="8"/>
      <c r="R190" s="7"/>
      <c r="S190" s="7"/>
      <c r="T190" s="8"/>
      <c r="U190" s="8"/>
      <c r="V190" s="8"/>
      <c r="W190" s="8"/>
      <c r="X190" s="8"/>
    </row>
    <row r="191" spans="1:24" x14ac:dyDescent="0.2">
      <c r="A191" t="s">
        <v>366</v>
      </c>
      <c r="B191">
        <v>-2.5999999999999999E-2</v>
      </c>
      <c r="P191" s="8"/>
      <c r="Q191" s="8"/>
      <c r="R191" s="7"/>
      <c r="S191" s="7"/>
      <c r="T191" s="8"/>
      <c r="U191" s="8"/>
      <c r="V191" s="8"/>
      <c r="W191" s="8"/>
      <c r="X191" s="8"/>
    </row>
    <row r="192" spans="1:24" x14ac:dyDescent="0.2">
      <c r="A192" t="s">
        <v>382</v>
      </c>
      <c r="B192">
        <v>-0.5</v>
      </c>
      <c r="P192" s="8"/>
      <c r="Q192" s="8"/>
      <c r="R192" s="7"/>
      <c r="S192" s="7"/>
      <c r="T192" s="8"/>
      <c r="U192" s="8"/>
      <c r="V192" s="8"/>
      <c r="W192" s="8"/>
      <c r="X192" s="8"/>
    </row>
    <row r="193" spans="1:24" x14ac:dyDescent="0.2">
      <c r="A193" t="s">
        <v>139</v>
      </c>
      <c r="B193">
        <v>-0.98499999999999999</v>
      </c>
      <c r="P193" s="8"/>
      <c r="Q193" s="8"/>
      <c r="R193" s="7"/>
      <c r="S193" s="7"/>
      <c r="T193" s="8"/>
      <c r="U193" s="8"/>
      <c r="V193" s="8"/>
      <c r="W193" s="8"/>
      <c r="X193" s="8"/>
    </row>
    <row r="194" spans="1:24" x14ac:dyDescent="0.2">
      <c r="A194" t="s">
        <v>202</v>
      </c>
      <c r="B194">
        <v>-1.4650000000000001</v>
      </c>
      <c r="P194" s="8"/>
      <c r="Q194" s="8"/>
      <c r="R194" s="7"/>
      <c r="S194" s="7"/>
      <c r="T194" s="8"/>
      <c r="U194" s="8"/>
      <c r="V194" s="8"/>
      <c r="W194" s="8"/>
      <c r="X194" s="8"/>
    </row>
    <row r="195" spans="1:24" x14ac:dyDescent="0.2">
      <c r="A195" t="s">
        <v>198</v>
      </c>
      <c r="B195">
        <v>-2</v>
      </c>
      <c r="P195" s="8"/>
      <c r="Q195" s="8"/>
      <c r="R195" s="7"/>
      <c r="S195" s="7"/>
      <c r="T195" s="8"/>
      <c r="U195" s="8"/>
      <c r="V195" s="8"/>
      <c r="W195" s="8"/>
      <c r="X195" s="8"/>
    </row>
    <row r="196" spans="1:24" x14ac:dyDescent="0.2">
      <c r="A196" t="s">
        <v>135</v>
      </c>
      <c r="B196">
        <v>-1.544</v>
      </c>
      <c r="P196" s="8"/>
      <c r="Q196" s="8"/>
      <c r="R196" s="7"/>
      <c r="S196" s="7"/>
      <c r="T196" s="8"/>
      <c r="U196" s="8"/>
      <c r="V196" s="8"/>
      <c r="W196" s="8"/>
      <c r="X196" s="8"/>
    </row>
    <row r="197" spans="1:24" x14ac:dyDescent="0.2">
      <c r="A197" t="s">
        <v>205</v>
      </c>
      <c r="B197">
        <v>-0.24399999999999999</v>
      </c>
      <c r="P197" s="8"/>
      <c r="Q197" s="8"/>
      <c r="R197" s="7"/>
      <c r="S197" s="7"/>
      <c r="T197" s="8"/>
      <c r="U197" s="8"/>
      <c r="V197" s="8"/>
      <c r="W197" s="8"/>
      <c r="X197" s="8"/>
    </row>
    <row r="198" spans="1:24" x14ac:dyDescent="0.2">
      <c r="A198" t="s">
        <v>191</v>
      </c>
      <c r="B198">
        <v>-0.67800000000000005</v>
      </c>
      <c r="P198" s="8"/>
      <c r="Q198" s="8"/>
      <c r="R198" s="7"/>
      <c r="S198" s="7"/>
      <c r="T198" s="8"/>
      <c r="U198" s="8"/>
      <c r="V198" s="8"/>
      <c r="W198" s="8"/>
      <c r="X198" s="8"/>
    </row>
    <row r="199" spans="1:24" x14ac:dyDescent="0.2">
      <c r="A199" t="s">
        <v>378</v>
      </c>
      <c r="B199">
        <v>-1.139</v>
      </c>
      <c r="P199" s="8"/>
      <c r="Q199" s="8"/>
      <c r="R199" s="7"/>
      <c r="S199" s="7"/>
      <c r="T199" s="8"/>
      <c r="U199" s="8"/>
      <c r="V199" s="8"/>
      <c r="W199" s="8"/>
      <c r="X199" s="8"/>
    </row>
    <row r="200" spans="1:24" x14ac:dyDescent="0.2">
      <c r="A200" t="s">
        <v>131</v>
      </c>
      <c r="B200">
        <v>0.14399999999999999</v>
      </c>
      <c r="P200" s="8"/>
      <c r="Q200" s="8"/>
      <c r="R200" s="7"/>
      <c r="S200" s="7"/>
      <c r="T200" s="8"/>
      <c r="U200" s="8"/>
      <c r="V200" s="8"/>
      <c r="W200" s="8"/>
      <c r="X200" s="8"/>
    </row>
    <row r="201" spans="1:24" x14ac:dyDescent="0.2">
      <c r="A201" t="s">
        <v>187</v>
      </c>
      <c r="B201">
        <v>-0.5</v>
      </c>
      <c r="P201" s="8"/>
      <c r="Q201" s="8"/>
      <c r="R201" s="7"/>
      <c r="S201" s="7"/>
      <c r="T201" s="8"/>
      <c r="U201" s="8"/>
      <c r="V201" s="8"/>
      <c r="W201" s="8"/>
      <c r="X201" s="8"/>
    </row>
    <row r="202" spans="1:24" x14ac:dyDescent="0.2">
      <c r="A202" t="s">
        <v>183</v>
      </c>
      <c r="B202">
        <v>-0.95199999999999996</v>
      </c>
      <c r="P202" s="8"/>
      <c r="Q202" s="8"/>
      <c r="R202" s="7"/>
      <c r="S202" s="7"/>
      <c r="T202" s="8"/>
      <c r="U202" s="8"/>
      <c r="V202" s="8"/>
      <c r="W202" s="8"/>
      <c r="X202" s="8"/>
    </row>
    <row r="203" spans="1:24" x14ac:dyDescent="0.2">
      <c r="A203" t="s">
        <v>127</v>
      </c>
      <c r="B203">
        <v>-0.38</v>
      </c>
      <c r="P203" s="8"/>
      <c r="Q203" s="8"/>
      <c r="R203" s="7"/>
      <c r="S203" s="7"/>
      <c r="T203" s="8"/>
      <c r="U203" s="8"/>
      <c r="V203" s="8"/>
      <c r="W203" s="8"/>
      <c r="X203" s="8"/>
    </row>
    <row r="204" spans="1:24" x14ac:dyDescent="0.2">
      <c r="A204" t="s">
        <v>179</v>
      </c>
      <c r="B204">
        <v>0.753</v>
      </c>
      <c r="P204" s="8"/>
      <c r="Q204" s="8"/>
      <c r="R204" s="7"/>
      <c r="S204" s="7"/>
      <c r="T204" s="8"/>
      <c r="U204" s="8"/>
      <c r="V204" s="8"/>
      <c r="W204" s="8"/>
      <c r="X204" s="8"/>
    </row>
    <row r="205" spans="1:24" x14ac:dyDescent="0.2">
      <c r="A205" t="s">
        <v>175</v>
      </c>
      <c r="B205">
        <v>0.26300000000000001</v>
      </c>
      <c r="P205" s="8"/>
      <c r="Q205" s="8"/>
      <c r="R205" s="7"/>
      <c r="S205" s="7"/>
      <c r="T205" s="8"/>
      <c r="U205" s="8"/>
      <c r="V205" s="8"/>
      <c r="W205" s="8"/>
      <c r="X205" s="8"/>
    </row>
    <row r="206" spans="1:24" x14ac:dyDescent="0.2">
      <c r="A206" t="s">
        <v>362</v>
      </c>
      <c r="B206">
        <v>-0.89400000000000002</v>
      </c>
      <c r="P206" s="8"/>
      <c r="Q206" s="8"/>
      <c r="R206" s="7"/>
      <c r="S206" s="7"/>
      <c r="T206" s="8"/>
      <c r="U206" s="8"/>
      <c r="V206" s="8"/>
      <c r="W206" s="8"/>
      <c r="X206" s="8"/>
    </row>
    <row r="207" spans="1:24" x14ac:dyDescent="0.2">
      <c r="A207" t="s">
        <v>374</v>
      </c>
      <c r="B207">
        <v>0.432</v>
      </c>
      <c r="P207" s="8"/>
      <c r="Q207" s="8"/>
      <c r="R207" s="7"/>
      <c r="S207" s="7"/>
      <c r="T207" s="8"/>
      <c r="U207" s="8"/>
      <c r="V207" s="8"/>
      <c r="W207" s="8"/>
      <c r="X207" s="8"/>
    </row>
    <row r="208" spans="1:24" x14ac:dyDescent="0.2">
      <c r="A208" t="s">
        <v>123</v>
      </c>
      <c r="B208">
        <v>-0.18099999999999999</v>
      </c>
      <c r="P208" s="8"/>
      <c r="Q208" s="8"/>
      <c r="R208" s="7"/>
      <c r="S208" s="7"/>
      <c r="T208" s="8"/>
      <c r="U208" s="8"/>
      <c r="V208" s="8"/>
      <c r="W208" s="8"/>
      <c r="X208" s="8"/>
    </row>
    <row r="209" spans="1:24" x14ac:dyDescent="0.2">
      <c r="A209" t="s">
        <v>171</v>
      </c>
      <c r="B209">
        <v>-0.75600000000000001</v>
      </c>
      <c r="P209" s="8"/>
      <c r="Q209" s="8"/>
      <c r="R209" s="7"/>
      <c r="S209" s="7"/>
      <c r="T209" s="8"/>
      <c r="U209" s="8"/>
      <c r="V209" s="8"/>
      <c r="W209" s="8"/>
      <c r="X209" s="8"/>
    </row>
    <row r="210" spans="1:24" x14ac:dyDescent="0.2">
      <c r="A210" t="s">
        <v>167</v>
      </c>
      <c r="B210">
        <v>-1.2470000000000001</v>
      </c>
      <c r="P210" s="8"/>
      <c r="Q210" s="8"/>
      <c r="R210" s="7"/>
      <c r="S210" s="7"/>
      <c r="T210" s="8"/>
      <c r="U210" s="8"/>
      <c r="V210" s="8"/>
      <c r="W210" s="8"/>
      <c r="X210" s="8"/>
    </row>
    <row r="211" spans="1:24" x14ac:dyDescent="0.2">
      <c r="A211" t="s">
        <v>119</v>
      </c>
      <c r="B211">
        <v>-0.74099999999999999</v>
      </c>
      <c r="P211" s="8"/>
      <c r="Q211" s="8"/>
      <c r="R211" s="7"/>
      <c r="S211" s="7"/>
      <c r="T211" s="8"/>
      <c r="U211" s="8"/>
      <c r="V211" s="8"/>
      <c r="W211" s="8"/>
      <c r="X211" s="8"/>
    </row>
    <row r="212" spans="1:24" x14ac:dyDescent="0.2">
      <c r="A212" t="s">
        <v>163</v>
      </c>
      <c r="B212">
        <v>0.45300000000000001</v>
      </c>
      <c r="P212" s="8"/>
      <c r="Q212" s="8"/>
      <c r="R212" s="7"/>
      <c r="S212" s="7"/>
      <c r="T212" s="8"/>
      <c r="U212" s="8"/>
      <c r="V212" s="8"/>
      <c r="W212" s="8"/>
      <c r="X212" s="8"/>
    </row>
    <row r="213" spans="1:24" x14ac:dyDescent="0.2">
      <c r="A213" t="s">
        <v>159</v>
      </c>
      <c r="B213">
        <v>-0.04</v>
      </c>
      <c r="P213" s="8"/>
      <c r="Q213" s="8"/>
      <c r="R213" s="7"/>
      <c r="S213" s="7"/>
      <c r="T213" s="8"/>
      <c r="U213" s="8"/>
      <c r="V213" s="8"/>
      <c r="W213" s="8"/>
      <c r="X213" s="8"/>
    </row>
    <row r="214" spans="1:24" x14ac:dyDescent="0.2">
      <c r="A214" t="s">
        <v>370</v>
      </c>
      <c r="B214">
        <v>-0.315</v>
      </c>
      <c r="P214" s="8"/>
      <c r="Q214" s="8"/>
      <c r="R214" s="7"/>
      <c r="S214" s="7"/>
      <c r="T214" s="8"/>
      <c r="U214" s="8"/>
      <c r="V214" s="8"/>
      <c r="W214" s="8"/>
      <c r="X214" s="8"/>
    </row>
    <row r="215" spans="1:24" x14ac:dyDescent="0.2">
      <c r="A215" t="s">
        <v>115</v>
      </c>
      <c r="B215">
        <v>0.86</v>
      </c>
      <c r="P215" s="8"/>
      <c r="Q215" s="8"/>
      <c r="R215" s="7"/>
      <c r="S215" s="7"/>
      <c r="T215" s="8"/>
      <c r="U215" s="8"/>
      <c r="V215" s="8"/>
      <c r="W215" s="8"/>
      <c r="X215" s="8"/>
    </row>
    <row r="216" spans="1:24" x14ac:dyDescent="0.2">
      <c r="A216" t="s">
        <v>155</v>
      </c>
      <c r="B216">
        <v>0.14199999999999999</v>
      </c>
      <c r="P216" s="8"/>
      <c r="Q216" s="8"/>
      <c r="R216" s="7"/>
      <c r="S216" s="7"/>
      <c r="T216" s="8"/>
      <c r="U216" s="8"/>
      <c r="V216" s="8"/>
      <c r="W216" s="8"/>
      <c r="X216" s="8"/>
    </row>
    <row r="217" spans="1:24" x14ac:dyDescent="0.2">
      <c r="A217" t="s">
        <v>151</v>
      </c>
      <c r="B217">
        <v>-0.38100000000000001</v>
      </c>
      <c r="P217" s="8"/>
      <c r="Q217" s="8"/>
      <c r="R217" s="7"/>
      <c r="S217" s="7"/>
      <c r="T217" s="8"/>
      <c r="U217" s="8"/>
      <c r="V217" s="8"/>
      <c r="W217" s="8"/>
      <c r="X217" s="8"/>
    </row>
    <row r="218" spans="1:24" x14ac:dyDescent="0.2">
      <c r="A218" t="s">
        <v>111</v>
      </c>
      <c r="B218">
        <v>0.154</v>
      </c>
      <c r="P218" s="8"/>
      <c r="Q218" s="8"/>
      <c r="R218" s="7"/>
      <c r="S218" s="7"/>
      <c r="T218" s="8"/>
      <c r="U218" s="8"/>
      <c r="V218" s="8"/>
      <c r="W218" s="8"/>
      <c r="X218" s="8"/>
    </row>
    <row r="219" spans="1:24" x14ac:dyDescent="0.2">
      <c r="A219" t="s">
        <v>147</v>
      </c>
      <c r="B219">
        <v>1.246</v>
      </c>
      <c r="P219" s="8"/>
      <c r="Q219" s="8"/>
      <c r="R219" s="7"/>
      <c r="S219" s="7"/>
      <c r="T219" s="8"/>
      <c r="U219" s="8"/>
      <c r="V219" s="8"/>
      <c r="W219" s="8"/>
      <c r="X219" s="8"/>
    </row>
    <row r="220" spans="1:24" x14ac:dyDescent="0.2">
      <c r="A220" t="s">
        <v>143</v>
      </c>
      <c r="B220">
        <v>0.54700000000000004</v>
      </c>
      <c r="P220" s="8"/>
      <c r="Q220" s="8"/>
      <c r="R220" s="7"/>
      <c r="S220" s="7"/>
      <c r="T220" s="8"/>
      <c r="U220" s="8"/>
      <c r="V220" s="8"/>
      <c r="W220" s="8"/>
      <c r="X220" s="8"/>
    </row>
    <row r="221" spans="1:24" x14ac:dyDescent="0.2">
      <c r="A221" t="s">
        <v>359</v>
      </c>
      <c r="B221">
        <v>0.377</v>
      </c>
      <c r="P221" s="8"/>
      <c r="Q221" s="8"/>
      <c r="R221" s="7"/>
      <c r="S221" s="7"/>
      <c r="T221" s="8"/>
      <c r="U221" s="8"/>
      <c r="V221" s="8"/>
      <c r="W221" s="8"/>
      <c r="X221" s="8"/>
    </row>
    <row r="222" spans="1:24" x14ac:dyDescent="0.2">
      <c r="A222" t="s">
        <v>367</v>
      </c>
      <c r="B222">
        <v>-2.8000000000000001E-2</v>
      </c>
      <c r="P222" s="8"/>
      <c r="Q222" s="8"/>
      <c r="R222" s="7"/>
      <c r="S222" s="7"/>
      <c r="T222" s="8"/>
      <c r="U222" s="8"/>
      <c r="V222" s="8"/>
      <c r="W222" s="8"/>
      <c r="X222" s="8"/>
    </row>
    <row r="223" spans="1:24" x14ac:dyDescent="0.2">
      <c r="A223" t="s">
        <v>383</v>
      </c>
      <c r="B223">
        <v>-0.50600000000000001</v>
      </c>
      <c r="P223" s="8"/>
      <c r="Q223" s="8"/>
      <c r="R223" s="7"/>
      <c r="S223" s="7"/>
      <c r="T223" s="8"/>
      <c r="U223" s="8"/>
      <c r="V223" s="8"/>
      <c r="W223" s="8"/>
      <c r="X223" s="8"/>
    </row>
    <row r="224" spans="1:24" x14ac:dyDescent="0.2">
      <c r="A224" t="s">
        <v>140</v>
      </c>
      <c r="B224">
        <v>-1</v>
      </c>
      <c r="P224" s="8"/>
      <c r="Q224" s="8"/>
      <c r="R224" s="7"/>
      <c r="S224" s="7"/>
      <c r="T224" s="8"/>
      <c r="U224" s="8"/>
      <c r="V224" s="8"/>
      <c r="W224" s="8"/>
      <c r="X224" s="8"/>
    </row>
    <row r="225" spans="1:24" x14ac:dyDescent="0.2">
      <c r="A225" t="s">
        <v>203</v>
      </c>
      <c r="B225">
        <v>-1.496</v>
      </c>
      <c r="P225" s="8"/>
      <c r="Q225" s="8"/>
      <c r="R225" s="7"/>
      <c r="S225" s="7"/>
      <c r="T225" s="8"/>
      <c r="U225" s="8"/>
      <c r="V225" s="8"/>
      <c r="W225" s="8"/>
      <c r="X225" s="8"/>
    </row>
    <row r="226" spans="1:24" x14ac:dyDescent="0.2">
      <c r="A226" t="s">
        <v>199</v>
      </c>
      <c r="B226">
        <v>-2.0139999999999998</v>
      </c>
      <c r="P226" s="8"/>
      <c r="Q226" s="8"/>
      <c r="R226" s="7"/>
      <c r="S226" s="7"/>
      <c r="T226" s="8"/>
      <c r="U226" s="8"/>
      <c r="V226" s="8"/>
      <c r="W226" s="8"/>
      <c r="X226" s="8"/>
    </row>
    <row r="227" spans="1:24" x14ac:dyDescent="0.2">
      <c r="A227" t="s">
        <v>136</v>
      </c>
      <c r="B227">
        <v>-1.5489999999999999</v>
      </c>
      <c r="P227" s="8"/>
      <c r="Q227" s="8"/>
      <c r="R227" s="7"/>
      <c r="S227" s="7"/>
      <c r="T227" s="8"/>
      <c r="U227" s="8"/>
      <c r="V227" s="8"/>
      <c r="W227" s="8"/>
      <c r="X227" s="8"/>
    </row>
    <row r="228" spans="1:24" x14ac:dyDescent="0.2">
      <c r="A228" t="s">
        <v>195</v>
      </c>
      <c r="B228">
        <v>-0.252</v>
      </c>
      <c r="P228" s="8"/>
      <c r="Q228" s="8"/>
      <c r="R228" s="7"/>
      <c r="S228" s="7"/>
      <c r="T228" s="8"/>
      <c r="U228" s="8"/>
      <c r="V228" s="8"/>
      <c r="W228" s="8"/>
      <c r="X228" s="8"/>
    </row>
    <row r="229" spans="1:24" x14ac:dyDescent="0.2">
      <c r="A229" t="s">
        <v>192</v>
      </c>
      <c r="B229">
        <v>-0.68100000000000005</v>
      </c>
      <c r="P229" s="8"/>
      <c r="Q229" s="8"/>
      <c r="R229" s="7"/>
      <c r="S229" s="7"/>
      <c r="T229" s="8"/>
      <c r="U229" s="8"/>
      <c r="V229" s="8"/>
      <c r="W229" s="8"/>
      <c r="X229" s="8"/>
    </row>
    <row r="230" spans="1:24" x14ac:dyDescent="0.2">
      <c r="A230" t="s">
        <v>379</v>
      </c>
      <c r="B230">
        <v>-1.1399999999999999</v>
      </c>
      <c r="P230" s="8"/>
      <c r="Q230" s="8"/>
      <c r="R230" s="7"/>
      <c r="S230" s="7"/>
      <c r="T230" s="8"/>
      <c r="U230" s="8"/>
      <c r="V230" s="8"/>
      <c r="W230" s="8"/>
      <c r="X230" s="8"/>
    </row>
    <row r="231" spans="1:24" x14ac:dyDescent="0.2">
      <c r="A231" t="s">
        <v>132</v>
      </c>
      <c r="B231">
        <v>0.14199999999999999</v>
      </c>
      <c r="P231" s="8"/>
      <c r="Q231" s="8"/>
      <c r="R231" s="7"/>
      <c r="S231" s="7"/>
      <c r="T231" s="8"/>
      <c r="U231" s="8"/>
      <c r="V231" s="8"/>
      <c r="W231" s="8"/>
      <c r="X231" s="8"/>
    </row>
    <row r="232" spans="1:24" x14ac:dyDescent="0.2">
      <c r="A232" t="s">
        <v>188</v>
      </c>
      <c r="B232">
        <v>-0.504</v>
      </c>
      <c r="P232" s="8"/>
      <c r="Q232" s="8"/>
      <c r="R232" s="7"/>
      <c r="S232" s="7"/>
      <c r="T232" s="8"/>
      <c r="U232" s="8"/>
      <c r="V232" s="8"/>
      <c r="W232" s="8"/>
      <c r="X232" s="8"/>
    </row>
    <row r="233" spans="1:24" x14ac:dyDescent="0.2">
      <c r="A233" t="s">
        <v>184</v>
      </c>
      <c r="B233">
        <v>-0.95399999999999996</v>
      </c>
      <c r="P233" s="8"/>
      <c r="Q233" s="8"/>
      <c r="R233" s="7"/>
      <c r="S233" s="7"/>
      <c r="T233" s="8"/>
      <c r="U233" s="8"/>
      <c r="V233" s="8"/>
      <c r="W233" s="8"/>
      <c r="X233" s="8"/>
    </row>
    <row r="234" spans="1:24" x14ac:dyDescent="0.2">
      <c r="A234" t="s">
        <v>128</v>
      </c>
      <c r="B234">
        <v>-0.38100000000000001</v>
      </c>
      <c r="P234" s="8"/>
      <c r="Q234" s="8"/>
      <c r="R234" s="7"/>
      <c r="S234" s="7"/>
      <c r="T234" s="8"/>
      <c r="U234" s="8"/>
      <c r="V234" s="8"/>
      <c r="W234" s="8"/>
      <c r="X234" s="8"/>
    </row>
    <row r="235" spans="1:24" x14ac:dyDescent="0.2">
      <c r="A235" t="s">
        <v>180</v>
      </c>
      <c r="B235">
        <v>0.752</v>
      </c>
      <c r="P235" s="8"/>
      <c r="Q235" s="8"/>
      <c r="R235" s="7"/>
      <c r="S235" s="7"/>
      <c r="T235" s="8"/>
      <c r="U235" s="8"/>
      <c r="V235" s="8"/>
      <c r="W235" s="8"/>
      <c r="X235" s="8"/>
    </row>
    <row r="236" spans="1:24" x14ac:dyDescent="0.2">
      <c r="A236" t="s">
        <v>176</v>
      </c>
      <c r="B236">
        <v>0.26300000000000001</v>
      </c>
      <c r="P236" s="8"/>
      <c r="Q236" s="8"/>
      <c r="R236" s="7"/>
      <c r="S236" s="7"/>
      <c r="T236" s="8"/>
      <c r="U236" s="8"/>
      <c r="V236" s="8"/>
      <c r="W236" s="8"/>
      <c r="X236" s="8"/>
    </row>
    <row r="237" spans="1:24" x14ac:dyDescent="0.2">
      <c r="A237" t="s">
        <v>363</v>
      </c>
      <c r="B237">
        <v>-0.89400000000000002</v>
      </c>
      <c r="P237" s="8"/>
      <c r="Q237" s="8"/>
      <c r="R237" s="7"/>
      <c r="S237" s="7"/>
      <c r="T237" s="8"/>
      <c r="U237" s="8"/>
      <c r="V237" s="8"/>
      <c r="W237" s="8"/>
      <c r="X237" s="8"/>
    </row>
    <row r="238" spans="1:24" x14ac:dyDescent="0.2">
      <c r="A238" t="s">
        <v>375</v>
      </c>
      <c r="B238">
        <v>0.432</v>
      </c>
      <c r="P238" s="8"/>
      <c r="Q238" s="8"/>
      <c r="R238" s="7"/>
      <c r="S238" s="7"/>
      <c r="T238" s="8"/>
      <c r="U238" s="8"/>
      <c r="V238" s="8"/>
      <c r="W238" s="8"/>
      <c r="X238" s="8"/>
    </row>
    <row r="239" spans="1:24" x14ac:dyDescent="0.2">
      <c r="A239" t="s">
        <v>124</v>
      </c>
      <c r="B239">
        <v>-0.182</v>
      </c>
      <c r="P239" s="8"/>
      <c r="Q239" s="8"/>
      <c r="R239" s="7"/>
      <c r="S239" s="7"/>
      <c r="T239" s="8"/>
      <c r="U239" s="8"/>
      <c r="V239" s="8"/>
      <c r="W239" s="8"/>
      <c r="X239" s="8"/>
    </row>
    <row r="240" spans="1:24" x14ac:dyDescent="0.2">
      <c r="A240" t="s">
        <v>172</v>
      </c>
      <c r="B240">
        <v>-0.75800000000000001</v>
      </c>
      <c r="P240" s="8"/>
      <c r="Q240" s="8"/>
      <c r="R240" s="7"/>
      <c r="S240" s="7"/>
      <c r="T240" s="8"/>
      <c r="U240" s="8"/>
      <c r="V240" s="8"/>
      <c r="W240" s="8"/>
      <c r="X240" s="8"/>
    </row>
    <row r="241" spans="1:24" x14ac:dyDescent="0.2">
      <c r="A241" t="s">
        <v>168</v>
      </c>
      <c r="B241">
        <v>-1.248</v>
      </c>
      <c r="P241" s="8"/>
      <c r="Q241" s="8"/>
      <c r="R241" s="7"/>
      <c r="S241" s="7"/>
      <c r="T241" s="8"/>
      <c r="U241" s="8"/>
      <c r="V241" s="8"/>
      <c r="W241" s="8"/>
      <c r="X241" s="8"/>
    </row>
    <row r="242" spans="1:24" x14ac:dyDescent="0.2">
      <c r="A242" t="s">
        <v>120</v>
      </c>
      <c r="B242">
        <v>-0.74099999999999999</v>
      </c>
      <c r="P242" s="8"/>
      <c r="Q242" s="8"/>
      <c r="R242" s="7"/>
      <c r="S242" s="7"/>
      <c r="T242" s="8"/>
      <c r="U242" s="8"/>
      <c r="V242" s="8"/>
      <c r="W242" s="8"/>
      <c r="X242" s="8"/>
    </row>
    <row r="243" spans="1:24" x14ac:dyDescent="0.2">
      <c r="A243" t="s">
        <v>164</v>
      </c>
      <c r="B243">
        <v>0.45300000000000001</v>
      </c>
      <c r="P243" s="8"/>
      <c r="Q243" s="8"/>
      <c r="R243" s="7"/>
      <c r="S243" s="7"/>
      <c r="T243" s="8"/>
      <c r="U243" s="8"/>
      <c r="V243" s="8"/>
      <c r="W243" s="8"/>
      <c r="X243" s="8"/>
    </row>
    <row r="244" spans="1:24" x14ac:dyDescent="0.2">
      <c r="A244" t="s">
        <v>160</v>
      </c>
      <c r="B244">
        <v>-0.04</v>
      </c>
      <c r="P244" s="8"/>
      <c r="Q244" s="8"/>
      <c r="R244" s="7"/>
      <c r="S244" s="7"/>
      <c r="T244" s="8"/>
      <c r="U244" s="8"/>
      <c r="V244" s="8"/>
      <c r="W244" s="8"/>
      <c r="X244" s="8"/>
    </row>
    <row r="245" spans="1:24" x14ac:dyDescent="0.2">
      <c r="A245" t="s">
        <v>371</v>
      </c>
      <c r="B245">
        <v>-0.315</v>
      </c>
      <c r="P245" s="8"/>
      <c r="Q245" s="8"/>
      <c r="R245" s="7"/>
      <c r="S245" s="7"/>
      <c r="T245" s="8"/>
      <c r="U245" s="8"/>
      <c r="V245" s="8"/>
      <c r="W245" s="8"/>
      <c r="X245" s="8"/>
    </row>
    <row r="246" spans="1:24" x14ac:dyDescent="0.2">
      <c r="A246" t="s">
        <v>116</v>
      </c>
      <c r="B246">
        <v>0.86</v>
      </c>
      <c r="P246" s="8"/>
      <c r="Q246" s="8"/>
      <c r="R246" s="7"/>
      <c r="S246" s="7"/>
      <c r="T246" s="8"/>
      <c r="U246" s="8"/>
      <c r="V246" s="8"/>
      <c r="W246" s="8"/>
      <c r="X246" s="8"/>
    </row>
    <row r="247" spans="1:24" x14ac:dyDescent="0.2">
      <c r="A247" t="s">
        <v>156</v>
      </c>
      <c r="B247">
        <v>0.14199999999999999</v>
      </c>
      <c r="P247" s="8"/>
      <c r="Q247" s="8"/>
      <c r="R247" s="7"/>
      <c r="S247" s="7"/>
      <c r="T247" s="8"/>
      <c r="U247" s="8"/>
      <c r="V247" s="8"/>
      <c r="W247" s="8"/>
      <c r="X247" s="8"/>
    </row>
    <row r="248" spans="1:24" x14ac:dyDescent="0.2">
      <c r="A248" t="s">
        <v>152</v>
      </c>
      <c r="B248">
        <v>-0.38100000000000001</v>
      </c>
      <c r="P248" s="8"/>
      <c r="Q248" s="8"/>
      <c r="R248" s="7"/>
      <c r="S248" s="7"/>
      <c r="T248" s="8"/>
      <c r="U248" s="8"/>
      <c r="V248" s="8"/>
      <c r="W248" s="8"/>
      <c r="X248" s="8"/>
    </row>
    <row r="249" spans="1:24" x14ac:dyDescent="0.2">
      <c r="A249" t="s">
        <v>112</v>
      </c>
      <c r="B249">
        <v>0.154</v>
      </c>
      <c r="P249" s="8"/>
      <c r="Q249" s="8"/>
      <c r="R249" s="7"/>
      <c r="S249" s="7"/>
      <c r="T249" s="8"/>
      <c r="U249" s="8"/>
      <c r="V249" s="8"/>
      <c r="W249" s="8"/>
      <c r="X249" s="8"/>
    </row>
    <row r="250" spans="1:24" x14ac:dyDescent="0.2">
      <c r="A250" t="s">
        <v>148</v>
      </c>
      <c r="B250">
        <v>1.246</v>
      </c>
      <c r="P250" s="8"/>
      <c r="Q250" s="8"/>
      <c r="R250" s="7"/>
      <c r="S250" s="7"/>
      <c r="T250" s="8"/>
      <c r="U250" s="8"/>
      <c r="V250" s="8"/>
      <c r="W250" s="8"/>
      <c r="X250" s="8"/>
    </row>
    <row r="251" spans="1:24" x14ac:dyDescent="0.2">
      <c r="A251" t="s">
        <v>144</v>
      </c>
      <c r="B251">
        <v>0.54700000000000004</v>
      </c>
      <c r="P251" s="8"/>
      <c r="Q251" s="8"/>
      <c r="R251" s="7"/>
      <c r="S251" s="7"/>
      <c r="T251" s="8"/>
      <c r="U251" s="8"/>
      <c r="V251" s="8"/>
      <c r="W251" s="8"/>
      <c r="X251" s="8"/>
    </row>
    <row r="252" spans="1:24" x14ac:dyDescent="0.2">
      <c r="P252" s="8"/>
      <c r="Q252" s="8"/>
      <c r="R252" s="7"/>
      <c r="S252" s="7"/>
      <c r="T252" s="8"/>
      <c r="U252" s="8"/>
      <c r="V252" s="8"/>
      <c r="W252" s="8"/>
      <c r="X252" s="8"/>
    </row>
    <row r="253" spans="1:24" x14ac:dyDescent="0.2">
      <c r="P253" s="8"/>
      <c r="Q253" s="8"/>
      <c r="R253" s="7"/>
      <c r="S253" s="7"/>
      <c r="T253" s="8"/>
      <c r="U253" s="8"/>
      <c r="V253" s="8"/>
      <c r="W253" s="8"/>
      <c r="X253" s="8"/>
    </row>
    <row r="254" spans="1:24" x14ac:dyDescent="0.2">
      <c r="P254" s="8"/>
      <c r="Q254" s="8"/>
      <c r="R254" s="7"/>
      <c r="S254" s="7"/>
      <c r="T254" s="8"/>
      <c r="U254" s="8"/>
      <c r="V254" s="8"/>
      <c r="W254" s="8"/>
      <c r="X254" s="8"/>
    </row>
    <row r="255" spans="1:24" x14ac:dyDescent="0.2">
      <c r="P255" s="8"/>
      <c r="Q255" s="8"/>
      <c r="R255" s="7"/>
      <c r="S255" s="7"/>
      <c r="T255" s="8"/>
      <c r="U255" s="8"/>
      <c r="V255" s="8"/>
      <c r="W255" s="8"/>
      <c r="X255" s="8"/>
    </row>
    <row r="256" spans="1:24" x14ac:dyDescent="0.2">
      <c r="P256" s="8"/>
      <c r="Q256" s="8"/>
      <c r="R256" s="7"/>
      <c r="S256" s="7"/>
      <c r="T256" s="8"/>
      <c r="U256" s="8"/>
      <c r="V256" s="8"/>
      <c r="W256" s="8"/>
      <c r="X256" s="8"/>
    </row>
    <row r="257" spans="16:24" x14ac:dyDescent="0.2">
      <c r="P257" s="8"/>
      <c r="Q257" s="8"/>
      <c r="R257" s="7"/>
      <c r="S257" s="7"/>
      <c r="T257" s="8"/>
      <c r="U257" s="8"/>
      <c r="V257" s="8"/>
      <c r="W257" s="8"/>
      <c r="X257" s="8"/>
    </row>
    <row r="258" spans="16:24" x14ac:dyDescent="0.2">
      <c r="P258" s="8"/>
      <c r="Q258" s="8"/>
      <c r="R258" s="7"/>
      <c r="S258" s="7"/>
      <c r="T258" s="8"/>
      <c r="U258" s="8"/>
      <c r="V258" s="8"/>
      <c r="W258" s="8"/>
      <c r="X258" s="8"/>
    </row>
    <row r="259" spans="16:24" x14ac:dyDescent="0.2">
      <c r="P259" s="8"/>
      <c r="Q259" s="8"/>
      <c r="R259" s="7"/>
      <c r="S259" s="7"/>
      <c r="T259" s="8"/>
      <c r="U259" s="8"/>
      <c r="V259" s="8"/>
      <c r="W259" s="8"/>
      <c r="X259" s="8"/>
    </row>
    <row r="260" spans="16:24" x14ac:dyDescent="0.2">
      <c r="P260" s="8"/>
      <c r="Q260" s="8"/>
      <c r="R260" s="7"/>
      <c r="S260" s="7"/>
      <c r="T260" s="8"/>
      <c r="U260" s="8"/>
      <c r="V260" s="8"/>
      <c r="W260" s="8"/>
      <c r="X260" s="8"/>
    </row>
    <row r="261" spans="16:24" x14ac:dyDescent="0.2">
      <c r="P261" s="8"/>
      <c r="Q261" s="8"/>
      <c r="R261" s="7"/>
      <c r="S261" s="7"/>
      <c r="T261" s="8"/>
      <c r="U261" s="8"/>
      <c r="V261" s="8"/>
      <c r="W261" s="8"/>
      <c r="X261" s="8"/>
    </row>
    <row r="262" spans="16:24" x14ac:dyDescent="0.2">
      <c r="P262" s="8"/>
      <c r="Q262" s="8"/>
      <c r="R262" s="7"/>
      <c r="S262" s="7"/>
      <c r="T262" s="8"/>
      <c r="U262" s="8"/>
      <c r="V262" s="8"/>
      <c r="W262" s="8"/>
      <c r="X262" s="8"/>
    </row>
    <row r="263" spans="16:24" x14ac:dyDescent="0.2">
      <c r="P263" s="8"/>
      <c r="Q263" s="8"/>
      <c r="R263" s="7"/>
      <c r="S263" s="7"/>
      <c r="T263" s="8"/>
      <c r="U263" s="8"/>
      <c r="V263" s="8"/>
      <c r="W263" s="8"/>
      <c r="X263" s="8"/>
    </row>
    <row r="264" spans="16:24" x14ac:dyDescent="0.2">
      <c r="P264" s="8"/>
      <c r="Q264" s="8"/>
      <c r="R264" s="7"/>
      <c r="S264" s="7"/>
      <c r="T264" s="8"/>
      <c r="U264" s="8"/>
      <c r="V264" s="8"/>
      <c r="W264" s="8"/>
      <c r="X264" s="8"/>
    </row>
    <row r="265" spans="16:24" x14ac:dyDescent="0.2">
      <c r="P265" s="8"/>
      <c r="Q265" s="8"/>
      <c r="R265" s="7"/>
      <c r="S265" s="7"/>
      <c r="T265" s="8"/>
      <c r="U265" s="8"/>
      <c r="V265" s="8"/>
      <c r="W265" s="8"/>
      <c r="X265" s="8"/>
    </row>
    <row r="266" spans="16:24" x14ac:dyDescent="0.2">
      <c r="P266" s="8"/>
      <c r="Q266" s="8"/>
      <c r="R266" s="7"/>
      <c r="S266" s="7"/>
      <c r="T266" s="8"/>
      <c r="U266" s="8"/>
      <c r="V266" s="8"/>
      <c r="W266" s="8"/>
      <c r="X266" s="8"/>
    </row>
    <row r="267" spans="16:24" x14ac:dyDescent="0.2">
      <c r="P267" s="8"/>
      <c r="Q267" s="8"/>
      <c r="R267" s="7"/>
      <c r="S267" s="7"/>
      <c r="T267" s="8"/>
      <c r="U267" s="8"/>
      <c r="V267" s="8"/>
      <c r="W267" s="8"/>
      <c r="X267" s="8"/>
    </row>
    <row r="268" spans="16:24" x14ac:dyDescent="0.2">
      <c r="P268" s="8"/>
      <c r="Q268" s="8"/>
      <c r="R268" s="7"/>
      <c r="S268" s="7"/>
      <c r="T268" s="8"/>
      <c r="U268" s="8"/>
      <c r="V268" s="8"/>
      <c r="W268" s="8"/>
      <c r="X268" s="8"/>
    </row>
    <row r="269" spans="16:24" x14ac:dyDescent="0.2">
      <c r="P269" s="8"/>
      <c r="Q269" s="8"/>
      <c r="R269" s="7"/>
      <c r="S269" s="7"/>
      <c r="T269" s="8"/>
      <c r="U269" s="8"/>
      <c r="V269" s="8"/>
      <c r="W269" s="8"/>
      <c r="X269" s="8"/>
    </row>
    <row r="270" spans="16:24" x14ac:dyDescent="0.2">
      <c r="P270" s="8"/>
      <c r="Q270" s="8"/>
      <c r="R270" s="7"/>
      <c r="S270" s="7"/>
      <c r="T270" s="8"/>
      <c r="U270" s="8"/>
      <c r="V270" s="8"/>
      <c r="W270" s="8"/>
      <c r="X270" s="8"/>
    </row>
    <row r="271" spans="16:24" x14ac:dyDescent="0.2">
      <c r="P271" s="8"/>
      <c r="Q271" s="8"/>
      <c r="R271" s="7"/>
      <c r="S271" s="7"/>
      <c r="T271" s="8"/>
      <c r="U271" s="8"/>
      <c r="V271" s="8"/>
      <c r="W271" s="8"/>
      <c r="X271" s="8"/>
    </row>
    <row r="272" spans="16:24" x14ac:dyDescent="0.2">
      <c r="P272" s="8"/>
      <c r="Q272" s="8"/>
      <c r="R272" s="7"/>
      <c r="S272" s="7"/>
      <c r="T272" s="8"/>
      <c r="U272" s="8"/>
      <c r="V272" s="8"/>
      <c r="W272" s="8"/>
      <c r="X272" s="8"/>
    </row>
    <row r="273" spans="16:24" x14ac:dyDescent="0.2">
      <c r="P273" s="8"/>
      <c r="Q273" s="8"/>
      <c r="R273" s="7"/>
      <c r="S273" s="7"/>
      <c r="T273" s="8"/>
      <c r="U273" s="8"/>
      <c r="V273" s="8"/>
      <c r="W273" s="8"/>
      <c r="X273" s="8"/>
    </row>
    <row r="274" spans="16:24" x14ac:dyDescent="0.2">
      <c r="P274" s="8"/>
      <c r="Q274" s="8"/>
      <c r="R274" s="7"/>
      <c r="S274" s="7"/>
      <c r="T274" s="8"/>
      <c r="U274" s="8"/>
      <c r="V274" s="8"/>
      <c r="W274" s="8"/>
      <c r="X274" s="8"/>
    </row>
    <row r="275" spans="16:24" x14ac:dyDescent="0.2">
      <c r="P275" s="8"/>
      <c r="Q275" s="8"/>
      <c r="R275" s="7"/>
      <c r="S275" s="7"/>
      <c r="T275" s="8"/>
      <c r="U275" s="8"/>
      <c r="V275" s="8"/>
      <c r="W275" s="8"/>
      <c r="X275" s="8"/>
    </row>
    <row r="276" spans="16:24" x14ac:dyDescent="0.2">
      <c r="P276" s="8"/>
      <c r="Q276" s="8"/>
      <c r="R276" s="7"/>
      <c r="S276" s="7"/>
      <c r="T276" s="8"/>
      <c r="U276" s="8"/>
      <c r="V276" s="8"/>
      <c r="W276" s="8"/>
      <c r="X276" s="8"/>
    </row>
    <row r="277" spans="16:24" x14ac:dyDescent="0.2">
      <c r="P277" s="8"/>
      <c r="Q277" s="8"/>
      <c r="R277" s="7"/>
      <c r="S277" s="7"/>
      <c r="T277" s="8"/>
      <c r="U277" s="8"/>
      <c r="V277" s="8"/>
      <c r="W277" s="8"/>
      <c r="X277" s="8"/>
    </row>
    <row r="278" spans="16:24" x14ac:dyDescent="0.2">
      <c r="P278" s="8"/>
      <c r="Q278" s="8"/>
      <c r="R278" s="7"/>
      <c r="S278" s="7"/>
      <c r="T278" s="8"/>
      <c r="U278" s="8"/>
      <c r="V278" s="8"/>
      <c r="W278" s="8"/>
      <c r="X278" s="8"/>
    </row>
    <row r="279" spans="16:24" x14ac:dyDescent="0.2">
      <c r="P279" s="8"/>
      <c r="Q279" s="8"/>
      <c r="R279" s="7"/>
      <c r="S279" s="7"/>
      <c r="T279" s="8"/>
      <c r="U279" s="8"/>
      <c r="V279" s="8"/>
      <c r="W279" s="8"/>
      <c r="X279" s="8"/>
    </row>
    <row r="280" spans="16:24" x14ac:dyDescent="0.2">
      <c r="P280" s="8"/>
      <c r="Q280" s="8"/>
      <c r="R280" s="7"/>
      <c r="S280" s="7"/>
      <c r="T280" s="8"/>
      <c r="U280" s="8"/>
      <c r="V280" s="8"/>
      <c r="W280" s="8"/>
      <c r="X280" s="8"/>
    </row>
    <row r="281" spans="16:24" x14ac:dyDescent="0.2">
      <c r="P281" s="8"/>
      <c r="Q281" s="8"/>
      <c r="R281" s="7"/>
      <c r="S281" s="7"/>
      <c r="T281" s="8"/>
      <c r="U281" s="8"/>
      <c r="V281" s="8"/>
      <c r="W281" s="8"/>
      <c r="X281" s="8"/>
    </row>
    <row r="282" spans="16:24" x14ac:dyDescent="0.2">
      <c r="P282" s="8"/>
      <c r="Q282" s="8"/>
      <c r="R282" s="7"/>
      <c r="S282" s="7"/>
      <c r="T282" s="8"/>
      <c r="U282" s="8"/>
      <c r="V282" s="8"/>
      <c r="W282" s="8"/>
      <c r="X282" s="8"/>
    </row>
    <row r="283" spans="16:24" x14ac:dyDescent="0.2">
      <c r="P283" s="8"/>
      <c r="Q283" s="8"/>
      <c r="R283" s="7"/>
      <c r="S283" s="7"/>
      <c r="T283" s="8"/>
      <c r="U283" s="8"/>
      <c r="V283" s="8"/>
      <c r="W283" s="8"/>
      <c r="X283" s="8"/>
    </row>
    <row r="284" spans="16:24" x14ac:dyDescent="0.2">
      <c r="P284" s="8"/>
      <c r="Q284" s="8"/>
      <c r="R284" s="7"/>
      <c r="S284" s="7"/>
      <c r="T284" s="8"/>
      <c r="U284" s="8"/>
      <c r="V284" s="8"/>
      <c r="W284" s="8"/>
      <c r="X284" s="8"/>
    </row>
    <row r="285" spans="16:24" x14ac:dyDescent="0.2">
      <c r="P285" s="8"/>
      <c r="Q285" s="8"/>
      <c r="R285" s="7"/>
      <c r="S285" s="7"/>
      <c r="T285" s="8"/>
      <c r="U285" s="8"/>
      <c r="V285" s="8"/>
      <c r="W285" s="8"/>
      <c r="X285" s="8"/>
    </row>
    <row r="286" spans="16:24" x14ac:dyDescent="0.2">
      <c r="P286" s="8"/>
      <c r="Q286" s="8"/>
      <c r="R286" s="7"/>
      <c r="S286" s="7"/>
      <c r="T286" s="8"/>
      <c r="U286" s="8"/>
      <c r="V286" s="8"/>
      <c r="W286" s="8"/>
      <c r="X286" s="8"/>
    </row>
    <row r="287" spans="16:24" x14ac:dyDescent="0.2">
      <c r="P287" s="8"/>
      <c r="Q287" s="8"/>
      <c r="R287" s="7"/>
      <c r="S287" s="7"/>
      <c r="T287" s="8"/>
      <c r="U287" s="8"/>
      <c r="V287" s="8"/>
      <c r="W287" s="8"/>
      <c r="X287" s="8"/>
    </row>
    <row r="288" spans="16:24" x14ac:dyDescent="0.2">
      <c r="P288" s="8"/>
      <c r="Q288" s="8"/>
      <c r="R288" s="7"/>
      <c r="S288" s="7"/>
      <c r="T288" s="8"/>
      <c r="U288" s="8"/>
      <c r="V288" s="8"/>
      <c r="W288" s="8"/>
      <c r="X288" s="8"/>
    </row>
    <row r="289" spans="16:24" x14ac:dyDescent="0.2">
      <c r="P289" s="8"/>
      <c r="Q289" s="8"/>
      <c r="R289" s="7"/>
      <c r="S289" s="7"/>
      <c r="T289" s="8"/>
      <c r="U289" s="8"/>
      <c r="V289" s="8"/>
      <c r="W289" s="8"/>
      <c r="X289" s="8"/>
    </row>
    <row r="290" spans="16:24" x14ac:dyDescent="0.2">
      <c r="P290" s="8"/>
      <c r="Q290" s="8"/>
      <c r="R290" s="7"/>
      <c r="S290" s="7"/>
      <c r="T290" s="8"/>
      <c r="U290" s="8"/>
      <c r="V290" s="8"/>
      <c r="W290" s="8"/>
      <c r="X290" s="8"/>
    </row>
    <row r="291" spans="16:24" x14ac:dyDescent="0.2">
      <c r="P291" s="8"/>
      <c r="Q291" s="8"/>
      <c r="R291" s="7"/>
      <c r="S291" s="7"/>
      <c r="T291" s="8"/>
      <c r="U291" s="8"/>
      <c r="V291" s="8"/>
      <c r="W291" s="8"/>
      <c r="X291" s="8"/>
    </row>
    <row r="292" spans="16:24" x14ac:dyDescent="0.2">
      <c r="P292" s="8"/>
      <c r="Q292" s="8"/>
      <c r="R292" s="7"/>
      <c r="S292" s="7"/>
      <c r="T292" s="8"/>
      <c r="U292" s="8"/>
      <c r="V292" s="8"/>
      <c r="W292" s="8"/>
      <c r="X292" s="8"/>
    </row>
    <row r="293" spans="16:24" x14ac:dyDescent="0.2">
      <c r="P293" s="8"/>
      <c r="Q293" s="8"/>
      <c r="R293" s="7"/>
      <c r="S293" s="7"/>
      <c r="T293" s="8"/>
      <c r="U293" s="8"/>
      <c r="V293" s="8"/>
      <c r="W293" s="8"/>
      <c r="X293" s="8"/>
    </row>
    <row r="294" spans="16:24" x14ac:dyDescent="0.2">
      <c r="P294" s="8"/>
      <c r="Q294" s="8"/>
      <c r="R294" s="7"/>
      <c r="S294" s="7"/>
      <c r="T294" s="8"/>
      <c r="U294" s="8"/>
      <c r="V294" s="8"/>
      <c r="W294" s="8"/>
      <c r="X294" s="8"/>
    </row>
    <row r="295" spans="16:24" x14ac:dyDescent="0.2">
      <c r="P295" s="8"/>
      <c r="Q295" s="8"/>
      <c r="R295" s="7"/>
      <c r="S295" s="7"/>
      <c r="T295" s="8"/>
      <c r="U295" s="8"/>
      <c r="V295" s="8"/>
      <c r="W295" s="8"/>
      <c r="X295" s="8"/>
    </row>
    <row r="296" spans="16:24" x14ac:dyDescent="0.2">
      <c r="P296" s="8"/>
      <c r="Q296" s="8"/>
      <c r="R296" s="7"/>
      <c r="S296" s="7"/>
      <c r="T296" s="8"/>
      <c r="U296" s="8"/>
      <c r="V296" s="8"/>
      <c r="W296" s="8"/>
      <c r="X296" s="8"/>
    </row>
    <row r="297" spans="16:24" x14ac:dyDescent="0.2">
      <c r="P297" s="8"/>
      <c r="Q297" s="8"/>
      <c r="R297" s="7"/>
      <c r="S297" s="7"/>
      <c r="T297" s="8"/>
      <c r="U297" s="8"/>
      <c r="V297" s="8"/>
      <c r="W297" s="8"/>
      <c r="X297" s="8"/>
    </row>
    <row r="298" spans="16:24" x14ac:dyDescent="0.2">
      <c r="P298" s="8"/>
      <c r="Q298" s="8"/>
      <c r="R298" s="7"/>
      <c r="S298" s="7"/>
      <c r="T298" s="8"/>
      <c r="U298" s="8"/>
      <c r="V298" s="8"/>
      <c r="W298" s="8"/>
      <c r="X298" s="8"/>
    </row>
    <row r="299" spans="16:24" x14ac:dyDescent="0.2">
      <c r="P299" s="8"/>
      <c r="Q299" s="8"/>
      <c r="R299" s="7"/>
      <c r="S299" s="7"/>
      <c r="T299" s="8"/>
      <c r="U299" s="8"/>
      <c r="V299" s="8"/>
      <c r="W299" s="8"/>
      <c r="X299" s="8"/>
    </row>
    <row r="300" spans="16:24" x14ac:dyDescent="0.2">
      <c r="P300" s="8"/>
      <c r="Q300" s="8"/>
      <c r="R300" s="7"/>
      <c r="S300" s="7"/>
      <c r="T300" s="8"/>
      <c r="U300" s="8"/>
      <c r="V300" s="8"/>
      <c r="W300" s="8"/>
      <c r="X300" s="8"/>
    </row>
    <row r="301" spans="16:24" x14ac:dyDescent="0.2">
      <c r="P301" s="8"/>
      <c r="Q301" s="8"/>
      <c r="R301" s="7"/>
      <c r="S301" s="7"/>
      <c r="T301" s="8"/>
      <c r="U301" s="8"/>
      <c r="V301" s="8"/>
      <c r="W301" s="8"/>
      <c r="X301" s="8"/>
    </row>
    <row r="302" spans="16:24" x14ac:dyDescent="0.2">
      <c r="P302" s="8"/>
      <c r="Q302" s="8"/>
      <c r="R302" s="7"/>
      <c r="S302" s="7"/>
      <c r="T302" s="8"/>
      <c r="U302" s="8"/>
      <c r="V302" s="8"/>
      <c r="W302" s="8"/>
      <c r="X302" s="8"/>
    </row>
    <row r="303" spans="16:24" x14ac:dyDescent="0.2">
      <c r="P303" s="8"/>
      <c r="Q303" s="8"/>
      <c r="R303" s="7"/>
      <c r="S303" s="7"/>
      <c r="T303" s="8"/>
      <c r="U303" s="8"/>
      <c r="V303" s="8"/>
      <c r="W303" s="8"/>
      <c r="X303" s="8"/>
    </row>
    <row r="304" spans="16:24" x14ac:dyDescent="0.2">
      <c r="P304" s="8"/>
      <c r="Q304" s="8"/>
      <c r="R304" s="7"/>
      <c r="S304" s="7"/>
      <c r="T304" s="8"/>
      <c r="U304" s="8"/>
      <c r="V304" s="8"/>
      <c r="W304" s="8"/>
      <c r="X304" s="8"/>
    </row>
    <row r="305" spans="16:24" x14ac:dyDescent="0.2">
      <c r="P305" s="8"/>
      <c r="Q305" s="8"/>
      <c r="R305" s="7"/>
      <c r="S305" s="7"/>
      <c r="T305" s="8"/>
      <c r="U305" s="8"/>
      <c r="V305" s="8"/>
      <c r="W305" s="8"/>
      <c r="X305" s="8"/>
    </row>
    <row r="306" spans="16:24" x14ac:dyDescent="0.2">
      <c r="P306" s="8"/>
      <c r="Q306" s="8"/>
      <c r="R306" s="7"/>
      <c r="S306" s="7"/>
      <c r="T306" s="8"/>
      <c r="U306" s="8"/>
      <c r="V306" s="8"/>
      <c r="W306" s="8"/>
      <c r="X306" s="8"/>
    </row>
    <row r="307" spans="16:24" x14ac:dyDescent="0.2">
      <c r="P307" s="8"/>
      <c r="Q307" s="8"/>
      <c r="R307" s="7"/>
      <c r="S307" s="7"/>
      <c r="T307" s="8"/>
      <c r="U307" s="8"/>
      <c r="V307" s="8"/>
      <c r="W307" s="8"/>
      <c r="X307" s="8"/>
    </row>
    <row r="308" spans="16:24" x14ac:dyDescent="0.2">
      <c r="P308" s="8"/>
      <c r="Q308" s="8"/>
      <c r="R308" s="7"/>
      <c r="S308" s="7"/>
      <c r="T308" s="8"/>
      <c r="U308" s="8"/>
      <c r="V308" s="8"/>
      <c r="W308" s="8"/>
      <c r="X308" s="8"/>
    </row>
    <row r="309" spans="16:24" x14ac:dyDescent="0.2">
      <c r="P309" s="8"/>
      <c r="Q309" s="8"/>
      <c r="R309" s="7"/>
      <c r="S309" s="7"/>
      <c r="T309" s="8"/>
      <c r="U309" s="8"/>
      <c r="V309" s="8"/>
      <c r="W309" s="8"/>
      <c r="X309" s="8"/>
    </row>
    <row r="310" spans="16:24" x14ac:dyDescent="0.2">
      <c r="P310" s="8"/>
      <c r="Q310" s="8"/>
      <c r="R310" s="7"/>
      <c r="S310" s="7"/>
      <c r="T310" s="8"/>
      <c r="U310" s="8"/>
      <c r="V310" s="8"/>
      <c r="W310" s="8"/>
      <c r="X310" s="8"/>
    </row>
    <row r="311" spans="16:24" x14ac:dyDescent="0.2">
      <c r="P311" s="8"/>
      <c r="Q311" s="8"/>
      <c r="R311" s="7"/>
      <c r="S311" s="7"/>
      <c r="T311" s="8"/>
      <c r="U311" s="8"/>
      <c r="V311" s="8"/>
      <c r="W311" s="8"/>
      <c r="X311" s="8"/>
    </row>
    <row r="312" spans="16:24" x14ac:dyDescent="0.2">
      <c r="P312" s="8"/>
      <c r="Q312" s="8"/>
      <c r="R312" s="7"/>
      <c r="S312" s="7"/>
      <c r="T312" s="8"/>
      <c r="U312" s="8"/>
      <c r="V312" s="8"/>
      <c r="W312" s="8"/>
      <c r="X312" s="8"/>
    </row>
    <row r="313" spans="16:24" x14ac:dyDescent="0.2">
      <c r="P313" s="8"/>
      <c r="Q313" s="8"/>
      <c r="R313" s="7"/>
      <c r="S313" s="7"/>
      <c r="T313" s="8"/>
      <c r="U313" s="8"/>
      <c r="V313" s="8"/>
      <c r="W313" s="8"/>
      <c r="X313" s="8"/>
    </row>
    <row r="314" spans="16:24" x14ac:dyDescent="0.2">
      <c r="P314" s="8"/>
      <c r="Q314" s="8"/>
      <c r="R314" s="7"/>
      <c r="S314" s="7"/>
      <c r="T314" s="8"/>
      <c r="U314" s="8"/>
      <c r="V314" s="8"/>
      <c r="W314" s="8"/>
      <c r="X314" s="8"/>
    </row>
    <row r="315" spans="16:24" x14ac:dyDescent="0.2">
      <c r="P315" s="8"/>
      <c r="Q315" s="8"/>
      <c r="R315" s="7"/>
      <c r="S315" s="7"/>
      <c r="T315" s="8"/>
      <c r="U315" s="8"/>
      <c r="V315" s="8"/>
      <c r="W315" s="8"/>
      <c r="X315" s="8"/>
    </row>
    <row r="316" spans="16:24" x14ac:dyDescent="0.2">
      <c r="P316" s="8"/>
      <c r="Q316" s="8"/>
      <c r="R316" s="7"/>
      <c r="S316" s="7"/>
      <c r="T316" s="8"/>
      <c r="U316" s="8"/>
      <c r="V316" s="8"/>
      <c r="W316" s="8"/>
      <c r="X316" s="8"/>
    </row>
    <row r="317" spans="16:24" x14ac:dyDescent="0.2">
      <c r="P317" s="8"/>
      <c r="Q317" s="8"/>
      <c r="R317" s="7"/>
      <c r="S317" s="7"/>
      <c r="T317" s="8"/>
      <c r="U317" s="8"/>
      <c r="V317" s="8"/>
      <c r="W317" s="8"/>
      <c r="X317" s="8"/>
    </row>
    <row r="318" spans="16:24" x14ac:dyDescent="0.2">
      <c r="P318" s="8"/>
      <c r="Q318" s="8"/>
      <c r="R318" s="7"/>
      <c r="S318" s="7"/>
      <c r="T318" s="8"/>
      <c r="U318" s="8"/>
      <c r="V318" s="8"/>
      <c r="W318" s="8"/>
      <c r="X318" s="8"/>
    </row>
    <row r="319" spans="16:24" x14ac:dyDescent="0.2">
      <c r="P319" s="8"/>
      <c r="Q319" s="8"/>
      <c r="R319" s="7"/>
      <c r="S319" s="7"/>
      <c r="T319" s="8"/>
      <c r="U319" s="8"/>
      <c r="V319" s="8"/>
      <c r="W319" s="8"/>
      <c r="X319" s="8"/>
    </row>
    <row r="320" spans="16:24" x14ac:dyDescent="0.2">
      <c r="P320" s="8"/>
      <c r="Q320" s="8"/>
      <c r="R320" s="7"/>
      <c r="S320" s="7"/>
      <c r="T320" s="8"/>
      <c r="U320" s="8"/>
      <c r="V320" s="8"/>
      <c r="W320" s="8"/>
      <c r="X320" s="8"/>
    </row>
    <row r="321" spans="16:24" x14ac:dyDescent="0.2">
      <c r="P321" s="8"/>
      <c r="Q321" s="8"/>
      <c r="R321" s="7"/>
      <c r="S321" s="7"/>
      <c r="T321" s="8"/>
      <c r="U321" s="8"/>
      <c r="V321" s="8"/>
      <c r="W321" s="8"/>
      <c r="X321" s="8"/>
    </row>
    <row r="322" spans="16:24" x14ac:dyDescent="0.2">
      <c r="P322" s="8"/>
      <c r="Q322" s="8"/>
      <c r="R322" s="7"/>
      <c r="S322" s="7"/>
      <c r="T322" s="8"/>
      <c r="U322" s="8"/>
      <c r="V322" s="8"/>
      <c r="W322" s="8"/>
      <c r="X322" s="8"/>
    </row>
    <row r="323" spans="16:24" x14ac:dyDescent="0.2">
      <c r="P323" s="8"/>
      <c r="Q323" s="8"/>
      <c r="R323" s="7"/>
      <c r="S323" s="7"/>
      <c r="T323" s="8"/>
      <c r="U323" s="8"/>
      <c r="V323" s="8"/>
      <c r="W323" s="8"/>
      <c r="X323" s="8"/>
    </row>
    <row r="324" spans="16:24" x14ac:dyDescent="0.2">
      <c r="P324" s="8"/>
      <c r="Q324" s="8"/>
      <c r="R324" s="7"/>
      <c r="S324" s="7"/>
      <c r="T324" s="8"/>
      <c r="U324" s="8"/>
      <c r="V324" s="8"/>
      <c r="W324" s="8"/>
      <c r="X324" s="8"/>
    </row>
    <row r="325" spans="16:24" x14ac:dyDescent="0.2">
      <c r="P325" s="8"/>
      <c r="Q325" s="8"/>
      <c r="R325" s="7"/>
      <c r="S325" s="7"/>
      <c r="T325" s="8"/>
      <c r="U325" s="8"/>
      <c r="V325" s="8"/>
      <c r="W325" s="8"/>
      <c r="X325" s="8"/>
    </row>
    <row r="326" spans="16:24" x14ac:dyDescent="0.2">
      <c r="P326" s="8"/>
      <c r="Q326" s="8"/>
      <c r="R326" s="7"/>
      <c r="S326" s="7"/>
      <c r="T326" s="8"/>
      <c r="U326" s="8"/>
      <c r="V326" s="8"/>
      <c r="W326" s="8"/>
      <c r="X326" s="8"/>
    </row>
    <row r="327" spans="16:24" x14ac:dyDescent="0.2">
      <c r="P327" s="8"/>
      <c r="Q327" s="8"/>
      <c r="R327" s="7"/>
      <c r="S327" s="7"/>
      <c r="T327" s="8"/>
      <c r="U327" s="8"/>
      <c r="V327" s="8"/>
      <c r="W327" s="8"/>
      <c r="X327" s="8"/>
    </row>
    <row r="328" spans="16:24" x14ac:dyDescent="0.2">
      <c r="P328" s="8"/>
      <c r="Q328" s="8"/>
      <c r="R328" s="7"/>
      <c r="S328" s="7"/>
      <c r="T328" s="8"/>
      <c r="U328" s="8"/>
      <c r="V328" s="8"/>
      <c r="W328" s="8"/>
      <c r="X328" s="8"/>
    </row>
    <row r="329" spans="16:24" x14ac:dyDescent="0.2">
      <c r="P329" s="8"/>
      <c r="Q329" s="8"/>
      <c r="R329" s="7"/>
      <c r="S329" s="7"/>
      <c r="T329" s="8"/>
      <c r="U329" s="8"/>
      <c r="V329" s="8"/>
      <c r="W329" s="8"/>
      <c r="X329" s="8"/>
    </row>
    <row r="330" spans="16:24" x14ac:dyDescent="0.2">
      <c r="P330" s="8"/>
      <c r="Q330" s="8"/>
      <c r="R330" s="7"/>
      <c r="S330" s="7"/>
      <c r="T330" s="8"/>
      <c r="U330" s="8"/>
      <c r="V330" s="8"/>
      <c r="W330" s="8"/>
      <c r="X330" s="8"/>
    </row>
    <row r="331" spans="16:24" x14ac:dyDescent="0.2">
      <c r="P331" s="8"/>
      <c r="Q331" s="8"/>
      <c r="R331" s="7"/>
      <c r="S331" s="7"/>
      <c r="T331" s="8"/>
      <c r="U331" s="8"/>
      <c r="V331" s="8"/>
      <c r="W331" s="8"/>
      <c r="X331" s="8"/>
    </row>
    <row r="332" spans="16:24" x14ac:dyDescent="0.2">
      <c r="P332" s="8"/>
      <c r="Q332" s="8"/>
      <c r="R332" s="7"/>
      <c r="S332" s="7"/>
      <c r="T332" s="8"/>
      <c r="U332" s="8"/>
      <c r="V332" s="8"/>
      <c r="W332" s="8"/>
      <c r="X332" s="8"/>
    </row>
    <row r="333" spans="16:24" x14ac:dyDescent="0.2">
      <c r="P333" s="8"/>
      <c r="Q333" s="8"/>
      <c r="R333" s="7"/>
      <c r="S333" s="7"/>
      <c r="T333" s="8"/>
      <c r="U333" s="8"/>
      <c r="V333" s="8"/>
      <c r="W333" s="8"/>
      <c r="X333" s="8"/>
    </row>
    <row r="334" spans="16:24" x14ac:dyDescent="0.2">
      <c r="P334" s="8"/>
      <c r="Q334" s="8"/>
      <c r="R334" s="7"/>
      <c r="S334" s="7"/>
      <c r="T334" s="8"/>
      <c r="U334" s="8"/>
      <c r="V334" s="8"/>
      <c r="W334" s="8"/>
      <c r="X334" s="8"/>
    </row>
    <row r="335" spans="16:24" x14ac:dyDescent="0.2">
      <c r="P335" s="8"/>
      <c r="Q335" s="8"/>
      <c r="R335" s="7"/>
      <c r="S335" s="7"/>
      <c r="T335" s="8"/>
      <c r="U335" s="8"/>
      <c r="V335" s="8"/>
      <c r="W335" s="8"/>
      <c r="X335" s="8"/>
    </row>
    <row r="336" spans="16:24" x14ac:dyDescent="0.2">
      <c r="P336" s="8"/>
      <c r="Q336" s="8"/>
      <c r="R336" s="7"/>
      <c r="S336" s="7"/>
      <c r="T336" s="8"/>
      <c r="U336" s="8"/>
      <c r="V336" s="8"/>
      <c r="W336" s="8"/>
      <c r="X336" s="8"/>
    </row>
    <row r="337" spans="16:24" x14ac:dyDescent="0.2">
      <c r="P337" s="8"/>
      <c r="Q337" s="8"/>
      <c r="R337" s="7"/>
      <c r="S337" s="7"/>
      <c r="T337" s="8"/>
      <c r="U337" s="8"/>
      <c r="V337" s="8"/>
      <c r="W337" s="8"/>
      <c r="X337" s="8"/>
    </row>
    <row r="338" spans="16:24" x14ac:dyDescent="0.2">
      <c r="P338" s="8"/>
      <c r="Q338" s="8"/>
      <c r="R338" s="7"/>
      <c r="S338" s="7"/>
      <c r="T338" s="8"/>
      <c r="U338" s="8"/>
      <c r="V338" s="8"/>
      <c r="W338" s="8"/>
      <c r="X338" s="8"/>
    </row>
    <row r="339" spans="16:24" x14ac:dyDescent="0.2">
      <c r="P339" s="8"/>
      <c r="Q339" s="8"/>
      <c r="R339" s="7"/>
      <c r="S339" s="7"/>
      <c r="T339" s="8"/>
      <c r="U339" s="8"/>
      <c r="V339" s="8"/>
      <c r="W339" s="8"/>
      <c r="X339" s="8"/>
    </row>
    <row r="340" spans="16:24" x14ac:dyDescent="0.2">
      <c r="P340" s="8"/>
      <c r="Q340" s="8"/>
      <c r="R340" s="7"/>
      <c r="S340" s="7"/>
      <c r="T340" s="8"/>
      <c r="U340" s="8"/>
      <c r="V340" s="8"/>
      <c r="W340" s="8"/>
      <c r="X340" s="8"/>
    </row>
    <row r="341" spans="16:24" x14ac:dyDescent="0.2">
      <c r="P341" s="8"/>
      <c r="Q341" s="8"/>
      <c r="R341" s="7"/>
      <c r="S341" s="7"/>
      <c r="T341" s="8"/>
      <c r="U341" s="8"/>
      <c r="V341" s="8"/>
      <c r="W341" s="8"/>
      <c r="X341" s="8"/>
    </row>
    <row r="342" spans="16:24" x14ac:dyDescent="0.2">
      <c r="P342" s="8"/>
      <c r="Q342" s="8"/>
      <c r="R342" s="7"/>
      <c r="S342" s="7"/>
      <c r="T342" s="8"/>
      <c r="U342" s="8"/>
      <c r="V342" s="8"/>
      <c r="W342" s="8"/>
      <c r="X342" s="8"/>
    </row>
    <row r="343" spans="16:24" x14ac:dyDescent="0.2">
      <c r="P343" s="8"/>
      <c r="Q343" s="8"/>
      <c r="R343" s="7"/>
      <c r="S343" s="7"/>
      <c r="T343" s="8"/>
      <c r="U343" s="8"/>
      <c r="V343" s="8"/>
      <c r="W343" s="8"/>
      <c r="X343" s="8"/>
    </row>
    <row r="344" spans="16:24" x14ac:dyDescent="0.2">
      <c r="P344" s="8"/>
      <c r="Q344" s="8"/>
      <c r="R344" s="7"/>
      <c r="S344" s="7"/>
      <c r="T344" s="8"/>
      <c r="U344" s="8"/>
      <c r="V344" s="8"/>
      <c r="W344" s="8"/>
      <c r="X344" s="8"/>
    </row>
    <row r="345" spans="16:24" x14ac:dyDescent="0.2">
      <c r="P345" s="8"/>
      <c r="Q345" s="8"/>
      <c r="R345" s="7"/>
      <c r="S345" s="7"/>
      <c r="T345" s="8"/>
      <c r="U345" s="8"/>
      <c r="V345" s="8"/>
      <c r="W345" s="8"/>
      <c r="X345" s="8"/>
    </row>
    <row r="346" spans="16:24" x14ac:dyDescent="0.2">
      <c r="P346" s="8"/>
      <c r="Q346" s="8"/>
      <c r="R346" s="7"/>
      <c r="S346" s="7"/>
      <c r="T346" s="8"/>
      <c r="U346" s="8"/>
      <c r="V346" s="8"/>
      <c r="W346" s="8"/>
      <c r="X346" s="8"/>
    </row>
    <row r="347" spans="16:24" x14ac:dyDescent="0.2">
      <c r="P347" s="8"/>
      <c r="Q347" s="8"/>
      <c r="R347" s="7"/>
      <c r="S347" s="7"/>
      <c r="T347" s="8"/>
      <c r="U347" s="8"/>
      <c r="V347" s="8"/>
      <c r="W347" s="8"/>
      <c r="X347" s="8"/>
    </row>
    <row r="348" spans="16:24" x14ac:dyDescent="0.2">
      <c r="P348" s="8"/>
      <c r="Q348" s="8"/>
      <c r="R348" s="7"/>
      <c r="S348" s="7"/>
      <c r="T348" s="8"/>
      <c r="U348" s="8"/>
      <c r="V348" s="8"/>
      <c r="W348" s="8"/>
      <c r="X348" s="8"/>
    </row>
    <row r="349" spans="16:24" x14ac:dyDescent="0.2">
      <c r="P349" s="8"/>
      <c r="Q349" s="8"/>
      <c r="R349" s="7"/>
      <c r="S349" s="7"/>
      <c r="T349" s="8"/>
      <c r="U349" s="8"/>
      <c r="V349" s="8"/>
      <c r="W349" s="8"/>
      <c r="X349" s="8"/>
    </row>
    <row r="350" spans="16:24" x14ac:dyDescent="0.2">
      <c r="P350" s="8"/>
      <c r="Q350" s="8"/>
      <c r="R350" s="7"/>
      <c r="S350" s="7"/>
      <c r="T350" s="8"/>
      <c r="U350" s="8"/>
      <c r="V350" s="8"/>
      <c r="W350" s="8"/>
      <c r="X350" s="8"/>
    </row>
    <row r="351" spans="16:24" x14ac:dyDescent="0.2">
      <c r="P351" s="8"/>
      <c r="Q351" s="8"/>
      <c r="R351" s="7"/>
      <c r="S351" s="7"/>
      <c r="T351" s="8"/>
      <c r="U351" s="8"/>
      <c r="V351" s="8"/>
      <c r="W351" s="8"/>
      <c r="X351" s="8"/>
    </row>
    <row r="352" spans="16:24" x14ac:dyDescent="0.2">
      <c r="P352" s="8"/>
      <c r="Q352" s="8"/>
      <c r="R352" s="7"/>
      <c r="S352" s="7"/>
      <c r="T352" s="8"/>
      <c r="U352" s="8"/>
      <c r="V352" s="8"/>
      <c r="W352" s="8"/>
      <c r="X352" s="8"/>
    </row>
    <row r="353" spans="16:24" x14ac:dyDescent="0.2">
      <c r="P353" s="8"/>
      <c r="Q353" s="8"/>
      <c r="R353" s="7"/>
      <c r="S353" s="7"/>
      <c r="T353" s="8"/>
      <c r="U353" s="8"/>
      <c r="V353" s="8"/>
      <c r="W353" s="8"/>
      <c r="X353" s="8"/>
    </row>
    <row r="354" spans="16:24" x14ac:dyDescent="0.2">
      <c r="P354" s="8"/>
      <c r="Q354" s="8"/>
      <c r="R354" s="7"/>
      <c r="S354" s="7"/>
      <c r="T354" s="8"/>
      <c r="U354" s="8"/>
      <c r="V354" s="8"/>
      <c r="W354" s="8"/>
      <c r="X354" s="8"/>
    </row>
    <row r="355" spans="16:24" x14ac:dyDescent="0.2">
      <c r="P355" s="8"/>
      <c r="Q355" s="8"/>
      <c r="R355" s="7"/>
      <c r="S355" s="7"/>
      <c r="T355" s="8"/>
      <c r="U355" s="8"/>
      <c r="V355" s="8"/>
      <c r="W355" s="8"/>
      <c r="X355" s="8"/>
    </row>
    <row r="356" spans="16:24" x14ac:dyDescent="0.2">
      <c r="P356" s="8"/>
      <c r="Q356" s="8"/>
      <c r="R356" s="7"/>
      <c r="S356" s="7"/>
      <c r="T356" s="8"/>
      <c r="U356" s="8"/>
      <c r="V356" s="8"/>
      <c r="W356" s="8"/>
      <c r="X356" s="8"/>
    </row>
    <row r="357" spans="16:24" x14ac:dyDescent="0.2">
      <c r="P357" s="8"/>
      <c r="Q357" s="8"/>
      <c r="R357" s="7"/>
      <c r="S357" s="7"/>
      <c r="T357" s="8"/>
      <c r="U357" s="8"/>
      <c r="V357" s="8"/>
      <c r="W357" s="8"/>
      <c r="X357" s="8"/>
    </row>
    <row r="358" spans="16:24" x14ac:dyDescent="0.2">
      <c r="P358" s="8"/>
      <c r="Q358" s="8"/>
      <c r="R358" s="7"/>
      <c r="S358" s="7"/>
      <c r="T358" s="8"/>
      <c r="U358" s="8"/>
      <c r="V358" s="8"/>
      <c r="W358" s="8"/>
      <c r="X358" s="8"/>
    </row>
    <row r="359" spans="16:24" x14ac:dyDescent="0.2">
      <c r="P359" s="8"/>
      <c r="Q359" s="8"/>
      <c r="R359" s="7"/>
      <c r="S359" s="7"/>
      <c r="T359" s="8"/>
      <c r="U359" s="8"/>
      <c r="V359" s="8"/>
      <c r="W359" s="8"/>
      <c r="X359" s="8"/>
    </row>
    <row r="360" spans="16:24" x14ac:dyDescent="0.2">
      <c r="P360" s="8"/>
      <c r="Q360" s="8"/>
      <c r="R360" s="7"/>
      <c r="S360" s="7"/>
      <c r="T360" s="8"/>
      <c r="U360" s="8"/>
      <c r="V360" s="8"/>
      <c r="W360" s="8"/>
      <c r="X360" s="8"/>
    </row>
    <row r="361" spans="16:24" x14ac:dyDescent="0.2">
      <c r="P361" s="8"/>
      <c r="Q361" s="8"/>
      <c r="R361" s="7"/>
      <c r="S361" s="7"/>
      <c r="T361" s="8"/>
      <c r="U361" s="8"/>
      <c r="V361" s="8"/>
      <c r="W361" s="8"/>
      <c r="X361" s="8"/>
    </row>
    <row r="362" spans="16:24" x14ac:dyDescent="0.2">
      <c r="P362" s="8"/>
      <c r="Q362" s="8"/>
      <c r="R362" s="7"/>
      <c r="S362" s="7"/>
      <c r="T362" s="8"/>
      <c r="U362" s="8"/>
      <c r="V362" s="8"/>
      <c r="W362" s="8"/>
      <c r="X362" s="8"/>
    </row>
    <row r="363" spans="16:24" x14ac:dyDescent="0.2">
      <c r="P363" s="8"/>
      <c r="Q363" s="8"/>
      <c r="R363" s="7"/>
      <c r="S363" s="7"/>
      <c r="T363" s="8"/>
      <c r="U363" s="8"/>
      <c r="V363" s="8"/>
      <c r="W363" s="8"/>
      <c r="X363" s="8"/>
    </row>
    <row r="364" spans="16:24" x14ac:dyDescent="0.2">
      <c r="P364" s="8"/>
      <c r="Q364" s="8"/>
      <c r="R364" s="7"/>
      <c r="S364" s="7"/>
      <c r="T364" s="8"/>
      <c r="U364" s="8"/>
      <c r="V364" s="8"/>
      <c r="W364" s="8"/>
      <c r="X364" s="8"/>
    </row>
    <row r="365" spans="16:24" x14ac:dyDescent="0.2">
      <c r="P365" s="8"/>
      <c r="Q365" s="8"/>
      <c r="R365" s="7"/>
      <c r="S365" s="7"/>
      <c r="T365" s="8"/>
      <c r="U365" s="8"/>
      <c r="V365" s="8"/>
      <c r="W365" s="8"/>
      <c r="X365" s="8"/>
    </row>
    <row r="366" spans="16:24" x14ac:dyDescent="0.2">
      <c r="P366" s="8"/>
      <c r="Q366" s="8"/>
      <c r="R366" s="7"/>
      <c r="S366" s="7"/>
      <c r="T366" s="8"/>
      <c r="U366" s="8"/>
      <c r="V366" s="8"/>
      <c r="W366" s="8"/>
      <c r="X366" s="8"/>
    </row>
    <row r="367" spans="16:24" x14ac:dyDescent="0.2">
      <c r="P367" s="8"/>
      <c r="Q367" s="8"/>
      <c r="R367" s="7"/>
      <c r="S367" s="7"/>
      <c r="T367" s="8"/>
      <c r="U367" s="8"/>
      <c r="V367" s="8"/>
      <c r="W367" s="8"/>
      <c r="X367" s="8"/>
    </row>
    <row r="368" spans="16:24" x14ac:dyDescent="0.2">
      <c r="P368" s="8"/>
      <c r="Q368" s="8"/>
      <c r="R368" s="7"/>
      <c r="S368" s="7"/>
      <c r="T368" s="8"/>
      <c r="U368" s="8"/>
      <c r="V368" s="8"/>
      <c r="W368" s="8"/>
      <c r="X368" s="8"/>
    </row>
    <row r="369" spans="16:24" x14ac:dyDescent="0.2">
      <c r="P369" s="8"/>
      <c r="Q369" s="8"/>
      <c r="R369" s="7"/>
      <c r="S369" s="7"/>
      <c r="T369" s="8"/>
      <c r="U369" s="8"/>
      <c r="V369" s="8"/>
      <c r="W369" s="8"/>
      <c r="X369" s="8"/>
    </row>
    <row r="370" spans="16:24" x14ac:dyDescent="0.2">
      <c r="P370" s="8"/>
      <c r="Q370" s="8"/>
      <c r="R370" s="7"/>
      <c r="S370" s="7"/>
      <c r="T370" s="8"/>
      <c r="U370" s="8"/>
      <c r="V370" s="8"/>
      <c r="W370" s="8"/>
      <c r="X370" s="8"/>
    </row>
    <row r="371" spans="16:24" x14ac:dyDescent="0.2">
      <c r="P371" s="8"/>
      <c r="Q371" s="8"/>
      <c r="R371" s="7"/>
      <c r="S371" s="7"/>
      <c r="T371" s="8"/>
      <c r="U371" s="8"/>
      <c r="V371" s="8"/>
      <c r="W371" s="8"/>
      <c r="X371" s="8"/>
    </row>
    <row r="372" spans="16:24" x14ac:dyDescent="0.2">
      <c r="P372" s="8"/>
      <c r="Q372" s="8"/>
      <c r="R372" s="7"/>
      <c r="S372" s="7"/>
      <c r="T372" s="8"/>
      <c r="U372" s="8"/>
      <c r="V372" s="8"/>
      <c r="W372" s="8"/>
      <c r="X372" s="8"/>
    </row>
    <row r="373" spans="16:24" x14ac:dyDescent="0.2">
      <c r="P373" s="8"/>
      <c r="Q373" s="8"/>
      <c r="R373" s="7"/>
      <c r="S373" s="7"/>
      <c r="T373" s="8"/>
      <c r="U373" s="8"/>
      <c r="V373" s="8"/>
      <c r="W373" s="8"/>
      <c r="X373" s="8"/>
    </row>
    <row r="374" spans="16:24" x14ac:dyDescent="0.2">
      <c r="P374" s="8"/>
      <c r="Q374" s="8"/>
      <c r="R374" s="7"/>
      <c r="S374" s="7"/>
      <c r="T374" s="8"/>
      <c r="U374" s="8"/>
      <c r="V374" s="8"/>
      <c r="W374" s="8"/>
      <c r="X374" s="8"/>
    </row>
    <row r="375" spans="16:24" x14ac:dyDescent="0.2">
      <c r="P375" s="8"/>
      <c r="Q375" s="8"/>
      <c r="R375" s="7"/>
      <c r="S375" s="7"/>
      <c r="T375" s="8"/>
      <c r="U375" s="8"/>
      <c r="V375" s="8"/>
      <c r="W375" s="8"/>
      <c r="X375" s="8"/>
    </row>
    <row r="376" spans="16:24" x14ac:dyDescent="0.2">
      <c r="P376" s="8"/>
      <c r="Q376" s="8"/>
      <c r="R376" s="7"/>
      <c r="S376" s="7"/>
      <c r="T376" s="8"/>
      <c r="U376" s="8"/>
      <c r="V376" s="8"/>
      <c r="W376" s="8"/>
      <c r="X376" s="8"/>
    </row>
    <row r="377" spans="16:24" x14ac:dyDescent="0.2">
      <c r="P377" s="8"/>
      <c r="Q377" s="8"/>
      <c r="R377" s="7"/>
      <c r="S377" s="7"/>
      <c r="T377" s="8"/>
      <c r="U377" s="8"/>
      <c r="V377" s="8"/>
      <c r="W377" s="8"/>
      <c r="X377" s="8"/>
    </row>
    <row r="378" spans="16:24" x14ac:dyDescent="0.2">
      <c r="P378" s="8"/>
      <c r="Q378" s="8"/>
      <c r="R378" s="7"/>
      <c r="S378" s="7"/>
      <c r="T378" s="8"/>
      <c r="U378" s="8"/>
      <c r="V378" s="8"/>
      <c r="W378" s="8"/>
      <c r="X378" s="8"/>
    </row>
    <row r="379" spans="16:24" x14ac:dyDescent="0.2">
      <c r="P379" s="8"/>
      <c r="Q379" s="8"/>
      <c r="R379" s="7"/>
      <c r="S379" s="7"/>
      <c r="T379" s="8"/>
      <c r="U379" s="8"/>
      <c r="V379" s="8"/>
      <c r="W379" s="8"/>
      <c r="X379" s="8"/>
    </row>
    <row r="380" spans="16:24" x14ac:dyDescent="0.2">
      <c r="P380" s="8"/>
      <c r="Q380" s="8"/>
      <c r="R380" s="7"/>
      <c r="S380" s="7"/>
      <c r="T380" s="8"/>
      <c r="U380" s="8"/>
      <c r="V380" s="8"/>
      <c r="W380" s="8"/>
      <c r="X380" s="8"/>
    </row>
    <row r="381" spans="16:24" x14ac:dyDescent="0.2">
      <c r="P381" s="8"/>
      <c r="Q381" s="8"/>
      <c r="R381" s="7"/>
      <c r="S381" s="7"/>
      <c r="T381" s="8"/>
      <c r="U381" s="8"/>
      <c r="V381" s="8"/>
      <c r="W381" s="8"/>
      <c r="X381" s="8"/>
    </row>
    <row r="382" spans="16:24" x14ac:dyDescent="0.2">
      <c r="P382" s="8"/>
      <c r="Q382" s="8"/>
      <c r="R382" s="7"/>
      <c r="S382" s="7"/>
      <c r="T382" s="8"/>
      <c r="U382" s="8"/>
      <c r="V382" s="8"/>
      <c r="W382" s="8"/>
      <c r="X382" s="8"/>
    </row>
    <row r="383" spans="16:24" x14ac:dyDescent="0.2">
      <c r="P383" s="8"/>
      <c r="Q383" s="8"/>
      <c r="R383" s="7"/>
      <c r="S383" s="7"/>
      <c r="T383" s="8"/>
      <c r="U383" s="8"/>
      <c r="V383" s="8"/>
      <c r="W383" s="8"/>
      <c r="X383" s="8"/>
    </row>
    <row r="384" spans="16:24" x14ac:dyDescent="0.2">
      <c r="P384" s="8"/>
      <c r="Q384" s="8"/>
      <c r="R384" s="7"/>
      <c r="S384" s="7"/>
      <c r="T384" s="8"/>
      <c r="U384" s="8"/>
      <c r="V384" s="8"/>
      <c r="W384" s="8"/>
      <c r="X384" s="8"/>
    </row>
    <row r="385" spans="16:24" x14ac:dyDescent="0.2">
      <c r="P385" s="8"/>
      <c r="Q385" s="8"/>
      <c r="R385" s="7"/>
      <c r="S385" s="7"/>
      <c r="T385" s="8"/>
      <c r="U385" s="8"/>
      <c r="V385" s="8"/>
      <c r="W385" s="8"/>
      <c r="X385" s="8"/>
    </row>
    <row r="386" spans="16:24" x14ac:dyDescent="0.2">
      <c r="P386" s="8"/>
      <c r="Q386" s="8"/>
      <c r="R386" s="7"/>
      <c r="S386" s="7"/>
      <c r="T386" s="8"/>
      <c r="U386" s="8"/>
      <c r="V386" s="8"/>
      <c r="W386" s="8"/>
      <c r="X386" s="8"/>
    </row>
    <row r="387" spans="16:24" x14ac:dyDescent="0.2">
      <c r="P387" s="8"/>
      <c r="Q387" s="8"/>
      <c r="R387" s="7"/>
      <c r="S387" s="7"/>
      <c r="T387" s="8"/>
      <c r="U387" s="8"/>
      <c r="V387" s="8"/>
      <c r="W387" s="8"/>
      <c r="X387" s="8"/>
    </row>
    <row r="388" spans="16:24" x14ac:dyDescent="0.2">
      <c r="P388" s="8"/>
      <c r="Q388" s="8"/>
      <c r="R388" s="7"/>
      <c r="S388" s="7"/>
      <c r="T388" s="8"/>
      <c r="U388" s="8"/>
      <c r="V388" s="8"/>
      <c r="W388" s="8"/>
      <c r="X388" s="8"/>
    </row>
    <row r="389" spans="16:24" x14ac:dyDescent="0.2">
      <c r="P389" s="8"/>
      <c r="Q389" s="8"/>
      <c r="R389" s="7"/>
      <c r="S389" s="7"/>
      <c r="T389" s="8"/>
      <c r="U389" s="8"/>
      <c r="V389" s="8"/>
      <c r="W389" s="8"/>
      <c r="X389" s="8"/>
    </row>
    <row r="390" spans="16:24" x14ac:dyDescent="0.2">
      <c r="P390" s="8"/>
      <c r="Q390" s="8"/>
      <c r="R390" s="7"/>
      <c r="S390" s="7"/>
      <c r="T390" s="8"/>
      <c r="U390" s="8"/>
      <c r="V390" s="8"/>
      <c r="W390" s="8"/>
      <c r="X390" s="8"/>
    </row>
    <row r="391" spans="16:24" x14ac:dyDescent="0.2">
      <c r="P391" s="8"/>
      <c r="Q391" s="8"/>
      <c r="R391" s="7"/>
      <c r="S391" s="7"/>
      <c r="T391" s="8"/>
      <c r="U391" s="8"/>
      <c r="V391" s="8"/>
      <c r="W391" s="8"/>
      <c r="X391" s="8"/>
    </row>
    <row r="392" spans="16:24" x14ac:dyDescent="0.2">
      <c r="P392" s="8"/>
      <c r="Q392" s="8"/>
      <c r="R392" s="7"/>
      <c r="S392" s="7"/>
      <c r="T392" s="8"/>
      <c r="U392" s="8"/>
      <c r="V392" s="8"/>
      <c r="W392" s="8"/>
      <c r="X392" s="8"/>
    </row>
    <row r="393" spans="16:24" x14ac:dyDescent="0.2">
      <c r="P393" s="8"/>
      <c r="Q393" s="8"/>
      <c r="R393" s="7"/>
      <c r="S393" s="7"/>
      <c r="T393" s="8"/>
      <c r="U393" s="8"/>
      <c r="V393" s="8"/>
      <c r="W393" s="8"/>
      <c r="X393" s="8"/>
    </row>
    <row r="394" spans="16:24" x14ac:dyDescent="0.2">
      <c r="P394" s="8"/>
      <c r="Q394" s="8"/>
      <c r="R394" s="7"/>
      <c r="S394" s="7"/>
      <c r="T394" s="8"/>
      <c r="U394" s="8"/>
      <c r="V394" s="8"/>
      <c r="W394" s="8"/>
      <c r="X394" s="8"/>
    </row>
    <row r="395" spans="16:24" x14ac:dyDescent="0.2">
      <c r="P395" s="8"/>
      <c r="Q395" s="8"/>
      <c r="R395" s="7"/>
      <c r="S395" s="7"/>
      <c r="T395" s="8"/>
      <c r="U395" s="8"/>
      <c r="V395" s="8"/>
      <c r="W395" s="8"/>
      <c r="X395" s="8"/>
    </row>
    <row r="396" spans="16:24" x14ac:dyDescent="0.2">
      <c r="P396" s="8"/>
      <c r="Q396" s="8"/>
      <c r="R396" s="7"/>
      <c r="S396" s="7"/>
      <c r="T396" s="8"/>
      <c r="U396" s="8"/>
      <c r="V396" s="8"/>
      <c r="W396" s="8"/>
      <c r="X396" s="8"/>
    </row>
    <row r="397" spans="16:24" x14ac:dyDescent="0.2">
      <c r="P397" s="8"/>
      <c r="Q397" s="8"/>
      <c r="R397" s="7"/>
      <c r="S397" s="7"/>
      <c r="T397" s="8"/>
      <c r="U397" s="8"/>
      <c r="V397" s="8"/>
      <c r="W397" s="8"/>
      <c r="X397" s="8"/>
    </row>
    <row r="398" spans="16:24" x14ac:dyDescent="0.2">
      <c r="P398" s="8"/>
      <c r="Q398" s="8"/>
      <c r="R398" s="7"/>
      <c r="S398" s="7"/>
      <c r="T398" s="8"/>
      <c r="U398" s="8"/>
      <c r="V398" s="8"/>
      <c r="W398" s="8"/>
      <c r="X398" s="8"/>
    </row>
    <row r="399" spans="16:24" x14ac:dyDescent="0.2">
      <c r="P399" s="8"/>
      <c r="Q399" s="8"/>
      <c r="R399" s="7"/>
      <c r="S399" s="7"/>
      <c r="T399" s="8"/>
      <c r="U399" s="8"/>
      <c r="V399" s="8"/>
      <c r="W399" s="8"/>
      <c r="X399" s="8"/>
    </row>
    <row r="400" spans="16:24" x14ac:dyDescent="0.2">
      <c r="P400" s="8"/>
      <c r="Q400" s="8"/>
      <c r="R400" s="7"/>
      <c r="S400" s="7"/>
      <c r="T400" s="8"/>
      <c r="U400" s="8"/>
      <c r="V400" s="8"/>
      <c r="W400" s="8"/>
      <c r="X400" s="8"/>
    </row>
    <row r="401" spans="16:24" x14ac:dyDescent="0.2">
      <c r="P401" s="8"/>
      <c r="Q401" s="8"/>
      <c r="R401" s="7"/>
      <c r="S401" s="7"/>
      <c r="T401" s="8"/>
      <c r="U401" s="8"/>
      <c r="V401" s="8"/>
      <c r="W401" s="8"/>
      <c r="X401" s="8"/>
    </row>
    <row r="402" spans="16:24" x14ac:dyDescent="0.2">
      <c r="P402" s="8"/>
      <c r="Q402" s="8"/>
      <c r="R402" s="7"/>
      <c r="S402" s="7"/>
      <c r="T402" s="8"/>
      <c r="U402" s="8"/>
      <c r="V402" s="8"/>
      <c r="W402" s="8"/>
      <c r="X402" s="8"/>
    </row>
    <row r="403" spans="16:24" x14ac:dyDescent="0.2">
      <c r="P403" s="8"/>
      <c r="Q403" s="8"/>
      <c r="R403" s="7"/>
      <c r="S403" s="7"/>
      <c r="T403" s="8"/>
      <c r="U403" s="8"/>
      <c r="V403" s="8"/>
      <c r="W403" s="8"/>
      <c r="X403" s="8"/>
    </row>
    <row r="404" spans="16:24" x14ac:dyDescent="0.2">
      <c r="P404" s="8"/>
      <c r="Q404" s="8"/>
      <c r="R404" s="7"/>
      <c r="S404" s="7"/>
      <c r="T404" s="8"/>
      <c r="U404" s="8"/>
      <c r="V404" s="8"/>
      <c r="W404" s="8"/>
      <c r="X404" s="8"/>
    </row>
    <row r="405" spans="16:24" x14ac:dyDescent="0.2">
      <c r="P405" s="8"/>
      <c r="Q405" s="8"/>
      <c r="R405" s="7"/>
      <c r="S405" s="7"/>
      <c r="T405" s="8"/>
      <c r="U405" s="8"/>
      <c r="V405" s="8"/>
      <c r="W405" s="8"/>
      <c r="X405" s="8"/>
    </row>
    <row r="406" spans="16:24" x14ac:dyDescent="0.2">
      <c r="P406" s="8"/>
      <c r="Q406" s="8"/>
      <c r="R406" s="7"/>
      <c r="S406" s="7"/>
      <c r="T406" s="8"/>
      <c r="U406" s="8"/>
      <c r="V406" s="8"/>
      <c r="W406" s="8"/>
      <c r="X406" s="8"/>
    </row>
    <row r="407" spans="16:24" x14ac:dyDescent="0.2">
      <c r="P407" s="8"/>
      <c r="Q407" s="8"/>
      <c r="R407" s="7"/>
      <c r="S407" s="7"/>
      <c r="T407" s="8"/>
      <c r="U407" s="8"/>
      <c r="V407" s="8"/>
      <c r="W407" s="8"/>
      <c r="X407" s="8"/>
    </row>
    <row r="408" spans="16:24" x14ac:dyDescent="0.2">
      <c r="P408" s="8"/>
      <c r="Q408" s="8"/>
      <c r="R408" s="7"/>
      <c r="S408" s="7"/>
      <c r="T408" s="8"/>
      <c r="U408" s="8"/>
      <c r="V408" s="8"/>
      <c r="W408" s="8"/>
      <c r="X408" s="8"/>
    </row>
    <row r="409" spans="16:24" x14ac:dyDescent="0.2">
      <c r="P409" s="8"/>
      <c r="Q409" s="8"/>
      <c r="R409" s="7"/>
      <c r="S409" s="7"/>
      <c r="T409" s="8"/>
      <c r="U409" s="8"/>
      <c r="V409" s="8"/>
      <c r="W409" s="8"/>
      <c r="X409" s="8"/>
    </row>
    <row r="410" spans="16:24" x14ac:dyDescent="0.2">
      <c r="P410" s="8"/>
      <c r="Q410" s="8"/>
      <c r="R410" s="7"/>
      <c r="S410" s="7"/>
      <c r="T410" s="8"/>
      <c r="U410" s="8"/>
      <c r="V410" s="8"/>
      <c r="W410" s="8"/>
      <c r="X410" s="8"/>
    </row>
    <row r="411" spans="16:24" x14ac:dyDescent="0.2">
      <c r="P411" s="8"/>
      <c r="Q411" s="8"/>
      <c r="R411" s="7"/>
      <c r="S411" s="7"/>
      <c r="T411" s="8"/>
      <c r="U411" s="8"/>
      <c r="V411" s="8"/>
      <c r="W411" s="8"/>
      <c r="X411" s="8"/>
    </row>
    <row r="412" spans="16:24" x14ac:dyDescent="0.2">
      <c r="P412" s="8"/>
      <c r="Q412" s="8"/>
      <c r="R412" s="7"/>
      <c r="S412" s="7"/>
      <c r="T412" s="8"/>
      <c r="U412" s="8"/>
      <c r="V412" s="8"/>
      <c r="W412" s="8"/>
      <c r="X412" s="8"/>
    </row>
    <row r="413" spans="16:24" x14ac:dyDescent="0.2">
      <c r="P413" s="8"/>
      <c r="Q413" s="8"/>
      <c r="R413" s="7"/>
      <c r="S413" s="7"/>
      <c r="T413" s="8"/>
      <c r="U413" s="8"/>
      <c r="V413" s="8"/>
      <c r="W413" s="8"/>
      <c r="X413" s="8"/>
    </row>
    <row r="414" spans="16:24" x14ac:dyDescent="0.2">
      <c r="P414" s="8"/>
      <c r="Q414" s="8"/>
      <c r="R414" s="7"/>
      <c r="S414" s="7"/>
      <c r="T414" s="8"/>
      <c r="U414" s="8"/>
      <c r="V414" s="8"/>
      <c r="W414" s="8"/>
      <c r="X414" s="8"/>
    </row>
    <row r="415" spans="16:24" x14ac:dyDescent="0.2">
      <c r="P415" s="8"/>
      <c r="Q415" s="8"/>
      <c r="R415" s="7"/>
      <c r="S415" s="7"/>
      <c r="T415" s="8"/>
      <c r="U415" s="8"/>
      <c r="V415" s="8"/>
      <c r="W415" s="8"/>
      <c r="X415" s="8"/>
    </row>
    <row r="416" spans="16:24" x14ac:dyDescent="0.2">
      <c r="P416" s="8"/>
      <c r="Q416" s="8"/>
      <c r="R416" s="7"/>
      <c r="S416" s="7"/>
      <c r="T416" s="8"/>
      <c r="U416" s="8"/>
      <c r="V416" s="8"/>
      <c r="W416" s="8"/>
      <c r="X416" s="8"/>
    </row>
    <row r="417" spans="16:24" x14ac:dyDescent="0.2">
      <c r="P417" s="8"/>
      <c r="Q417" s="8"/>
      <c r="R417" s="7"/>
      <c r="S417" s="7"/>
      <c r="T417" s="8"/>
      <c r="U417" s="8"/>
      <c r="V417" s="8"/>
      <c r="W417" s="8"/>
      <c r="X417" s="8"/>
    </row>
    <row r="418" spans="16:24" x14ac:dyDescent="0.2">
      <c r="P418" s="8"/>
      <c r="Q418" s="8"/>
      <c r="R418" s="7"/>
      <c r="S418" s="7"/>
      <c r="T418" s="8"/>
      <c r="U418" s="8"/>
      <c r="V418" s="8"/>
      <c r="W418" s="8"/>
      <c r="X418" s="8"/>
    </row>
    <row r="419" spans="16:24" x14ac:dyDescent="0.2">
      <c r="P419" s="8"/>
      <c r="Q419" s="8"/>
      <c r="R419" s="7"/>
      <c r="S419" s="7"/>
      <c r="T419" s="8"/>
      <c r="U419" s="8"/>
      <c r="V419" s="8"/>
      <c r="W419" s="8"/>
      <c r="X419" s="8"/>
    </row>
    <row r="420" spans="16:24" x14ac:dyDescent="0.2">
      <c r="P420" s="8"/>
      <c r="Q420" s="8"/>
      <c r="R420" s="7"/>
      <c r="S420" s="7"/>
      <c r="T420" s="8"/>
      <c r="U420" s="8"/>
      <c r="V420" s="8"/>
      <c r="W420" s="8"/>
      <c r="X420" s="8"/>
    </row>
    <row r="421" spans="16:24" x14ac:dyDescent="0.2">
      <c r="P421" s="8"/>
      <c r="Q421" s="8"/>
      <c r="R421" s="7"/>
      <c r="S421" s="7"/>
      <c r="T421" s="8"/>
      <c r="U421" s="8"/>
      <c r="V421" s="8"/>
      <c r="W421" s="8"/>
      <c r="X421" s="8"/>
    </row>
    <row r="422" spans="16:24" x14ac:dyDescent="0.2">
      <c r="P422" s="8"/>
      <c r="Q422" s="8"/>
      <c r="R422" s="7"/>
      <c r="S422" s="7"/>
      <c r="T422" s="8"/>
      <c r="U422" s="8"/>
      <c r="V422" s="8"/>
      <c r="W422" s="8"/>
      <c r="X422" s="8"/>
    </row>
    <row r="423" spans="16:24" x14ac:dyDescent="0.2">
      <c r="P423" s="8"/>
      <c r="Q423" s="8"/>
      <c r="R423" s="7"/>
      <c r="S423" s="7"/>
      <c r="T423" s="8"/>
      <c r="U423" s="8"/>
      <c r="V423" s="8"/>
      <c r="W423" s="8"/>
      <c r="X423" s="8"/>
    </row>
    <row r="424" spans="16:24" x14ac:dyDescent="0.2">
      <c r="P424" s="8"/>
      <c r="Q424" s="8"/>
      <c r="R424" s="7"/>
      <c r="S424" s="7"/>
      <c r="T424" s="8"/>
      <c r="U424" s="8"/>
      <c r="V424" s="8"/>
      <c r="W424" s="8"/>
      <c r="X424" s="8"/>
    </row>
    <row r="425" spans="16:24" x14ac:dyDescent="0.2">
      <c r="P425" s="8"/>
      <c r="Q425" s="8"/>
      <c r="R425" s="7"/>
      <c r="S425" s="7"/>
      <c r="T425" s="8"/>
      <c r="U425" s="8"/>
      <c r="V425" s="8"/>
      <c r="W425" s="8"/>
      <c r="X425" s="8"/>
    </row>
    <row r="426" spans="16:24" x14ac:dyDescent="0.2">
      <c r="P426" s="8"/>
      <c r="Q426" s="8"/>
      <c r="R426" s="7"/>
      <c r="S426" s="7"/>
      <c r="T426" s="8"/>
      <c r="U426" s="8"/>
      <c r="V426" s="8"/>
      <c r="W426" s="8"/>
      <c r="X426" s="8"/>
    </row>
    <row r="427" spans="16:24" x14ac:dyDescent="0.2">
      <c r="P427" s="8"/>
      <c r="Q427" s="8"/>
      <c r="R427" s="7"/>
      <c r="S427" s="7"/>
      <c r="T427" s="8"/>
      <c r="U427" s="8"/>
      <c r="V427" s="8"/>
      <c r="W427" s="8"/>
      <c r="X427" s="8"/>
    </row>
    <row r="428" spans="16:24" x14ac:dyDescent="0.2">
      <c r="P428" s="8"/>
      <c r="Q428" s="8"/>
      <c r="R428" s="7"/>
      <c r="S428" s="7"/>
      <c r="T428" s="8"/>
      <c r="U428" s="8"/>
      <c r="V428" s="8"/>
      <c r="W428" s="8"/>
      <c r="X428" s="8"/>
    </row>
    <row r="429" spans="16:24" x14ac:dyDescent="0.2">
      <c r="P429" s="8"/>
      <c r="Q429" s="8"/>
      <c r="R429" s="7"/>
      <c r="S429" s="7"/>
      <c r="T429" s="8"/>
      <c r="U429" s="8"/>
      <c r="V429" s="8"/>
      <c r="W429" s="8"/>
      <c r="X429" s="8"/>
    </row>
    <row r="430" spans="16:24" x14ac:dyDescent="0.2">
      <c r="P430" s="8"/>
      <c r="Q430" s="8"/>
      <c r="R430" s="7"/>
      <c r="S430" s="7"/>
      <c r="T430" s="8"/>
      <c r="U430" s="8"/>
      <c r="V430" s="8"/>
      <c r="W430" s="8"/>
      <c r="X430" s="8"/>
    </row>
    <row r="431" spans="16:24" x14ac:dyDescent="0.2">
      <c r="P431" s="8"/>
      <c r="Q431" s="8"/>
      <c r="R431" s="7"/>
      <c r="S431" s="7"/>
      <c r="T431" s="8"/>
      <c r="U431" s="8"/>
      <c r="V431" s="8"/>
      <c r="W431" s="8"/>
      <c r="X431" s="8"/>
    </row>
    <row r="432" spans="16:24" x14ac:dyDescent="0.2">
      <c r="P432" s="8"/>
      <c r="Q432" s="8"/>
      <c r="R432" s="7"/>
      <c r="S432" s="7"/>
      <c r="T432" s="8"/>
      <c r="U432" s="8"/>
      <c r="V432" s="8"/>
      <c r="W432" s="8"/>
      <c r="X432" s="8"/>
    </row>
    <row r="433" spans="16:24" x14ac:dyDescent="0.2">
      <c r="P433" s="8"/>
      <c r="Q433" s="8"/>
      <c r="R433" s="7"/>
      <c r="S433" s="7"/>
      <c r="T433" s="8"/>
      <c r="U433" s="8"/>
      <c r="V433" s="8"/>
      <c r="W433" s="8"/>
      <c r="X433" s="8"/>
    </row>
    <row r="434" spans="16:24" x14ac:dyDescent="0.2">
      <c r="P434" s="8"/>
      <c r="Q434" s="8"/>
      <c r="R434" s="7"/>
      <c r="S434" s="7"/>
      <c r="T434" s="8"/>
      <c r="U434" s="8"/>
      <c r="V434" s="8"/>
      <c r="W434" s="8"/>
      <c r="X434" s="8"/>
    </row>
    <row r="435" spans="16:24" x14ac:dyDescent="0.2">
      <c r="P435" s="8"/>
      <c r="Q435" s="8"/>
      <c r="R435" s="7"/>
      <c r="S435" s="7"/>
      <c r="T435" s="8"/>
      <c r="U435" s="8"/>
      <c r="V435" s="8"/>
      <c r="W435" s="8"/>
      <c r="X435" s="8"/>
    </row>
    <row r="436" spans="16:24" x14ac:dyDescent="0.2">
      <c r="P436" s="8"/>
      <c r="Q436" s="8"/>
      <c r="R436" s="7"/>
      <c r="S436" s="7"/>
      <c r="T436" s="8"/>
      <c r="U436" s="8"/>
      <c r="V436" s="8"/>
      <c r="W436" s="8"/>
      <c r="X436" s="8"/>
    </row>
    <row r="437" spans="16:24" x14ac:dyDescent="0.2">
      <c r="P437" s="8"/>
      <c r="Q437" s="8"/>
      <c r="R437" s="7"/>
      <c r="S437" s="7"/>
      <c r="T437" s="8"/>
      <c r="U437" s="8"/>
      <c r="V437" s="8"/>
      <c r="W437" s="8"/>
      <c r="X437" s="8"/>
    </row>
    <row r="438" spans="16:24" x14ac:dyDescent="0.2">
      <c r="P438" s="8"/>
      <c r="Q438" s="8"/>
      <c r="R438" s="7"/>
      <c r="S438" s="7"/>
      <c r="T438" s="8"/>
      <c r="U438" s="8"/>
      <c r="V438" s="8"/>
      <c r="W438" s="8"/>
      <c r="X438" s="8"/>
    </row>
    <row r="439" spans="16:24" x14ac:dyDescent="0.2">
      <c r="P439" s="8"/>
      <c r="Q439" s="8"/>
      <c r="R439" s="7"/>
      <c r="S439" s="7"/>
      <c r="T439" s="8"/>
      <c r="U439" s="8"/>
      <c r="V439" s="8"/>
      <c r="W439" s="8"/>
      <c r="X439" s="8"/>
    </row>
    <row r="440" spans="16:24" x14ac:dyDescent="0.2">
      <c r="P440" s="8"/>
      <c r="Q440" s="8"/>
      <c r="R440" s="7"/>
      <c r="S440" s="7"/>
      <c r="T440" s="8"/>
      <c r="U440" s="8"/>
      <c r="V440" s="8"/>
      <c r="W440" s="8"/>
      <c r="X440" s="8"/>
    </row>
    <row r="441" spans="16:24" x14ac:dyDescent="0.2">
      <c r="P441" s="8"/>
      <c r="Q441" s="8"/>
      <c r="R441" s="7"/>
      <c r="S441" s="7"/>
      <c r="T441" s="8"/>
      <c r="U441" s="8"/>
      <c r="V441" s="8"/>
      <c r="W441" s="8"/>
      <c r="X441" s="8"/>
    </row>
    <row r="442" spans="16:24" x14ac:dyDescent="0.2">
      <c r="P442" s="8"/>
      <c r="Q442" s="8"/>
      <c r="R442" s="7"/>
      <c r="S442" s="7"/>
      <c r="T442" s="8"/>
      <c r="U442" s="8"/>
      <c r="V442" s="8"/>
      <c r="W442" s="8"/>
      <c r="X442" s="8"/>
    </row>
    <row r="443" spans="16:24" x14ac:dyDescent="0.2">
      <c r="P443" s="8"/>
      <c r="Q443" s="8"/>
      <c r="R443" s="7"/>
      <c r="S443" s="7"/>
      <c r="T443" s="8"/>
      <c r="U443" s="8"/>
      <c r="V443" s="8"/>
      <c r="W443" s="8"/>
      <c r="X443" s="8"/>
    </row>
    <row r="444" spans="16:24" x14ac:dyDescent="0.2">
      <c r="P444" s="8"/>
      <c r="Q444" s="8"/>
      <c r="R444" s="7"/>
      <c r="S444" s="7"/>
      <c r="T444" s="8"/>
      <c r="U444" s="8"/>
      <c r="V444" s="8"/>
      <c r="W444" s="8"/>
      <c r="X444" s="8"/>
    </row>
    <row r="445" spans="16:24" x14ac:dyDescent="0.2">
      <c r="P445" s="8"/>
      <c r="Q445" s="8"/>
      <c r="R445" s="7"/>
      <c r="S445" s="7"/>
      <c r="T445" s="8"/>
      <c r="U445" s="8"/>
      <c r="V445" s="8"/>
      <c r="W445" s="8"/>
      <c r="X445" s="8"/>
    </row>
    <row r="446" spans="16:24" x14ac:dyDescent="0.2">
      <c r="P446" s="8"/>
      <c r="Q446" s="8"/>
      <c r="R446" s="7"/>
      <c r="S446" s="7"/>
      <c r="T446" s="8"/>
      <c r="U446" s="8"/>
      <c r="V446" s="8"/>
      <c r="W446" s="8"/>
      <c r="X446" s="8"/>
    </row>
    <row r="447" spans="16:24" x14ac:dyDescent="0.2">
      <c r="P447" s="8"/>
      <c r="Q447" s="8"/>
      <c r="R447" s="7"/>
      <c r="S447" s="7"/>
      <c r="T447" s="8"/>
      <c r="U447" s="8"/>
      <c r="V447" s="8"/>
      <c r="W447" s="8"/>
      <c r="X447" s="8"/>
    </row>
    <row r="448" spans="16:24" x14ac:dyDescent="0.2">
      <c r="P448" s="8"/>
      <c r="Q448" s="8"/>
      <c r="R448" s="7"/>
      <c r="S448" s="7"/>
      <c r="T448" s="8"/>
      <c r="U448" s="8"/>
      <c r="V448" s="8"/>
      <c r="W448" s="8"/>
      <c r="X448" s="8"/>
    </row>
    <row r="449" spans="16:24" x14ac:dyDescent="0.2">
      <c r="P449" s="8"/>
      <c r="Q449" s="8"/>
      <c r="R449" s="7"/>
      <c r="S449" s="7"/>
      <c r="T449" s="8"/>
      <c r="U449" s="8"/>
      <c r="V449" s="8"/>
      <c r="W449" s="8"/>
      <c r="X449" s="8"/>
    </row>
    <row r="450" spans="16:24" x14ac:dyDescent="0.2">
      <c r="P450" s="8"/>
      <c r="Q450" s="8"/>
      <c r="R450" s="7"/>
      <c r="S450" s="7"/>
      <c r="T450" s="8"/>
      <c r="U450" s="8"/>
      <c r="V450" s="8"/>
      <c r="W450" s="8"/>
      <c r="X450" s="8"/>
    </row>
    <row r="451" spans="16:24" x14ac:dyDescent="0.2">
      <c r="P451" s="8"/>
      <c r="Q451" s="8"/>
      <c r="R451" s="7"/>
      <c r="S451" s="7"/>
      <c r="T451" s="8"/>
      <c r="U451" s="8"/>
      <c r="V451" s="8"/>
      <c r="W451" s="8"/>
      <c r="X451" s="8"/>
    </row>
    <row r="452" spans="16:24" x14ac:dyDescent="0.2">
      <c r="P452" s="8"/>
      <c r="Q452" s="8"/>
      <c r="R452" s="7"/>
      <c r="S452" s="7"/>
      <c r="T452" s="8"/>
      <c r="U452" s="8"/>
      <c r="V452" s="8"/>
      <c r="W452" s="8"/>
      <c r="X452" s="8"/>
    </row>
    <row r="453" spans="16:24" x14ac:dyDescent="0.2">
      <c r="P453" s="8"/>
      <c r="Q453" s="8"/>
      <c r="R453" s="7"/>
      <c r="S453" s="7"/>
      <c r="T453" s="8"/>
      <c r="U453" s="8"/>
      <c r="V453" s="8"/>
      <c r="W453" s="8"/>
      <c r="X453" s="8"/>
    </row>
    <row r="454" spans="16:24" x14ac:dyDescent="0.2">
      <c r="P454" s="8"/>
      <c r="Q454" s="8"/>
      <c r="R454" s="7"/>
      <c r="S454" s="7"/>
      <c r="T454" s="8"/>
      <c r="U454" s="8"/>
      <c r="V454" s="8"/>
      <c r="W454" s="8"/>
      <c r="X454" s="8"/>
    </row>
    <row r="455" spans="16:24" x14ac:dyDescent="0.2">
      <c r="P455" s="8"/>
      <c r="Q455" s="8"/>
      <c r="R455" s="7"/>
      <c r="S455" s="7"/>
      <c r="T455" s="8"/>
      <c r="U455" s="8"/>
      <c r="V455" s="8"/>
      <c r="W455" s="8"/>
      <c r="X455" s="8"/>
    </row>
    <row r="456" spans="16:24" x14ac:dyDescent="0.2">
      <c r="P456" s="8"/>
      <c r="Q456" s="8"/>
      <c r="R456" s="7"/>
      <c r="S456" s="7"/>
      <c r="T456" s="8"/>
      <c r="U456" s="8"/>
      <c r="V456" s="8"/>
      <c r="W456" s="8"/>
      <c r="X456" s="8"/>
    </row>
    <row r="457" spans="16:24" x14ac:dyDescent="0.2">
      <c r="P457" s="8"/>
      <c r="Q457" s="8"/>
      <c r="R457" s="7"/>
      <c r="S457" s="7"/>
      <c r="T457" s="8"/>
      <c r="U457" s="8"/>
      <c r="V457" s="8"/>
      <c r="W457" s="8"/>
      <c r="X457" s="8"/>
    </row>
    <row r="458" spans="16:24" x14ac:dyDescent="0.2">
      <c r="P458" s="8"/>
      <c r="Q458" s="8"/>
      <c r="R458" s="7"/>
      <c r="S458" s="7"/>
      <c r="T458" s="8"/>
      <c r="U458" s="8"/>
      <c r="V458" s="8"/>
      <c r="W458" s="8"/>
      <c r="X458" s="8"/>
    </row>
    <row r="459" spans="16:24" x14ac:dyDescent="0.2">
      <c r="P459" s="8"/>
      <c r="Q459" s="8"/>
      <c r="R459" s="7"/>
      <c r="S459" s="7"/>
      <c r="T459" s="8"/>
      <c r="U459" s="8"/>
      <c r="V459" s="8"/>
      <c r="W459" s="8"/>
      <c r="X459" s="8"/>
    </row>
    <row r="460" spans="16:24" x14ac:dyDescent="0.2">
      <c r="P460" s="8"/>
      <c r="Q460" s="8"/>
      <c r="R460" s="7"/>
      <c r="S460" s="7"/>
      <c r="T460" s="8"/>
      <c r="U460" s="8"/>
      <c r="V460" s="8"/>
      <c r="W460" s="8"/>
      <c r="X460" s="8"/>
    </row>
    <row r="461" spans="16:24" x14ac:dyDescent="0.2">
      <c r="P461" s="8"/>
      <c r="Q461" s="8"/>
      <c r="R461" s="7"/>
      <c r="S461" s="7"/>
      <c r="T461" s="8"/>
      <c r="U461" s="8"/>
      <c r="V461" s="8"/>
      <c r="W461" s="8"/>
      <c r="X461" s="8"/>
    </row>
    <row r="462" spans="16:24" x14ac:dyDescent="0.2">
      <c r="P462" s="8"/>
      <c r="Q462" s="8"/>
      <c r="R462" s="7"/>
      <c r="S462" s="7"/>
      <c r="T462" s="8"/>
      <c r="U462" s="8"/>
      <c r="V462" s="8"/>
      <c r="W462" s="8"/>
      <c r="X462" s="8"/>
    </row>
    <row r="463" spans="16:24" x14ac:dyDescent="0.2">
      <c r="P463" s="8"/>
      <c r="Q463" s="8"/>
      <c r="R463" s="7"/>
      <c r="S463" s="7"/>
      <c r="T463" s="8"/>
      <c r="U463" s="8"/>
      <c r="V463" s="8"/>
      <c r="W463" s="8"/>
      <c r="X463" s="8"/>
    </row>
  </sheetData>
  <mergeCells count="2">
    <mergeCell ref="J3:P3"/>
    <mergeCell ref="R3:X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3"/>
  <sheetViews>
    <sheetView topLeftCell="F1" zoomScale="75" zoomScaleNormal="75" zoomScalePageLayoutView="75" workbookViewId="0">
      <selection activeCell="P5" sqref="P5:P30"/>
    </sheetView>
  </sheetViews>
  <sheetFormatPr baseColWidth="10" defaultColWidth="8.83203125" defaultRowHeight="15" x14ac:dyDescent="0.2"/>
  <cols>
    <col min="1" max="1" width="17.5" customWidth="1"/>
    <col min="2" max="2" width="11.33203125" customWidth="1"/>
    <col min="3" max="3" width="4.6640625" customWidth="1"/>
    <col min="4" max="4" width="11.5" customWidth="1"/>
    <col min="5" max="5" width="9.33203125" customWidth="1"/>
    <col min="6" max="6" width="10.6640625" customWidth="1"/>
    <col min="7" max="7" width="8.6640625" customWidth="1"/>
    <col min="8" max="8" width="11.1640625" customWidth="1"/>
    <col min="9" max="9" width="12.6640625" customWidth="1"/>
    <col min="10" max="10" width="12.5" style="3" customWidth="1"/>
    <col min="11" max="11" width="10" style="3" customWidth="1"/>
    <col min="12" max="13" width="6.83203125" customWidth="1"/>
    <col min="14" max="14" width="9" customWidth="1"/>
    <col min="15" max="15" width="10.5" customWidth="1"/>
    <col min="16" max="16" width="16.5" style="5" customWidth="1"/>
    <col min="17" max="17" width="16.5" customWidth="1"/>
    <col min="18" max="18" width="12" style="3" customWidth="1"/>
    <col min="19" max="19" width="8.83203125" style="3" customWidth="1"/>
    <col min="20" max="20" width="6.83203125" customWidth="1"/>
    <col min="21" max="21" width="7.33203125" customWidth="1"/>
    <col min="23" max="23" width="10.33203125" customWidth="1"/>
    <col min="24" max="24" width="16.1640625" style="5" customWidth="1"/>
  </cols>
  <sheetData>
    <row r="1" spans="1:24" x14ac:dyDescent="0.2">
      <c r="A1" t="s">
        <v>220</v>
      </c>
    </row>
    <row r="3" spans="1:24" x14ac:dyDescent="0.2">
      <c r="A3" s="1" t="s">
        <v>206</v>
      </c>
      <c r="B3" s="1" t="s">
        <v>207</v>
      </c>
      <c r="H3" s="4"/>
      <c r="I3" s="4"/>
      <c r="J3" s="31" t="s">
        <v>218</v>
      </c>
      <c r="K3" s="32"/>
      <c r="L3" s="32"/>
      <c r="M3" s="32"/>
      <c r="N3" s="32"/>
      <c r="O3" s="32"/>
      <c r="P3" s="32"/>
      <c r="Q3" s="12"/>
      <c r="R3" s="31" t="s">
        <v>219</v>
      </c>
      <c r="S3" s="33"/>
      <c r="T3" s="33"/>
      <c r="U3" s="33"/>
      <c r="V3" s="33"/>
      <c r="W3" s="33"/>
      <c r="X3" s="33"/>
    </row>
    <row r="4" spans="1:24" x14ac:dyDescent="0.2">
      <c r="A4" t="s">
        <v>237</v>
      </c>
      <c r="B4">
        <v>-0.377</v>
      </c>
      <c r="D4" t="s">
        <v>117</v>
      </c>
      <c r="H4" s="10" t="s">
        <v>221</v>
      </c>
      <c r="I4" s="10" t="s">
        <v>222</v>
      </c>
      <c r="J4" s="10" t="s">
        <v>206</v>
      </c>
      <c r="K4" s="9" t="s">
        <v>212</v>
      </c>
      <c r="L4" s="9" t="s">
        <v>213</v>
      </c>
      <c r="M4" s="9" t="s">
        <v>214</v>
      </c>
      <c r="N4" s="9" t="s">
        <v>215</v>
      </c>
      <c r="O4" s="9" t="s">
        <v>216</v>
      </c>
      <c r="P4" s="19" t="s">
        <v>217</v>
      </c>
      <c r="Q4" s="10" t="s">
        <v>221</v>
      </c>
      <c r="R4" s="10" t="s">
        <v>206</v>
      </c>
      <c r="S4" s="9" t="s">
        <v>212</v>
      </c>
      <c r="T4" s="9" t="s">
        <v>213</v>
      </c>
      <c r="U4" s="9" t="s">
        <v>214</v>
      </c>
      <c r="V4" s="9" t="s">
        <v>215</v>
      </c>
      <c r="W4" s="9" t="s">
        <v>216</v>
      </c>
      <c r="X4" s="19" t="s">
        <v>217</v>
      </c>
    </row>
    <row r="5" spans="1:24" s="13" customFormat="1" ht="16" x14ac:dyDescent="0.25">
      <c r="A5" s="13" t="s">
        <v>245</v>
      </c>
      <c r="B5" s="13">
        <v>0.89400000000000002</v>
      </c>
      <c r="D5" s="13">
        <f>LOOKUP(D4,A5:A251,B5:B251)</f>
        <v>-0.70099999999999996</v>
      </c>
      <c r="H5" s="24" t="s">
        <v>39</v>
      </c>
      <c r="I5" s="25" t="s">
        <v>21</v>
      </c>
      <c r="J5" s="26" t="s">
        <v>68</v>
      </c>
      <c r="K5" s="26">
        <v>5</v>
      </c>
      <c r="L5" s="27">
        <f>LOOKUP(K5,$D$8:$D$18,$F$8:$F$18)</f>
        <v>-0.79588001734407521</v>
      </c>
      <c r="M5" s="27">
        <f>LOOKUP(J5,$A$4:$A$251,$B$4:$B$251)</f>
        <v>-0.187</v>
      </c>
      <c r="N5" s="26">
        <v>0.22567000000000001</v>
      </c>
      <c r="O5" s="26">
        <f>L5+(M5*N5)</f>
        <v>-0.83808030734407524</v>
      </c>
      <c r="P5" s="26">
        <f t="shared" ref="P5:P20" si="0">10^O5</f>
        <v>0.14518431259284881</v>
      </c>
      <c r="Q5" s="24" t="s">
        <v>39</v>
      </c>
      <c r="R5" s="26" t="s">
        <v>62</v>
      </c>
      <c r="S5" s="26">
        <v>7</v>
      </c>
      <c r="T5" s="27">
        <f>LOOKUP(S5,$D$8:$D$18,$F$8:$F$18)</f>
        <v>-0.22184874961635639</v>
      </c>
      <c r="U5" s="27">
        <f>LOOKUP(R5,$A$4:$A$251,$B$4:$B$251)</f>
        <v>1.169</v>
      </c>
      <c r="V5" s="26">
        <v>0.22567000000000001</v>
      </c>
      <c r="W5" s="26">
        <f>T5+(U5*V5)</f>
        <v>4.1959480383643638E-2</v>
      </c>
      <c r="X5" s="26">
        <f t="shared" ref="X5:X20" si="1">10^W5</f>
        <v>1.1014365408672138</v>
      </c>
    </row>
    <row r="6" spans="1:24" ht="16" x14ac:dyDescent="0.25">
      <c r="A6" t="s">
        <v>249</v>
      </c>
      <c r="B6">
        <v>0.315</v>
      </c>
      <c r="H6" s="17" t="s">
        <v>40</v>
      </c>
      <c r="I6" s="18" t="s">
        <v>22</v>
      </c>
      <c r="J6" s="7" t="s">
        <v>69</v>
      </c>
      <c r="K6" s="7">
        <v>3</v>
      </c>
      <c r="L6" s="8">
        <f t="shared" ref="L6:L20" si="2">LOOKUP(K6,$D$8:$D$18,$F$8:$F$18)</f>
        <v>-1.3979400086720375</v>
      </c>
      <c r="M6" s="8">
        <f t="shared" ref="M6:M20" si="3">LOOKUP(J6,$A$4:$A$251,$B$4:$B$251)</f>
        <v>-2.1999999999999999E-2</v>
      </c>
      <c r="N6" s="7">
        <v>0.22567000000000001</v>
      </c>
      <c r="O6" s="7">
        <f t="shared" ref="O6:O20" si="4">L6+(M6*N6)</f>
        <v>-1.4029047486720374</v>
      </c>
      <c r="P6" s="20">
        <f t="shared" si="0"/>
        <v>3.9545334308039942E-2</v>
      </c>
      <c r="Q6" s="17" t="s">
        <v>40</v>
      </c>
      <c r="R6" s="7" t="s">
        <v>63</v>
      </c>
      <c r="S6" s="7">
        <v>1</v>
      </c>
      <c r="T6" s="8">
        <f t="shared" ref="T6:T20" si="5">LOOKUP(S6,$D$8:$D$18,$F$8:$F$18)</f>
        <v>-2.0969100130080562</v>
      </c>
      <c r="U6" s="8">
        <f t="shared" ref="U6:U20" si="6">LOOKUP(R6,$A$4:$A$251,$B$4:$B$251)</f>
        <v>0.54700000000000004</v>
      </c>
      <c r="V6" s="7">
        <v>0.22567000000000001</v>
      </c>
      <c r="W6" s="7">
        <f t="shared" ref="W6:W20" si="7">T6+(U6*V6)</f>
        <v>-1.9734685230080562</v>
      </c>
      <c r="X6" s="20">
        <f t="shared" si="1"/>
        <v>1.0629956247615448E-2</v>
      </c>
    </row>
    <row r="7" spans="1:24" ht="16" x14ac:dyDescent="0.25">
      <c r="A7" t="s">
        <v>265</v>
      </c>
      <c r="B7">
        <v>-0.154</v>
      </c>
      <c r="D7" s="2" t="s">
        <v>209</v>
      </c>
      <c r="E7" s="2" t="s">
        <v>210</v>
      </c>
      <c r="F7" s="2" t="s">
        <v>211</v>
      </c>
      <c r="H7" s="17" t="s">
        <v>41</v>
      </c>
      <c r="I7" s="18" t="s">
        <v>22</v>
      </c>
      <c r="J7" s="7" t="s">
        <v>70</v>
      </c>
      <c r="K7" s="7">
        <v>7</v>
      </c>
      <c r="L7" s="8">
        <f t="shared" si="2"/>
        <v>-0.22184874961635639</v>
      </c>
      <c r="M7" s="8">
        <f t="shared" si="3"/>
        <v>1.2370000000000001</v>
      </c>
      <c r="N7" s="7">
        <v>0.22567000000000001</v>
      </c>
      <c r="O7" s="7">
        <f t="shared" si="4"/>
        <v>5.7305040383643618E-2</v>
      </c>
      <c r="P7" s="20">
        <f t="shared" si="0"/>
        <v>1.1410509591801743</v>
      </c>
      <c r="Q7" s="17" t="s">
        <v>41</v>
      </c>
      <c r="R7" s="7" t="s">
        <v>301</v>
      </c>
      <c r="S7" s="7">
        <v>8</v>
      </c>
      <c r="T7" s="8">
        <f t="shared" si="5"/>
        <v>0</v>
      </c>
      <c r="U7" s="8">
        <f t="shared" si="6"/>
        <v>0.372</v>
      </c>
      <c r="V7" s="7">
        <v>0.22567000000000001</v>
      </c>
      <c r="W7" s="7">
        <f t="shared" si="7"/>
        <v>8.3949240000000008E-2</v>
      </c>
      <c r="X7" s="20">
        <f t="shared" si="1"/>
        <v>1.2132470388109819</v>
      </c>
    </row>
    <row r="8" spans="1:24" ht="16" x14ac:dyDescent="0.25">
      <c r="A8" t="s">
        <v>296</v>
      </c>
      <c r="B8">
        <v>-0.54700000000000004</v>
      </c>
      <c r="D8" s="3">
        <v>1</v>
      </c>
      <c r="E8" s="3">
        <v>8.0000000000000002E-3</v>
      </c>
      <c r="F8" s="3">
        <f>LOG(E8)</f>
        <v>-2.0969100130080562</v>
      </c>
      <c r="H8" s="24" t="s">
        <v>42</v>
      </c>
      <c r="I8" s="25" t="s">
        <v>21</v>
      </c>
      <c r="J8" s="26" t="s">
        <v>71</v>
      </c>
      <c r="K8" s="26">
        <v>1</v>
      </c>
      <c r="L8" s="27">
        <f t="shared" si="2"/>
        <v>-2.0969100130080562</v>
      </c>
      <c r="M8" s="27">
        <f t="shared" si="3"/>
        <v>0.54700000000000004</v>
      </c>
      <c r="N8" s="26">
        <v>0.22567000000000001</v>
      </c>
      <c r="O8" s="26">
        <f t="shared" si="4"/>
        <v>-1.9734685230080562</v>
      </c>
      <c r="P8" s="26">
        <f t="shared" si="0"/>
        <v>1.0629956247615448E-2</v>
      </c>
      <c r="Q8" s="24" t="s">
        <v>42</v>
      </c>
      <c r="R8" s="26" t="s">
        <v>61</v>
      </c>
      <c r="S8" s="26">
        <v>5</v>
      </c>
      <c r="T8" s="27">
        <f t="shared" si="5"/>
        <v>-0.79588001734407521</v>
      </c>
      <c r="U8" s="27">
        <f t="shared" si="6"/>
        <v>0.45300000000000001</v>
      </c>
      <c r="V8" s="26">
        <v>0.22567000000000001</v>
      </c>
      <c r="W8" s="26">
        <f t="shared" si="7"/>
        <v>-0.69365150734407521</v>
      </c>
      <c r="X8" s="26">
        <f t="shared" si="1"/>
        <v>0.20246431695244602</v>
      </c>
    </row>
    <row r="9" spans="1:24" s="13" customFormat="1" ht="16" x14ac:dyDescent="0.25">
      <c r="A9" s="13" t="s">
        <v>300</v>
      </c>
      <c r="B9" s="13">
        <v>-1.246</v>
      </c>
      <c r="D9" s="14">
        <v>2</v>
      </c>
      <c r="E9" s="14">
        <v>0.02</v>
      </c>
      <c r="F9" s="14">
        <f t="shared" ref="F9:F18" si="8">LOG(E9)</f>
        <v>-1.6989700043360187</v>
      </c>
      <c r="H9" s="24" t="s">
        <v>43</v>
      </c>
      <c r="I9" s="25" t="s">
        <v>21</v>
      </c>
      <c r="J9" s="26" t="s">
        <v>72</v>
      </c>
      <c r="K9" s="26">
        <v>5</v>
      </c>
      <c r="L9" s="27">
        <f t="shared" si="2"/>
        <v>-0.79588001734407521</v>
      </c>
      <c r="M9" s="27">
        <f t="shared" si="3"/>
        <v>-0.16900000000000001</v>
      </c>
      <c r="N9" s="26">
        <v>0.22567000000000001</v>
      </c>
      <c r="O9" s="26">
        <f t="shared" si="4"/>
        <v>-0.83401824734407526</v>
      </c>
      <c r="P9" s="26">
        <f t="shared" si="0"/>
        <v>0.14654862656998799</v>
      </c>
      <c r="Q9" s="24" t="s">
        <v>43</v>
      </c>
      <c r="R9" s="26" t="s">
        <v>314</v>
      </c>
      <c r="S9" s="26">
        <v>9</v>
      </c>
      <c r="T9" s="27">
        <f t="shared" si="5"/>
        <v>0.14612803567823801</v>
      </c>
      <c r="U9" s="27">
        <f t="shared" si="6"/>
        <v>-0.45800000000000002</v>
      </c>
      <c r="V9" s="26">
        <v>0.22567000000000001</v>
      </c>
      <c r="W9" s="26">
        <f t="shared" si="7"/>
        <v>4.2771175678238002E-2</v>
      </c>
      <c r="X9" s="26">
        <f t="shared" si="1"/>
        <v>1.1034970479338653</v>
      </c>
    </row>
    <row r="10" spans="1:24" ht="16" x14ac:dyDescent="0.25">
      <c r="A10" t="s">
        <v>269</v>
      </c>
      <c r="B10">
        <v>-0.86</v>
      </c>
      <c r="D10" s="3">
        <v>3</v>
      </c>
      <c r="E10" s="3">
        <v>0.04</v>
      </c>
      <c r="F10" s="3">
        <f t="shared" si="8"/>
        <v>-1.3979400086720375</v>
      </c>
      <c r="H10" s="24" t="s">
        <v>44</v>
      </c>
      <c r="I10" s="25" t="s">
        <v>21</v>
      </c>
      <c r="J10" s="26" t="s">
        <v>73</v>
      </c>
      <c r="K10" s="26">
        <v>2</v>
      </c>
      <c r="L10" s="27">
        <f t="shared" si="2"/>
        <v>-1.6989700043360187</v>
      </c>
      <c r="M10" s="27">
        <f t="shared" si="3"/>
        <v>0.54700000000000004</v>
      </c>
      <c r="N10" s="26">
        <v>0.22567000000000001</v>
      </c>
      <c r="O10" s="26">
        <f t="shared" si="4"/>
        <v>-1.5755285143360187</v>
      </c>
      <c r="P10" s="26">
        <f t="shared" si="0"/>
        <v>2.6574890619038626E-2</v>
      </c>
      <c r="Q10" s="24" t="s">
        <v>44</v>
      </c>
      <c r="R10" s="26" t="s">
        <v>64</v>
      </c>
      <c r="S10" s="26">
        <v>7</v>
      </c>
      <c r="T10" s="27">
        <f t="shared" si="5"/>
        <v>-0.22184874961635639</v>
      </c>
      <c r="U10" s="27">
        <f t="shared" si="6"/>
        <v>0.45800000000000002</v>
      </c>
      <c r="V10" s="26">
        <v>0.22567000000000001</v>
      </c>
      <c r="W10" s="26">
        <f t="shared" si="7"/>
        <v>-0.11849188961635639</v>
      </c>
      <c r="X10" s="26">
        <f t="shared" si="1"/>
        <v>0.76121635447305958</v>
      </c>
    </row>
    <row r="11" spans="1:24" s="13" customFormat="1" ht="16" x14ac:dyDescent="0.25">
      <c r="A11" s="13" t="s">
        <v>304</v>
      </c>
      <c r="B11" s="13">
        <v>0.38100000000000001</v>
      </c>
      <c r="D11" s="14">
        <v>4</v>
      </c>
      <c r="E11" s="14">
        <v>7.0000000000000007E-2</v>
      </c>
      <c r="F11" s="14">
        <f t="shared" si="8"/>
        <v>-1.1549019599857431</v>
      </c>
      <c r="H11" s="17" t="s">
        <v>45</v>
      </c>
      <c r="I11" s="18" t="s">
        <v>22</v>
      </c>
      <c r="J11" s="7" t="s">
        <v>69</v>
      </c>
      <c r="K11" s="7">
        <v>5</v>
      </c>
      <c r="L11" s="8">
        <f t="shared" si="2"/>
        <v>-0.79588001734407521</v>
      </c>
      <c r="M11" s="8">
        <f t="shared" si="3"/>
        <v>-2.1999999999999999E-2</v>
      </c>
      <c r="N11" s="7">
        <v>0.22567000000000001</v>
      </c>
      <c r="O11" s="7">
        <f t="shared" si="4"/>
        <v>-0.80084475734407523</v>
      </c>
      <c r="P11" s="20">
        <f t="shared" si="0"/>
        <v>0.15818133723215977</v>
      </c>
      <c r="Q11" s="17" t="s">
        <v>45</v>
      </c>
      <c r="R11" s="7" t="s">
        <v>329</v>
      </c>
      <c r="S11" s="7">
        <v>8</v>
      </c>
      <c r="T11" s="8">
        <f t="shared" si="5"/>
        <v>0</v>
      </c>
      <c r="U11" s="8">
        <f t="shared" si="6"/>
        <v>-0.83099999999999996</v>
      </c>
      <c r="V11" s="7">
        <v>0.22567000000000001</v>
      </c>
      <c r="W11" s="7">
        <f t="shared" si="7"/>
        <v>-0.18753176999999999</v>
      </c>
      <c r="X11" s="20">
        <f t="shared" si="1"/>
        <v>0.64933412901583476</v>
      </c>
    </row>
    <row r="12" spans="1:24" s="13" customFormat="1" ht="16" x14ac:dyDescent="0.25">
      <c r="A12" s="13" t="s">
        <v>308</v>
      </c>
      <c r="B12" s="13">
        <v>-0.14199999999999999</v>
      </c>
      <c r="D12" s="14">
        <v>5</v>
      </c>
      <c r="E12" s="14">
        <v>0.16</v>
      </c>
      <c r="F12" s="14">
        <f t="shared" si="8"/>
        <v>-0.79588001734407521</v>
      </c>
      <c r="H12" s="17" t="s">
        <v>46</v>
      </c>
      <c r="I12" s="18" t="s">
        <v>22</v>
      </c>
      <c r="J12" s="7" t="s">
        <v>74</v>
      </c>
      <c r="K12" s="7">
        <v>2</v>
      </c>
      <c r="L12" s="8">
        <f t="shared" si="2"/>
        <v>-1.6989700043360187</v>
      </c>
      <c r="M12" s="8">
        <f t="shared" si="3"/>
        <v>-0.38100000000000001</v>
      </c>
      <c r="N12" s="7">
        <v>0.22567000000000001</v>
      </c>
      <c r="O12" s="7">
        <f t="shared" si="4"/>
        <v>-1.7849502743360188</v>
      </c>
      <c r="P12" s="20">
        <f t="shared" si="0"/>
        <v>1.6407776275004636E-2</v>
      </c>
      <c r="Q12" s="17" t="s">
        <v>46</v>
      </c>
      <c r="R12" s="7" t="s">
        <v>313</v>
      </c>
      <c r="S12" s="7">
        <v>8</v>
      </c>
      <c r="T12" s="8">
        <f t="shared" si="5"/>
        <v>0</v>
      </c>
      <c r="U12" s="8">
        <f t="shared" si="6"/>
        <v>-0.5</v>
      </c>
      <c r="V12" s="7">
        <v>0.22567000000000001</v>
      </c>
      <c r="W12" s="7">
        <f t="shared" si="7"/>
        <v>-0.112835</v>
      </c>
      <c r="X12" s="20">
        <f t="shared" si="1"/>
        <v>0.77119641139713058</v>
      </c>
    </row>
    <row r="13" spans="1:24" s="13" customFormat="1" ht="16" x14ac:dyDescent="0.25">
      <c r="A13" s="13" t="s">
        <v>253</v>
      </c>
      <c r="B13" s="13">
        <v>-0.432</v>
      </c>
      <c r="D13" s="14">
        <v>6</v>
      </c>
      <c r="E13" s="14">
        <v>0.4</v>
      </c>
      <c r="F13" s="14">
        <f t="shared" si="8"/>
        <v>-0.3979400086720376</v>
      </c>
      <c r="H13" s="27" t="s">
        <v>47</v>
      </c>
      <c r="I13" s="25" t="s">
        <v>21</v>
      </c>
      <c r="J13" s="26" t="s">
        <v>75</v>
      </c>
      <c r="K13" s="26">
        <v>6</v>
      </c>
      <c r="L13" s="27">
        <f t="shared" si="2"/>
        <v>-0.3979400086720376</v>
      </c>
      <c r="M13" s="27">
        <f t="shared" si="3"/>
        <v>-0.61099999999999999</v>
      </c>
      <c r="N13" s="26">
        <v>0.22567000000000001</v>
      </c>
      <c r="O13" s="26">
        <f t="shared" si="4"/>
        <v>-0.53582437867203758</v>
      </c>
      <c r="P13" s="26">
        <f t="shared" si="0"/>
        <v>0.2911894400758212</v>
      </c>
      <c r="Q13" s="27" t="s">
        <v>47</v>
      </c>
      <c r="R13" s="26" t="s">
        <v>313</v>
      </c>
      <c r="S13" s="26">
        <v>8</v>
      </c>
      <c r="T13" s="27">
        <f t="shared" si="5"/>
        <v>0</v>
      </c>
      <c r="U13" s="27">
        <f t="shared" si="6"/>
        <v>-0.5</v>
      </c>
      <c r="V13" s="26">
        <v>0.22567000000000001</v>
      </c>
      <c r="W13" s="26">
        <f t="shared" si="7"/>
        <v>-0.112835</v>
      </c>
      <c r="X13" s="26">
        <f t="shared" si="1"/>
        <v>0.77119641139713058</v>
      </c>
    </row>
    <row r="14" spans="1:24" s="13" customFormat="1" ht="16" x14ac:dyDescent="0.25">
      <c r="A14" s="13" t="s">
        <v>273</v>
      </c>
      <c r="B14" s="13">
        <v>0.74099999999999999</v>
      </c>
      <c r="D14" s="14">
        <v>7</v>
      </c>
      <c r="E14" s="14">
        <v>0.6</v>
      </c>
      <c r="F14" s="14">
        <f>LOG(E14)</f>
        <v>-0.22184874961635639</v>
      </c>
      <c r="H14" s="8" t="s">
        <v>48</v>
      </c>
      <c r="I14" s="18" t="s">
        <v>22</v>
      </c>
      <c r="J14" s="7" t="s">
        <v>76</v>
      </c>
      <c r="K14" s="7">
        <v>5</v>
      </c>
      <c r="L14" s="8">
        <f t="shared" si="2"/>
        <v>-0.79588001734407521</v>
      </c>
      <c r="M14" s="8">
        <f t="shared" si="3"/>
        <v>0.30499999999999999</v>
      </c>
      <c r="N14" s="7">
        <v>0.22567000000000001</v>
      </c>
      <c r="O14" s="7">
        <f t="shared" si="4"/>
        <v>-0.7270506673440752</v>
      </c>
      <c r="P14" s="20">
        <f t="shared" si="0"/>
        <v>0.18747757729594061</v>
      </c>
      <c r="Q14" s="8" t="s">
        <v>48</v>
      </c>
      <c r="R14" s="7" t="s">
        <v>314</v>
      </c>
      <c r="S14" s="7">
        <v>9</v>
      </c>
      <c r="T14" s="8">
        <f t="shared" si="5"/>
        <v>0.14612803567823801</v>
      </c>
      <c r="U14" s="8">
        <f t="shared" si="6"/>
        <v>-0.45800000000000002</v>
      </c>
      <c r="V14" s="7">
        <v>0.22567000000000001</v>
      </c>
      <c r="W14" s="7">
        <f t="shared" si="7"/>
        <v>4.2771175678238002E-2</v>
      </c>
      <c r="X14" s="20">
        <f t="shared" si="1"/>
        <v>1.1034970479338653</v>
      </c>
    </row>
    <row r="15" spans="1:24" ht="16" x14ac:dyDescent="0.25">
      <c r="A15" t="s">
        <v>312</v>
      </c>
      <c r="B15">
        <v>0.04</v>
      </c>
      <c r="D15" s="3">
        <v>8</v>
      </c>
      <c r="E15" s="3">
        <v>1</v>
      </c>
      <c r="F15" s="3">
        <f>LOG(E15)</f>
        <v>0</v>
      </c>
      <c r="H15" s="27" t="s">
        <v>49</v>
      </c>
      <c r="I15" s="25" t="s">
        <v>21</v>
      </c>
      <c r="J15" s="26" t="s">
        <v>77</v>
      </c>
      <c r="K15" s="26">
        <v>8</v>
      </c>
      <c r="L15" s="27">
        <f t="shared" si="2"/>
        <v>0</v>
      </c>
      <c r="M15" s="27">
        <f t="shared" si="3"/>
        <v>0.38100000000000001</v>
      </c>
      <c r="N15" s="26">
        <v>0.22567000000000001</v>
      </c>
      <c r="O15" s="26">
        <f t="shared" si="4"/>
        <v>8.5980270000000011E-2</v>
      </c>
      <c r="P15" s="26">
        <f t="shared" si="0"/>
        <v>1.2189342214805603</v>
      </c>
      <c r="Q15" s="27" t="s">
        <v>49</v>
      </c>
      <c r="R15" s="26" t="s">
        <v>65</v>
      </c>
      <c r="S15" s="26">
        <v>8</v>
      </c>
      <c r="T15" s="27">
        <f t="shared" si="5"/>
        <v>0</v>
      </c>
      <c r="U15" s="27">
        <f t="shared" si="6"/>
        <v>-0.73199999999999998</v>
      </c>
      <c r="V15" s="26">
        <v>0.22567000000000001</v>
      </c>
      <c r="W15" s="26">
        <f t="shared" si="7"/>
        <v>-0.16519043999999999</v>
      </c>
      <c r="X15" s="26">
        <f t="shared" si="1"/>
        <v>0.68361181482349798</v>
      </c>
    </row>
    <row r="16" spans="1:24" s="13" customFormat="1" ht="16" x14ac:dyDescent="0.25">
      <c r="A16" s="13" t="s">
        <v>316</v>
      </c>
      <c r="B16" s="13">
        <v>-0.45300000000000001</v>
      </c>
      <c r="D16" s="14">
        <v>9</v>
      </c>
      <c r="E16" s="14">
        <v>1.4</v>
      </c>
      <c r="F16" s="14">
        <f>LOG(E16)</f>
        <v>0.14612803567823801</v>
      </c>
      <c r="H16" s="8" t="s">
        <v>50</v>
      </c>
      <c r="I16" s="18" t="s">
        <v>22</v>
      </c>
      <c r="J16" s="7" t="s">
        <v>78</v>
      </c>
      <c r="K16" s="7">
        <v>7</v>
      </c>
      <c r="L16" s="8">
        <f t="shared" si="2"/>
        <v>-0.22184874961635639</v>
      </c>
      <c r="M16" s="8">
        <f t="shared" si="3"/>
        <v>-0.45800000000000002</v>
      </c>
      <c r="N16" s="7">
        <v>0.22567000000000001</v>
      </c>
      <c r="O16" s="7">
        <f t="shared" si="4"/>
        <v>-0.32520560961635642</v>
      </c>
      <c r="P16" s="20">
        <f t="shared" si="0"/>
        <v>0.47292730625737078</v>
      </c>
      <c r="Q16" s="8" t="s">
        <v>50</v>
      </c>
      <c r="R16" s="7" t="s">
        <v>66</v>
      </c>
      <c r="S16" s="7">
        <v>6</v>
      </c>
      <c r="T16" s="8">
        <f t="shared" si="5"/>
        <v>-0.3979400086720376</v>
      </c>
      <c r="U16" s="8">
        <f t="shared" si="6"/>
        <v>0.61099999999999999</v>
      </c>
      <c r="V16" s="7">
        <v>0.22567000000000001</v>
      </c>
      <c r="W16" s="7">
        <f t="shared" si="7"/>
        <v>-0.26005563867203763</v>
      </c>
      <c r="X16" s="20">
        <f t="shared" si="1"/>
        <v>0.5494704751598769</v>
      </c>
    </row>
    <row r="17" spans="1:24" ht="16" x14ac:dyDescent="0.25">
      <c r="A17" t="s">
        <v>277</v>
      </c>
      <c r="B17">
        <v>0.182</v>
      </c>
      <c r="D17" s="3">
        <v>10</v>
      </c>
      <c r="E17" s="3">
        <v>2</v>
      </c>
      <c r="F17" s="3">
        <f t="shared" si="8"/>
        <v>0.3010299956639812</v>
      </c>
      <c r="H17" s="27" t="s">
        <v>51</v>
      </c>
      <c r="I17" s="25" t="s">
        <v>21</v>
      </c>
      <c r="J17" s="26" t="s">
        <v>79</v>
      </c>
      <c r="K17" s="26">
        <v>3</v>
      </c>
      <c r="L17" s="27">
        <f t="shared" si="2"/>
        <v>-1.3979400086720375</v>
      </c>
      <c r="M17" s="27">
        <f t="shared" si="3"/>
        <v>0.61099999999999999</v>
      </c>
      <c r="N17" s="26">
        <v>0.22567000000000001</v>
      </c>
      <c r="O17" s="26">
        <f t="shared" si="4"/>
        <v>-1.2600556386720374</v>
      </c>
      <c r="P17" s="26">
        <f t="shared" si="0"/>
        <v>5.494704751598771E-2</v>
      </c>
      <c r="Q17" s="27" t="s">
        <v>51</v>
      </c>
      <c r="R17" s="26" t="s">
        <v>314</v>
      </c>
      <c r="S17" s="26">
        <v>9</v>
      </c>
      <c r="T17" s="27">
        <f t="shared" si="5"/>
        <v>0.14612803567823801</v>
      </c>
      <c r="U17" s="27">
        <f t="shared" si="6"/>
        <v>-0.45800000000000002</v>
      </c>
      <c r="V17" s="26">
        <v>0.22567000000000001</v>
      </c>
      <c r="W17" s="26">
        <f t="shared" si="7"/>
        <v>4.2771175678238002E-2</v>
      </c>
      <c r="X17" s="26">
        <f t="shared" si="1"/>
        <v>1.1034970479338653</v>
      </c>
    </row>
    <row r="18" spans="1:24" s="13" customFormat="1" ht="16" x14ac:dyDescent="0.25">
      <c r="A18" s="13" t="s">
        <v>320</v>
      </c>
      <c r="B18" s="13">
        <v>1.248</v>
      </c>
      <c r="D18" s="14">
        <v>11</v>
      </c>
      <c r="E18" s="14">
        <v>4</v>
      </c>
      <c r="F18" s="14">
        <f t="shared" si="8"/>
        <v>0.6020599913279624</v>
      </c>
      <c r="H18" s="8" t="s">
        <v>52</v>
      </c>
      <c r="I18" s="18" t="s">
        <v>22</v>
      </c>
      <c r="J18" s="7" t="s">
        <v>80</v>
      </c>
      <c r="K18" s="7">
        <v>8</v>
      </c>
      <c r="L18" s="8">
        <f t="shared" si="2"/>
        <v>0</v>
      </c>
      <c r="M18" s="8">
        <f t="shared" si="3"/>
        <v>-0.45300000000000001</v>
      </c>
      <c r="N18" s="7">
        <v>0.22567000000000001</v>
      </c>
      <c r="O18" s="7">
        <f t="shared" si="4"/>
        <v>-0.10222851000000001</v>
      </c>
      <c r="P18" s="20">
        <f t="shared" si="0"/>
        <v>0.79026271102171597</v>
      </c>
      <c r="Q18" s="8" t="s">
        <v>52</v>
      </c>
      <c r="R18" s="7" t="s">
        <v>67</v>
      </c>
      <c r="S18" s="7">
        <v>9</v>
      </c>
      <c r="T18" s="8">
        <f t="shared" si="5"/>
        <v>0.14612803567823801</v>
      </c>
      <c r="U18" s="8">
        <f t="shared" si="6"/>
        <v>4.2999999999999997E-2</v>
      </c>
      <c r="V18" s="7">
        <v>0.22567000000000001</v>
      </c>
      <c r="W18" s="7">
        <f t="shared" si="7"/>
        <v>0.15583184567823802</v>
      </c>
      <c r="X18" s="20">
        <f t="shared" si="1"/>
        <v>1.4316334783040812</v>
      </c>
    </row>
    <row r="19" spans="1:24" ht="16" x14ac:dyDescent="0.25">
      <c r="A19" t="s">
        <v>324</v>
      </c>
      <c r="B19">
        <v>0.75800000000000001</v>
      </c>
      <c r="H19" s="27" t="s">
        <v>53</v>
      </c>
      <c r="I19" s="25" t="s">
        <v>21</v>
      </c>
      <c r="J19" s="26" t="s">
        <v>72</v>
      </c>
      <c r="K19" s="26">
        <v>5</v>
      </c>
      <c r="L19" s="27">
        <f t="shared" si="2"/>
        <v>-0.79588001734407521</v>
      </c>
      <c r="M19" s="27">
        <f t="shared" si="3"/>
        <v>-0.16900000000000001</v>
      </c>
      <c r="N19" s="26">
        <v>0.22567000000000001</v>
      </c>
      <c r="O19" s="26">
        <f t="shared" si="4"/>
        <v>-0.83401824734407526</v>
      </c>
      <c r="P19" s="26">
        <f t="shared" si="0"/>
        <v>0.14654862656998799</v>
      </c>
      <c r="Q19" s="27" t="s">
        <v>53</v>
      </c>
      <c r="R19" s="26" t="s">
        <v>301</v>
      </c>
      <c r="S19" s="26">
        <v>8</v>
      </c>
      <c r="T19" s="27">
        <f t="shared" si="5"/>
        <v>0</v>
      </c>
      <c r="U19" s="27">
        <f t="shared" si="6"/>
        <v>0.372</v>
      </c>
      <c r="V19" s="26">
        <v>0.22567000000000001</v>
      </c>
      <c r="W19" s="26">
        <f t="shared" si="7"/>
        <v>8.3949240000000008E-2</v>
      </c>
      <c r="X19" s="26">
        <f t="shared" si="1"/>
        <v>1.2132470388109819</v>
      </c>
    </row>
    <row r="20" spans="1:24" ht="16" x14ac:dyDescent="0.25">
      <c r="A20" t="s">
        <v>241</v>
      </c>
      <c r="B20">
        <v>2.8000000000000001E-2</v>
      </c>
      <c r="H20" s="8" t="s">
        <v>54</v>
      </c>
      <c r="I20" s="18" t="s">
        <v>22</v>
      </c>
      <c r="J20" s="7" t="s">
        <v>68</v>
      </c>
      <c r="K20" s="7">
        <v>5</v>
      </c>
      <c r="L20" s="8">
        <f t="shared" si="2"/>
        <v>-0.79588001734407521</v>
      </c>
      <c r="M20" s="8">
        <f t="shared" si="3"/>
        <v>-0.187</v>
      </c>
      <c r="N20" s="7">
        <v>0.22567000000000001</v>
      </c>
      <c r="O20" s="7">
        <f t="shared" si="4"/>
        <v>-0.83808030734407524</v>
      </c>
      <c r="P20" s="20">
        <f t="shared" si="0"/>
        <v>0.14518431259284881</v>
      </c>
      <c r="Q20" s="8" t="s">
        <v>54</v>
      </c>
      <c r="R20" s="7" t="s">
        <v>314</v>
      </c>
      <c r="S20" s="7">
        <v>9</v>
      </c>
      <c r="T20" s="8">
        <f t="shared" si="5"/>
        <v>0.14612803567823801</v>
      </c>
      <c r="U20" s="8">
        <f t="shared" si="6"/>
        <v>-0.45800000000000002</v>
      </c>
      <c r="V20" s="7">
        <v>0.22567000000000001</v>
      </c>
      <c r="W20" s="7">
        <f t="shared" si="7"/>
        <v>4.2771175678238002E-2</v>
      </c>
      <c r="X20" s="20">
        <f t="shared" si="1"/>
        <v>1.1034970479338653</v>
      </c>
    </row>
    <row r="21" spans="1:24" ht="16" x14ac:dyDescent="0.25">
      <c r="A21" t="s">
        <v>257</v>
      </c>
      <c r="B21">
        <v>1.1399999999999999</v>
      </c>
      <c r="H21" s="8"/>
      <c r="I21" s="18"/>
      <c r="J21" s="7"/>
      <c r="K21" s="7"/>
      <c r="L21" s="8"/>
      <c r="M21" s="8"/>
      <c r="N21" s="7"/>
      <c r="O21" s="7"/>
      <c r="P21" s="7"/>
      <c r="Q21" s="8"/>
      <c r="R21" s="7"/>
      <c r="S21" s="7"/>
      <c r="T21" s="8"/>
      <c r="U21" s="8"/>
      <c r="V21" s="7"/>
      <c r="W21" s="7"/>
      <c r="X21" s="7"/>
    </row>
    <row r="22" spans="1:24" s="13" customFormat="1" ht="16" x14ac:dyDescent="0.25">
      <c r="A22" s="13" t="s">
        <v>281</v>
      </c>
      <c r="B22" s="13">
        <v>0.38100000000000001</v>
      </c>
      <c r="H22" s="8"/>
      <c r="I22" s="18"/>
      <c r="J22" s="7"/>
      <c r="K22" s="7"/>
      <c r="L22" s="8"/>
      <c r="M22" s="8"/>
      <c r="N22" s="7"/>
      <c r="O22" s="7"/>
      <c r="P22" s="7"/>
      <c r="Q22" s="8"/>
      <c r="R22" s="7"/>
      <c r="S22" s="7"/>
      <c r="T22" s="8"/>
      <c r="U22" s="8"/>
      <c r="V22" s="7"/>
      <c r="W22" s="7"/>
      <c r="X22" s="7"/>
    </row>
    <row r="23" spans="1:24" s="13" customFormat="1" ht="16" x14ac:dyDescent="0.25">
      <c r="A23" s="13" t="s">
        <v>328</v>
      </c>
      <c r="B23" s="13">
        <v>-0.26300000000000001</v>
      </c>
      <c r="H23" s="8"/>
      <c r="I23" s="18"/>
      <c r="J23" s="10"/>
      <c r="K23" s="9"/>
      <c r="L23" s="8"/>
      <c r="M23" s="8"/>
      <c r="N23" s="7"/>
      <c r="O23" s="7"/>
      <c r="P23" s="7"/>
      <c r="Q23" s="8"/>
      <c r="R23" s="7"/>
      <c r="S23" s="7"/>
      <c r="T23" s="8"/>
      <c r="U23" s="8"/>
      <c r="V23" s="7"/>
      <c r="W23" s="7"/>
      <c r="X23" s="7"/>
    </row>
    <row r="24" spans="1:24" ht="16" x14ac:dyDescent="0.25">
      <c r="A24" t="s">
        <v>332</v>
      </c>
      <c r="B24">
        <v>-0.752</v>
      </c>
      <c r="H24" s="8"/>
      <c r="I24" s="18"/>
      <c r="J24" s="7"/>
      <c r="K24" s="7"/>
      <c r="L24" s="8"/>
      <c r="M24" s="8"/>
      <c r="N24" s="7"/>
      <c r="O24" s="7"/>
      <c r="P24" s="7"/>
      <c r="Q24" s="8"/>
      <c r="R24" s="7"/>
      <c r="S24" s="7"/>
      <c r="T24" s="8"/>
      <c r="U24" s="8"/>
      <c r="V24" s="7"/>
      <c r="W24" s="7"/>
      <c r="X24" s="7"/>
    </row>
    <row r="25" spans="1:24" x14ac:dyDescent="0.2">
      <c r="A25" t="s">
        <v>285</v>
      </c>
      <c r="B25">
        <v>-0.14199999999999999</v>
      </c>
      <c r="H25" s="10"/>
      <c r="I25" s="10"/>
      <c r="J25" s="10"/>
      <c r="K25" s="9"/>
      <c r="L25" s="9"/>
      <c r="M25" s="9"/>
      <c r="N25" s="9"/>
      <c r="O25" s="9"/>
      <c r="P25" s="9"/>
      <c r="Q25" s="10"/>
      <c r="R25" s="10"/>
      <c r="S25" s="9"/>
      <c r="T25" s="9"/>
      <c r="U25" s="9"/>
      <c r="V25" s="9"/>
      <c r="W25" s="9"/>
      <c r="X25" s="9"/>
    </row>
    <row r="26" spans="1:24" x14ac:dyDescent="0.2">
      <c r="A26" t="s">
        <v>336</v>
      </c>
      <c r="B26">
        <v>0.95399999999999996</v>
      </c>
      <c r="H26" s="8"/>
      <c r="I26" s="8"/>
      <c r="J26" s="7"/>
      <c r="K26" s="7"/>
      <c r="L26" s="8"/>
      <c r="M26" s="8"/>
      <c r="N26" s="7"/>
      <c r="O26" s="11" t="s">
        <v>22</v>
      </c>
      <c r="P26" s="11">
        <f>AVERAGE(P6:P7,P11:P12,P14,P16,P18,P20)</f>
        <v>0.36887966427040686</v>
      </c>
      <c r="Q26" s="8"/>
      <c r="R26" s="7"/>
      <c r="S26" s="7"/>
      <c r="T26" s="8"/>
      <c r="U26" s="8"/>
      <c r="V26" s="7"/>
      <c r="W26" s="11" t="s">
        <v>22</v>
      </c>
      <c r="X26" s="11">
        <f>AVERAGE(X6:X7,X11:X12,X14,X16,X18,X20)</f>
        <v>0.85406319810040654</v>
      </c>
    </row>
    <row r="27" spans="1:24" x14ac:dyDescent="0.2">
      <c r="A27" t="s">
        <v>340</v>
      </c>
      <c r="B27">
        <v>0.504</v>
      </c>
      <c r="H27" s="8"/>
      <c r="I27" s="8"/>
      <c r="J27" s="7"/>
      <c r="K27" s="7"/>
      <c r="L27" s="8"/>
      <c r="M27" s="8"/>
      <c r="N27" s="7"/>
      <c r="O27" s="11" t="s">
        <v>21</v>
      </c>
      <c r="P27" s="11">
        <f>AVERAGE(P5,P8:P10,P13,P15,P17,P19)</f>
        <v>0.25506964020898099</v>
      </c>
      <c r="Q27" s="8"/>
      <c r="R27" s="7"/>
      <c r="S27" s="7"/>
      <c r="T27" s="8"/>
      <c r="U27" s="8"/>
      <c r="V27" s="7"/>
      <c r="W27" s="11" t="s">
        <v>21</v>
      </c>
      <c r="X27" s="11">
        <f>AVERAGE(X5,X8:X10,X13,X15,X17,X19)</f>
        <v>0.86752082164900757</v>
      </c>
    </row>
    <row r="28" spans="1:24" x14ac:dyDescent="0.2">
      <c r="A28" t="s">
        <v>261</v>
      </c>
      <c r="B28">
        <v>0.50600000000000001</v>
      </c>
      <c r="H28" s="8"/>
      <c r="I28" s="8"/>
      <c r="J28" s="7"/>
      <c r="K28" s="7"/>
      <c r="L28" s="8"/>
      <c r="M28" s="8"/>
      <c r="N28" s="7"/>
      <c r="O28" s="7"/>
      <c r="P28" s="7"/>
      <c r="Q28" s="8"/>
      <c r="R28" s="7"/>
      <c r="S28" s="7"/>
      <c r="T28" s="8"/>
      <c r="U28" s="8"/>
      <c r="V28" s="7"/>
      <c r="W28" s="7"/>
      <c r="X28" s="7"/>
    </row>
    <row r="29" spans="1:24" x14ac:dyDescent="0.2">
      <c r="A29" t="s">
        <v>289</v>
      </c>
      <c r="B29">
        <v>1.5489999999999999</v>
      </c>
      <c r="H29" s="8"/>
      <c r="I29" s="8"/>
      <c r="J29" s="7"/>
      <c r="K29" s="7"/>
      <c r="L29" s="8"/>
      <c r="M29" s="8"/>
      <c r="N29" s="7"/>
      <c r="O29" s="11" t="s">
        <v>57</v>
      </c>
      <c r="P29" s="11">
        <f>STDEV(P6:P7,P11:P12,P14,P16,P18,P20)/SQRT(8)</f>
        <v>0.1429707598621536</v>
      </c>
      <c r="Q29" s="8"/>
      <c r="R29" s="7"/>
      <c r="S29" s="7"/>
      <c r="T29" s="8"/>
      <c r="U29" s="8"/>
      <c r="V29" s="7"/>
      <c r="W29" s="11" t="s">
        <v>57</v>
      </c>
      <c r="X29" s="11">
        <f>STDEV(X6:X7,X11:X12,X14,X16,X18,X20)/SQRT(8)</f>
        <v>0.16035519765758782</v>
      </c>
    </row>
    <row r="30" spans="1:24" x14ac:dyDescent="0.2">
      <c r="A30" t="s">
        <v>343</v>
      </c>
      <c r="B30">
        <v>0.68100000000000005</v>
      </c>
      <c r="H30" s="8"/>
      <c r="I30" s="8"/>
      <c r="J30" s="7"/>
      <c r="K30" s="7"/>
      <c r="L30" s="8"/>
      <c r="M30" s="8"/>
      <c r="N30" s="7"/>
      <c r="O30" s="11" t="s">
        <v>58</v>
      </c>
      <c r="P30" s="11">
        <f>STDEV(P5,P8:P10,P13,P15,P17,P19)/SQRT(8)</f>
        <v>0.14129361771499471</v>
      </c>
      <c r="Q30" s="8"/>
      <c r="R30" s="7"/>
      <c r="S30" s="7"/>
      <c r="T30" s="8"/>
      <c r="U30" s="8"/>
      <c r="V30" s="7"/>
      <c r="W30" s="11" t="s">
        <v>58</v>
      </c>
      <c r="X30" s="11">
        <f>STDEV(X5,X8:X10,X13,X15,X17,X19)/SQRT(8)</f>
        <v>0.11819433518094495</v>
      </c>
    </row>
    <row r="31" spans="1:24" x14ac:dyDescent="0.2">
      <c r="A31" t="s">
        <v>347</v>
      </c>
      <c r="B31">
        <v>0.252</v>
      </c>
      <c r="J31" s="7"/>
      <c r="K31" s="7"/>
      <c r="L31" s="8"/>
      <c r="M31" s="8"/>
      <c r="N31" s="7"/>
      <c r="O31" s="7"/>
      <c r="P31" s="7"/>
      <c r="Q31" s="8"/>
      <c r="R31" s="7"/>
      <c r="S31" s="7"/>
      <c r="T31" s="8"/>
      <c r="U31" s="8"/>
      <c r="V31" s="7"/>
      <c r="W31" s="7"/>
      <c r="X31" s="7"/>
    </row>
    <row r="32" spans="1:24" x14ac:dyDescent="0.2">
      <c r="A32" t="s">
        <v>293</v>
      </c>
      <c r="B32">
        <v>1</v>
      </c>
      <c r="J32" s="7"/>
      <c r="K32" s="7"/>
      <c r="L32" s="8"/>
      <c r="M32" s="8"/>
      <c r="N32" s="7"/>
      <c r="O32" s="3"/>
      <c r="P32" s="7"/>
      <c r="Q32" s="8"/>
      <c r="R32" s="7"/>
      <c r="S32" s="7"/>
      <c r="T32" s="8"/>
      <c r="U32" s="8"/>
      <c r="V32" s="7"/>
      <c r="W32" s="7"/>
      <c r="X32" s="7"/>
    </row>
    <row r="33" spans="1:24" x14ac:dyDescent="0.2">
      <c r="A33" t="s">
        <v>351</v>
      </c>
      <c r="B33">
        <v>2.0139999999999998</v>
      </c>
      <c r="J33" s="7"/>
      <c r="K33" s="7"/>
      <c r="L33" s="8"/>
      <c r="M33" s="8"/>
      <c r="N33" s="7"/>
      <c r="O33" s="3"/>
      <c r="P33" s="7"/>
      <c r="Q33" s="8"/>
      <c r="R33" s="7"/>
      <c r="S33" s="7"/>
      <c r="T33" s="8"/>
      <c r="U33" s="8"/>
      <c r="V33" s="7"/>
      <c r="W33" s="7"/>
      <c r="X33" s="7"/>
    </row>
    <row r="34" spans="1:24" x14ac:dyDescent="0.2">
      <c r="A34" t="s">
        <v>355</v>
      </c>
      <c r="B34">
        <v>1.496</v>
      </c>
      <c r="J34" s="7"/>
      <c r="K34" s="7"/>
      <c r="L34" s="8"/>
      <c r="M34" s="8"/>
      <c r="N34" s="7"/>
      <c r="O34" s="7"/>
      <c r="P34" s="7"/>
      <c r="V34" s="3"/>
      <c r="W34" s="3"/>
      <c r="X34" s="7"/>
    </row>
    <row r="35" spans="1:24" x14ac:dyDescent="0.2">
      <c r="A35" t="s">
        <v>236</v>
      </c>
      <c r="B35">
        <v>-0.378</v>
      </c>
      <c r="J35" s="7"/>
      <c r="K35" s="7"/>
      <c r="L35" s="8"/>
      <c r="M35" s="8"/>
      <c r="N35" s="7"/>
      <c r="O35" s="7"/>
      <c r="P35" s="7"/>
      <c r="V35" s="3"/>
      <c r="W35" s="3"/>
      <c r="X35" s="7"/>
    </row>
    <row r="36" spans="1:24" x14ac:dyDescent="0.2">
      <c r="A36" t="s">
        <v>244</v>
      </c>
      <c r="B36">
        <v>0.89400000000000002</v>
      </c>
      <c r="J36" s="7"/>
      <c r="K36" s="7"/>
      <c r="L36" s="8"/>
      <c r="M36" s="8"/>
      <c r="N36" s="7"/>
      <c r="O36" s="7"/>
      <c r="P36" s="7"/>
      <c r="V36" s="3"/>
      <c r="W36" s="3"/>
      <c r="X36" s="7"/>
    </row>
    <row r="37" spans="1:24" x14ac:dyDescent="0.2">
      <c r="A37" t="s">
        <v>248</v>
      </c>
      <c r="B37">
        <v>0.315</v>
      </c>
      <c r="J37" s="7"/>
      <c r="K37" s="7"/>
      <c r="L37" s="8"/>
      <c r="M37" s="8"/>
      <c r="N37" s="7"/>
      <c r="O37" s="7"/>
      <c r="P37" s="7"/>
      <c r="V37" s="3"/>
      <c r="W37" s="3"/>
      <c r="X37" s="7"/>
    </row>
    <row r="38" spans="1:24" x14ac:dyDescent="0.2">
      <c r="A38" t="s">
        <v>264</v>
      </c>
      <c r="B38">
        <v>-0.154</v>
      </c>
      <c r="J38" s="7"/>
      <c r="K38" s="7"/>
      <c r="L38" s="8"/>
      <c r="M38" s="8"/>
      <c r="N38" s="7"/>
      <c r="O38" s="7"/>
      <c r="P38" s="7"/>
      <c r="V38" s="3"/>
      <c r="W38" s="3"/>
      <c r="X38" s="7"/>
    </row>
    <row r="39" spans="1:24" x14ac:dyDescent="0.2">
      <c r="A39" t="s">
        <v>295</v>
      </c>
      <c r="B39">
        <v>-0.54700000000000004</v>
      </c>
      <c r="J39" s="7"/>
      <c r="K39" s="7"/>
      <c r="L39" s="8"/>
      <c r="M39" s="8"/>
      <c r="N39" s="7"/>
      <c r="O39" s="7"/>
      <c r="P39" s="7"/>
      <c r="V39" s="3"/>
      <c r="W39" s="3"/>
      <c r="X39" s="7"/>
    </row>
    <row r="40" spans="1:24" x14ac:dyDescent="0.2">
      <c r="A40" t="s">
        <v>299</v>
      </c>
      <c r="B40">
        <v>-1.246</v>
      </c>
      <c r="J40" s="7"/>
      <c r="K40" s="7"/>
      <c r="L40" s="8"/>
      <c r="M40" s="8"/>
      <c r="N40" s="7"/>
      <c r="O40" s="7"/>
      <c r="P40" s="7"/>
      <c r="V40" s="3"/>
      <c r="W40" s="3"/>
      <c r="X40" s="7"/>
    </row>
    <row r="41" spans="1:24" x14ac:dyDescent="0.2">
      <c r="A41" t="s">
        <v>268</v>
      </c>
      <c r="B41">
        <v>-0.86</v>
      </c>
      <c r="J41" s="7"/>
      <c r="K41" s="7"/>
      <c r="L41" s="8"/>
      <c r="M41" s="8"/>
      <c r="N41" s="7"/>
      <c r="O41" s="7"/>
      <c r="P41" s="7"/>
      <c r="V41" s="3"/>
      <c r="W41" s="3"/>
      <c r="X41" s="7"/>
    </row>
    <row r="42" spans="1:24" x14ac:dyDescent="0.2">
      <c r="A42" t="s">
        <v>303</v>
      </c>
      <c r="B42">
        <v>0.38100000000000001</v>
      </c>
      <c r="J42" s="7"/>
      <c r="K42" s="7"/>
      <c r="L42" s="8"/>
      <c r="M42" s="8"/>
      <c r="N42" s="8"/>
      <c r="O42" s="8"/>
      <c r="P42" s="8"/>
      <c r="X42" s="8"/>
    </row>
    <row r="43" spans="1:24" x14ac:dyDescent="0.2">
      <c r="A43" t="s">
        <v>307</v>
      </c>
      <c r="B43">
        <v>-0.14199999999999999</v>
      </c>
      <c r="J43" s="7"/>
      <c r="K43" s="7"/>
      <c r="L43" s="8"/>
      <c r="M43" s="8"/>
      <c r="N43" s="8"/>
      <c r="O43" s="9"/>
      <c r="P43" s="9"/>
      <c r="W43" s="2"/>
      <c r="X43" s="9"/>
    </row>
    <row r="44" spans="1:24" x14ac:dyDescent="0.2">
      <c r="A44" t="s">
        <v>252</v>
      </c>
      <c r="B44">
        <v>-0.432</v>
      </c>
      <c r="J44" s="7"/>
      <c r="K44" s="7"/>
      <c r="L44" s="8"/>
      <c r="M44" s="8"/>
      <c r="N44" s="8"/>
      <c r="O44" s="7"/>
      <c r="P44" s="7"/>
      <c r="W44" s="3"/>
      <c r="X44" s="7"/>
    </row>
    <row r="45" spans="1:24" x14ac:dyDescent="0.2">
      <c r="A45" t="s">
        <v>272</v>
      </c>
      <c r="B45">
        <v>0.74099999999999999</v>
      </c>
      <c r="J45" s="7"/>
      <c r="K45" s="7"/>
      <c r="L45" s="8"/>
      <c r="M45" s="8"/>
      <c r="N45" s="8"/>
      <c r="O45" s="8"/>
      <c r="P45" s="8"/>
      <c r="X45" s="8"/>
    </row>
    <row r="46" spans="1:24" x14ac:dyDescent="0.2">
      <c r="A46" t="s">
        <v>311</v>
      </c>
      <c r="B46">
        <v>0.04</v>
      </c>
      <c r="J46" s="7"/>
      <c r="K46" s="7"/>
      <c r="L46" s="8"/>
      <c r="M46" s="8"/>
      <c r="N46" s="8"/>
      <c r="O46" s="8"/>
      <c r="P46" s="8"/>
      <c r="X46" s="8"/>
    </row>
    <row r="47" spans="1:24" x14ac:dyDescent="0.2">
      <c r="A47" t="s">
        <v>315</v>
      </c>
      <c r="B47">
        <v>-0.45300000000000001</v>
      </c>
      <c r="J47" s="7"/>
      <c r="K47" s="7"/>
      <c r="L47" s="8"/>
      <c r="M47" s="8"/>
      <c r="N47" s="8"/>
      <c r="O47" s="8"/>
      <c r="P47" s="8"/>
      <c r="X47" s="8"/>
    </row>
    <row r="48" spans="1:24" x14ac:dyDescent="0.2">
      <c r="A48" t="s">
        <v>276</v>
      </c>
      <c r="B48">
        <v>0.18099999999999999</v>
      </c>
      <c r="J48" s="7"/>
      <c r="K48" s="7"/>
      <c r="L48" s="8"/>
      <c r="M48" s="8"/>
      <c r="N48" s="8"/>
      <c r="O48" s="8"/>
      <c r="P48" s="8"/>
      <c r="X48" s="8"/>
    </row>
    <row r="49" spans="1:24" x14ac:dyDescent="0.2">
      <c r="A49" t="s">
        <v>319</v>
      </c>
      <c r="B49">
        <v>1.2470000000000001</v>
      </c>
      <c r="J49" s="7"/>
      <c r="K49" s="7"/>
      <c r="L49" s="8"/>
      <c r="M49" s="8"/>
      <c r="N49" s="8"/>
      <c r="O49" s="8"/>
      <c r="P49" s="8"/>
      <c r="X49" s="8"/>
    </row>
    <row r="50" spans="1:24" x14ac:dyDescent="0.2">
      <c r="A50" t="s">
        <v>323</v>
      </c>
      <c r="B50">
        <v>0.75600000000000001</v>
      </c>
      <c r="J50" s="7"/>
      <c r="K50" s="7"/>
      <c r="L50" s="8"/>
      <c r="M50" s="8"/>
      <c r="N50" s="8"/>
      <c r="O50" s="8"/>
      <c r="P50" s="8"/>
      <c r="X50" s="8"/>
    </row>
    <row r="51" spans="1:24" x14ac:dyDescent="0.2">
      <c r="A51" t="s">
        <v>240</v>
      </c>
      <c r="B51">
        <v>2.5999999999999999E-2</v>
      </c>
      <c r="J51" s="7"/>
      <c r="K51" s="7"/>
      <c r="L51" s="8"/>
      <c r="M51" s="8"/>
      <c r="N51" s="8"/>
      <c r="O51" s="8"/>
      <c r="P51" s="8"/>
      <c r="X51" s="8"/>
    </row>
    <row r="52" spans="1:24" x14ac:dyDescent="0.2">
      <c r="A52" t="s">
        <v>256</v>
      </c>
      <c r="B52">
        <v>1.139</v>
      </c>
      <c r="J52" s="7"/>
      <c r="K52" s="7"/>
      <c r="L52" s="8"/>
      <c r="M52" s="8"/>
      <c r="N52" s="8"/>
      <c r="O52" s="8"/>
      <c r="P52" s="8"/>
      <c r="X52" s="8"/>
    </row>
    <row r="53" spans="1:24" x14ac:dyDescent="0.2">
      <c r="A53" t="s">
        <v>280</v>
      </c>
      <c r="B53">
        <v>0.38</v>
      </c>
      <c r="J53" s="7"/>
      <c r="K53" s="7"/>
      <c r="L53" s="8"/>
      <c r="M53" s="8"/>
      <c r="N53" s="8"/>
      <c r="O53" s="8"/>
      <c r="P53" s="8"/>
      <c r="X53" s="8"/>
    </row>
    <row r="54" spans="1:24" x14ac:dyDescent="0.2">
      <c r="A54" t="s">
        <v>327</v>
      </c>
      <c r="B54">
        <v>-0.26300000000000001</v>
      </c>
      <c r="J54" s="7"/>
      <c r="K54" s="7"/>
      <c r="L54" s="8"/>
      <c r="M54" s="8"/>
      <c r="N54" s="8"/>
      <c r="O54" s="8"/>
      <c r="P54" s="8"/>
      <c r="X54" s="8"/>
    </row>
    <row r="55" spans="1:24" x14ac:dyDescent="0.2">
      <c r="A55" t="s">
        <v>331</v>
      </c>
      <c r="B55">
        <v>-0.753</v>
      </c>
      <c r="J55" s="7"/>
      <c r="K55" s="7"/>
      <c r="L55" s="8"/>
      <c r="M55" s="8"/>
      <c r="N55" s="8"/>
      <c r="O55" s="8"/>
      <c r="P55" s="8"/>
      <c r="X55" s="8"/>
    </row>
    <row r="56" spans="1:24" x14ac:dyDescent="0.2">
      <c r="A56" t="s">
        <v>284</v>
      </c>
      <c r="B56">
        <v>-0.14399999999999999</v>
      </c>
      <c r="J56" s="7"/>
      <c r="K56" s="7"/>
      <c r="L56" s="8"/>
      <c r="M56" s="8"/>
      <c r="N56" s="8"/>
      <c r="O56" s="8"/>
      <c r="P56" s="8"/>
      <c r="X56" s="8"/>
    </row>
    <row r="57" spans="1:24" x14ac:dyDescent="0.2">
      <c r="A57" t="s">
        <v>335</v>
      </c>
      <c r="B57">
        <v>0.95199999999999996</v>
      </c>
      <c r="J57" s="7"/>
      <c r="K57" s="7"/>
      <c r="L57" s="8"/>
      <c r="M57" s="8"/>
      <c r="N57" s="8"/>
      <c r="O57" s="8"/>
      <c r="P57" s="8"/>
      <c r="X57" s="8"/>
    </row>
    <row r="58" spans="1:24" x14ac:dyDescent="0.2">
      <c r="A58" t="s">
        <v>339</v>
      </c>
      <c r="B58">
        <v>0.5</v>
      </c>
      <c r="J58" s="7"/>
      <c r="K58" s="7"/>
      <c r="L58" s="8"/>
      <c r="M58" s="8"/>
      <c r="N58" s="8"/>
      <c r="O58" s="8"/>
      <c r="P58" s="8"/>
      <c r="X58" s="8"/>
    </row>
    <row r="59" spans="1:24" x14ac:dyDescent="0.2">
      <c r="A59" t="s">
        <v>260</v>
      </c>
      <c r="B59">
        <v>0.5</v>
      </c>
      <c r="J59" s="7"/>
      <c r="K59" s="7"/>
      <c r="L59" s="8"/>
      <c r="M59" s="8"/>
      <c r="N59" s="8"/>
      <c r="O59" s="8"/>
      <c r="P59" s="8"/>
      <c r="X59" s="8"/>
    </row>
    <row r="60" spans="1:24" x14ac:dyDescent="0.2">
      <c r="A60" t="s">
        <v>288</v>
      </c>
      <c r="B60">
        <v>1.544</v>
      </c>
      <c r="J60" s="7"/>
      <c r="K60" s="7"/>
      <c r="L60" s="8"/>
      <c r="M60" s="8"/>
      <c r="N60" s="8"/>
      <c r="O60" s="8"/>
      <c r="P60" s="8"/>
      <c r="X60" s="8"/>
    </row>
    <row r="61" spans="1:24" x14ac:dyDescent="0.2">
      <c r="A61" t="s">
        <v>342</v>
      </c>
      <c r="B61">
        <v>0.67800000000000005</v>
      </c>
      <c r="J61" s="7"/>
      <c r="K61" s="7"/>
      <c r="L61" s="8"/>
      <c r="M61" s="8"/>
      <c r="N61" s="8"/>
      <c r="O61" s="8"/>
      <c r="P61" s="8"/>
      <c r="X61" s="8"/>
    </row>
    <row r="62" spans="1:24" x14ac:dyDescent="0.2">
      <c r="A62" t="s">
        <v>346</v>
      </c>
      <c r="B62">
        <v>0.24399999999999999</v>
      </c>
      <c r="J62" s="7"/>
      <c r="K62" s="7"/>
      <c r="L62" s="8"/>
      <c r="M62" s="8"/>
      <c r="N62" s="8"/>
      <c r="O62" s="8"/>
      <c r="P62" s="8"/>
      <c r="X62" s="8"/>
    </row>
    <row r="63" spans="1:24" x14ac:dyDescent="0.2">
      <c r="A63" t="s">
        <v>292</v>
      </c>
      <c r="B63">
        <v>0.98499999999999999</v>
      </c>
      <c r="J63" s="7"/>
      <c r="K63" s="7"/>
      <c r="L63" s="8"/>
      <c r="M63" s="8"/>
      <c r="N63" s="8"/>
      <c r="O63" s="8"/>
      <c r="P63" s="8"/>
      <c r="X63" s="8"/>
    </row>
    <row r="64" spans="1:24" x14ac:dyDescent="0.2">
      <c r="A64" t="s">
        <v>350</v>
      </c>
      <c r="B64">
        <v>2</v>
      </c>
      <c r="J64" s="7"/>
      <c r="K64" s="7"/>
      <c r="L64" s="8"/>
      <c r="M64" s="8"/>
      <c r="N64" s="8"/>
      <c r="O64" s="8"/>
      <c r="P64" s="8"/>
      <c r="X64" s="8"/>
    </row>
    <row r="65" spans="1:24" x14ac:dyDescent="0.2">
      <c r="A65" t="s">
        <v>354</v>
      </c>
      <c r="B65">
        <v>1.4650000000000001</v>
      </c>
      <c r="J65" s="7"/>
      <c r="K65" s="7"/>
      <c r="L65" s="8"/>
      <c r="M65" s="8"/>
      <c r="N65" s="8"/>
      <c r="O65" s="8"/>
      <c r="P65" s="8"/>
      <c r="X65" s="8"/>
    </row>
    <row r="66" spans="1:24" x14ac:dyDescent="0.2">
      <c r="A66" t="s">
        <v>235</v>
      </c>
      <c r="B66">
        <v>-0.38800000000000001</v>
      </c>
      <c r="J66" s="7"/>
      <c r="K66" s="7"/>
      <c r="L66" s="8"/>
      <c r="M66" s="8"/>
      <c r="N66" s="8"/>
      <c r="O66" s="8"/>
      <c r="P66" s="8"/>
      <c r="X66" s="8"/>
    </row>
    <row r="67" spans="1:24" x14ac:dyDescent="0.2">
      <c r="A67" t="s">
        <v>243</v>
      </c>
      <c r="B67">
        <v>0.89</v>
      </c>
      <c r="J67" s="7"/>
      <c r="K67" s="7"/>
      <c r="L67" s="8"/>
      <c r="M67" s="8"/>
      <c r="N67" s="8"/>
      <c r="O67" s="8"/>
      <c r="P67" s="8"/>
      <c r="X67" s="8"/>
    </row>
    <row r="68" spans="1:24" x14ac:dyDescent="0.2">
      <c r="A68" t="s">
        <v>247</v>
      </c>
      <c r="B68">
        <v>0.314</v>
      </c>
      <c r="J68" s="7"/>
      <c r="K68" s="7"/>
      <c r="L68" s="8"/>
      <c r="M68" s="8"/>
      <c r="N68" s="8"/>
      <c r="O68" s="8"/>
      <c r="P68" s="8"/>
      <c r="X68" s="8"/>
    </row>
    <row r="69" spans="1:24" x14ac:dyDescent="0.2">
      <c r="A69" t="s">
        <v>263</v>
      </c>
      <c r="B69">
        <v>-0.154</v>
      </c>
      <c r="J69" s="7"/>
      <c r="K69" s="7"/>
      <c r="L69" s="8"/>
      <c r="M69" s="8"/>
      <c r="N69" s="8"/>
      <c r="O69" s="8"/>
      <c r="P69" s="8"/>
      <c r="X69" s="8"/>
    </row>
    <row r="70" spans="1:24" x14ac:dyDescent="0.2">
      <c r="A70" t="s">
        <v>204</v>
      </c>
      <c r="B70">
        <v>-0.54700000000000004</v>
      </c>
      <c r="J70" s="7"/>
      <c r="K70" s="7"/>
      <c r="L70" s="8"/>
      <c r="M70" s="8"/>
      <c r="N70" s="8"/>
      <c r="O70" s="8"/>
      <c r="P70" s="8"/>
      <c r="X70" s="8"/>
    </row>
    <row r="71" spans="1:24" x14ac:dyDescent="0.2">
      <c r="A71" t="s">
        <v>298</v>
      </c>
      <c r="B71">
        <v>-1.2470000000000001</v>
      </c>
      <c r="J71" s="7"/>
      <c r="K71" s="7"/>
      <c r="L71" s="8"/>
      <c r="M71" s="8"/>
      <c r="N71" s="8"/>
      <c r="O71" s="8"/>
      <c r="P71" s="8"/>
      <c r="X71" s="8"/>
    </row>
    <row r="72" spans="1:24" x14ac:dyDescent="0.2">
      <c r="A72" t="s">
        <v>267</v>
      </c>
      <c r="B72">
        <v>-0.86099999999999999</v>
      </c>
      <c r="J72" s="7"/>
      <c r="K72" s="7"/>
      <c r="L72" s="8"/>
      <c r="M72" s="8"/>
      <c r="N72" s="8"/>
      <c r="O72" s="8"/>
      <c r="P72" s="8"/>
      <c r="X72" s="8"/>
    </row>
    <row r="73" spans="1:24" x14ac:dyDescent="0.2">
      <c r="A73" t="s">
        <v>302</v>
      </c>
      <c r="B73">
        <v>0.38</v>
      </c>
      <c r="J73" s="7"/>
      <c r="K73" s="7"/>
      <c r="L73" s="8"/>
      <c r="M73" s="8"/>
      <c r="N73" s="8"/>
      <c r="O73" s="8"/>
      <c r="P73" s="8"/>
      <c r="X73" s="8"/>
    </row>
    <row r="74" spans="1:24" x14ac:dyDescent="0.2">
      <c r="A74" t="s">
        <v>306</v>
      </c>
      <c r="B74">
        <v>-0.14399999999999999</v>
      </c>
      <c r="J74" s="7"/>
      <c r="K74" s="7"/>
      <c r="L74" s="8"/>
      <c r="M74" s="8"/>
      <c r="N74" s="8"/>
      <c r="O74" s="8"/>
      <c r="P74" s="8"/>
      <c r="X74" s="8"/>
    </row>
    <row r="75" spans="1:24" x14ac:dyDescent="0.2">
      <c r="A75" t="s">
        <v>251</v>
      </c>
      <c r="B75">
        <v>-0.439</v>
      </c>
      <c r="J75" s="7"/>
      <c r="K75" s="7"/>
      <c r="L75" s="8"/>
      <c r="M75" s="8"/>
      <c r="N75" s="8"/>
      <c r="O75" s="8"/>
      <c r="P75" s="8"/>
      <c r="X75" s="8"/>
    </row>
    <row r="76" spans="1:24" x14ac:dyDescent="0.2">
      <c r="A76" t="s">
        <v>271</v>
      </c>
      <c r="B76">
        <v>0.73699999999999999</v>
      </c>
      <c r="J76" s="7"/>
      <c r="K76" s="7"/>
      <c r="L76" s="8"/>
      <c r="M76" s="8"/>
      <c r="N76" s="8"/>
      <c r="O76" s="8"/>
      <c r="P76" s="8"/>
      <c r="X76" s="8"/>
    </row>
    <row r="77" spans="1:24" x14ac:dyDescent="0.2">
      <c r="A77" t="s">
        <v>310</v>
      </c>
      <c r="B77">
        <v>3.9E-2</v>
      </c>
      <c r="J77" s="7"/>
      <c r="K77" s="7"/>
      <c r="L77" s="8"/>
      <c r="M77" s="8"/>
      <c r="N77" s="8"/>
      <c r="O77" s="8"/>
      <c r="P77" s="8"/>
      <c r="X77" s="8"/>
    </row>
    <row r="78" spans="1:24" x14ac:dyDescent="0.2">
      <c r="A78" t="s">
        <v>314</v>
      </c>
      <c r="B78">
        <v>-0.45800000000000002</v>
      </c>
      <c r="J78" s="7"/>
      <c r="K78" s="7"/>
      <c r="L78" s="8"/>
      <c r="M78" s="8"/>
      <c r="N78" s="8"/>
      <c r="O78" s="8"/>
      <c r="P78" s="8"/>
      <c r="X78" s="8"/>
    </row>
    <row r="79" spans="1:24" x14ac:dyDescent="0.2">
      <c r="A79" t="s">
        <v>275</v>
      </c>
      <c r="B79">
        <v>0.16900000000000001</v>
      </c>
      <c r="J79" s="7"/>
      <c r="K79" s="7"/>
      <c r="L79" s="8"/>
      <c r="M79" s="8"/>
      <c r="N79" s="8"/>
      <c r="O79" s="8"/>
      <c r="P79" s="8"/>
      <c r="X79" s="8"/>
    </row>
    <row r="80" spans="1:24" x14ac:dyDescent="0.2">
      <c r="A80" t="s">
        <v>318</v>
      </c>
      <c r="B80">
        <v>1.2370000000000001</v>
      </c>
      <c r="J80" s="7"/>
      <c r="K80" s="7"/>
      <c r="L80" s="8"/>
      <c r="M80" s="8"/>
      <c r="N80" s="8"/>
      <c r="O80" s="8"/>
      <c r="P80" s="8"/>
      <c r="X80" s="8"/>
    </row>
    <row r="81" spans="1:24" x14ac:dyDescent="0.2">
      <c r="A81" t="s">
        <v>322</v>
      </c>
      <c r="B81">
        <v>0.73199999999999998</v>
      </c>
      <c r="J81" s="7"/>
      <c r="K81" s="7"/>
      <c r="L81" s="8"/>
      <c r="M81" s="8"/>
      <c r="N81" s="8"/>
      <c r="O81" s="8"/>
      <c r="P81" s="8"/>
      <c r="X81" s="8"/>
    </row>
    <row r="82" spans="1:24" x14ac:dyDescent="0.2">
      <c r="A82" t="s">
        <v>239</v>
      </c>
      <c r="B82">
        <v>0</v>
      </c>
      <c r="J82" s="7"/>
      <c r="K82" s="7"/>
      <c r="L82" s="8"/>
      <c r="M82" s="8"/>
      <c r="N82" s="8"/>
      <c r="O82" s="8"/>
      <c r="P82" s="8"/>
      <c r="X82" s="8"/>
    </row>
    <row r="83" spans="1:24" x14ac:dyDescent="0.2">
      <c r="A83" t="s">
        <v>255</v>
      </c>
      <c r="B83">
        <v>1.1220000000000001</v>
      </c>
      <c r="J83" s="7"/>
      <c r="K83" s="7"/>
      <c r="L83" s="8"/>
      <c r="M83" s="8"/>
      <c r="N83" s="8"/>
      <c r="O83" s="8"/>
      <c r="P83" s="8"/>
      <c r="X83" s="8"/>
    </row>
    <row r="84" spans="1:24" x14ac:dyDescent="0.2">
      <c r="A84" t="s">
        <v>279</v>
      </c>
      <c r="B84">
        <v>0.372</v>
      </c>
      <c r="J84" s="7"/>
      <c r="K84" s="7"/>
      <c r="L84" s="8"/>
      <c r="M84" s="8"/>
      <c r="N84" s="8"/>
      <c r="O84" s="8"/>
      <c r="P84" s="8"/>
      <c r="X84" s="8"/>
    </row>
    <row r="85" spans="1:24" x14ac:dyDescent="0.2">
      <c r="A85" t="s">
        <v>326</v>
      </c>
      <c r="B85">
        <v>-0.26600000000000001</v>
      </c>
      <c r="P85" s="8"/>
      <c r="Q85" s="8"/>
      <c r="R85" s="7"/>
      <c r="S85" s="7"/>
      <c r="T85" s="8"/>
      <c r="U85" s="8"/>
      <c r="V85" s="8"/>
      <c r="W85" s="8"/>
      <c r="X85" s="8"/>
    </row>
    <row r="86" spans="1:24" x14ac:dyDescent="0.2">
      <c r="A86" t="s">
        <v>330</v>
      </c>
      <c r="B86">
        <v>-0.76300000000000001</v>
      </c>
      <c r="P86" s="8"/>
      <c r="Q86" s="8"/>
      <c r="R86" s="7"/>
      <c r="S86" s="7"/>
      <c r="T86" s="8"/>
      <c r="U86" s="8"/>
      <c r="V86" s="8"/>
      <c r="W86" s="8"/>
      <c r="X86" s="8"/>
    </row>
    <row r="87" spans="1:24" x14ac:dyDescent="0.2">
      <c r="A87" t="s">
        <v>283</v>
      </c>
      <c r="B87">
        <v>-0.16900000000000001</v>
      </c>
      <c r="P87" s="8"/>
      <c r="Q87" s="8"/>
      <c r="R87" s="7"/>
      <c r="S87" s="7"/>
      <c r="T87" s="8"/>
      <c r="U87" s="8"/>
      <c r="V87" s="8"/>
      <c r="W87" s="8"/>
      <c r="X87" s="8"/>
    </row>
    <row r="88" spans="1:24" x14ac:dyDescent="0.2">
      <c r="A88" t="s">
        <v>334</v>
      </c>
      <c r="B88">
        <v>0.93500000000000005</v>
      </c>
      <c r="P88" s="8"/>
      <c r="Q88" s="8"/>
      <c r="R88" s="7"/>
      <c r="S88" s="7"/>
      <c r="T88" s="8"/>
      <c r="U88" s="8"/>
      <c r="V88" s="8"/>
      <c r="W88" s="8"/>
      <c r="X88" s="8"/>
    </row>
    <row r="89" spans="1:24" x14ac:dyDescent="0.2">
      <c r="A89" t="s">
        <v>338</v>
      </c>
      <c r="B89">
        <v>0.46300000000000002</v>
      </c>
      <c r="P89" s="8"/>
      <c r="Q89" s="8"/>
      <c r="R89" s="7"/>
      <c r="S89" s="7"/>
      <c r="T89" s="8"/>
      <c r="U89" s="8"/>
      <c r="V89" s="8"/>
      <c r="W89" s="8"/>
      <c r="X89" s="8"/>
    </row>
    <row r="90" spans="1:24" x14ac:dyDescent="0.2">
      <c r="A90" t="s">
        <v>259</v>
      </c>
      <c r="B90">
        <v>0.44900000000000001</v>
      </c>
      <c r="P90" s="8"/>
      <c r="Q90" s="8"/>
      <c r="R90" s="7"/>
      <c r="S90" s="7"/>
      <c r="T90" s="8"/>
      <c r="U90" s="8"/>
      <c r="V90" s="8"/>
      <c r="W90" s="8"/>
      <c r="X90" s="8"/>
    </row>
    <row r="91" spans="1:24" x14ac:dyDescent="0.2">
      <c r="A91" t="s">
        <v>287</v>
      </c>
      <c r="B91">
        <v>1.5</v>
      </c>
      <c r="P91" s="8"/>
      <c r="Q91" s="8"/>
      <c r="R91" s="7"/>
      <c r="S91" s="7"/>
      <c r="T91" s="8"/>
      <c r="U91" s="8"/>
      <c r="V91" s="8"/>
      <c r="W91" s="8"/>
      <c r="X91" s="8"/>
    </row>
    <row r="92" spans="1:24" x14ac:dyDescent="0.2">
      <c r="A92" t="s">
        <v>208</v>
      </c>
      <c r="B92">
        <v>0.64800000000000002</v>
      </c>
      <c r="P92" s="8"/>
      <c r="Q92" s="8"/>
      <c r="R92" s="7"/>
      <c r="S92" s="7"/>
      <c r="T92" s="8"/>
      <c r="U92" s="8"/>
      <c r="V92" s="8"/>
      <c r="W92" s="8"/>
      <c r="X92" s="8"/>
    </row>
    <row r="93" spans="1:24" x14ac:dyDescent="0.2">
      <c r="A93" t="s">
        <v>345</v>
      </c>
      <c r="B93">
        <v>0.187</v>
      </c>
      <c r="P93" s="8"/>
      <c r="Q93" s="8"/>
      <c r="R93" s="7"/>
      <c r="S93" s="7"/>
      <c r="T93" s="8"/>
      <c r="U93" s="8"/>
      <c r="V93" s="8"/>
      <c r="W93" s="8"/>
      <c r="X93" s="8"/>
    </row>
    <row r="94" spans="1:24" x14ac:dyDescent="0.2">
      <c r="A94" t="s">
        <v>291</v>
      </c>
      <c r="B94">
        <v>0.89700000000000002</v>
      </c>
      <c r="P94" s="8"/>
      <c r="Q94" s="8"/>
      <c r="R94" s="7"/>
      <c r="S94" s="7"/>
      <c r="T94" s="8"/>
      <c r="U94" s="8"/>
      <c r="V94" s="8"/>
      <c r="W94" s="8"/>
      <c r="X94" s="8"/>
    </row>
    <row r="95" spans="1:24" x14ac:dyDescent="0.2">
      <c r="A95" t="s">
        <v>349</v>
      </c>
      <c r="B95">
        <v>1.917</v>
      </c>
      <c r="P95" s="8"/>
      <c r="Q95" s="8"/>
      <c r="R95" s="7"/>
      <c r="S95" s="7"/>
      <c r="T95" s="8"/>
      <c r="U95" s="8"/>
      <c r="V95" s="8"/>
      <c r="W95" s="8"/>
      <c r="X95" s="8"/>
    </row>
    <row r="96" spans="1:24" x14ac:dyDescent="0.2">
      <c r="A96" t="s">
        <v>353</v>
      </c>
      <c r="B96">
        <v>1.329</v>
      </c>
      <c r="P96" s="8"/>
      <c r="Q96" s="8"/>
      <c r="R96" s="7"/>
      <c r="S96" s="7"/>
      <c r="T96" s="8"/>
      <c r="U96" s="8"/>
      <c r="V96" s="8"/>
      <c r="W96" s="8"/>
      <c r="X96" s="8"/>
    </row>
    <row r="97" spans="1:24" x14ac:dyDescent="0.2">
      <c r="A97" t="s">
        <v>234</v>
      </c>
      <c r="B97">
        <v>-0.5</v>
      </c>
      <c r="P97" s="8"/>
      <c r="Q97" s="8"/>
      <c r="R97" s="7"/>
      <c r="S97" s="7"/>
      <c r="T97" s="8"/>
      <c r="U97" s="8"/>
      <c r="V97" s="8"/>
      <c r="W97" s="8"/>
      <c r="X97" s="8"/>
    </row>
    <row r="98" spans="1:24" x14ac:dyDescent="0.2">
      <c r="A98" t="s">
        <v>242</v>
      </c>
      <c r="B98">
        <v>0.84199999999999997</v>
      </c>
      <c r="P98" s="8"/>
      <c r="Q98" s="8"/>
      <c r="R98" s="7"/>
      <c r="S98" s="7"/>
      <c r="T98" s="8"/>
      <c r="U98" s="8"/>
      <c r="V98" s="8"/>
      <c r="W98" s="8"/>
      <c r="X98" s="8"/>
    </row>
    <row r="99" spans="1:24" x14ac:dyDescent="0.2">
      <c r="A99" t="s">
        <v>246</v>
      </c>
      <c r="B99">
        <v>0.29899999999999999</v>
      </c>
      <c r="P99" s="8"/>
      <c r="Q99" s="8"/>
      <c r="R99" s="7"/>
      <c r="S99" s="7"/>
      <c r="T99" s="8"/>
      <c r="U99" s="8"/>
      <c r="V99" s="8"/>
      <c r="W99" s="8"/>
      <c r="X99" s="8"/>
    </row>
    <row r="100" spans="1:24" x14ac:dyDescent="0.2">
      <c r="A100" t="s">
        <v>262</v>
      </c>
      <c r="B100">
        <v>-0.157</v>
      </c>
      <c r="P100" s="8"/>
      <c r="Q100" s="8"/>
      <c r="R100" s="7"/>
      <c r="S100" s="7"/>
      <c r="T100" s="8"/>
      <c r="U100" s="8"/>
      <c r="V100" s="8"/>
      <c r="W100" s="8"/>
      <c r="X100" s="8"/>
    </row>
    <row r="101" spans="1:24" x14ac:dyDescent="0.2">
      <c r="A101" t="s">
        <v>294</v>
      </c>
      <c r="B101">
        <v>-0.54700000000000004</v>
      </c>
      <c r="P101" s="8"/>
      <c r="Q101" s="8"/>
      <c r="R101" s="7"/>
      <c r="S101" s="7"/>
      <c r="T101" s="8"/>
      <c r="U101" s="8"/>
      <c r="V101" s="8"/>
      <c r="W101" s="8"/>
      <c r="X101" s="8"/>
    </row>
    <row r="102" spans="1:24" x14ac:dyDescent="0.2">
      <c r="A102" t="s">
        <v>297</v>
      </c>
      <c r="B102">
        <v>-1.25</v>
      </c>
      <c r="P102" s="8"/>
      <c r="Q102" s="8"/>
      <c r="R102" s="7"/>
      <c r="S102" s="7"/>
      <c r="T102" s="8"/>
      <c r="U102" s="8"/>
      <c r="V102" s="8"/>
      <c r="W102" s="8"/>
      <c r="X102" s="8"/>
    </row>
    <row r="103" spans="1:24" x14ac:dyDescent="0.2">
      <c r="A103" t="s">
        <v>266</v>
      </c>
      <c r="B103">
        <v>-0.878</v>
      </c>
      <c r="P103" s="8"/>
      <c r="Q103" s="8"/>
      <c r="R103" s="7"/>
      <c r="S103" s="7"/>
      <c r="T103" s="8"/>
      <c r="U103" s="8"/>
      <c r="V103" s="8"/>
      <c r="W103" s="8"/>
      <c r="X103" s="8"/>
    </row>
    <row r="104" spans="1:24" x14ac:dyDescent="0.2">
      <c r="A104" t="s">
        <v>301</v>
      </c>
      <c r="B104">
        <v>0.372</v>
      </c>
      <c r="P104" s="8"/>
      <c r="Q104" s="8"/>
      <c r="R104" s="7"/>
      <c r="S104" s="7"/>
      <c r="T104" s="8"/>
      <c r="U104" s="8"/>
      <c r="V104" s="8"/>
      <c r="W104" s="8"/>
      <c r="X104" s="8"/>
    </row>
    <row r="105" spans="1:24" x14ac:dyDescent="0.2">
      <c r="A105" t="s">
        <v>305</v>
      </c>
      <c r="B105">
        <v>-0.16900000000000001</v>
      </c>
      <c r="P105" s="8"/>
      <c r="Q105" s="8"/>
      <c r="R105" s="7"/>
      <c r="S105" s="7"/>
      <c r="T105" s="8"/>
      <c r="U105" s="8"/>
      <c r="V105" s="8"/>
      <c r="W105" s="8"/>
      <c r="X105" s="8"/>
    </row>
    <row r="106" spans="1:24" x14ac:dyDescent="0.2">
      <c r="A106" t="s">
        <v>250</v>
      </c>
      <c r="B106">
        <v>-0.5</v>
      </c>
      <c r="P106" s="8"/>
      <c r="Q106" s="8"/>
      <c r="R106" s="7"/>
      <c r="S106" s="7"/>
      <c r="T106" s="8"/>
      <c r="U106" s="8"/>
      <c r="V106" s="8"/>
      <c r="W106" s="8"/>
      <c r="X106" s="8"/>
    </row>
    <row r="107" spans="1:24" x14ac:dyDescent="0.2">
      <c r="A107" t="s">
        <v>270</v>
      </c>
      <c r="B107">
        <v>0.70099999999999996</v>
      </c>
      <c r="P107" s="8"/>
      <c r="Q107" s="8"/>
      <c r="R107" s="7"/>
      <c r="S107" s="7"/>
      <c r="T107" s="8"/>
      <c r="U107" s="8"/>
      <c r="V107" s="8"/>
      <c r="W107" s="8"/>
      <c r="X107" s="8"/>
    </row>
    <row r="108" spans="1:24" x14ac:dyDescent="0.2">
      <c r="A108" t="s">
        <v>309</v>
      </c>
      <c r="B108">
        <v>2.1999999999999999E-2</v>
      </c>
      <c r="P108" s="8"/>
      <c r="Q108" s="8"/>
      <c r="R108" s="7"/>
      <c r="S108" s="7"/>
      <c r="T108" s="8"/>
      <c r="U108" s="8"/>
      <c r="V108" s="8"/>
      <c r="W108" s="8"/>
      <c r="X108" s="8"/>
    </row>
    <row r="109" spans="1:24" x14ac:dyDescent="0.2">
      <c r="A109" t="s">
        <v>313</v>
      </c>
      <c r="B109">
        <v>-0.5</v>
      </c>
      <c r="P109" s="8"/>
      <c r="Q109" s="8"/>
      <c r="R109" s="7"/>
      <c r="S109" s="7"/>
      <c r="T109" s="8"/>
      <c r="U109" s="8"/>
      <c r="V109" s="8"/>
      <c r="W109" s="8"/>
      <c r="X109" s="8"/>
    </row>
    <row r="110" spans="1:24" x14ac:dyDescent="0.2">
      <c r="A110" t="s">
        <v>274</v>
      </c>
      <c r="B110">
        <v>8.4000000000000005E-2</v>
      </c>
      <c r="P110" s="8"/>
      <c r="Q110" s="8"/>
      <c r="R110" s="7"/>
      <c r="S110" s="7"/>
      <c r="T110" s="8"/>
      <c r="U110" s="8"/>
      <c r="V110" s="8"/>
      <c r="W110" s="8"/>
      <c r="X110" s="8"/>
    </row>
    <row r="111" spans="1:24" x14ac:dyDescent="0.2">
      <c r="A111" t="s">
        <v>317</v>
      </c>
      <c r="B111">
        <v>1.169</v>
      </c>
      <c r="P111" s="8"/>
      <c r="Q111" s="8"/>
      <c r="R111" s="7"/>
      <c r="S111" s="7"/>
      <c r="T111" s="8"/>
      <c r="U111" s="8"/>
      <c r="V111" s="8"/>
      <c r="W111" s="8"/>
      <c r="X111" s="8"/>
    </row>
    <row r="112" spans="1:24" x14ac:dyDescent="0.2">
      <c r="A112" t="s">
        <v>321</v>
      </c>
      <c r="B112">
        <v>0.61099999999999999</v>
      </c>
      <c r="P112" s="8"/>
      <c r="Q112" s="8"/>
      <c r="R112" s="7"/>
      <c r="S112" s="7"/>
      <c r="T112" s="8"/>
      <c r="U112" s="8"/>
      <c r="V112" s="8"/>
      <c r="W112" s="8"/>
      <c r="X112" s="8"/>
    </row>
    <row r="113" spans="1:24" x14ac:dyDescent="0.2">
      <c r="A113" t="s">
        <v>238</v>
      </c>
      <c r="B113">
        <v>-0.17799999999999999</v>
      </c>
      <c r="P113" s="8"/>
      <c r="Q113" s="8"/>
      <c r="R113" s="7"/>
      <c r="S113" s="7"/>
      <c r="T113" s="8"/>
      <c r="U113" s="8"/>
      <c r="V113" s="8"/>
      <c r="W113" s="8"/>
      <c r="X113" s="8"/>
    </row>
    <row r="114" spans="1:24" x14ac:dyDescent="0.2">
      <c r="A114" t="s">
        <v>254</v>
      </c>
      <c r="B114">
        <v>1</v>
      </c>
      <c r="P114" s="8"/>
      <c r="Q114" s="8"/>
      <c r="R114" s="7"/>
      <c r="S114" s="7"/>
      <c r="T114" s="8"/>
      <c r="U114" s="8"/>
      <c r="V114" s="8"/>
      <c r="W114" s="8"/>
      <c r="X114" s="8"/>
    </row>
    <row r="115" spans="1:24" x14ac:dyDescent="0.2">
      <c r="A115" t="s">
        <v>278</v>
      </c>
      <c r="B115">
        <v>0.30499999999999999</v>
      </c>
      <c r="P115" s="8"/>
      <c r="Q115" s="8"/>
      <c r="R115" s="7"/>
      <c r="S115" s="7"/>
      <c r="T115" s="8"/>
      <c r="U115" s="8"/>
      <c r="V115" s="8"/>
      <c r="W115" s="8"/>
      <c r="X115" s="8"/>
    </row>
    <row r="116" spans="1:24" x14ac:dyDescent="0.2">
      <c r="A116" t="s">
        <v>325</v>
      </c>
      <c r="B116">
        <v>-0.29599999999999999</v>
      </c>
      <c r="P116" s="8"/>
      <c r="Q116" s="8"/>
      <c r="R116" s="7"/>
      <c r="S116" s="7"/>
      <c r="T116" s="8"/>
      <c r="U116" s="8"/>
      <c r="V116" s="8"/>
      <c r="W116" s="8"/>
      <c r="X116" s="8"/>
    </row>
    <row r="117" spans="1:24" x14ac:dyDescent="0.2">
      <c r="A117" t="s">
        <v>329</v>
      </c>
      <c r="B117">
        <v>-0.83099999999999996</v>
      </c>
      <c r="P117" s="8"/>
      <c r="Q117" s="8"/>
      <c r="R117" s="7"/>
      <c r="S117" s="7"/>
      <c r="T117" s="8"/>
      <c r="U117" s="8"/>
      <c r="V117" s="8"/>
      <c r="W117" s="8"/>
      <c r="X117" s="8"/>
    </row>
    <row r="118" spans="1:24" x14ac:dyDescent="0.2">
      <c r="A118" t="s">
        <v>282</v>
      </c>
      <c r="B118">
        <v>-0.30499999999999999</v>
      </c>
      <c r="P118" s="8"/>
      <c r="Q118" s="8"/>
      <c r="R118" s="7"/>
      <c r="S118" s="7"/>
      <c r="T118" s="8"/>
      <c r="U118" s="8"/>
      <c r="V118" s="8"/>
      <c r="W118" s="8"/>
      <c r="X118" s="8"/>
    </row>
    <row r="119" spans="1:24" x14ac:dyDescent="0.2">
      <c r="A119" t="s">
        <v>333</v>
      </c>
      <c r="B119">
        <v>0.83099999999999996</v>
      </c>
      <c r="P119" s="8"/>
      <c r="Q119" s="8"/>
      <c r="R119" s="7"/>
      <c r="S119" s="7"/>
      <c r="T119" s="8"/>
      <c r="U119" s="8"/>
      <c r="V119" s="8"/>
      <c r="W119" s="8"/>
      <c r="X119" s="8"/>
    </row>
    <row r="120" spans="1:24" x14ac:dyDescent="0.2">
      <c r="A120" t="s">
        <v>337</v>
      </c>
      <c r="B120">
        <v>0.29599999999999999</v>
      </c>
      <c r="P120" s="8"/>
      <c r="Q120" s="8"/>
      <c r="R120" s="7"/>
      <c r="S120" s="7"/>
      <c r="T120" s="8"/>
      <c r="U120" s="8"/>
      <c r="V120" s="8"/>
      <c r="W120" s="8"/>
      <c r="X120" s="8"/>
    </row>
    <row r="121" spans="1:24" x14ac:dyDescent="0.2">
      <c r="A121" t="s">
        <v>258</v>
      </c>
      <c r="B121">
        <v>0.19400000000000001</v>
      </c>
      <c r="P121" s="8"/>
      <c r="Q121" s="8"/>
      <c r="R121" s="7"/>
      <c r="S121" s="7"/>
      <c r="T121" s="8"/>
      <c r="U121" s="8"/>
      <c r="V121" s="8"/>
      <c r="W121" s="8"/>
      <c r="X121" s="8"/>
    </row>
    <row r="122" spans="1:24" x14ac:dyDescent="0.2">
      <c r="A122" t="s">
        <v>286</v>
      </c>
      <c r="B122">
        <v>1.288</v>
      </c>
      <c r="P122" s="8"/>
      <c r="Q122" s="8"/>
      <c r="R122" s="7"/>
      <c r="S122" s="7"/>
      <c r="T122" s="8"/>
      <c r="U122" s="8"/>
      <c r="V122" s="8"/>
      <c r="W122" s="8"/>
      <c r="X122" s="8"/>
    </row>
    <row r="123" spans="1:24" x14ac:dyDescent="0.2">
      <c r="A123" t="s">
        <v>341</v>
      </c>
      <c r="B123">
        <v>0.5</v>
      </c>
      <c r="P123" s="8"/>
      <c r="Q123" s="8"/>
      <c r="R123" s="7"/>
      <c r="S123" s="7"/>
      <c r="T123" s="8"/>
      <c r="U123" s="8"/>
      <c r="V123" s="8"/>
      <c r="W123" s="8"/>
      <c r="X123" s="8"/>
    </row>
    <row r="124" spans="1:24" x14ac:dyDescent="0.2">
      <c r="A124" t="s">
        <v>344</v>
      </c>
      <c r="B124">
        <v>-4.2999999999999997E-2</v>
      </c>
      <c r="P124" s="8"/>
      <c r="Q124" s="8"/>
      <c r="R124" s="7"/>
      <c r="S124" s="7"/>
      <c r="T124" s="8"/>
      <c r="U124" s="8"/>
      <c r="V124" s="8"/>
      <c r="W124" s="8"/>
      <c r="X124" s="8"/>
    </row>
    <row r="125" spans="1:24" x14ac:dyDescent="0.2">
      <c r="A125" t="s">
        <v>290</v>
      </c>
      <c r="B125">
        <v>0.55500000000000005</v>
      </c>
      <c r="P125" s="8"/>
      <c r="Q125" s="8"/>
      <c r="R125" s="7"/>
      <c r="S125" s="7"/>
      <c r="T125" s="8"/>
      <c r="U125" s="8"/>
      <c r="V125" s="8"/>
      <c r="W125" s="8"/>
      <c r="X125" s="8"/>
    </row>
    <row r="126" spans="1:24" x14ac:dyDescent="0.2">
      <c r="A126" t="s">
        <v>348</v>
      </c>
      <c r="B126">
        <v>1.603</v>
      </c>
      <c r="P126" s="8"/>
      <c r="Q126" s="8"/>
      <c r="R126" s="7"/>
      <c r="S126" s="7"/>
      <c r="T126" s="8"/>
      <c r="U126" s="8"/>
      <c r="V126" s="8"/>
      <c r="W126" s="8"/>
      <c r="X126" s="8"/>
    </row>
    <row r="127" spans="1:24" x14ac:dyDescent="0.2">
      <c r="A127" t="s">
        <v>352</v>
      </c>
      <c r="B127">
        <v>0.89300000000000002</v>
      </c>
      <c r="P127" s="8"/>
      <c r="Q127" s="8"/>
      <c r="R127" s="7"/>
      <c r="S127" s="7"/>
      <c r="T127" s="8"/>
      <c r="U127" s="8"/>
      <c r="V127" s="8"/>
      <c r="W127" s="8"/>
      <c r="X127" s="8"/>
    </row>
    <row r="128" spans="1:24" x14ac:dyDescent="0.2">
      <c r="A128" t="s">
        <v>356</v>
      </c>
      <c r="B128">
        <v>0.5</v>
      </c>
      <c r="P128" s="8"/>
      <c r="Q128" s="8"/>
      <c r="R128" s="7"/>
      <c r="S128" s="7"/>
      <c r="T128" s="8"/>
      <c r="U128" s="8"/>
      <c r="V128" s="8"/>
      <c r="W128" s="8"/>
      <c r="X128" s="8"/>
    </row>
    <row r="129" spans="1:24" x14ac:dyDescent="0.2">
      <c r="A129" t="s">
        <v>364</v>
      </c>
      <c r="B129">
        <v>0.17799999999999999</v>
      </c>
      <c r="P129" s="8"/>
      <c r="Q129" s="8"/>
      <c r="R129" s="7"/>
      <c r="S129" s="7"/>
      <c r="T129" s="8"/>
      <c r="U129" s="8"/>
      <c r="V129" s="8"/>
      <c r="W129" s="8"/>
      <c r="X129" s="8"/>
    </row>
    <row r="130" spans="1:24" x14ac:dyDescent="0.2">
      <c r="A130" t="s">
        <v>380</v>
      </c>
      <c r="B130">
        <v>-0.19400000000000001</v>
      </c>
      <c r="P130" s="8"/>
      <c r="Q130" s="8"/>
      <c r="R130" s="7"/>
      <c r="S130" s="7"/>
      <c r="T130" s="8"/>
      <c r="U130" s="8"/>
      <c r="V130" s="8"/>
      <c r="W130" s="8"/>
      <c r="X130" s="8"/>
    </row>
    <row r="131" spans="1:24" x14ac:dyDescent="0.2">
      <c r="A131" t="s">
        <v>137</v>
      </c>
      <c r="B131">
        <v>-0.55500000000000005</v>
      </c>
      <c r="P131" s="8"/>
      <c r="Q131" s="8"/>
      <c r="R131" s="7"/>
      <c r="S131" s="7"/>
      <c r="T131" s="8"/>
      <c r="U131" s="8"/>
      <c r="V131" s="8"/>
      <c r="W131" s="8"/>
      <c r="X131" s="8"/>
    </row>
    <row r="132" spans="1:24" x14ac:dyDescent="0.2">
      <c r="A132" t="s">
        <v>200</v>
      </c>
      <c r="B132">
        <v>-0.98299999999999998</v>
      </c>
      <c r="P132" s="8"/>
      <c r="Q132" s="8"/>
      <c r="R132" s="7"/>
      <c r="S132" s="7"/>
      <c r="T132" s="8"/>
      <c r="U132" s="8"/>
      <c r="V132" s="8"/>
      <c r="W132" s="8"/>
      <c r="X132" s="8"/>
    </row>
    <row r="133" spans="1:24" x14ac:dyDescent="0.2">
      <c r="A133" t="s">
        <v>196</v>
      </c>
      <c r="B133">
        <v>-1.603</v>
      </c>
      <c r="P133" s="8"/>
      <c r="Q133" s="8"/>
      <c r="R133" s="7"/>
      <c r="S133" s="7"/>
      <c r="T133" s="8"/>
      <c r="U133" s="8"/>
      <c r="V133" s="8"/>
      <c r="W133" s="8"/>
      <c r="X133" s="8"/>
    </row>
    <row r="134" spans="1:24" x14ac:dyDescent="0.2">
      <c r="A134" t="s">
        <v>133</v>
      </c>
      <c r="B134">
        <v>-1.288</v>
      </c>
      <c r="P134" s="8"/>
      <c r="Q134" s="8"/>
      <c r="R134" s="7"/>
      <c r="S134" s="7"/>
      <c r="T134" s="8"/>
      <c r="U134" s="8"/>
      <c r="V134" s="8"/>
      <c r="W134" s="8"/>
      <c r="X134" s="8"/>
    </row>
    <row r="135" spans="1:24" x14ac:dyDescent="0.2">
      <c r="A135" t="s">
        <v>193</v>
      </c>
      <c r="B135">
        <v>4.2999999999999997E-2</v>
      </c>
      <c r="P135" s="8"/>
      <c r="Q135" s="8"/>
      <c r="R135" s="7"/>
      <c r="S135" s="7"/>
      <c r="T135" s="8"/>
      <c r="U135" s="8"/>
      <c r="V135" s="8"/>
      <c r="W135" s="8"/>
      <c r="X135" s="8"/>
    </row>
    <row r="136" spans="1:24" x14ac:dyDescent="0.2">
      <c r="A136" t="s">
        <v>189</v>
      </c>
      <c r="B136">
        <v>-0.5</v>
      </c>
      <c r="P136" s="8"/>
      <c r="Q136" s="8"/>
      <c r="R136" s="7"/>
      <c r="S136" s="7"/>
      <c r="T136" s="8"/>
      <c r="U136" s="8"/>
      <c r="V136" s="8"/>
      <c r="W136" s="8"/>
      <c r="X136" s="8"/>
    </row>
    <row r="137" spans="1:24" x14ac:dyDescent="0.2">
      <c r="A137" t="s">
        <v>376</v>
      </c>
      <c r="B137">
        <v>-1</v>
      </c>
      <c r="P137" s="8"/>
      <c r="Q137" s="8"/>
      <c r="R137" s="7"/>
      <c r="S137" s="7"/>
      <c r="T137" s="8"/>
      <c r="U137" s="8"/>
      <c r="V137" s="8"/>
      <c r="W137" s="8"/>
      <c r="X137" s="8"/>
    </row>
    <row r="138" spans="1:24" x14ac:dyDescent="0.2">
      <c r="A138" t="s">
        <v>129</v>
      </c>
      <c r="B138">
        <v>0.30499999999999999</v>
      </c>
      <c r="P138" s="8"/>
      <c r="Q138" s="8"/>
      <c r="R138" s="7"/>
      <c r="S138" s="7"/>
      <c r="T138" s="8"/>
      <c r="U138" s="8"/>
      <c r="V138" s="8"/>
      <c r="W138" s="8"/>
      <c r="X138" s="8"/>
    </row>
    <row r="139" spans="1:24" x14ac:dyDescent="0.2">
      <c r="A139" t="s">
        <v>185</v>
      </c>
      <c r="B139">
        <v>-0.29599999999999999</v>
      </c>
      <c r="P139" s="8"/>
      <c r="Q139" s="8"/>
      <c r="R139" s="7"/>
      <c r="S139" s="7"/>
      <c r="T139" s="8"/>
      <c r="U139" s="8"/>
      <c r="V139" s="8"/>
      <c r="W139" s="8"/>
      <c r="X139" s="8"/>
    </row>
    <row r="140" spans="1:24" x14ac:dyDescent="0.2">
      <c r="A140" t="s">
        <v>181</v>
      </c>
      <c r="B140">
        <v>-0.83099999999999996</v>
      </c>
      <c r="P140" s="8"/>
      <c r="Q140" s="8"/>
      <c r="R140" s="7"/>
      <c r="S140" s="7"/>
      <c r="T140" s="8"/>
      <c r="U140" s="8"/>
      <c r="V140" s="8"/>
      <c r="W140" s="8"/>
      <c r="X140" s="8"/>
    </row>
    <row r="141" spans="1:24" x14ac:dyDescent="0.2">
      <c r="A141" t="s">
        <v>125</v>
      </c>
      <c r="B141">
        <v>-0.30499999999999999</v>
      </c>
      <c r="P141" s="8"/>
      <c r="Q141" s="8"/>
      <c r="R141" s="7"/>
      <c r="S141" s="7"/>
      <c r="T141" s="8"/>
      <c r="U141" s="8"/>
      <c r="V141" s="8"/>
      <c r="W141" s="8"/>
      <c r="X141" s="8"/>
    </row>
    <row r="142" spans="1:24" x14ac:dyDescent="0.2">
      <c r="A142" t="s">
        <v>177</v>
      </c>
      <c r="B142">
        <v>0.83099999999999996</v>
      </c>
      <c r="P142" s="8"/>
      <c r="Q142" s="8"/>
      <c r="R142" s="7"/>
      <c r="S142" s="7"/>
      <c r="T142" s="8"/>
      <c r="U142" s="8"/>
      <c r="V142" s="8"/>
      <c r="W142" s="8"/>
      <c r="X142" s="8"/>
    </row>
    <row r="143" spans="1:24" x14ac:dyDescent="0.2">
      <c r="A143" t="s">
        <v>173</v>
      </c>
      <c r="B143">
        <v>0.29599999999999999</v>
      </c>
      <c r="P143" s="8"/>
      <c r="Q143" s="8"/>
      <c r="R143" s="7"/>
      <c r="S143" s="7"/>
      <c r="T143" s="8"/>
      <c r="U143" s="8"/>
      <c r="V143" s="8"/>
      <c r="W143" s="8"/>
      <c r="X143" s="8"/>
    </row>
    <row r="144" spans="1:24" x14ac:dyDescent="0.2">
      <c r="A144" t="s">
        <v>360</v>
      </c>
      <c r="B144">
        <v>-0.84199999999999997</v>
      </c>
      <c r="P144" s="8"/>
      <c r="Q144" s="8"/>
      <c r="R144" s="7"/>
      <c r="S144" s="7"/>
      <c r="T144" s="8"/>
      <c r="U144" s="8"/>
      <c r="V144" s="8"/>
      <c r="W144" s="8"/>
      <c r="X144" s="8"/>
    </row>
    <row r="145" spans="1:24" x14ac:dyDescent="0.2">
      <c r="A145" t="s">
        <v>372</v>
      </c>
      <c r="B145">
        <v>0.5</v>
      </c>
      <c r="P145" s="8"/>
      <c r="Q145" s="8"/>
      <c r="R145" s="7"/>
      <c r="S145" s="7"/>
      <c r="T145" s="8"/>
      <c r="U145" s="8"/>
      <c r="V145" s="8"/>
      <c r="W145" s="8"/>
      <c r="X145" s="8"/>
    </row>
    <row r="146" spans="1:24" x14ac:dyDescent="0.2">
      <c r="A146" t="s">
        <v>121</v>
      </c>
      <c r="B146">
        <v>-8.4000000000000005E-2</v>
      </c>
      <c r="P146" s="8"/>
      <c r="Q146" s="8"/>
      <c r="R146" s="7"/>
      <c r="S146" s="7"/>
      <c r="T146" s="8"/>
      <c r="U146" s="8"/>
      <c r="V146" s="8"/>
      <c r="W146" s="8"/>
      <c r="X146" s="8"/>
    </row>
    <row r="147" spans="1:24" x14ac:dyDescent="0.2">
      <c r="A147" t="s">
        <v>169</v>
      </c>
      <c r="B147">
        <v>-0.61099999999999999</v>
      </c>
      <c r="P147" s="8"/>
      <c r="Q147" s="8"/>
      <c r="R147" s="7"/>
      <c r="S147" s="7"/>
      <c r="T147" s="8"/>
      <c r="U147" s="8"/>
      <c r="V147" s="8"/>
      <c r="W147" s="8"/>
      <c r="X147" s="8"/>
    </row>
    <row r="148" spans="1:24" x14ac:dyDescent="0.2">
      <c r="A148" t="s">
        <v>165</v>
      </c>
      <c r="B148">
        <v>-1.169</v>
      </c>
      <c r="P148" s="8"/>
      <c r="Q148" s="8"/>
      <c r="R148" s="7"/>
      <c r="S148" s="7"/>
      <c r="T148" s="8"/>
      <c r="U148" s="8"/>
      <c r="V148" s="8"/>
      <c r="W148" s="8"/>
      <c r="X148" s="8"/>
    </row>
    <row r="149" spans="1:24" x14ac:dyDescent="0.2">
      <c r="A149" t="s">
        <v>117</v>
      </c>
      <c r="B149">
        <v>-0.70099999999999996</v>
      </c>
      <c r="P149" s="8"/>
      <c r="Q149" s="8"/>
      <c r="R149" s="7"/>
      <c r="S149" s="7"/>
      <c r="T149" s="8"/>
      <c r="U149" s="8"/>
      <c r="V149" s="8"/>
      <c r="W149" s="8"/>
      <c r="X149" s="8"/>
    </row>
    <row r="150" spans="1:24" x14ac:dyDescent="0.2">
      <c r="A150" t="s">
        <v>161</v>
      </c>
      <c r="B150">
        <v>0.5</v>
      </c>
      <c r="P150" s="8"/>
      <c r="Q150" s="8"/>
      <c r="R150" s="7"/>
      <c r="S150" s="7"/>
      <c r="T150" s="8"/>
      <c r="U150" s="8"/>
      <c r="V150" s="8"/>
      <c r="W150" s="8"/>
      <c r="X150" s="8"/>
    </row>
    <row r="151" spans="1:24" x14ac:dyDescent="0.2">
      <c r="A151" t="s">
        <v>157</v>
      </c>
      <c r="B151">
        <v>-2.1999999999999999E-2</v>
      </c>
      <c r="P151" s="8"/>
      <c r="Q151" s="8"/>
      <c r="R151" s="7"/>
      <c r="S151" s="7"/>
      <c r="T151" s="8"/>
      <c r="U151" s="8"/>
      <c r="V151" s="8"/>
      <c r="W151" s="8"/>
      <c r="X151" s="8"/>
    </row>
    <row r="152" spans="1:24" x14ac:dyDescent="0.2">
      <c r="A152" t="s">
        <v>368</v>
      </c>
      <c r="B152">
        <v>-0.29899999999999999</v>
      </c>
      <c r="P152" s="8"/>
      <c r="Q152" s="8"/>
      <c r="R152" s="7"/>
      <c r="S152" s="7"/>
      <c r="T152" s="8"/>
      <c r="U152" s="8"/>
      <c r="V152" s="8"/>
      <c r="W152" s="8"/>
      <c r="X152" s="8"/>
    </row>
    <row r="153" spans="1:24" x14ac:dyDescent="0.2">
      <c r="A153" t="s">
        <v>113</v>
      </c>
      <c r="B153">
        <v>0.878</v>
      </c>
      <c r="P153" s="8"/>
      <c r="Q153" s="8"/>
      <c r="R153" s="7"/>
      <c r="S153" s="7"/>
      <c r="T153" s="8"/>
      <c r="U153" s="8"/>
      <c r="V153" s="8"/>
      <c r="W153" s="8"/>
      <c r="X153" s="8"/>
    </row>
    <row r="154" spans="1:24" x14ac:dyDescent="0.2">
      <c r="A154" t="s">
        <v>153</v>
      </c>
      <c r="B154">
        <v>0.16900000000000001</v>
      </c>
      <c r="P154" s="8"/>
      <c r="Q154" s="8"/>
      <c r="R154" s="7"/>
      <c r="S154" s="7"/>
      <c r="T154" s="8"/>
      <c r="U154" s="8"/>
      <c r="V154" s="8"/>
      <c r="W154" s="8"/>
      <c r="X154" s="8"/>
    </row>
    <row r="155" spans="1:24" x14ac:dyDescent="0.2">
      <c r="A155" t="s">
        <v>149</v>
      </c>
      <c r="B155">
        <v>-0.372</v>
      </c>
      <c r="P155" s="8"/>
      <c r="Q155" s="8"/>
      <c r="R155" s="7"/>
      <c r="S155" s="7"/>
      <c r="T155" s="8"/>
      <c r="U155" s="8"/>
      <c r="V155" s="8"/>
      <c r="W155" s="8"/>
      <c r="X155" s="8"/>
    </row>
    <row r="156" spans="1:24" x14ac:dyDescent="0.2">
      <c r="A156" t="s">
        <v>384</v>
      </c>
      <c r="B156">
        <v>0.157</v>
      </c>
      <c r="P156" s="8"/>
      <c r="Q156" s="8"/>
      <c r="R156" s="7"/>
      <c r="S156" s="7"/>
      <c r="T156" s="8"/>
      <c r="U156" s="8"/>
      <c r="V156" s="8"/>
      <c r="W156" s="8"/>
      <c r="X156" s="8"/>
    </row>
    <row r="157" spans="1:24" x14ac:dyDescent="0.2">
      <c r="A157" t="s">
        <v>145</v>
      </c>
      <c r="B157">
        <v>1.25</v>
      </c>
      <c r="P157" s="8"/>
      <c r="Q157" s="8"/>
      <c r="R157" s="7"/>
      <c r="S157" s="7"/>
      <c r="T157" s="8"/>
      <c r="U157" s="8"/>
      <c r="V157" s="8"/>
      <c r="W157" s="8"/>
      <c r="X157" s="8"/>
    </row>
    <row r="158" spans="1:24" x14ac:dyDescent="0.2">
      <c r="A158" t="s">
        <v>141</v>
      </c>
      <c r="B158">
        <v>0.54700000000000004</v>
      </c>
      <c r="P158" s="8"/>
      <c r="Q158" s="8"/>
      <c r="R158" s="7"/>
      <c r="S158" s="7"/>
      <c r="T158" s="8"/>
      <c r="U158" s="8"/>
      <c r="V158" s="8"/>
      <c r="W158" s="8"/>
      <c r="X158" s="8"/>
    </row>
    <row r="159" spans="1:24" x14ac:dyDescent="0.2">
      <c r="A159" t="s">
        <v>357</v>
      </c>
      <c r="B159">
        <v>0.38800000000000001</v>
      </c>
      <c r="P159" s="8"/>
      <c r="Q159" s="8"/>
      <c r="R159" s="7"/>
      <c r="S159" s="7"/>
      <c r="T159" s="8"/>
      <c r="U159" s="8"/>
      <c r="V159" s="8"/>
      <c r="W159" s="8"/>
      <c r="X159" s="8"/>
    </row>
    <row r="160" spans="1:24" x14ac:dyDescent="0.2">
      <c r="A160" t="s">
        <v>365</v>
      </c>
      <c r="B160">
        <v>0</v>
      </c>
      <c r="P160" s="8"/>
      <c r="Q160" s="8"/>
      <c r="R160" s="7"/>
      <c r="S160" s="7"/>
      <c r="T160" s="8"/>
      <c r="U160" s="8"/>
      <c r="V160" s="8"/>
      <c r="W160" s="8"/>
      <c r="X160" s="8"/>
    </row>
    <row r="161" spans="1:24" x14ac:dyDescent="0.2">
      <c r="A161" t="s">
        <v>381</v>
      </c>
      <c r="B161">
        <v>-0.44900000000000001</v>
      </c>
      <c r="P161" s="8"/>
      <c r="Q161" s="8"/>
      <c r="R161" s="7"/>
      <c r="S161" s="7"/>
      <c r="T161" s="8"/>
      <c r="U161" s="8"/>
      <c r="V161" s="8"/>
      <c r="W161" s="8"/>
      <c r="X161" s="8"/>
    </row>
    <row r="162" spans="1:24" x14ac:dyDescent="0.2">
      <c r="A162" t="s">
        <v>138</v>
      </c>
      <c r="B162">
        <v>-0.89700000000000002</v>
      </c>
      <c r="P162" s="8"/>
      <c r="Q162" s="8"/>
      <c r="R162" s="7"/>
      <c r="S162" s="7"/>
      <c r="T162" s="8"/>
      <c r="U162" s="8"/>
      <c r="V162" s="8"/>
      <c r="W162" s="8"/>
      <c r="X162" s="8"/>
    </row>
    <row r="163" spans="1:24" x14ac:dyDescent="0.2">
      <c r="A163" t="s">
        <v>201</v>
      </c>
      <c r="B163">
        <v>-1.329</v>
      </c>
      <c r="P163" s="8"/>
      <c r="Q163" s="8"/>
      <c r="R163" s="7"/>
      <c r="S163" s="7"/>
      <c r="T163" s="8"/>
      <c r="U163" s="8"/>
      <c r="V163" s="8"/>
      <c r="W163" s="8"/>
      <c r="X163" s="8"/>
    </row>
    <row r="164" spans="1:24" x14ac:dyDescent="0.2">
      <c r="A164" t="s">
        <v>197</v>
      </c>
      <c r="B164">
        <v>-1.917</v>
      </c>
      <c r="P164" s="8"/>
      <c r="Q164" s="8"/>
      <c r="R164" s="7"/>
      <c r="S164" s="7"/>
      <c r="T164" s="8"/>
      <c r="U164" s="8"/>
      <c r="V164" s="8"/>
      <c r="W164" s="8"/>
      <c r="X164" s="8"/>
    </row>
    <row r="165" spans="1:24" x14ac:dyDescent="0.2">
      <c r="A165" t="s">
        <v>134</v>
      </c>
      <c r="B165">
        <v>-1.5</v>
      </c>
      <c r="P165" s="8"/>
      <c r="Q165" s="8"/>
      <c r="R165" s="7"/>
      <c r="S165" s="7"/>
      <c r="T165" s="8"/>
      <c r="U165" s="8"/>
      <c r="V165" s="8"/>
      <c r="W165" s="8"/>
      <c r="X165" s="8"/>
    </row>
    <row r="166" spans="1:24" x14ac:dyDescent="0.2">
      <c r="A166" t="s">
        <v>194</v>
      </c>
      <c r="B166">
        <v>-0.187</v>
      </c>
      <c r="P166" s="8"/>
      <c r="Q166" s="8"/>
      <c r="R166" s="7"/>
      <c r="S166" s="7"/>
      <c r="T166" s="8"/>
      <c r="U166" s="8"/>
      <c r="V166" s="8"/>
      <c r="W166" s="8"/>
      <c r="X166" s="8"/>
    </row>
    <row r="167" spans="1:24" x14ac:dyDescent="0.2">
      <c r="A167" t="s">
        <v>190</v>
      </c>
      <c r="B167">
        <v>-0.64800000000000002</v>
      </c>
      <c r="P167" s="8"/>
      <c r="Q167" s="8"/>
      <c r="R167" s="7"/>
      <c r="S167" s="7"/>
      <c r="T167" s="8"/>
      <c r="U167" s="8"/>
      <c r="V167" s="8"/>
      <c r="W167" s="8"/>
      <c r="X167" s="8"/>
    </row>
    <row r="168" spans="1:24" x14ac:dyDescent="0.2">
      <c r="A168" t="s">
        <v>377</v>
      </c>
      <c r="B168">
        <v>-1.1220000000000001</v>
      </c>
      <c r="P168" s="8"/>
      <c r="Q168" s="8"/>
      <c r="R168" s="7"/>
      <c r="S168" s="7"/>
      <c r="T168" s="8"/>
      <c r="U168" s="8"/>
      <c r="V168" s="8"/>
      <c r="W168" s="8"/>
      <c r="X168" s="8"/>
    </row>
    <row r="169" spans="1:24" x14ac:dyDescent="0.2">
      <c r="A169" t="s">
        <v>130</v>
      </c>
      <c r="B169">
        <v>0.16900000000000001</v>
      </c>
      <c r="P169" s="8"/>
      <c r="Q169" s="8"/>
      <c r="R169" s="7"/>
      <c r="S169" s="7"/>
      <c r="T169" s="8"/>
      <c r="U169" s="8"/>
      <c r="V169" s="8"/>
      <c r="W169" s="8"/>
      <c r="X169" s="8"/>
    </row>
    <row r="170" spans="1:24" x14ac:dyDescent="0.2">
      <c r="A170" t="s">
        <v>186</v>
      </c>
      <c r="B170">
        <v>-0.46300000000000002</v>
      </c>
      <c r="P170" s="8"/>
      <c r="Q170" s="8"/>
      <c r="R170" s="7"/>
      <c r="S170" s="7"/>
      <c r="T170" s="8"/>
      <c r="U170" s="8"/>
      <c r="V170" s="8"/>
      <c r="W170" s="8"/>
      <c r="X170" s="8"/>
    </row>
    <row r="171" spans="1:24" x14ac:dyDescent="0.2">
      <c r="A171" t="s">
        <v>182</v>
      </c>
      <c r="B171">
        <v>-0.93500000000000005</v>
      </c>
      <c r="P171" s="8"/>
      <c r="Q171" s="8"/>
      <c r="R171" s="7"/>
      <c r="S171" s="7"/>
      <c r="T171" s="8"/>
      <c r="U171" s="8"/>
      <c r="V171" s="8"/>
      <c r="W171" s="8"/>
      <c r="X171" s="8"/>
    </row>
    <row r="172" spans="1:24" x14ac:dyDescent="0.2">
      <c r="A172" t="s">
        <v>126</v>
      </c>
      <c r="B172">
        <v>-0.372</v>
      </c>
      <c r="P172" s="8"/>
      <c r="Q172" s="8"/>
      <c r="R172" s="7"/>
      <c r="S172" s="7"/>
      <c r="T172" s="8"/>
      <c r="U172" s="8"/>
      <c r="V172" s="8"/>
      <c r="W172" s="8"/>
      <c r="X172" s="8"/>
    </row>
    <row r="173" spans="1:24" x14ac:dyDescent="0.2">
      <c r="A173" t="s">
        <v>178</v>
      </c>
      <c r="B173">
        <v>0.76300000000000001</v>
      </c>
      <c r="P173" s="8"/>
      <c r="Q173" s="8"/>
      <c r="R173" s="7"/>
      <c r="S173" s="7"/>
      <c r="T173" s="8"/>
      <c r="U173" s="8"/>
      <c r="V173" s="8"/>
      <c r="W173" s="8"/>
      <c r="X173" s="8"/>
    </row>
    <row r="174" spans="1:24" x14ac:dyDescent="0.2">
      <c r="A174" t="s">
        <v>174</v>
      </c>
      <c r="B174">
        <v>0.26600000000000001</v>
      </c>
      <c r="P174" s="8"/>
      <c r="Q174" s="8"/>
      <c r="R174" s="7"/>
      <c r="S174" s="7"/>
      <c r="T174" s="8"/>
      <c r="U174" s="8"/>
      <c r="V174" s="8"/>
      <c r="W174" s="8"/>
      <c r="X174" s="8"/>
    </row>
    <row r="175" spans="1:24" x14ac:dyDescent="0.2">
      <c r="A175" t="s">
        <v>361</v>
      </c>
      <c r="B175">
        <v>-0.89</v>
      </c>
      <c r="P175" s="8"/>
      <c r="Q175" s="8"/>
      <c r="R175" s="7"/>
      <c r="S175" s="7"/>
      <c r="T175" s="8"/>
      <c r="U175" s="8"/>
      <c r="V175" s="8"/>
      <c r="W175" s="8"/>
      <c r="X175" s="8"/>
    </row>
    <row r="176" spans="1:24" x14ac:dyDescent="0.2">
      <c r="A176" t="s">
        <v>373</v>
      </c>
      <c r="B176">
        <v>0.439</v>
      </c>
      <c r="P176" s="8"/>
      <c r="Q176" s="8"/>
      <c r="R176" s="7"/>
      <c r="S176" s="7"/>
      <c r="T176" s="8"/>
      <c r="U176" s="8"/>
      <c r="V176" s="8"/>
      <c r="W176" s="8"/>
      <c r="X176" s="8"/>
    </row>
    <row r="177" spans="1:24" x14ac:dyDescent="0.2">
      <c r="A177" t="s">
        <v>122</v>
      </c>
      <c r="B177">
        <v>-0.16900000000000001</v>
      </c>
      <c r="P177" s="8"/>
      <c r="Q177" s="8"/>
      <c r="R177" s="7"/>
      <c r="S177" s="7"/>
      <c r="T177" s="8"/>
      <c r="U177" s="8"/>
      <c r="V177" s="8"/>
      <c r="W177" s="8"/>
      <c r="X177" s="8"/>
    </row>
    <row r="178" spans="1:24" x14ac:dyDescent="0.2">
      <c r="A178" t="s">
        <v>170</v>
      </c>
      <c r="B178">
        <v>-0.73199999999999998</v>
      </c>
      <c r="P178" s="8"/>
      <c r="Q178" s="8"/>
      <c r="R178" s="7"/>
      <c r="S178" s="7"/>
      <c r="T178" s="8"/>
      <c r="U178" s="8"/>
      <c r="V178" s="8"/>
      <c r="W178" s="8"/>
      <c r="X178" s="8"/>
    </row>
    <row r="179" spans="1:24" x14ac:dyDescent="0.2">
      <c r="A179" t="s">
        <v>166</v>
      </c>
      <c r="B179">
        <v>-1.2370000000000001</v>
      </c>
      <c r="P179" s="8"/>
      <c r="Q179" s="8"/>
      <c r="R179" s="7"/>
      <c r="S179" s="7"/>
      <c r="T179" s="8"/>
      <c r="U179" s="8"/>
      <c r="V179" s="8"/>
      <c r="W179" s="8"/>
      <c r="X179" s="8"/>
    </row>
    <row r="180" spans="1:24" x14ac:dyDescent="0.2">
      <c r="A180" t="s">
        <v>118</v>
      </c>
      <c r="B180">
        <v>-0.73699999999999999</v>
      </c>
      <c r="P180" s="8"/>
      <c r="Q180" s="8"/>
      <c r="R180" s="7"/>
      <c r="S180" s="7"/>
      <c r="T180" s="8"/>
      <c r="U180" s="8"/>
      <c r="V180" s="8"/>
      <c r="W180" s="8"/>
      <c r="X180" s="8"/>
    </row>
    <row r="181" spans="1:24" x14ac:dyDescent="0.2">
      <c r="A181" t="s">
        <v>162</v>
      </c>
      <c r="B181">
        <v>0.45800000000000002</v>
      </c>
      <c r="P181" s="8"/>
      <c r="Q181" s="8"/>
      <c r="R181" s="7"/>
      <c r="S181" s="7"/>
      <c r="T181" s="8"/>
      <c r="U181" s="8"/>
      <c r="V181" s="8"/>
      <c r="W181" s="8"/>
      <c r="X181" s="8"/>
    </row>
    <row r="182" spans="1:24" x14ac:dyDescent="0.2">
      <c r="A182" t="s">
        <v>158</v>
      </c>
      <c r="B182">
        <v>-3.9E-2</v>
      </c>
      <c r="P182" s="8"/>
      <c r="Q182" s="8"/>
      <c r="R182" s="7"/>
      <c r="S182" s="7"/>
      <c r="T182" s="8"/>
      <c r="U182" s="8"/>
      <c r="V182" s="8"/>
      <c r="W182" s="8"/>
      <c r="X182" s="8"/>
    </row>
    <row r="183" spans="1:24" x14ac:dyDescent="0.2">
      <c r="A183" t="s">
        <v>369</v>
      </c>
      <c r="B183">
        <v>-0.314</v>
      </c>
      <c r="P183" s="8"/>
      <c r="Q183" s="8"/>
      <c r="R183" s="7"/>
      <c r="S183" s="7"/>
      <c r="T183" s="8"/>
      <c r="U183" s="8"/>
      <c r="V183" s="8"/>
      <c r="W183" s="8"/>
      <c r="X183" s="8"/>
    </row>
    <row r="184" spans="1:24" x14ac:dyDescent="0.2">
      <c r="A184" t="s">
        <v>114</v>
      </c>
      <c r="B184">
        <v>0.86099999999999999</v>
      </c>
      <c r="P184" s="8"/>
      <c r="Q184" s="8"/>
      <c r="R184" s="7"/>
      <c r="S184" s="7"/>
      <c r="T184" s="8"/>
      <c r="U184" s="8"/>
      <c r="V184" s="8"/>
      <c r="W184" s="8"/>
      <c r="X184" s="8"/>
    </row>
    <row r="185" spans="1:24" x14ac:dyDescent="0.2">
      <c r="A185" t="s">
        <v>154</v>
      </c>
      <c r="B185">
        <v>0.14399999999999999</v>
      </c>
      <c r="P185" s="8"/>
      <c r="Q185" s="8"/>
      <c r="R185" s="7"/>
      <c r="S185" s="7"/>
      <c r="T185" s="8"/>
      <c r="U185" s="8"/>
      <c r="V185" s="8"/>
      <c r="W185" s="8"/>
      <c r="X185" s="8"/>
    </row>
    <row r="186" spans="1:24" x14ac:dyDescent="0.2">
      <c r="A186" t="s">
        <v>150</v>
      </c>
      <c r="B186">
        <v>-0.38</v>
      </c>
      <c r="P186" s="8"/>
      <c r="Q186" s="8"/>
      <c r="R186" s="7"/>
      <c r="S186" s="7"/>
      <c r="T186" s="8"/>
      <c r="U186" s="8"/>
      <c r="V186" s="8"/>
      <c r="W186" s="8"/>
      <c r="X186" s="8"/>
    </row>
    <row r="187" spans="1:24" x14ac:dyDescent="0.2">
      <c r="A187" t="s">
        <v>385</v>
      </c>
      <c r="B187">
        <v>0.154</v>
      </c>
      <c r="P187" s="8"/>
      <c r="Q187" s="8"/>
      <c r="R187" s="7"/>
      <c r="S187" s="7"/>
      <c r="T187" s="8"/>
      <c r="U187" s="8"/>
      <c r="V187" s="8"/>
      <c r="W187" s="8"/>
      <c r="X187" s="8"/>
    </row>
    <row r="188" spans="1:24" x14ac:dyDescent="0.2">
      <c r="A188" t="s">
        <v>146</v>
      </c>
      <c r="B188">
        <v>1.2470000000000001</v>
      </c>
      <c r="P188" s="8"/>
      <c r="Q188" s="8"/>
      <c r="R188" s="7"/>
      <c r="S188" s="7"/>
      <c r="T188" s="8"/>
      <c r="U188" s="8"/>
      <c r="V188" s="8"/>
      <c r="W188" s="8"/>
      <c r="X188" s="8"/>
    </row>
    <row r="189" spans="1:24" x14ac:dyDescent="0.2">
      <c r="A189" t="s">
        <v>142</v>
      </c>
      <c r="B189">
        <v>0.54700000000000004</v>
      </c>
      <c r="P189" s="8"/>
      <c r="Q189" s="8"/>
      <c r="R189" s="7"/>
      <c r="S189" s="7"/>
      <c r="T189" s="8"/>
      <c r="U189" s="8"/>
      <c r="V189" s="8"/>
      <c r="W189" s="8"/>
      <c r="X189" s="8"/>
    </row>
    <row r="190" spans="1:24" x14ac:dyDescent="0.2">
      <c r="A190" t="s">
        <v>358</v>
      </c>
      <c r="B190">
        <v>0.378</v>
      </c>
      <c r="P190" s="8"/>
      <c r="Q190" s="8"/>
      <c r="R190" s="7"/>
      <c r="S190" s="7"/>
      <c r="T190" s="8"/>
      <c r="U190" s="8"/>
      <c r="V190" s="8"/>
      <c r="W190" s="8"/>
      <c r="X190" s="8"/>
    </row>
    <row r="191" spans="1:24" x14ac:dyDescent="0.2">
      <c r="A191" t="s">
        <v>366</v>
      </c>
      <c r="B191">
        <v>-2.5999999999999999E-2</v>
      </c>
      <c r="P191" s="8"/>
      <c r="Q191" s="8"/>
      <c r="R191" s="7"/>
      <c r="S191" s="7"/>
      <c r="T191" s="8"/>
      <c r="U191" s="8"/>
      <c r="V191" s="8"/>
      <c r="W191" s="8"/>
      <c r="X191" s="8"/>
    </row>
    <row r="192" spans="1:24" x14ac:dyDescent="0.2">
      <c r="A192" t="s">
        <v>382</v>
      </c>
      <c r="B192">
        <v>-0.5</v>
      </c>
      <c r="P192" s="8"/>
      <c r="Q192" s="8"/>
      <c r="R192" s="7"/>
      <c r="S192" s="7"/>
      <c r="T192" s="8"/>
      <c r="U192" s="8"/>
      <c r="V192" s="8"/>
      <c r="W192" s="8"/>
      <c r="X192" s="8"/>
    </row>
    <row r="193" spans="1:24" x14ac:dyDescent="0.2">
      <c r="A193" t="s">
        <v>139</v>
      </c>
      <c r="B193">
        <v>-0.98499999999999999</v>
      </c>
      <c r="P193" s="8"/>
      <c r="Q193" s="8"/>
      <c r="R193" s="7"/>
      <c r="S193" s="7"/>
      <c r="T193" s="8"/>
      <c r="U193" s="8"/>
      <c r="V193" s="8"/>
      <c r="W193" s="8"/>
      <c r="X193" s="8"/>
    </row>
    <row r="194" spans="1:24" x14ac:dyDescent="0.2">
      <c r="A194" t="s">
        <v>202</v>
      </c>
      <c r="B194">
        <v>-1.4650000000000001</v>
      </c>
      <c r="P194" s="8"/>
      <c r="Q194" s="8"/>
      <c r="R194" s="7"/>
      <c r="S194" s="7"/>
      <c r="T194" s="8"/>
      <c r="U194" s="8"/>
      <c r="V194" s="8"/>
      <c r="W194" s="8"/>
      <c r="X194" s="8"/>
    </row>
    <row r="195" spans="1:24" x14ac:dyDescent="0.2">
      <c r="A195" t="s">
        <v>198</v>
      </c>
      <c r="B195">
        <v>-2</v>
      </c>
      <c r="P195" s="8"/>
      <c r="Q195" s="8"/>
      <c r="R195" s="7"/>
      <c r="S195" s="7"/>
      <c r="T195" s="8"/>
      <c r="U195" s="8"/>
      <c r="V195" s="8"/>
      <c r="W195" s="8"/>
      <c r="X195" s="8"/>
    </row>
    <row r="196" spans="1:24" x14ac:dyDescent="0.2">
      <c r="A196" t="s">
        <v>135</v>
      </c>
      <c r="B196">
        <v>-1.544</v>
      </c>
      <c r="P196" s="8"/>
      <c r="Q196" s="8"/>
      <c r="R196" s="7"/>
      <c r="S196" s="7"/>
      <c r="T196" s="8"/>
      <c r="U196" s="8"/>
      <c r="V196" s="8"/>
      <c r="W196" s="8"/>
      <c r="X196" s="8"/>
    </row>
    <row r="197" spans="1:24" x14ac:dyDescent="0.2">
      <c r="A197" t="s">
        <v>205</v>
      </c>
      <c r="B197">
        <v>-0.24399999999999999</v>
      </c>
      <c r="P197" s="8"/>
      <c r="Q197" s="8"/>
      <c r="R197" s="7"/>
      <c r="S197" s="7"/>
      <c r="T197" s="8"/>
      <c r="U197" s="8"/>
      <c r="V197" s="8"/>
      <c r="W197" s="8"/>
      <c r="X197" s="8"/>
    </row>
    <row r="198" spans="1:24" x14ac:dyDescent="0.2">
      <c r="A198" t="s">
        <v>191</v>
      </c>
      <c r="B198">
        <v>-0.67800000000000005</v>
      </c>
      <c r="P198" s="8"/>
      <c r="Q198" s="8"/>
      <c r="R198" s="7"/>
      <c r="S198" s="7"/>
      <c r="T198" s="8"/>
      <c r="U198" s="8"/>
      <c r="V198" s="8"/>
      <c r="W198" s="8"/>
      <c r="X198" s="8"/>
    </row>
    <row r="199" spans="1:24" x14ac:dyDescent="0.2">
      <c r="A199" t="s">
        <v>378</v>
      </c>
      <c r="B199">
        <v>-1.139</v>
      </c>
      <c r="P199" s="8"/>
      <c r="Q199" s="8"/>
      <c r="R199" s="7"/>
      <c r="S199" s="7"/>
      <c r="T199" s="8"/>
      <c r="U199" s="8"/>
      <c r="V199" s="8"/>
      <c r="W199" s="8"/>
      <c r="X199" s="8"/>
    </row>
    <row r="200" spans="1:24" x14ac:dyDescent="0.2">
      <c r="A200" t="s">
        <v>131</v>
      </c>
      <c r="B200">
        <v>0.14399999999999999</v>
      </c>
      <c r="P200" s="8"/>
      <c r="Q200" s="8"/>
      <c r="R200" s="7"/>
      <c r="S200" s="7"/>
      <c r="T200" s="8"/>
      <c r="U200" s="8"/>
      <c r="V200" s="8"/>
      <c r="W200" s="8"/>
      <c r="X200" s="8"/>
    </row>
    <row r="201" spans="1:24" x14ac:dyDescent="0.2">
      <c r="A201" t="s">
        <v>187</v>
      </c>
      <c r="B201">
        <v>-0.5</v>
      </c>
      <c r="P201" s="8"/>
      <c r="Q201" s="8"/>
      <c r="R201" s="7"/>
      <c r="S201" s="7"/>
      <c r="T201" s="8"/>
      <c r="U201" s="8"/>
      <c r="V201" s="8"/>
      <c r="W201" s="8"/>
      <c r="X201" s="8"/>
    </row>
    <row r="202" spans="1:24" x14ac:dyDescent="0.2">
      <c r="A202" t="s">
        <v>183</v>
      </c>
      <c r="B202">
        <v>-0.95199999999999996</v>
      </c>
      <c r="P202" s="8"/>
      <c r="Q202" s="8"/>
      <c r="R202" s="7"/>
      <c r="S202" s="7"/>
      <c r="T202" s="8"/>
      <c r="U202" s="8"/>
      <c r="V202" s="8"/>
      <c r="W202" s="8"/>
      <c r="X202" s="8"/>
    </row>
    <row r="203" spans="1:24" x14ac:dyDescent="0.2">
      <c r="A203" t="s">
        <v>127</v>
      </c>
      <c r="B203">
        <v>-0.38</v>
      </c>
      <c r="P203" s="8"/>
      <c r="Q203" s="8"/>
      <c r="R203" s="7"/>
      <c r="S203" s="7"/>
      <c r="T203" s="8"/>
      <c r="U203" s="8"/>
      <c r="V203" s="8"/>
      <c r="W203" s="8"/>
      <c r="X203" s="8"/>
    </row>
    <row r="204" spans="1:24" x14ac:dyDescent="0.2">
      <c r="A204" t="s">
        <v>179</v>
      </c>
      <c r="B204">
        <v>0.753</v>
      </c>
      <c r="P204" s="8"/>
      <c r="Q204" s="8"/>
      <c r="R204" s="7"/>
      <c r="S204" s="7"/>
      <c r="T204" s="8"/>
      <c r="U204" s="8"/>
      <c r="V204" s="8"/>
      <c r="W204" s="8"/>
      <c r="X204" s="8"/>
    </row>
    <row r="205" spans="1:24" x14ac:dyDescent="0.2">
      <c r="A205" t="s">
        <v>175</v>
      </c>
      <c r="B205">
        <v>0.26300000000000001</v>
      </c>
      <c r="P205" s="8"/>
      <c r="Q205" s="8"/>
      <c r="R205" s="7"/>
      <c r="S205" s="7"/>
      <c r="T205" s="8"/>
      <c r="U205" s="8"/>
      <c r="V205" s="8"/>
      <c r="W205" s="8"/>
      <c r="X205" s="8"/>
    </row>
    <row r="206" spans="1:24" x14ac:dyDescent="0.2">
      <c r="A206" t="s">
        <v>362</v>
      </c>
      <c r="B206">
        <v>-0.89400000000000002</v>
      </c>
      <c r="P206" s="8"/>
      <c r="Q206" s="8"/>
      <c r="R206" s="7"/>
      <c r="S206" s="7"/>
      <c r="T206" s="8"/>
      <c r="U206" s="8"/>
      <c r="V206" s="8"/>
      <c r="W206" s="8"/>
      <c r="X206" s="8"/>
    </row>
    <row r="207" spans="1:24" x14ac:dyDescent="0.2">
      <c r="A207" t="s">
        <v>374</v>
      </c>
      <c r="B207">
        <v>0.432</v>
      </c>
      <c r="P207" s="8"/>
      <c r="Q207" s="8"/>
      <c r="R207" s="7"/>
      <c r="S207" s="7"/>
      <c r="T207" s="8"/>
      <c r="U207" s="8"/>
      <c r="V207" s="8"/>
      <c r="W207" s="8"/>
      <c r="X207" s="8"/>
    </row>
    <row r="208" spans="1:24" x14ac:dyDescent="0.2">
      <c r="A208" t="s">
        <v>123</v>
      </c>
      <c r="B208">
        <v>-0.18099999999999999</v>
      </c>
      <c r="P208" s="8"/>
      <c r="Q208" s="8"/>
      <c r="R208" s="7"/>
      <c r="S208" s="7"/>
      <c r="T208" s="8"/>
      <c r="U208" s="8"/>
      <c r="V208" s="8"/>
      <c r="W208" s="8"/>
      <c r="X208" s="8"/>
    </row>
    <row r="209" spans="1:24" x14ac:dyDescent="0.2">
      <c r="A209" t="s">
        <v>171</v>
      </c>
      <c r="B209">
        <v>-0.75600000000000001</v>
      </c>
      <c r="P209" s="8"/>
      <c r="Q209" s="8"/>
      <c r="R209" s="7"/>
      <c r="S209" s="7"/>
      <c r="T209" s="8"/>
      <c r="U209" s="8"/>
      <c r="V209" s="8"/>
      <c r="W209" s="8"/>
      <c r="X209" s="8"/>
    </row>
    <row r="210" spans="1:24" x14ac:dyDescent="0.2">
      <c r="A210" t="s">
        <v>167</v>
      </c>
      <c r="B210">
        <v>-1.2470000000000001</v>
      </c>
      <c r="P210" s="8"/>
      <c r="Q210" s="8"/>
      <c r="R210" s="7"/>
      <c r="S210" s="7"/>
      <c r="T210" s="8"/>
      <c r="U210" s="8"/>
      <c r="V210" s="8"/>
      <c r="W210" s="8"/>
      <c r="X210" s="8"/>
    </row>
    <row r="211" spans="1:24" x14ac:dyDescent="0.2">
      <c r="A211" t="s">
        <v>119</v>
      </c>
      <c r="B211">
        <v>-0.74099999999999999</v>
      </c>
      <c r="P211" s="8"/>
      <c r="Q211" s="8"/>
      <c r="R211" s="7"/>
      <c r="S211" s="7"/>
      <c r="T211" s="8"/>
      <c r="U211" s="8"/>
      <c r="V211" s="8"/>
      <c r="W211" s="8"/>
      <c r="X211" s="8"/>
    </row>
    <row r="212" spans="1:24" x14ac:dyDescent="0.2">
      <c r="A212" t="s">
        <v>163</v>
      </c>
      <c r="B212">
        <v>0.45300000000000001</v>
      </c>
      <c r="P212" s="8"/>
      <c r="Q212" s="8"/>
      <c r="R212" s="7"/>
      <c r="S212" s="7"/>
      <c r="T212" s="8"/>
      <c r="U212" s="8"/>
      <c r="V212" s="8"/>
      <c r="W212" s="8"/>
      <c r="X212" s="8"/>
    </row>
    <row r="213" spans="1:24" x14ac:dyDescent="0.2">
      <c r="A213" t="s">
        <v>159</v>
      </c>
      <c r="B213">
        <v>-0.04</v>
      </c>
      <c r="P213" s="8"/>
      <c r="Q213" s="8"/>
      <c r="R213" s="7"/>
      <c r="S213" s="7"/>
      <c r="T213" s="8"/>
      <c r="U213" s="8"/>
      <c r="V213" s="8"/>
      <c r="W213" s="8"/>
      <c r="X213" s="8"/>
    </row>
    <row r="214" spans="1:24" x14ac:dyDescent="0.2">
      <c r="A214" t="s">
        <v>370</v>
      </c>
      <c r="B214">
        <v>-0.315</v>
      </c>
      <c r="P214" s="8"/>
      <c r="Q214" s="8"/>
      <c r="R214" s="7"/>
      <c r="S214" s="7"/>
      <c r="T214" s="8"/>
      <c r="U214" s="8"/>
      <c r="V214" s="8"/>
      <c r="W214" s="8"/>
      <c r="X214" s="8"/>
    </row>
    <row r="215" spans="1:24" x14ac:dyDescent="0.2">
      <c r="A215" t="s">
        <v>115</v>
      </c>
      <c r="B215">
        <v>0.86</v>
      </c>
      <c r="P215" s="8"/>
      <c r="Q215" s="8"/>
      <c r="R215" s="7"/>
      <c r="S215" s="7"/>
      <c r="T215" s="8"/>
      <c r="U215" s="8"/>
      <c r="V215" s="8"/>
      <c r="W215" s="8"/>
      <c r="X215" s="8"/>
    </row>
    <row r="216" spans="1:24" x14ac:dyDescent="0.2">
      <c r="A216" t="s">
        <v>155</v>
      </c>
      <c r="B216">
        <v>0.14199999999999999</v>
      </c>
      <c r="P216" s="8"/>
      <c r="Q216" s="8"/>
      <c r="R216" s="7"/>
      <c r="S216" s="7"/>
      <c r="T216" s="8"/>
      <c r="U216" s="8"/>
      <c r="V216" s="8"/>
      <c r="W216" s="8"/>
      <c r="X216" s="8"/>
    </row>
    <row r="217" spans="1:24" x14ac:dyDescent="0.2">
      <c r="A217" t="s">
        <v>151</v>
      </c>
      <c r="B217">
        <v>-0.38100000000000001</v>
      </c>
      <c r="P217" s="8"/>
      <c r="Q217" s="8"/>
      <c r="R217" s="7"/>
      <c r="S217" s="7"/>
      <c r="T217" s="8"/>
      <c r="U217" s="8"/>
      <c r="V217" s="8"/>
      <c r="W217" s="8"/>
      <c r="X217" s="8"/>
    </row>
    <row r="218" spans="1:24" x14ac:dyDescent="0.2">
      <c r="A218" t="s">
        <v>111</v>
      </c>
      <c r="B218">
        <v>0.154</v>
      </c>
      <c r="P218" s="8"/>
      <c r="Q218" s="8"/>
      <c r="R218" s="7"/>
      <c r="S218" s="7"/>
      <c r="T218" s="8"/>
      <c r="U218" s="8"/>
      <c r="V218" s="8"/>
      <c r="W218" s="8"/>
      <c r="X218" s="8"/>
    </row>
    <row r="219" spans="1:24" x14ac:dyDescent="0.2">
      <c r="A219" t="s">
        <v>147</v>
      </c>
      <c r="B219">
        <v>1.246</v>
      </c>
      <c r="P219" s="8"/>
      <c r="Q219" s="8"/>
      <c r="R219" s="7"/>
      <c r="S219" s="7"/>
      <c r="T219" s="8"/>
      <c r="U219" s="8"/>
      <c r="V219" s="8"/>
      <c r="W219" s="8"/>
      <c r="X219" s="8"/>
    </row>
    <row r="220" spans="1:24" x14ac:dyDescent="0.2">
      <c r="A220" t="s">
        <v>143</v>
      </c>
      <c r="B220">
        <v>0.54700000000000004</v>
      </c>
      <c r="P220" s="8"/>
      <c r="Q220" s="8"/>
      <c r="R220" s="7"/>
      <c r="S220" s="7"/>
      <c r="T220" s="8"/>
      <c r="U220" s="8"/>
      <c r="V220" s="8"/>
      <c r="W220" s="8"/>
      <c r="X220" s="8"/>
    </row>
    <row r="221" spans="1:24" x14ac:dyDescent="0.2">
      <c r="A221" t="s">
        <v>359</v>
      </c>
      <c r="B221">
        <v>0.377</v>
      </c>
      <c r="P221" s="8"/>
      <c r="Q221" s="8"/>
      <c r="R221" s="7"/>
      <c r="S221" s="7"/>
      <c r="T221" s="8"/>
      <c r="U221" s="8"/>
      <c r="V221" s="8"/>
      <c r="W221" s="8"/>
      <c r="X221" s="8"/>
    </row>
    <row r="222" spans="1:24" x14ac:dyDescent="0.2">
      <c r="A222" t="s">
        <v>367</v>
      </c>
      <c r="B222">
        <v>-2.8000000000000001E-2</v>
      </c>
      <c r="P222" s="8"/>
      <c r="Q222" s="8"/>
      <c r="R222" s="7"/>
      <c r="S222" s="7"/>
      <c r="T222" s="8"/>
      <c r="U222" s="8"/>
      <c r="V222" s="8"/>
      <c r="W222" s="8"/>
      <c r="X222" s="8"/>
    </row>
    <row r="223" spans="1:24" x14ac:dyDescent="0.2">
      <c r="A223" t="s">
        <v>383</v>
      </c>
      <c r="B223">
        <v>-0.50600000000000001</v>
      </c>
      <c r="P223" s="8"/>
      <c r="Q223" s="8"/>
      <c r="R223" s="7"/>
      <c r="S223" s="7"/>
      <c r="T223" s="8"/>
      <c r="U223" s="8"/>
      <c r="V223" s="8"/>
      <c r="W223" s="8"/>
      <c r="X223" s="8"/>
    </row>
    <row r="224" spans="1:24" x14ac:dyDescent="0.2">
      <c r="A224" t="s">
        <v>140</v>
      </c>
      <c r="B224">
        <v>-1</v>
      </c>
      <c r="P224" s="8"/>
      <c r="Q224" s="8"/>
      <c r="R224" s="7"/>
      <c r="S224" s="7"/>
      <c r="T224" s="8"/>
      <c r="U224" s="8"/>
      <c r="V224" s="8"/>
      <c r="W224" s="8"/>
      <c r="X224" s="8"/>
    </row>
    <row r="225" spans="1:24" x14ac:dyDescent="0.2">
      <c r="A225" t="s">
        <v>203</v>
      </c>
      <c r="B225">
        <v>-1.496</v>
      </c>
      <c r="P225" s="8"/>
      <c r="Q225" s="8"/>
      <c r="R225" s="7"/>
      <c r="S225" s="7"/>
      <c r="T225" s="8"/>
      <c r="U225" s="8"/>
      <c r="V225" s="8"/>
      <c r="W225" s="8"/>
      <c r="X225" s="8"/>
    </row>
    <row r="226" spans="1:24" x14ac:dyDescent="0.2">
      <c r="A226" t="s">
        <v>199</v>
      </c>
      <c r="B226">
        <v>-2.0139999999999998</v>
      </c>
      <c r="P226" s="8"/>
      <c r="Q226" s="8"/>
      <c r="R226" s="7"/>
      <c r="S226" s="7"/>
      <c r="T226" s="8"/>
      <c r="U226" s="8"/>
      <c r="V226" s="8"/>
      <c r="W226" s="8"/>
      <c r="X226" s="8"/>
    </row>
    <row r="227" spans="1:24" x14ac:dyDescent="0.2">
      <c r="A227" t="s">
        <v>136</v>
      </c>
      <c r="B227">
        <v>-1.5489999999999999</v>
      </c>
      <c r="P227" s="8"/>
      <c r="Q227" s="8"/>
      <c r="R227" s="7"/>
      <c r="S227" s="7"/>
      <c r="T227" s="8"/>
      <c r="U227" s="8"/>
      <c r="V227" s="8"/>
      <c r="W227" s="8"/>
      <c r="X227" s="8"/>
    </row>
    <row r="228" spans="1:24" x14ac:dyDescent="0.2">
      <c r="A228" t="s">
        <v>195</v>
      </c>
      <c r="B228">
        <v>-0.252</v>
      </c>
      <c r="P228" s="8"/>
      <c r="Q228" s="8"/>
      <c r="R228" s="7"/>
      <c r="S228" s="7"/>
      <c r="T228" s="8"/>
      <c r="U228" s="8"/>
      <c r="V228" s="8"/>
      <c r="W228" s="8"/>
      <c r="X228" s="8"/>
    </row>
    <row r="229" spans="1:24" x14ac:dyDescent="0.2">
      <c r="A229" t="s">
        <v>192</v>
      </c>
      <c r="B229">
        <v>-0.68100000000000005</v>
      </c>
      <c r="P229" s="8"/>
      <c r="Q229" s="8"/>
      <c r="R229" s="7"/>
      <c r="S229" s="7"/>
      <c r="T229" s="8"/>
      <c r="U229" s="8"/>
      <c r="V229" s="8"/>
      <c r="W229" s="8"/>
      <c r="X229" s="8"/>
    </row>
    <row r="230" spans="1:24" x14ac:dyDescent="0.2">
      <c r="A230" t="s">
        <v>379</v>
      </c>
      <c r="B230">
        <v>-1.1399999999999999</v>
      </c>
      <c r="P230" s="8"/>
      <c r="Q230" s="8"/>
      <c r="R230" s="7"/>
      <c r="S230" s="7"/>
      <c r="T230" s="8"/>
      <c r="U230" s="8"/>
      <c r="V230" s="8"/>
      <c r="W230" s="8"/>
      <c r="X230" s="8"/>
    </row>
    <row r="231" spans="1:24" x14ac:dyDescent="0.2">
      <c r="A231" t="s">
        <v>132</v>
      </c>
      <c r="B231">
        <v>0.14199999999999999</v>
      </c>
      <c r="P231" s="8"/>
      <c r="Q231" s="8"/>
      <c r="R231" s="7"/>
      <c r="S231" s="7"/>
      <c r="T231" s="8"/>
      <c r="U231" s="8"/>
      <c r="V231" s="8"/>
      <c r="W231" s="8"/>
      <c r="X231" s="8"/>
    </row>
    <row r="232" spans="1:24" x14ac:dyDescent="0.2">
      <c r="A232" t="s">
        <v>188</v>
      </c>
      <c r="B232">
        <v>-0.504</v>
      </c>
      <c r="P232" s="8"/>
      <c r="Q232" s="8"/>
      <c r="R232" s="7"/>
      <c r="S232" s="7"/>
      <c r="T232" s="8"/>
      <c r="U232" s="8"/>
      <c r="V232" s="8"/>
      <c r="W232" s="8"/>
      <c r="X232" s="8"/>
    </row>
    <row r="233" spans="1:24" x14ac:dyDescent="0.2">
      <c r="A233" t="s">
        <v>184</v>
      </c>
      <c r="B233">
        <v>-0.95399999999999996</v>
      </c>
      <c r="P233" s="8"/>
      <c r="Q233" s="8"/>
      <c r="R233" s="7"/>
      <c r="S233" s="7"/>
      <c r="T233" s="8"/>
      <c r="U233" s="8"/>
      <c r="V233" s="8"/>
      <c r="W233" s="8"/>
      <c r="X233" s="8"/>
    </row>
    <row r="234" spans="1:24" x14ac:dyDescent="0.2">
      <c r="A234" t="s">
        <v>128</v>
      </c>
      <c r="B234">
        <v>-0.38100000000000001</v>
      </c>
      <c r="P234" s="8"/>
      <c r="Q234" s="8"/>
      <c r="R234" s="7"/>
      <c r="S234" s="7"/>
      <c r="T234" s="8"/>
      <c r="U234" s="8"/>
      <c r="V234" s="8"/>
      <c r="W234" s="8"/>
      <c r="X234" s="8"/>
    </row>
    <row r="235" spans="1:24" x14ac:dyDescent="0.2">
      <c r="A235" t="s">
        <v>180</v>
      </c>
      <c r="B235">
        <v>0.752</v>
      </c>
      <c r="P235" s="8"/>
      <c r="Q235" s="8"/>
      <c r="R235" s="7"/>
      <c r="S235" s="7"/>
      <c r="T235" s="8"/>
      <c r="U235" s="8"/>
      <c r="V235" s="8"/>
      <c r="W235" s="8"/>
      <c r="X235" s="8"/>
    </row>
    <row r="236" spans="1:24" x14ac:dyDescent="0.2">
      <c r="A236" t="s">
        <v>176</v>
      </c>
      <c r="B236">
        <v>0.26300000000000001</v>
      </c>
      <c r="P236" s="8"/>
      <c r="Q236" s="8"/>
      <c r="R236" s="7"/>
      <c r="S236" s="7"/>
      <c r="T236" s="8"/>
      <c r="U236" s="8"/>
      <c r="V236" s="8"/>
      <c r="W236" s="8"/>
      <c r="X236" s="8"/>
    </row>
    <row r="237" spans="1:24" x14ac:dyDescent="0.2">
      <c r="A237" t="s">
        <v>363</v>
      </c>
      <c r="B237">
        <v>-0.89400000000000002</v>
      </c>
      <c r="P237" s="8"/>
      <c r="Q237" s="8"/>
      <c r="R237" s="7"/>
      <c r="S237" s="7"/>
      <c r="T237" s="8"/>
      <c r="U237" s="8"/>
      <c r="V237" s="8"/>
      <c r="W237" s="8"/>
      <c r="X237" s="8"/>
    </row>
    <row r="238" spans="1:24" x14ac:dyDescent="0.2">
      <c r="A238" t="s">
        <v>375</v>
      </c>
      <c r="B238">
        <v>0.432</v>
      </c>
      <c r="P238" s="8"/>
      <c r="Q238" s="8"/>
      <c r="R238" s="7"/>
      <c r="S238" s="7"/>
      <c r="T238" s="8"/>
      <c r="U238" s="8"/>
      <c r="V238" s="8"/>
      <c r="W238" s="8"/>
      <c r="X238" s="8"/>
    </row>
    <row r="239" spans="1:24" x14ac:dyDescent="0.2">
      <c r="A239" t="s">
        <v>124</v>
      </c>
      <c r="B239">
        <v>-0.182</v>
      </c>
      <c r="P239" s="8"/>
      <c r="Q239" s="8"/>
      <c r="R239" s="7"/>
      <c r="S239" s="7"/>
      <c r="T239" s="8"/>
      <c r="U239" s="8"/>
      <c r="V239" s="8"/>
      <c r="W239" s="8"/>
      <c r="X239" s="8"/>
    </row>
    <row r="240" spans="1:24" x14ac:dyDescent="0.2">
      <c r="A240" t="s">
        <v>172</v>
      </c>
      <c r="B240">
        <v>-0.75800000000000001</v>
      </c>
      <c r="P240" s="8"/>
      <c r="Q240" s="8"/>
      <c r="R240" s="7"/>
      <c r="S240" s="7"/>
      <c r="T240" s="8"/>
      <c r="U240" s="8"/>
      <c r="V240" s="8"/>
      <c r="W240" s="8"/>
      <c r="X240" s="8"/>
    </row>
    <row r="241" spans="1:24" x14ac:dyDescent="0.2">
      <c r="A241" t="s">
        <v>168</v>
      </c>
      <c r="B241">
        <v>-1.248</v>
      </c>
      <c r="P241" s="8"/>
      <c r="Q241" s="8"/>
      <c r="R241" s="7"/>
      <c r="S241" s="7"/>
      <c r="T241" s="8"/>
      <c r="U241" s="8"/>
      <c r="V241" s="8"/>
      <c r="W241" s="8"/>
      <c r="X241" s="8"/>
    </row>
    <row r="242" spans="1:24" x14ac:dyDescent="0.2">
      <c r="A242" t="s">
        <v>120</v>
      </c>
      <c r="B242">
        <v>-0.74099999999999999</v>
      </c>
      <c r="P242" s="8"/>
      <c r="Q242" s="8"/>
      <c r="R242" s="7"/>
      <c r="S242" s="7"/>
      <c r="T242" s="8"/>
      <c r="U242" s="8"/>
      <c r="V242" s="8"/>
      <c r="W242" s="8"/>
      <c r="X242" s="8"/>
    </row>
    <row r="243" spans="1:24" x14ac:dyDescent="0.2">
      <c r="A243" t="s">
        <v>164</v>
      </c>
      <c r="B243">
        <v>0.45300000000000001</v>
      </c>
      <c r="P243" s="8"/>
      <c r="Q243" s="8"/>
      <c r="R243" s="7"/>
      <c r="S243" s="7"/>
      <c r="T243" s="8"/>
      <c r="U243" s="8"/>
      <c r="V243" s="8"/>
      <c r="W243" s="8"/>
      <c r="X243" s="8"/>
    </row>
    <row r="244" spans="1:24" x14ac:dyDescent="0.2">
      <c r="A244" t="s">
        <v>160</v>
      </c>
      <c r="B244">
        <v>-0.04</v>
      </c>
      <c r="P244" s="8"/>
      <c r="Q244" s="8"/>
      <c r="R244" s="7"/>
      <c r="S244" s="7"/>
      <c r="T244" s="8"/>
      <c r="U244" s="8"/>
      <c r="V244" s="8"/>
      <c r="W244" s="8"/>
      <c r="X244" s="8"/>
    </row>
    <row r="245" spans="1:24" x14ac:dyDescent="0.2">
      <c r="A245" t="s">
        <v>371</v>
      </c>
      <c r="B245">
        <v>-0.315</v>
      </c>
      <c r="P245" s="8"/>
      <c r="Q245" s="8"/>
      <c r="R245" s="7"/>
      <c r="S245" s="7"/>
      <c r="T245" s="8"/>
      <c r="U245" s="8"/>
      <c r="V245" s="8"/>
      <c r="W245" s="8"/>
      <c r="X245" s="8"/>
    </row>
    <row r="246" spans="1:24" x14ac:dyDescent="0.2">
      <c r="A246" t="s">
        <v>116</v>
      </c>
      <c r="B246">
        <v>0.86</v>
      </c>
      <c r="P246" s="8"/>
      <c r="Q246" s="8"/>
      <c r="R246" s="7"/>
      <c r="S246" s="7"/>
      <c r="T246" s="8"/>
      <c r="U246" s="8"/>
      <c r="V246" s="8"/>
      <c r="W246" s="8"/>
      <c r="X246" s="8"/>
    </row>
    <row r="247" spans="1:24" x14ac:dyDescent="0.2">
      <c r="A247" t="s">
        <v>156</v>
      </c>
      <c r="B247">
        <v>0.14199999999999999</v>
      </c>
      <c r="P247" s="8"/>
      <c r="Q247" s="8"/>
      <c r="R247" s="7"/>
      <c r="S247" s="7"/>
      <c r="T247" s="8"/>
      <c r="U247" s="8"/>
      <c r="V247" s="8"/>
      <c r="W247" s="8"/>
      <c r="X247" s="8"/>
    </row>
    <row r="248" spans="1:24" x14ac:dyDescent="0.2">
      <c r="A248" t="s">
        <v>152</v>
      </c>
      <c r="B248">
        <v>-0.38100000000000001</v>
      </c>
      <c r="P248" s="8"/>
      <c r="Q248" s="8"/>
      <c r="R248" s="7"/>
      <c r="S248" s="7"/>
      <c r="T248" s="8"/>
      <c r="U248" s="8"/>
      <c r="V248" s="8"/>
      <c r="W248" s="8"/>
      <c r="X248" s="8"/>
    </row>
    <row r="249" spans="1:24" x14ac:dyDescent="0.2">
      <c r="A249" t="s">
        <v>112</v>
      </c>
      <c r="B249">
        <v>0.154</v>
      </c>
      <c r="P249" s="8"/>
      <c r="Q249" s="8"/>
      <c r="R249" s="7"/>
      <c r="S249" s="7"/>
      <c r="T249" s="8"/>
      <c r="U249" s="8"/>
      <c r="V249" s="8"/>
      <c r="W249" s="8"/>
      <c r="X249" s="8"/>
    </row>
    <row r="250" spans="1:24" x14ac:dyDescent="0.2">
      <c r="A250" t="s">
        <v>148</v>
      </c>
      <c r="B250">
        <v>1.246</v>
      </c>
      <c r="P250" s="8"/>
      <c r="Q250" s="8"/>
      <c r="R250" s="7"/>
      <c r="S250" s="7"/>
      <c r="T250" s="8"/>
      <c r="U250" s="8"/>
      <c r="V250" s="8"/>
      <c r="W250" s="8"/>
      <c r="X250" s="8"/>
    </row>
    <row r="251" spans="1:24" x14ac:dyDescent="0.2">
      <c r="A251" t="s">
        <v>144</v>
      </c>
      <c r="B251">
        <v>0.54700000000000004</v>
      </c>
      <c r="P251" s="8"/>
      <c r="Q251" s="8"/>
      <c r="R251" s="7"/>
      <c r="S251" s="7"/>
      <c r="T251" s="8"/>
      <c r="U251" s="8"/>
      <c r="V251" s="8"/>
      <c r="W251" s="8"/>
      <c r="X251" s="8"/>
    </row>
    <row r="252" spans="1:24" x14ac:dyDescent="0.2">
      <c r="P252" s="8"/>
      <c r="Q252" s="8"/>
      <c r="R252" s="7"/>
      <c r="S252" s="7"/>
      <c r="T252" s="8"/>
      <c r="U252" s="8"/>
      <c r="V252" s="8"/>
      <c r="W252" s="8"/>
      <c r="X252" s="8"/>
    </row>
    <row r="253" spans="1:24" x14ac:dyDescent="0.2">
      <c r="P253" s="8"/>
      <c r="Q253" s="8"/>
      <c r="R253" s="7"/>
      <c r="S253" s="7"/>
      <c r="T253" s="8"/>
      <c r="U253" s="8"/>
      <c r="V253" s="8"/>
      <c r="W253" s="8"/>
      <c r="X253" s="8"/>
    </row>
    <row r="254" spans="1:24" x14ac:dyDescent="0.2">
      <c r="P254" s="8"/>
      <c r="Q254" s="8"/>
      <c r="R254" s="7"/>
      <c r="S254" s="7"/>
      <c r="T254" s="8"/>
      <c r="U254" s="8"/>
      <c r="V254" s="8"/>
      <c r="W254" s="8"/>
      <c r="X254" s="8"/>
    </row>
    <row r="255" spans="1:24" x14ac:dyDescent="0.2">
      <c r="P255" s="8"/>
      <c r="Q255" s="8"/>
      <c r="R255" s="7"/>
      <c r="S255" s="7"/>
      <c r="T255" s="8"/>
      <c r="U255" s="8"/>
      <c r="V255" s="8"/>
      <c r="W255" s="8"/>
      <c r="X255" s="8"/>
    </row>
    <row r="256" spans="1:24" x14ac:dyDescent="0.2">
      <c r="P256" s="8"/>
      <c r="Q256" s="8"/>
      <c r="R256" s="7"/>
      <c r="S256" s="7"/>
      <c r="T256" s="8"/>
      <c r="U256" s="8"/>
      <c r="V256" s="8"/>
      <c r="W256" s="8"/>
      <c r="X256" s="8"/>
    </row>
    <row r="257" spans="16:24" x14ac:dyDescent="0.2">
      <c r="P257" s="8"/>
      <c r="Q257" s="8"/>
      <c r="R257" s="7"/>
      <c r="S257" s="7"/>
      <c r="T257" s="8"/>
      <c r="U257" s="8"/>
      <c r="V257" s="8"/>
      <c r="W257" s="8"/>
      <c r="X257" s="8"/>
    </row>
    <row r="258" spans="16:24" x14ac:dyDescent="0.2">
      <c r="P258" s="8"/>
      <c r="Q258" s="8"/>
      <c r="R258" s="7"/>
      <c r="S258" s="7"/>
      <c r="T258" s="8"/>
      <c r="U258" s="8"/>
      <c r="V258" s="8"/>
      <c r="W258" s="8"/>
      <c r="X258" s="8"/>
    </row>
    <row r="259" spans="16:24" x14ac:dyDescent="0.2">
      <c r="P259" s="8"/>
      <c r="Q259" s="8"/>
      <c r="R259" s="7"/>
      <c r="S259" s="7"/>
      <c r="T259" s="8"/>
      <c r="U259" s="8"/>
      <c r="V259" s="8"/>
      <c r="W259" s="8"/>
      <c r="X259" s="8"/>
    </row>
    <row r="260" spans="16:24" x14ac:dyDescent="0.2">
      <c r="P260" s="8"/>
      <c r="Q260" s="8"/>
      <c r="R260" s="7"/>
      <c r="S260" s="7"/>
      <c r="T260" s="8"/>
      <c r="U260" s="8"/>
      <c r="V260" s="8"/>
      <c r="W260" s="8"/>
      <c r="X260" s="8"/>
    </row>
    <row r="261" spans="16:24" x14ac:dyDescent="0.2">
      <c r="P261" s="8"/>
      <c r="Q261" s="8"/>
      <c r="R261" s="7"/>
      <c r="S261" s="7"/>
      <c r="T261" s="8"/>
      <c r="U261" s="8"/>
      <c r="V261" s="8"/>
      <c r="W261" s="8"/>
      <c r="X261" s="8"/>
    </row>
    <row r="262" spans="16:24" x14ac:dyDescent="0.2">
      <c r="P262" s="8"/>
      <c r="Q262" s="8"/>
      <c r="R262" s="7"/>
      <c r="S262" s="7"/>
      <c r="T262" s="8"/>
      <c r="U262" s="8"/>
      <c r="V262" s="8"/>
      <c r="W262" s="8"/>
      <c r="X262" s="8"/>
    </row>
    <row r="263" spans="16:24" x14ac:dyDescent="0.2">
      <c r="P263" s="8"/>
      <c r="Q263" s="8"/>
      <c r="R263" s="7"/>
      <c r="S263" s="7"/>
      <c r="T263" s="8"/>
      <c r="U263" s="8"/>
      <c r="V263" s="8"/>
      <c r="W263" s="8"/>
      <c r="X263" s="8"/>
    </row>
    <row r="264" spans="16:24" x14ac:dyDescent="0.2">
      <c r="P264" s="8"/>
      <c r="Q264" s="8"/>
      <c r="R264" s="7"/>
      <c r="S264" s="7"/>
      <c r="T264" s="8"/>
      <c r="U264" s="8"/>
      <c r="V264" s="8"/>
      <c r="W264" s="8"/>
      <c r="X264" s="8"/>
    </row>
    <row r="265" spans="16:24" x14ac:dyDescent="0.2">
      <c r="P265" s="8"/>
      <c r="Q265" s="8"/>
      <c r="R265" s="7"/>
      <c r="S265" s="7"/>
      <c r="T265" s="8"/>
      <c r="U265" s="8"/>
      <c r="V265" s="8"/>
      <c r="W265" s="8"/>
      <c r="X265" s="8"/>
    </row>
    <row r="266" spans="16:24" x14ac:dyDescent="0.2">
      <c r="P266" s="8"/>
      <c r="Q266" s="8"/>
      <c r="R266" s="7"/>
      <c r="S266" s="7"/>
      <c r="T266" s="8"/>
      <c r="U266" s="8"/>
      <c r="V266" s="8"/>
      <c r="W266" s="8"/>
      <c r="X266" s="8"/>
    </row>
    <row r="267" spans="16:24" x14ac:dyDescent="0.2">
      <c r="P267" s="8"/>
      <c r="Q267" s="8"/>
      <c r="R267" s="7"/>
      <c r="S267" s="7"/>
      <c r="T267" s="8"/>
      <c r="U267" s="8"/>
      <c r="V267" s="8"/>
      <c r="W267" s="8"/>
      <c r="X267" s="8"/>
    </row>
    <row r="268" spans="16:24" x14ac:dyDescent="0.2">
      <c r="P268" s="8"/>
      <c r="Q268" s="8"/>
      <c r="R268" s="7"/>
      <c r="S268" s="7"/>
      <c r="T268" s="8"/>
      <c r="U268" s="8"/>
      <c r="V268" s="8"/>
      <c r="W268" s="8"/>
      <c r="X268" s="8"/>
    </row>
    <row r="269" spans="16:24" x14ac:dyDescent="0.2">
      <c r="P269" s="8"/>
      <c r="Q269" s="8"/>
      <c r="R269" s="7"/>
      <c r="S269" s="7"/>
      <c r="T269" s="8"/>
      <c r="U269" s="8"/>
      <c r="V269" s="8"/>
      <c r="W269" s="8"/>
      <c r="X269" s="8"/>
    </row>
    <row r="270" spans="16:24" x14ac:dyDescent="0.2">
      <c r="P270" s="8"/>
      <c r="Q270" s="8"/>
      <c r="R270" s="7"/>
      <c r="S270" s="7"/>
      <c r="T270" s="8"/>
      <c r="U270" s="8"/>
      <c r="V270" s="8"/>
      <c r="W270" s="8"/>
      <c r="X270" s="8"/>
    </row>
    <row r="271" spans="16:24" x14ac:dyDescent="0.2">
      <c r="P271" s="8"/>
      <c r="Q271" s="8"/>
      <c r="R271" s="7"/>
      <c r="S271" s="7"/>
      <c r="T271" s="8"/>
      <c r="U271" s="8"/>
      <c r="V271" s="8"/>
      <c r="W271" s="8"/>
      <c r="X271" s="8"/>
    </row>
    <row r="272" spans="16:24" x14ac:dyDescent="0.2">
      <c r="P272" s="8"/>
      <c r="Q272" s="8"/>
      <c r="R272" s="7"/>
      <c r="S272" s="7"/>
      <c r="T272" s="8"/>
      <c r="U272" s="8"/>
      <c r="V272" s="8"/>
      <c r="W272" s="8"/>
      <c r="X272" s="8"/>
    </row>
    <row r="273" spans="16:24" x14ac:dyDescent="0.2">
      <c r="P273" s="8"/>
      <c r="Q273" s="8"/>
      <c r="R273" s="7"/>
      <c r="S273" s="7"/>
      <c r="T273" s="8"/>
      <c r="U273" s="8"/>
      <c r="V273" s="8"/>
      <c r="W273" s="8"/>
      <c r="X273" s="8"/>
    </row>
    <row r="274" spans="16:24" x14ac:dyDescent="0.2">
      <c r="P274" s="8"/>
      <c r="Q274" s="8"/>
      <c r="R274" s="7"/>
      <c r="S274" s="7"/>
      <c r="T274" s="8"/>
      <c r="U274" s="8"/>
      <c r="V274" s="8"/>
      <c r="W274" s="8"/>
      <c r="X274" s="8"/>
    </row>
    <row r="275" spans="16:24" x14ac:dyDescent="0.2">
      <c r="P275" s="8"/>
      <c r="Q275" s="8"/>
      <c r="R275" s="7"/>
      <c r="S275" s="7"/>
      <c r="T275" s="8"/>
      <c r="U275" s="8"/>
      <c r="V275" s="8"/>
      <c r="W275" s="8"/>
      <c r="X275" s="8"/>
    </row>
    <row r="276" spans="16:24" x14ac:dyDescent="0.2">
      <c r="P276" s="8"/>
      <c r="Q276" s="8"/>
      <c r="R276" s="7"/>
      <c r="S276" s="7"/>
      <c r="T276" s="8"/>
      <c r="U276" s="8"/>
      <c r="V276" s="8"/>
      <c r="W276" s="8"/>
      <c r="X276" s="8"/>
    </row>
    <row r="277" spans="16:24" x14ac:dyDescent="0.2">
      <c r="P277" s="8"/>
      <c r="Q277" s="8"/>
      <c r="R277" s="7"/>
      <c r="S277" s="7"/>
      <c r="T277" s="8"/>
      <c r="U277" s="8"/>
      <c r="V277" s="8"/>
      <c r="W277" s="8"/>
      <c r="X277" s="8"/>
    </row>
    <row r="278" spans="16:24" x14ac:dyDescent="0.2">
      <c r="P278" s="8"/>
      <c r="Q278" s="8"/>
      <c r="R278" s="7"/>
      <c r="S278" s="7"/>
      <c r="T278" s="8"/>
      <c r="U278" s="8"/>
      <c r="V278" s="8"/>
      <c r="W278" s="8"/>
      <c r="X278" s="8"/>
    </row>
    <row r="279" spans="16:24" x14ac:dyDescent="0.2">
      <c r="P279" s="8"/>
      <c r="Q279" s="8"/>
      <c r="R279" s="7"/>
      <c r="S279" s="7"/>
      <c r="T279" s="8"/>
      <c r="U279" s="8"/>
      <c r="V279" s="8"/>
      <c r="W279" s="8"/>
      <c r="X279" s="8"/>
    </row>
    <row r="280" spans="16:24" x14ac:dyDescent="0.2">
      <c r="P280" s="8"/>
      <c r="Q280" s="8"/>
      <c r="R280" s="7"/>
      <c r="S280" s="7"/>
      <c r="T280" s="8"/>
      <c r="U280" s="8"/>
      <c r="V280" s="8"/>
      <c r="W280" s="8"/>
      <c r="X280" s="8"/>
    </row>
    <row r="281" spans="16:24" x14ac:dyDescent="0.2">
      <c r="P281" s="8"/>
      <c r="Q281" s="8"/>
      <c r="R281" s="7"/>
      <c r="S281" s="7"/>
      <c r="T281" s="8"/>
      <c r="U281" s="8"/>
      <c r="V281" s="8"/>
      <c r="W281" s="8"/>
      <c r="X281" s="8"/>
    </row>
    <row r="282" spans="16:24" x14ac:dyDescent="0.2">
      <c r="P282" s="8"/>
      <c r="Q282" s="8"/>
      <c r="R282" s="7"/>
      <c r="S282" s="7"/>
      <c r="T282" s="8"/>
      <c r="U282" s="8"/>
      <c r="V282" s="8"/>
      <c r="W282" s="8"/>
      <c r="X282" s="8"/>
    </row>
    <row r="283" spans="16:24" x14ac:dyDescent="0.2">
      <c r="P283" s="8"/>
      <c r="Q283" s="8"/>
      <c r="R283" s="7"/>
      <c r="S283" s="7"/>
      <c r="T283" s="8"/>
      <c r="U283" s="8"/>
      <c r="V283" s="8"/>
      <c r="W283" s="8"/>
      <c r="X283" s="8"/>
    </row>
    <row r="284" spans="16:24" x14ac:dyDescent="0.2">
      <c r="P284" s="8"/>
      <c r="Q284" s="8"/>
      <c r="R284" s="7"/>
      <c r="S284" s="7"/>
      <c r="T284" s="8"/>
      <c r="U284" s="8"/>
      <c r="V284" s="8"/>
      <c r="W284" s="8"/>
      <c r="X284" s="8"/>
    </row>
    <row r="285" spans="16:24" x14ac:dyDescent="0.2">
      <c r="P285" s="8"/>
      <c r="Q285" s="8"/>
      <c r="R285" s="7"/>
      <c r="S285" s="7"/>
      <c r="T285" s="8"/>
      <c r="U285" s="8"/>
      <c r="V285" s="8"/>
      <c r="W285" s="8"/>
      <c r="X285" s="8"/>
    </row>
    <row r="286" spans="16:24" x14ac:dyDescent="0.2">
      <c r="P286" s="8"/>
      <c r="Q286" s="8"/>
      <c r="R286" s="7"/>
      <c r="S286" s="7"/>
      <c r="T286" s="8"/>
      <c r="U286" s="8"/>
      <c r="V286" s="8"/>
      <c r="W286" s="8"/>
      <c r="X286" s="8"/>
    </row>
    <row r="287" spans="16:24" x14ac:dyDescent="0.2">
      <c r="P287" s="8"/>
      <c r="Q287" s="8"/>
      <c r="R287" s="7"/>
      <c r="S287" s="7"/>
      <c r="T287" s="8"/>
      <c r="U287" s="8"/>
      <c r="V287" s="8"/>
      <c r="W287" s="8"/>
      <c r="X287" s="8"/>
    </row>
    <row r="288" spans="16:24" x14ac:dyDescent="0.2">
      <c r="P288" s="8"/>
      <c r="Q288" s="8"/>
      <c r="R288" s="7"/>
      <c r="S288" s="7"/>
      <c r="T288" s="8"/>
      <c r="U288" s="8"/>
      <c r="V288" s="8"/>
      <c r="W288" s="8"/>
      <c r="X288" s="8"/>
    </row>
    <row r="289" spans="16:24" x14ac:dyDescent="0.2">
      <c r="P289" s="8"/>
      <c r="Q289" s="8"/>
      <c r="R289" s="7"/>
      <c r="S289" s="7"/>
      <c r="T289" s="8"/>
      <c r="U289" s="8"/>
      <c r="V289" s="8"/>
      <c r="W289" s="8"/>
      <c r="X289" s="8"/>
    </row>
    <row r="290" spans="16:24" x14ac:dyDescent="0.2">
      <c r="P290" s="8"/>
      <c r="Q290" s="8"/>
      <c r="R290" s="7"/>
      <c r="S290" s="7"/>
      <c r="T290" s="8"/>
      <c r="U290" s="8"/>
      <c r="V290" s="8"/>
      <c r="W290" s="8"/>
      <c r="X290" s="8"/>
    </row>
    <row r="291" spans="16:24" x14ac:dyDescent="0.2">
      <c r="P291" s="8"/>
      <c r="Q291" s="8"/>
      <c r="R291" s="7"/>
      <c r="S291" s="7"/>
      <c r="T291" s="8"/>
      <c r="U291" s="8"/>
      <c r="V291" s="8"/>
      <c r="W291" s="8"/>
      <c r="X291" s="8"/>
    </row>
    <row r="292" spans="16:24" x14ac:dyDescent="0.2">
      <c r="P292" s="8"/>
      <c r="Q292" s="8"/>
      <c r="R292" s="7"/>
      <c r="S292" s="7"/>
      <c r="T292" s="8"/>
      <c r="U292" s="8"/>
      <c r="V292" s="8"/>
      <c r="W292" s="8"/>
      <c r="X292" s="8"/>
    </row>
    <row r="293" spans="16:24" x14ac:dyDescent="0.2">
      <c r="P293" s="8"/>
      <c r="Q293" s="8"/>
      <c r="R293" s="7"/>
      <c r="S293" s="7"/>
      <c r="T293" s="8"/>
      <c r="U293" s="8"/>
      <c r="V293" s="8"/>
      <c r="W293" s="8"/>
      <c r="X293" s="8"/>
    </row>
    <row r="294" spans="16:24" x14ac:dyDescent="0.2">
      <c r="P294" s="8"/>
      <c r="Q294" s="8"/>
      <c r="R294" s="7"/>
      <c r="S294" s="7"/>
      <c r="T294" s="8"/>
      <c r="U294" s="8"/>
      <c r="V294" s="8"/>
      <c r="W294" s="8"/>
      <c r="X294" s="8"/>
    </row>
    <row r="295" spans="16:24" x14ac:dyDescent="0.2">
      <c r="P295" s="8"/>
      <c r="Q295" s="8"/>
      <c r="R295" s="7"/>
      <c r="S295" s="7"/>
      <c r="T295" s="8"/>
      <c r="U295" s="8"/>
      <c r="V295" s="8"/>
      <c r="W295" s="8"/>
      <c r="X295" s="8"/>
    </row>
    <row r="296" spans="16:24" x14ac:dyDescent="0.2">
      <c r="P296" s="8"/>
      <c r="Q296" s="8"/>
      <c r="R296" s="7"/>
      <c r="S296" s="7"/>
      <c r="T296" s="8"/>
      <c r="U296" s="8"/>
      <c r="V296" s="8"/>
      <c r="W296" s="8"/>
      <c r="X296" s="8"/>
    </row>
    <row r="297" spans="16:24" x14ac:dyDescent="0.2">
      <c r="P297" s="8"/>
      <c r="Q297" s="8"/>
      <c r="R297" s="7"/>
      <c r="S297" s="7"/>
      <c r="T297" s="8"/>
      <c r="U297" s="8"/>
      <c r="V297" s="8"/>
      <c r="W297" s="8"/>
      <c r="X297" s="8"/>
    </row>
    <row r="298" spans="16:24" x14ac:dyDescent="0.2">
      <c r="P298" s="8"/>
      <c r="Q298" s="8"/>
      <c r="R298" s="7"/>
      <c r="S298" s="7"/>
      <c r="T298" s="8"/>
      <c r="U298" s="8"/>
      <c r="V298" s="8"/>
      <c r="W298" s="8"/>
      <c r="X298" s="8"/>
    </row>
    <row r="299" spans="16:24" x14ac:dyDescent="0.2">
      <c r="P299" s="8"/>
      <c r="Q299" s="8"/>
      <c r="R299" s="7"/>
      <c r="S299" s="7"/>
      <c r="T299" s="8"/>
      <c r="U299" s="8"/>
      <c r="V299" s="8"/>
      <c r="W299" s="8"/>
      <c r="X299" s="8"/>
    </row>
    <row r="300" spans="16:24" x14ac:dyDescent="0.2">
      <c r="P300" s="8"/>
      <c r="Q300" s="8"/>
      <c r="R300" s="7"/>
      <c r="S300" s="7"/>
      <c r="T300" s="8"/>
      <c r="U300" s="8"/>
      <c r="V300" s="8"/>
      <c r="W300" s="8"/>
      <c r="X300" s="8"/>
    </row>
    <row r="301" spans="16:24" x14ac:dyDescent="0.2">
      <c r="P301" s="8"/>
      <c r="Q301" s="8"/>
      <c r="R301" s="7"/>
      <c r="S301" s="7"/>
      <c r="T301" s="8"/>
      <c r="U301" s="8"/>
      <c r="V301" s="8"/>
      <c r="W301" s="8"/>
      <c r="X301" s="8"/>
    </row>
    <row r="302" spans="16:24" x14ac:dyDescent="0.2">
      <c r="P302" s="8"/>
      <c r="Q302" s="8"/>
      <c r="R302" s="7"/>
      <c r="S302" s="7"/>
      <c r="T302" s="8"/>
      <c r="U302" s="8"/>
      <c r="V302" s="8"/>
      <c r="W302" s="8"/>
      <c r="X302" s="8"/>
    </row>
    <row r="303" spans="16:24" x14ac:dyDescent="0.2">
      <c r="P303" s="8"/>
      <c r="Q303" s="8"/>
      <c r="R303" s="7"/>
      <c r="S303" s="7"/>
      <c r="T303" s="8"/>
      <c r="U303" s="8"/>
      <c r="V303" s="8"/>
      <c r="W303" s="8"/>
      <c r="X303" s="8"/>
    </row>
    <row r="304" spans="16:24" x14ac:dyDescent="0.2">
      <c r="P304" s="8"/>
      <c r="Q304" s="8"/>
      <c r="R304" s="7"/>
      <c r="S304" s="7"/>
      <c r="T304" s="8"/>
      <c r="U304" s="8"/>
      <c r="V304" s="8"/>
      <c r="W304" s="8"/>
      <c r="X304" s="8"/>
    </row>
    <row r="305" spans="16:24" x14ac:dyDescent="0.2">
      <c r="P305" s="8"/>
      <c r="Q305" s="8"/>
      <c r="R305" s="7"/>
      <c r="S305" s="7"/>
      <c r="T305" s="8"/>
      <c r="U305" s="8"/>
      <c r="V305" s="8"/>
      <c r="W305" s="8"/>
      <c r="X305" s="8"/>
    </row>
    <row r="306" spans="16:24" x14ac:dyDescent="0.2">
      <c r="P306" s="8"/>
      <c r="Q306" s="8"/>
      <c r="R306" s="7"/>
      <c r="S306" s="7"/>
      <c r="T306" s="8"/>
      <c r="U306" s="8"/>
      <c r="V306" s="8"/>
      <c r="W306" s="8"/>
      <c r="X306" s="8"/>
    </row>
    <row r="307" spans="16:24" x14ac:dyDescent="0.2">
      <c r="P307" s="8"/>
      <c r="Q307" s="8"/>
      <c r="R307" s="7"/>
      <c r="S307" s="7"/>
      <c r="T307" s="8"/>
      <c r="U307" s="8"/>
      <c r="V307" s="8"/>
      <c r="W307" s="8"/>
      <c r="X307" s="8"/>
    </row>
    <row r="308" spans="16:24" x14ac:dyDescent="0.2">
      <c r="P308" s="8"/>
      <c r="Q308" s="8"/>
      <c r="R308" s="7"/>
      <c r="S308" s="7"/>
      <c r="T308" s="8"/>
      <c r="U308" s="8"/>
      <c r="V308" s="8"/>
      <c r="W308" s="8"/>
      <c r="X308" s="8"/>
    </row>
    <row r="309" spans="16:24" x14ac:dyDescent="0.2">
      <c r="P309" s="8"/>
      <c r="Q309" s="8"/>
      <c r="R309" s="7"/>
      <c r="S309" s="7"/>
      <c r="T309" s="8"/>
      <c r="U309" s="8"/>
      <c r="V309" s="8"/>
      <c r="W309" s="8"/>
      <c r="X309" s="8"/>
    </row>
    <row r="310" spans="16:24" x14ac:dyDescent="0.2">
      <c r="P310" s="8"/>
      <c r="Q310" s="8"/>
      <c r="R310" s="7"/>
      <c r="S310" s="7"/>
      <c r="T310" s="8"/>
      <c r="U310" s="8"/>
      <c r="V310" s="8"/>
      <c r="W310" s="8"/>
      <c r="X310" s="8"/>
    </row>
    <row r="311" spans="16:24" x14ac:dyDescent="0.2">
      <c r="P311" s="8"/>
      <c r="Q311" s="8"/>
      <c r="R311" s="7"/>
      <c r="S311" s="7"/>
      <c r="T311" s="8"/>
      <c r="U311" s="8"/>
      <c r="V311" s="8"/>
      <c r="W311" s="8"/>
      <c r="X311" s="8"/>
    </row>
    <row r="312" spans="16:24" x14ac:dyDescent="0.2">
      <c r="P312" s="8"/>
      <c r="Q312" s="8"/>
      <c r="R312" s="7"/>
      <c r="S312" s="7"/>
      <c r="T312" s="8"/>
      <c r="U312" s="8"/>
      <c r="V312" s="8"/>
      <c r="W312" s="8"/>
      <c r="X312" s="8"/>
    </row>
    <row r="313" spans="16:24" x14ac:dyDescent="0.2">
      <c r="P313" s="8"/>
      <c r="Q313" s="8"/>
      <c r="R313" s="7"/>
      <c r="S313" s="7"/>
      <c r="T313" s="8"/>
      <c r="U313" s="8"/>
      <c r="V313" s="8"/>
      <c r="W313" s="8"/>
      <c r="X313" s="8"/>
    </row>
    <row r="314" spans="16:24" x14ac:dyDescent="0.2">
      <c r="P314" s="8"/>
      <c r="Q314" s="8"/>
      <c r="R314" s="7"/>
      <c r="S314" s="7"/>
      <c r="T314" s="8"/>
      <c r="U314" s="8"/>
      <c r="V314" s="8"/>
      <c r="W314" s="8"/>
      <c r="X314" s="8"/>
    </row>
    <row r="315" spans="16:24" x14ac:dyDescent="0.2">
      <c r="P315" s="8"/>
      <c r="Q315" s="8"/>
      <c r="R315" s="7"/>
      <c r="S315" s="7"/>
      <c r="T315" s="8"/>
      <c r="U315" s="8"/>
      <c r="V315" s="8"/>
      <c r="W315" s="8"/>
      <c r="X315" s="8"/>
    </row>
    <row r="316" spans="16:24" x14ac:dyDescent="0.2">
      <c r="P316" s="8"/>
      <c r="Q316" s="8"/>
      <c r="R316" s="7"/>
      <c r="S316" s="7"/>
      <c r="T316" s="8"/>
      <c r="U316" s="8"/>
      <c r="V316" s="8"/>
      <c r="W316" s="8"/>
      <c r="X316" s="8"/>
    </row>
    <row r="317" spans="16:24" x14ac:dyDescent="0.2">
      <c r="P317" s="8"/>
      <c r="Q317" s="8"/>
      <c r="R317" s="7"/>
      <c r="S317" s="7"/>
      <c r="T317" s="8"/>
      <c r="U317" s="8"/>
      <c r="V317" s="8"/>
      <c r="W317" s="8"/>
      <c r="X317" s="8"/>
    </row>
    <row r="318" spans="16:24" x14ac:dyDescent="0.2">
      <c r="P318" s="8"/>
      <c r="Q318" s="8"/>
      <c r="R318" s="7"/>
      <c r="S318" s="7"/>
      <c r="T318" s="8"/>
      <c r="U318" s="8"/>
      <c r="V318" s="8"/>
      <c r="W318" s="8"/>
      <c r="X318" s="8"/>
    </row>
    <row r="319" spans="16:24" x14ac:dyDescent="0.2">
      <c r="P319" s="8"/>
      <c r="Q319" s="8"/>
      <c r="R319" s="7"/>
      <c r="S319" s="7"/>
      <c r="T319" s="8"/>
      <c r="U319" s="8"/>
      <c r="V319" s="8"/>
      <c r="W319" s="8"/>
      <c r="X319" s="8"/>
    </row>
    <row r="320" spans="16:24" x14ac:dyDescent="0.2">
      <c r="P320" s="8"/>
      <c r="Q320" s="8"/>
      <c r="R320" s="7"/>
      <c r="S320" s="7"/>
      <c r="T320" s="8"/>
      <c r="U320" s="8"/>
      <c r="V320" s="8"/>
      <c r="W320" s="8"/>
      <c r="X320" s="8"/>
    </row>
    <row r="321" spans="16:24" x14ac:dyDescent="0.2">
      <c r="P321" s="8"/>
      <c r="Q321" s="8"/>
      <c r="R321" s="7"/>
      <c r="S321" s="7"/>
      <c r="T321" s="8"/>
      <c r="U321" s="8"/>
      <c r="V321" s="8"/>
      <c r="W321" s="8"/>
      <c r="X321" s="8"/>
    </row>
    <row r="322" spans="16:24" x14ac:dyDescent="0.2">
      <c r="P322" s="8"/>
      <c r="Q322" s="8"/>
      <c r="R322" s="7"/>
      <c r="S322" s="7"/>
      <c r="T322" s="8"/>
      <c r="U322" s="8"/>
      <c r="V322" s="8"/>
      <c r="W322" s="8"/>
      <c r="X322" s="8"/>
    </row>
    <row r="323" spans="16:24" x14ac:dyDescent="0.2">
      <c r="P323" s="8"/>
      <c r="Q323" s="8"/>
      <c r="R323" s="7"/>
      <c r="S323" s="7"/>
      <c r="T323" s="8"/>
      <c r="U323" s="8"/>
      <c r="V323" s="8"/>
      <c r="W323" s="8"/>
      <c r="X323" s="8"/>
    </row>
    <row r="324" spans="16:24" x14ac:dyDescent="0.2">
      <c r="P324" s="8"/>
      <c r="Q324" s="8"/>
      <c r="R324" s="7"/>
      <c r="S324" s="7"/>
      <c r="T324" s="8"/>
      <c r="U324" s="8"/>
      <c r="V324" s="8"/>
      <c r="W324" s="8"/>
      <c r="X324" s="8"/>
    </row>
    <row r="325" spans="16:24" x14ac:dyDescent="0.2">
      <c r="P325" s="8"/>
      <c r="Q325" s="8"/>
      <c r="R325" s="7"/>
      <c r="S325" s="7"/>
      <c r="T325" s="8"/>
      <c r="U325" s="8"/>
      <c r="V325" s="8"/>
      <c r="W325" s="8"/>
      <c r="X325" s="8"/>
    </row>
    <row r="326" spans="16:24" x14ac:dyDescent="0.2">
      <c r="P326" s="8"/>
      <c r="Q326" s="8"/>
      <c r="R326" s="7"/>
      <c r="S326" s="7"/>
      <c r="T326" s="8"/>
      <c r="U326" s="8"/>
      <c r="V326" s="8"/>
      <c r="W326" s="8"/>
      <c r="X326" s="8"/>
    </row>
    <row r="327" spans="16:24" x14ac:dyDescent="0.2">
      <c r="P327" s="8"/>
      <c r="Q327" s="8"/>
      <c r="R327" s="7"/>
      <c r="S327" s="7"/>
      <c r="T327" s="8"/>
      <c r="U327" s="8"/>
      <c r="V327" s="8"/>
      <c r="W327" s="8"/>
      <c r="X327" s="8"/>
    </row>
    <row r="328" spans="16:24" x14ac:dyDescent="0.2">
      <c r="P328" s="8"/>
      <c r="Q328" s="8"/>
      <c r="R328" s="7"/>
      <c r="S328" s="7"/>
      <c r="T328" s="8"/>
      <c r="U328" s="8"/>
      <c r="V328" s="8"/>
      <c r="W328" s="8"/>
      <c r="X328" s="8"/>
    </row>
    <row r="329" spans="16:24" x14ac:dyDescent="0.2">
      <c r="P329" s="8"/>
      <c r="Q329" s="8"/>
      <c r="R329" s="7"/>
      <c r="S329" s="7"/>
      <c r="T329" s="8"/>
      <c r="U329" s="8"/>
      <c r="V329" s="8"/>
      <c r="W329" s="8"/>
      <c r="X329" s="8"/>
    </row>
    <row r="330" spans="16:24" x14ac:dyDescent="0.2">
      <c r="P330" s="8"/>
      <c r="Q330" s="8"/>
      <c r="R330" s="7"/>
      <c r="S330" s="7"/>
      <c r="T330" s="8"/>
      <c r="U330" s="8"/>
      <c r="V330" s="8"/>
      <c r="W330" s="8"/>
      <c r="X330" s="8"/>
    </row>
    <row r="331" spans="16:24" x14ac:dyDescent="0.2">
      <c r="P331" s="8"/>
      <c r="Q331" s="8"/>
      <c r="R331" s="7"/>
      <c r="S331" s="7"/>
      <c r="T331" s="8"/>
      <c r="U331" s="8"/>
      <c r="V331" s="8"/>
      <c r="W331" s="8"/>
      <c r="X331" s="8"/>
    </row>
    <row r="332" spans="16:24" x14ac:dyDescent="0.2">
      <c r="P332" s="8"/>
      <c r="Q332" s="8"/>
      <c r="R332" s="7"/>
      <c r="S332" s="7"/>
      <c r="T332" s="8"/>
      <c r="U332" s="8"/>
      <c r="V332" s="8"/>
      <c r="W332" s="8"/>
      <c r="X332" s="8"/>
    </row>
    <row r="333" spans="16:24" x14ac:dyDescent="0.2">
      <c r="P333" s="8"/>
      <c r="Q333" s="8"/>
      <c r="R333" s="7"/>
      <c r="S333" s="7"/>
      <c r="T333" s="8"/>
      <c r="U333" s="8"/>
      <c r="V333" s="8"/>
      <c r="W333" s="8"/>
      <c r="X333" s="8"/>
    </row>
    <row r="334" spans="16:24" x14ac:dyDescent="0.2">
      <c r="P334" s="8"/>
      <c r="Q334" s="8"/>
      <c r="R334" s="7"/>
      <c r="S334" s="7"/>
      <c r="T334" s="8"/>
      <c r="U334" s="8"/>
      <c r="V334" s="8"/>
      <c r="W334" s="8"/>
      <c r="X334" s="8"/>
    </row>
    <row r="335" spans="16:24" x14ac:dyDescent="0.2">
      <c r="P335" s="8"/>
      <c r="Q335" s="8"/>
      <c r="R335" s="7"/>
      <c r="S335" s="7"/>
      <c r="T335" s="8"/>
      <c r="U335" s="8"/>
      <c r="V335" s="8"/>
      <c r="W335" s="8"/>
      <c r="X335" s="8"/>
    </row>
    <row r="336" spans="16:24" x14ac:dyDescent="0.2">
      <c r="P336" s="8"/>
      <c r="Q336" s="8"/>
      <c r="R336" s="7"/>
      <c r="S336" s="7"/>
      <c r="T336" s="8"/>
      <c r="U336" s="8"/>
      <c r="V336" s="8"/>
      <c r="W336" s="8"/>
      <c r="X336" s="8"/>
    </row>
    <row r="337" spans="16:24" x14ac:dyDescent="0.2">
      <c r="P337" s="8"/>
      <c r="Q337" s="8"/>
      <c r="R337" s="7"/>
      <c r="S337" s="7"/>
      <c r="T337" s="8"/>
      <c r="U337" s="8"/>
      <c r="V337" s="8"/>
      <c r="W337" s="8"/>
      <c r="X337" s="8"/>
    </row>
    <row r="338" spans="16:24" x14ac:dyDescent="0.2">
      <c r="P338" s="8"/>
      <c r="Q338" s="8"/>
      <c r="R338" s="7"/>
      <c r="S338" s="7"/>
      <c r="T338" s="8"/>
      <c r="U338" s="8"/>
      <c r="V338" s="8"/>
      <c r="W338" s="8"/>
      <c r="X338" s="8"/>
    </row>
    <row r="339" spans="16:24" x14ac:dyDescent="0.2">
      <c r="P339" s="8"/>
      <c r="Q339" s="8"/>
      <c r="R339" s="7"/>
      <c r="S339" s="7"/>
      <c r="T339" s="8"/>
      <c r="U339" s="8"/>
      <c r="V339" s="8"/>
      <c r="W339" s="8"/>
      <c r="X339" s="8"/>
    </row>
    <row r="340" spans="16:24" x14ac:dyDescent="0.2">
      <c r="P340" s="8"/>
      <c r="Q340" s="8"/>
      <c r="R340" s="7"/>
      <c r="S340" s="7"/>
      <c r="T340" s="8"/>
      <c r="U340" s="8"/>
      <c r="V340" s="8"/>
      <c r="W340" s="8"/>
      <c r="X340" s="8"/>
    </row>
    <row r="341" spans="16:24" x14ac:dyDescent="0.2">
      <c r="P341" s="8"/>
      <c r="Q341" s="8"/>
      <c r="R341" s="7"/>
      <c r="S341" s="7"/>
      <c r="T341" s="8"/>
      <c r="U341" s="8"/>
      <c r="V341" s="8"/>
      <c r="W341" s="8"/>
      <c r="X341" s="8"/>
    </row>
    <row r="342" spans="16:24" x14ac:dyDescent="0.2">
      <c r="P342" s="8"/>
      <c r="Q342" s="8"/>
      <c r="R342" s="7"/>
      <c r="S342" s="7"/>
      <c r="T342" s="8"/>
      <c r="U342" s="8"/>
      <c r="V342" s="8"/>
      <c r="W342" s="8"/>
      <c r="X342" s="8"/>
    </row>
    <row r="343" spans="16:24" x14ac:dyDescent="0.2">
      <c r="P343" s="8"/>
      <c r="Q343" s="8"/>
      <c r="R343" s="7"/>
      <c r="S343" s="7"/>
      <c r="T343" s="8"/>
      <c r="U343" s="8"/>
      <c r="V343" s="8"/>
      <c r="W343" s="8"/>
      <c r="X343" s="8"/>
    </row>
    <row r="344" spans="16:24" x14ac:dyDescent="0.2">
      <c r="P344" s="8"/>
      <c r="Q344" s="8"/>
      <c r="R344" s="7"/>
      <c r="S344" s="7"/>
      <c r="T344" s="8"/>
      <c r="U344" s="8"/>
      <c r="V344" s="8"/>
      <c r="W344" s="8"/>
      <c r="X344" s="8"/>
    </row>
    <row r="345" spans="16:24" x14ac:dyDescent="0.2">
      <c r="P345" s="8"/>
      <c r="Q345" s="8"/>
      <c r="R345" s="7"/>
      <c r="S345" s="7"/>
      <c r="T345" s="8"/>
      <c r="U345" s="8"/>
      <c r="V345" s="8"/>
      <c r="W345" s="8"/>
      <c r="X345" s="8"/>
    </row>
    <row r="346" spans="16:24" x14ac:dyDescent="0.2">
      <c r="P346" s="8"/>
      <c r="Q346" s="8"/>
      <c r="R346" s="7"/>
      <c r="S346" s="7"/>
      <c r="T346" s="8"/>
      <c r="U346" s="8"/>
      <c r="V346" s="8"/>
      <c r="W346" s="8"/>
      <c r="X346" s="8"/>
    </row>
    <row r="347" spans="16:24" x14ac:dyDescent="0.2">
      <c r="P347" s="8"/>
      <c r="Q347" s="8"/>
      <c r="R347" s="7"/>
      <c r="S347" s="7"/>
      <c r="T347" s="8"/>
      <c r="U347" s="8"/>
      <c r="V347" s="8"/>
      <c r="W347" s="8"/>
      <c r="X347" s="8"/>
    </row>
    <row r="348" spans="16:24" x14ac:dyDescent="0.2">
      <c r="P348" s="8"/>
      <c r="Q348" s="8"/>
      <c r="R348" s="7"/>
      <c r="S348" s="7"/>
      <c r="T348" s="8"/>
      <c r="U348" s="8"/>
      <c r="V348" s="8"/>
      <c r="W348" s="8"/>
      <c r="X348" s="8"/>
    </row>
    <row r="349" spans="16:24" x14ac:dyDescent="0.2">
      <c r="P349" s="8"/>
      <c r="Q349" s="8"/>
      <c r="R349" s="7"/>
      <c r="S349" s="7"/>
      <c r="T349" s="8"/>
      <c r="U349" s="8"/>
      <c r="V349" s="8"/>
      <c r="W349" s="8"/>
      <c r="X349" s="8"/>
    </row>
    <row r="350" spans="16:24" x14ac:dyDescent="0.2">
      <c r="P350" s="8"/>
      <c r="Q350" s="8"/>
      <c r="R350" s="7"/>
      <c r="S350" s="7"/>
      <c r="T350" s="8"/>
      <c r="U350" s="8"/>
      <c r="V350" s="8"/>
      <c r="W350" s="8"/>
      <c r="X350" s="8"/>
    </row>
    <row r="351" spans="16:24" x14ac:dyDescent="0.2">
      <c r="P351" s="8"/>
      <c r="Q351" s="8"/>
      <c r="R351" s="7"/>
      <c r="S351" s="7"/>
      <c r="T351" s="8"/>
      <c r="U351" s="8"/>
      <c r="V351" s="8"/>
      <c r="W351" s="8"/>
      <c r="X351" s="8"/>
    </row>
    <row r="352" spans="16:24" x14ac:dyDescent="0.2">
      <c r="P352" s="8"/>
      <c r="Q352" s="8"/>
      <c r="R352" s="7"/>
      <c r="S352" s="7"/>
      <c r="T352" s="8"/>
      <c r="U352" s="8"/>
      <c r="V352" s="8"/>
      <c r="W352" s="8"/>
      <c r="X352" s="8"/>
    </row>
    <row r="353" spans="16:24" x14ac:dyDescent="0.2">
      <c r="P353" s="8"/>
      <c r="Q353" s="8"/>
      <c r="R353" s="7"/>
      <c r="S353" s="7"/>
      <c r="T353" s="8"/>
      <c r="U353" s="8"/>
      <c r="V353" s="8"/>
      <c r="W353" s="8"/>
      <c r="X353" s="8"/>
    </row>
    <row r="354" spans="16:24" x14ac:dyDescent="0.2">
      <c r="P354" s="8"/>
      <c r="Q354" s="8"/>
      <c r="R354" s="7"/>
      <c r="S354" s="7"/>
      <c r="T354" s="8"/>
      <c r="U354" s="8"/>
      <c r="V354" s="8"/>
      <c r="W354" s="8"/>
      <c r="X354" s="8"/>
    </row>
    <row r="355" spans="16:24" x14ac:dyDescent="0.2">
      <c r="P355" s="8"/>
      <c r="Q355" s="8"/>
      <c r="R355" s="7"/>
      <c r="S355" s="7"/>
      <c r="T355" s="8"/>
      <c r="U355" s="8"/>
      <c r="V355" s="8"/>
      <c r="W355" s="8"/>
      <c r="X355" s="8"/>
    </row>
    <row r="356" spans="16:24" x14ac:dyDescent="0.2">
      <c r="P356" s="8"/>
      <c r="Q356" s="8"/>
      <c r="R356" s="7"/>
      <c r="S356" s="7"/>
      <c r="T356" s="8"/>
      <c r="U356" s="8"/>
      <c r="V356" s="8"/>
      <c r="W356" s="8"/>
      <c r="X356" s="8"/>
    </row>
    <row r="357" spans="16:24" x14ac:dyDescent="0.2">
      <c r="P357" s="8"/>
      <c r="Q357" s="8"/>
      <c r="R357" s="7"/>
      <c r="S357" s="7"/>
      <c r="T357" s="8"/>
      <c r="U357" s="8"/>
      <c r="V357" s="8"/>
      <c r="W357" s="8"/>
      <c r="X357" s="8"/>
    </row>
    <row r="358" spans="16:24" x14ac:dyDescent="0.2">
      <c r="P358" s="8"/>
      <c r="Q358" s="8"/>
      <c r="R358" s="7"/>
      <c r="S358" s="7"/>
      <c r="T358" s="8"/>
      <c r="U358" s="8"/>
      <c r="V358" s="8"/>
      <c r="W358" s="8"/>
      <c r="X358" s="8"/>
    </row>
    <row r="359" spans="16:24" x14ac:dyDescent="0.2">
      <c r="P359" s="8"/>
      <c r="Q359" s="8"/>
      <c r="R359" s="7"/>
      <c r="S359" s="7"/>
      <c r="T359" s="8"/>
      <c r="U359" s="8"/>
      <c r="V359" s="8"/>
      <c r="W359" s="8"/>
      <c r="X359" s="8"/>
    </row>
    <row r="360" spans="16:24" x14ac:dyDescent="0.2">
      <c r="P360" s="8"/>
      <c r="Q360" s="8"/>
      <c r="R360" s="7"/>
      <c r="S360" s="7"/>
      <c r="T360" s="8"/>
      <c r="U360" s="8"/>
      <c r="V360" s="8"/>
      <c r="W360" s="8"/>
      <c r="X360" s="8"/>
    </row>
    <row r="361" spans="16:24" x14ac:dyDescent="0.2">
      <c r="P361" s="8"/>
      <c r="Q361" s="8"/>
      <c r="R361" s="7"/>
      <c r="S361" s="7"/>
      <c r="T361" s="8"/>
      <c r="U361" s="8"/>
      <c r="V361" s="8"/>
      <c r="W361" s="8"/>
      <c r="X361" s="8"/>
    </row>
    <row r="362" spans="16:24" x14ac:dyDescent="0.2">
      <c r="P362" s="8"/>
      <c r="Q362" s="8"/>
      <c r="R362" s="7"/>
      <c r="S362" s="7"/>
      <c r="T362" s="8"/>
      <c r="U362" s="8"/>
      <c r="V362" s="8"/>
      <c r="W362" s="8"/>
      <c r="X362" s="8"/>
    </row>
    <row r="363" spans="16:24" x14ac:dyDescent="0.2">
      <c r="P363" s="8"/>
      <c r="Q363" s="8"/>
      <c r="R363" s="7"/>
      <c r="S363" s="7"/>
      <c r="T363" s="8"/>
      <c r="U363" s="8"/>
      <c r="V363" s="8"/>
      <c r="W363" s="8"/>
      <c r="X363" s="8"/>
    </row>
    <row r="364" spans="16:24" x14ac:dyDescent="0.2">
      <c r="P364" s="8"/>
      <c r="Q364" s="8"/>
      <c r="R364" s="7"/>
      <c r="S364" s="7"/>
      <c r="T364" s="8"/>
      <c r="U364" s="8"/>
      <c r="V364" s="8"/>
      <c r="W364" s="8"/>
      <c r="X364" s="8"/>
    </row>
    <row r="365" spans="16:24" x14ac:dyDescent="0.2">
      <c r="P365" s="8"/>
      <c r="Q365" s="8"/>
      <c r="R365" s="7"/>
      <c r="S365" s="7"/>
      <c r="T365" s="8"/>
      <c r="U365" s="8"/>
      <c r="V365" s="8"/>
      <c r="W365" s="8"/>
      <c r="X365" s="8"/>
    </row>
    <row r="366" spans="16:24" x14ac:dyDescent="0.2">
      <c r="P366" s="8"/>
      <c r="Q366" s="8"/>
      <c r="R366" s="7"/>
      <c r="S366" s="7"/>
      <c r="T366" s="8"/>
      <c r="U366" s="8"/>
      <c r="V366" s="8"/>
      <c r="W366" s="8"/>
      <c r="X366" s="8"/>
    </row>
    <row r="367" spans="16:24" x14ac:dyDescent="0.2">
      <c r="P367" s="8"/>
      <c r="Q367" s="8"/>
      <c r="R367" s="7"/>
      <c r="S367" s="7"/>
      <c r="T367" s="8"/>
      <c r="U367" s="8"/>
      <c r="V367" s="8"/>
      <c r="W367" s="8"/>
      <c r="X367" s="8"/>
    </row>
    <row r="368" spans="16:24" x14ac:dyDescent="0.2">
      <c r="P368" s="8"/>
      <c r="Q368" s="8"/>
      <c r="R368" s="7"/>
      <c r="S368" s="7"/>
      <c r="T368" s="8"/>
      <c r="U368" s="8"/>
      <c r="V368" s="8"/>
      <c r="W368" s="8"/>
      <c r="X368" s="8"/>
    </row>
    <row r="369" spans="16:24" x14ac:dyDescent="0.2">
      <c r="P369" s="8"/>
      <c r="Q369" s="8"/>
      <c r="R369" s="7"/>
      <c r="S369" s="7"/>
      <c r="T369" s="8"/>
      <c r="U369" s="8"/>
      <c r="V369" s="8"/>
      <c r="W369" s="8"/>
      <c r="X369" s="8"/>
    </row>
    <row r="370" spans="16:24" x14ac:dyDescent="0.2">
      <c r="P370" s="8"/>
      <c r="Q370" s="8"/>
      <c r="R370" s="7"/>
      <c r="S370" s="7"/>
      <c r="T370" s="8"/>
      <c r="U370" s="8"/>
      <c r="V370" s="8"/>
      <c r="W370" s="8"/>
      <c r="X370" s="8"/>
    </row>
    <row r="371" spans="16:24" x14ac:dyDescent="0.2">
      <c r="P371" s="8"/>
      <c r="Q371" s="8"/>
      <c r="R371" s="7"/>
      <c r="S371" s="7"/>
      <c r="T371" s="8"/>
      <c r="U371" s="8"/>
      <c r="V371" s="8"/>
      <c r="W371" s="8"/>
      <c r="X371" s="8"/>
    </row>
    <row r="372" spans="16:24" x14ac:dyDescent="0.2">
      <c r="P372" s="8"/>
      <c r="Q372" s="8"/>
      <c r="R372" s="7"/>
      <c r="S372" s="7"/>
      <c r="T372" s="8"/>
      <c r="U372" s="8"/>
      <c r="V372" s="8"/>
      <c r="W372" s="8"/>
      <c r="X372" s="8"/>
    </row>
    <row r="373" spans="16:24" x14ac:dyDescent="0.2">
      <c r="P373" s="8"/>
      <c r="Q373" s="8"/>
      <c r="R373" s="7"/>
      <c r="S373" s="7"/>
      <c r="T373" s="8"/>
      <c r="U373" s="8"/>
      <c r="V373" s="8"/>
      <c r="W373" s="8"/>
      <c r="X373" s="8"/>
    </row>
    <row r="374" spans="16:24" x14ac:dyDescent="0.2">
      <c r="P374" s="8"/>
      <c r="Q374" s="8"/>
      <c r="R374" s="7"/>
      <c r="S374" s="7"/>
      <c r="T374" s="8"/>
      <c r="U374" s="8"/>
      <c r="V374" s="8"/>
      <c r="W374" s="8"/>
      <c r="X374" s="8"/>
    </row>
    <row r="375" spans="16:24" x14ac:dyDescent="0.2">
      <c r="P375" s="8"/>
      <c r="Q375" s="8"/>
      <c r="R375" s="7"/>
      <c r="S375" s="7"/>
      <c r="T375" s="8"/>
      <c r="U375" s="8"/>
      <c r="V375" s="8"/>
      <c r="W375" s="8"/>
      <c r="X375" s="8"/>
    </row>
    <row r="376" spans="16:24" x14ac:dyDescent="0.2">
      <c r="P376" s="8"/>
      <c r="Q376" s="8"/>
      <c r="R376" s="7"/>
      <c r="S376" s="7"/>
      <c r="T376" s="8"/>
      <c r="U376" s="8"/>
      <c r="V376" s="8"/>
      <c r="W376" s="8"/>
      <c r="X376" s="8"/>
    </row>
    <row r="377" spans="16:24" x14ac:dyDescent="0.2">
      <c r="P377" s="8"/>
      <c r="Q377" s="8"/>
      <c r="R377" s="7"/>
      <c r="S377" s="7"/>
      <c r="T377" s="8"/>
      <c r="U377" s="8"/>
      <c r="V377" s="8"/>
      <c r="W377" s="8"/>
      <c r="X377" s="8"/>
    </row>
    <row r="378" spans="16:24" x14ac:dyDescent="0.2">
      <c r="P378" s="8"/>
      <c r="Q378" s="8"/>
      <c r="R378" s="7"/>
      <c r="S378" s="7"/>
      <c r="T378" s="8"/>
      <c r="U378" s="8"/>
      <c r="V378" s="8"/>
      <c r="W378" s="8"/>
      <c r="X378" s="8"/>
    </row>
    <row r="379" spans="16:24" x14ac:dyDescent="0.2">
      <c r="P379" s="8"/>
      <c r="Q379" s="8"/>
      <c r="R379" s="7"/>
      <c r="S379" s="7"/>
      <c r="T379" s="8"/>
      <c r="U379" s="8"/>
      <c r="V379" s="8"/>
      <c r="W379" s="8"/>
      <c r="X379" s="8"/>
    </row>
    <row r="380" spans="16:24" x14ac:dyDescent="0.2">
      <c r="P380" s="8"/>
      <c r="Q380" s="8"/>
      <c r="R380" s="7"/>
      <c r="S380" s="7"/>
      <c r="T380" s="8"/>
      <c r="U380" s="8"/>
      <c r="V380" s="8"/>
      <c r="W380" s="8"/>
      <c r="X380" s="8"/>
    </row>
    <row r="381" spans="16:24" x14ac:dyDescent="0.2">
      <c r="P381" s="8"/>
      <c r="Q381" s="8"/>
      <c r="R381" s="7"/>
      <c r="S381" s="7"/>
      <c r="T381" s="8"/>
      <c r="U381" s="8"/>
      <c r="V381" s="8"/>
      <c r="W381" s="8"/>
      <c r="X381" s="8"/>
    </row>
    <row r="382" spans="16:24" x14ac:dyDescent="0.2">
      <c r="P382" s="8"/>
      <c r="Q382" s="8"/>
      <c r="R382" s="7"/>
      <c r="S382" s="7"/>
      <c r="T382" s="8"/>
      <c r="U382" s="8"/>
      <c r="V382" s="8"/>
      <c r="W382" s="8"/>
      <c r="X382" s="8"/>
    </row>
    <row r="383" spans="16:24" x14ac:dyDescent="0.2">
      <c r="P383" s="8"/>
      <c r="Q383" s="8"/>
      <c r="R383" s="7"/>
      <c r="S383" s="7"/>
      <c r="T383" s="8"/>
      <c r="U383" s="8"/>
      <c r="V383" s="8"/>
      <c r="W383" s="8"/>
      <c r="X383" s="8"/>
    </row>
    <row r="384" spans="16:24" x14ac:dyDescent="0.2">
      <c r="P384" s="8"/>
      <c r="Q384" s="8"/>
      <c r="R384" s="7"/>
      <c r="S384" s="7"/>
      <c r="T384" s="8"/>
      <c r="U384" s="8"/>
      <c r="V384" s="8"/>
      <c r="W384" s="8"/>
      <c r="X384" s="8"/>
    </row>
    <row r="385" spans="16:24" x14ac:dyDescent="0.2">
      <c r="P385" s="8"/>
      <c r="Q385" s="8"/>
      <c r="R385" s="7"/>
      <c r="S385" s="7"/>
      <c r="T385" s="8"/>
      <c r="U385" s="8"/>
      <c r="V385" s="8"/>
      <c r="W385" s="8"/>
      <c r="X385" s="8"/>
    </row>
    <row r="386" spans="16:24" x14ac:dyDescent="0.2">
      <c r="P386" s="8"/>
      <c r="Q386" s="8"/>
      <c r="R386" s="7"/>
      <c r="S386" s="7"/>
      <c r="T386" s="8"/>
      <c r="U386" s="8"/>
      <c r="V386" s="8"/>
      <c r="W386" s="8"/>
      <c r="X386" s="8"/>
    </row>
    <row r="387" spans="16:24" x14ac:dyDescent="0.2">
      <c r="P387" s="8"/>
      <c r="Q387" s="8"/>
      <c r="R387" s="7"/>
      <c r="S387" s="7"/>
      <c r="T387" s="8"/>
      <c r="U387" s="8"/>
      <c r="V387" s="8"/>
      <c r="W387" s="8"/>
      <c r="X387" s="8"/>
    </row>
    <row r="388" spans="16:24" x14ac:dyDescent="0.2">
      <c r="P388" s="8"/>
      <c r="Q388" s="8"/>
      <c r="R388" s="7"/>
      <c r="S388" s="7"/>
      <c r="T388" s="8"/>
      <c r="U388" s="8"/>
      <c r="V388" s="8"/>
      <c r="W388" s="8"/>
      <c r="X388" s="8"/>
    </row>
    <row r="389" spans="16:24" x14ac:dyDescent="0.2">
      <c r="P389" s="8"/>
      <c r="Q389" s="8"/>
      <c r="R389" s="7"/>
      <c r="S389" s="7"/>
      <c r="T389" s="8"/>
      <c r="U389" s="8"/>
      <c r="V389" s="8"/>
      <c r="W389" s="8"/>
      <c r="X389" s="8"/>
    </row>
    <row r="390" spans="16:24" x14ac:dyDescent="0.2">
      <c r="P390" s="8"/>
      <c r="Q390" s="8"/>
      <c r="R390" s="7"/>
      <c r="S390" s="7"/>
      <c r="T390" s="8"/>
      <c r="U390" s="8"/>
      <c r="V390" s="8"/>
      <c r="W390" s="8"/>
      <c r="X390" s="8"/>
    </row>
    <row r="391" spans="16:24" x14ac:dyDescent="0.2">
      <c r="P391" s="8"/>
      <c r="Q391" s="8"/>
      <c r="R391" s="7"/>
      <c r="S391" s="7"/>
      <c r="T391" s="8"/>
      <c r="U391" s="8"/>
      <c r="V391" s="8"/>
      <c r="W391" s="8"/>
      <c r="X391" s="8"/>
    </row>
    <row r="392" spans="16:24" x14ac:dyDescent="0.2">
      <c r="P392" s="8"/>
      <c r="Q392" s="8"/>
      <c r="R392" s="7"/>
      <c r="S392" s="7"/>
      <c r="T392" s="8"/>
      <c r="U392" s="8"/>
      <c r="V392" s="8"/>
      <c r="W392" s="8"/>
      <c r="X392" s="8"/>
    </row>
    <row r="393" spans="16:24" x14ac:dyDescent="0.2">
      <c r="P393" s="8"/>
      <c r="Q393" s="8"/>
      <c r="R393" s="7"/>
      <c r="S393" s="7"/>
      <c r="T393" s="8"/>
      <c r="U393" s="8"/>
      <c r="V393" s="8"/>
      <c r="W393" s="8"/>
      <c r="X393" s="8"/>
    </row>
    <row r="394" spans="16:24" x14ac:dyDescent="0.2">
      <c r="P394" s="8"/>
      <c r="Q394" s="8"/>
      <c r="R394" s="7"/>
      <c r="S394" s="7"/>
      <c r="T394" s="8"/>
      <c r="U394" s="8"/>
      <c r="V394" s="8"/>
      <c r="W394" s="8"/>
      <c r="X394" s="8"/>
    </row>
    <row r="395" spans="16:24" x14ac:dyDescent="0.2">
      <c r="P395" s="8"/>
      <c r="Q395" s="8"/>
      <c r="R395" s="7"/>
      <c r="S395" s="7"/>
      <c r="T395" s="8"/>
      <c r="U395" s="8"/>
      <c r="V395" s="8"/>
      <c r="W395" s="8"/>
      <c r="X395" s="8"/>
    </row>
    <row r="396" spans="16:24" x14ac:dyDescent="0.2">
      <c r="P396" s="8"/>
      <c r="Q396" s="8"/>
      <c r="R396" s="7"/>
      <c r="S396" s="7"/>
      <c r="T396" s="8"/>
      <c r="U396" s="8"/>
      <c r="V396" s="8"/>
      <c r="W396" s="8"/>
      <c r="X396" s="8"/>
    </row>
    <row r="397" spans="16:24" x14ac:dyDescent="0.2">
      <c r="P397" s="8"/>
      <c r="Q397" s="8"/>
      <c r="R397" s="7"/>
      <c r="S397" s="7"/>
      <c r="T397" s="8"/>
      <c r="U397" s="8"/>
      <c r="V397" s="8"/>
      <c r="W397" s="8"/>
      <c r="X397" s="8"/>
    </row>
    <row r="398" spans="16:24" x14ac:dyDescent="0.2">
      <c r="P398" s="8"/>
      <c r="Q398" s="8"/>
      <c r="R398" s="7"/>
      <c r="S398" s="7"/>
      <c r="T398" s="8"/>
      <c r="U398" s="8"/>
      <c r="V398" s="8"/>
      <c r="W398" s="8"/>
      <c r="X398" s="8"/>
    </row>
    <row r="399" spans="16:24" x14ac:dyDescent="0.2">
      <c r="P399" s="8"/>
      <c r="Q399" s="8"/>
      <c r="R399" s="7"/>
      <c r="S399" s="7"/>
      <c r="T399" s="8"/>
      <c r="U399" s="8"/>
      <c r="V399" s="8"/>
      <c r="W399" s="8"/>
      <c r="X399" s="8"/>
    </row>
    <row r="400" spans="16:24" x14ac:dyDescent="0.2">
      <c r="P400" s="8"/>
      <c r="Q400" s="8"/>
      <c r="R400" s="7"/>
      <c r="S400" s="7"/>
      <c r="T400" s="8"/>
      <c r="U400" s="8"/>
      <c r="V400" s="8"/>
      <c r="W400" s="8"/>
      <c r="X400" s="8"/>
    </row>
    <row r="401" spans="16:24" x14ac:dyDescent="0.2">
      <c r="P401" s="8"/>
      <c r="Q401" s="8"/>
      <c r="R401" s="7"/>
      <c r="S401" s="7"/>
      <c r="T401" s="8"/>
      <c r="U401" s="8"/>
      <c r="V401" s="8"/>
      <c r="W401" s="8"/>
      <c r="X401" s="8"/>
    </row>
    <row r="402" spans="16:24" x14ac:dyDescent="0.2">
      <c r="P402" s="8"/>
      <c r="Q402" s="8"/>
      <c r="R402" s="7"/>
      <c r="S402" s="7"/>
      <c r="T402" s="8"/>
      <c r="U402" s="8"/>
      <c r="V402" s="8"/>
      <c r="W402" s="8"/>
      <c r="X402" s="8"/>
    </row>
    <row r="403" spans="16:24" x14ac:dyDescent="0.2">
      <c r="P403" s="8"/>
      <c r="Q403" s="8"/>
      <c r="R403" s="7"/>
      <c r="S403" s="7"/>
      <c r="T403" s="8"/>
      <c r="U403" s="8"/>
      <c r="V403" s="8"/>
      <c r="W403" s="8"/>
      <c r="X403" s="8"/>
    </row>
    <row r="404" spans="16:24" x14ac:dyDescent="0.2">
      <c r="P404" s="8"/>
      <c r="Q404" s="8"/>
      <c r="R404" s="7"/>
      <c r="S404" s="7"/>
      <c r="T404" s="8"/>
      <c r="U404" s="8"/>
      <c r="V404" s="8"/>
      <c r="W404" s="8"/>
      <c r="X404" s="8"/>
    </row>
    <row r="405" spans="16:24" x14ac:dyDescent="0.2">
      <c r="P405" s="8"/>
      <c r="Q405" s="8"/>
      <c r="R405" s="7"/>
      <c r="S405" s="7"/>
      <c r="T405" s="8"/>
      <c r="U405" s="8"/>
      <c r="V405" s="8"/>
      <c r="W405" s="8"/>
      <c r="X405" s="8"/>
    </row>
    <row r="406" spans="16:24" x14ac:dyDescent="0.2">
      <c r="P406" s="8"/>
      <c r="Q406" s="8"/>
      <c r="R406" s="7"/>
      <c r="S406" s="7"/>
      <c r="T406" s="8"/>
      <c r="U406" s="8"/>
      <c r="V406" s="8"/>
      <c r="W406" s="8"/>
      <c r="X406" s="8"/>
    </row>
    <row r="407" spans="16:24" x14ac:dyDescent="0.2">
      <c r="P407" s="8"/>
      <c r="Q407" s="8"/>
      <c r="R407" s="7"/>
      <c r="S407" s="7"/>
      <c r="T407" s="8"/>
      <c r="U407" s="8"/>
      <c r="V407" s="8"/>
      <c r="W407" s="8"/>
      <c r="X407" s="8"/>
    </row>
    <row r="408" spans="16:24" x14ac:dyDescent="0.2">
      <c r="P408" s="8"/>
      <c r="Q408" s="8"/>
      <c r="R408" s="7"/>
      <c r="S408" s="7"/>
      <c r="T408" s="8"/>
      <c r="U408" s="8"/>
      <c r="V408" s="8"/>
      <c r="W408" s="8"/>
      <c r="X408" s="8"/>
    </row>
    <row r="409" spans="16:24" x14ac:dyDescent="0.2">
      <c r="P409" s="8"/>
      <c r="Q409" s="8"/>
      <c r="R409" s="7"/>
      <c r="S409" s="7"/>
      <c r="T409" s="8"/>
      <c r="U409" s="8"/>
      <c r="V409" s="8"/>
      <c r="W409" s="8"/>
      <c r="X409" s="8"/>
    </row>
    <row r="410" spans="16:24" x14ac:dyDescent="0.2">
      <c r="P410" s="8"/>
      <c r="Q410" s="8"/>
      <c r="R410" s="7"/>
      <c r="S410" s="7"/>
      <c r="T410" s="8"/>
      <c r="U410" s="8"/>
      <c r="V410" s="8"/>
      <c r="W410" s="8"/>
      <c r="X410" s="8"/>
    </row>
    <row r="411" spans="16:24" x14ac:dyDescent="0.2">
      <c r="P411" s="8"/>
      <c r="Q411" s="8"/>
      <c r="R411" s="7"/>
      <c r="S411" s="7"/>
      <c r="T411" s="8"/>
      <c r="U411" s="8"/>
      <c r="V411" s="8"/>
      <c r="W411" s="8"/>
      <c r="X411" s="8"/>
    </row>
    <row r="412" spans="16:24" x14ac:dyDescent="0.2">
      <c r="P412" s="8"/>
      <c r="Q412" s="8"/>
      <c r="R412" s="7"/>
      <c r="S412" s="7"/>
      <c r="T412" s="8"/>
      <c r="U412" s="8"/>
      <c r="V412" s="8"/>
      <c r="W412" s="8"/>
      <c r="X412" s="8"/>
    </row>
    <row r="413" spans="16:24" x14ac:dyDescent="0.2">
      <c r="P413" s="8"/>
      <c r="Q413" s="8"/>
      <c r="R413" s="7"/>
      <c r="S413" s="7"/>
      <c r="T413" s="8"/>
      <c r="U413" s="8"/>
      <c r="V413" s="8"/>
      <c r="W413" s="8"/>
      <c r="X413" s="8"/>
    </row>
    <row r="414" spans="16:24" x14ac:dyDescent="0.2">
      <c r="P414" s="8"/>
      <c r="Q414" s="8"/>
      <c r="R414" s="7"/>
      <c r="S414" s="7"/>
      <c r="T414" s="8"/>
      <c r="U414" s="8"/>
      <c r="V414" s="8"/>
      <c r="W414" s="8"/>
      <c r="X414" s="8"/>
    </row>
    <row r="415" spans="16:24" x14ac:dyDescent="0.2">
      <c r="P415" s="8"/>
      <c r="Q415" s="8"/>
      <c r="R415" s="7"/>
      <c r="S415" s="7"/>
      <c r="T415" s="8"/>
      <c r="U415" s="8"/>
      <c r="V415" s="8"/>
      <c r="W415" s="8"/>
      <c r="X415" s="8"/>
    </row>
    <row r="416" spans="16:24" x14ac:dyDescent="0.2">
      <c r="P416" s="8"/>
      <c r="Q416" s="8"/>
      <c r="R416" s="7"/>
      <c r="S416" s="7"/>
      <c r="T416" s="8"/>
      <c r="U416" s="8"/>
      <c r="V416" s="8"/>
      <c r="W416" s="8"/>
      <c r="X416" s="8"/>
    </row>
    <row r="417" spans="16:24" x14ac:dyDescent="0.2">
      <c r="P417" s="8"/>
      <c r="Q417" s="8"/>
      <c r="R417" s="7"/>
      <c r="S417" s="7"/>
      <c r="T417" s="8"/>
      <c r="U417" s="8"/>
      <c r="V417" s="8"/>
      <c r="W417" s="8"/>
      <c r="X417" s="8"/>
    </row>
    <row r="418" spans="16:24" x14ac:dyDescent="0.2">
      <c r="P418" s="8"/>
      <c r="Q418" s="8"/>
      <c r="R418" s="7"/>
      <c r="S418" s="7"/>
      <c r="T418" s="8"/>
      <c r="U418" s="8"/>
      <c r="V418" s="8"/>
      <c r="W418" s="8"/>
      <c r="X418" s="8"/>
    </row>
    <row r="419" spans="16:24" x14ac:dyDescent="0.2">
      <c r="P419" s="8"/>
      <c r="Q419" s="8"/>
      <c r="R419" s="7"/>
      <c r="S419" s="7"/>
      <c r="T419" s="8"/>
      <c r="U419" s="8"/>
      <c r="V419" s="8"/>
      <c r="W419" s="8"/>
      <c r="X419" s="8"/>
    </row>
    <row r="420" spans="16:24" x14ac:dyDescent="0.2">
      <c r="P420" s="8"/>
      <c r="Q420" s="8"/>
      <c r="R420" s="7"/>
      <c r="S420" s="7"/>
      <c r="T420" s="8"/>
      <c r="U420" s="8"/>
      <c r="V420" s="8"/>
      <c r="W420" s="8"/>
      <c r="X420" s="8"/>
    </row>
    <row r="421" spans="16:24" x14ac:dyDescent="0.2">
      <c r="P421" s="8"/>
      <c r="Q421" s="8"/>
      <c r="R421" s="7"/>
      <c r="S421" s="7"/>
      <c r="T421" s="8"/>
      <c r="U421" s="8"/>
      <c r="V421" s="8"/>
      <c r="W421" s="8"/>
      <c r="X421" s="8"/>
    </row>
    <row r="422" spans="16:24" x14ac:dyDescent="0.2">
      <c r="P422" s="8"/>
      <c r="Q422" s="8"/>
      <c r="R422" s="7"/>
      <c r="S422" s="7"/>
      <c r="T422" s="8"/>
      <c r="U422" s="8"/>
      <c r="V422" s="8"/>
      <c r="W422" s="8"/>
      <c r="X422" s="8"/>
    </row>
    <row r="423" spans="16:24" x14ac:dyDescent="0.2">
      <c r="P423" s="8"/>
      <c r="Q423" s="8"/>
      <c r="R423" s="7"/>
      <c r="S423" s="7"/>
      <c r="T423" s="8"/>
      <c r="U423" s="8"/>
      <c r="V423" s="8"/>
      <c r="W423" s="8"/>
      <c r="X423" s="8"/>
    </row>
    <row r="424" spans="16:24" x14ac:dyDescent="0.2">
      <c r="P424" s="8"/>
      <c r="Q424" s="8"/>
      <c r="R424" s="7"/>
      <c r="S424" s="7"/>
      <c r="T424" s="8"/>
      <c r="U424" s="8"/>
      <c r="V424" s="8"/>
      <c r="W424" s="8"/>
      <c r="X424" s="8"/>
    </row>
    <row r="425" spans="16:24" x14ac:dyDescent="0.2">
      <c r="P425" s="8"/>
      <c r="Q425" s="8"/>
      <c r="R425" s="7"/>
      <c r="S425" s="7"/>
      <c r="T425" s="8"/>
      <c r="U425" s="8"/>
      <c r="V425" s="8"/>
      <c r="W425" s="8"/>
      <c r="X425" s="8"/>
    </row>
    <row r="426" spans="16:24" x14ac:dyDescent="0.2">
      <c r="P426" s="8"/>
      <c r="Q426" s="8"/>
      <c r="R426" s="7"/>
      <c r="S426" s="7"/>
      <c r="T426" s="8"/>
      <c r="U426" s="8"/>
      <c r="V426" s="8"/>
      <c r="W426" s="8"/>
      <c r="X426" s="8"/>
    </row>
    <row r="427" spans="16:24" x14ac:dyDescent="0.2">
      <c r="P427" s="8"/>
      <c r="Q427" s="8"/>
      <c r="R427" s="7"/>
      <c r="S427" s="7"/>
      <c r="T427" s="8"/>
      <c r="U427" s="8"/>
      <c r="V427" s="8"/>
      <c r="W427" s="8"/>
      <c r="X427" s="8"/>
    </row>
    <row r="428" spans="16:24" x14ac:dyDescent="0.2">
      <c r="P428" s="8"/>
      <c r="Q428" s="8"/>
      <c r="R428" s="7"/>
      <c r="S428" s="7"/>
      <c r="T428" s="8"/>
      <c r="U428" s="8"/>
      <c r="V428" s="8"/>
      <c r="W428" s="8"/>
      <c r="X428" s="8"/>
    </row>
    <row r="429" spans="16:24" x14ac:dyDescent="0.2">
      <c r="P429" s="8"/>
      <c r="Q429" s="8"/>
      <c r="R429" s="7"/>
      <c r="S429" s="7"/>
      <c r="T429" s="8"/>
      <c r="U429" s="8"/>
      <c r="V429" s="8"/>
      <c r="W429" s="8"/>
      <c r="X429" s="8"/>
    </row>
    <row r="430" spans="16:24" x14ac:dyDescent="0.2">
      <c r="P430" s="8"/>
      <c r="Q430" s="8"/>
      <c r="R430" s="7"/>
      <c r="S430" s="7"/>
      <c r="T430" s="8"/>
      <c r="U430" s="8"/>
      <c r="V430" s="8"/>
      <c r="W430" s="8"/>
      <c r="X430" s="8"/>
    </row>
    <row r="431" spans="16:24" x14ac:dyDescent="0.2">
      <c r="P431" s="8"/>
      <c r="Q431" s="8"/>
      <c r="R431" s="7"/>
      <c r="S431" s="7"/>
      <c r="T431" s="8"/>
      <c r="U431" s="8"/>
      <c r="V431" s="8"/>
      <c r="W431" s="8"/>
      <c r="X431" s="8"/>
    </row>
    <row r="432" spans="16:24" x14ac:dyDescent="0.2">
      <c r="P432" s="8"/>
      <c r="Q432" s="8"/>
      <c r="R432" s="7"/>
      <c r="S432" s="7"/>
      <c r="T432" s="8"/>
      <c r="U432" s="8"/>
      <c r="V432" s="8"/>
      <c r="W432" s="8"/>
      <c r="X432" s="8"/>
    </row>
    <row r="433" spans="16:24" x14ac:dyDescent="0.2">
      <c r="P433" s="8"/>
      <c r="Q433" s="8"/>
      <c r="R433" s="7"/>
      <c r="S433" s="7"/>
      <c r="T433" s="8"/>
      <c r="U433" s="8"/>
      <c r="V433" s="8"/>
      <c r="W433" s="8"/>
      <c r="X433" s="8"/>
    </row>
    <row r="434" spans="16:24" x14ac:dyDescent="0.2">
      <c r="P434" s="8"/>
      <c r="Q434" s="8"/>
      <c r="R434" s="7"/>
      <c r="S434" s="7"/>
      <c r="T434" s="8"/>
      <c r="U434" s="8"/>
      <c r="V434" s="8"/>
      <c r="W434" s="8"/>
      <c r="X434" s="8"/>
    </row>
    <row r="435" spans="16:24" x14ac:dyDescent="0.2">
      <c r="P435" s="8"/>
      <c r="Q435" s="8"/>
      <c r="R435" s="7"/>
      <c r="S435" s="7"/>
      <c r="T435" s="8"/>
      <c r="U435" s="8"/>
      <c r="V435" s="8"/>
      <c r="W435" s="8"/>
      <c r="X435" s="8"/>
    </row>
    <row r="436" spans="16:24" x14ac:dyDescent="0.2">
      <c r="P436" s="8"/>
      <c r="Q436" s="8"/>
      <c r="R436" s="7"/>
      <c r="S436" s="7"/>
      <c r="T436" s="8"/>
      <c r="U436" s="8"/>
      <c r="V436" s="8"/>
      <c r="W436" s="8"/>
      <c r="X436" s="8"/>
    </row>
    <row r="437" spans="16:24" x14ac:dyDescent="0.2">
      <c r="P437" s="8"/>
      <c r="Q437" s="8"/>
      <c r="R437" s="7"/>
      <c r="S437" s="7"/>
      <c r="T437" s="8"/>
      <c r="U437" s="8"/>
      <c r="V437" s="8"/>
      <c r="W437" s="8"/>
      <c r="X437" s="8"/>
    </row>
    <row r="438" spans="16:24" x14ac:dyDescent="0.2">
      <c r="P438" s="8"/>
      <c r="Q438" s="8"/>
      <c r="R438" s="7"/>
      <c r="S438" s="7"/>
      <c r="T438" s="8"/>
      <c r="U438" s="8"/>
      <c r="V438" s="8"/>
      <c r="W438" s="8"/>
      <c r="X438" s="8"/>
    </row>
    <row r="439" spans="16:24" x14ac:dyDescent="0.2">
      <c r="P439" s="8"/>
      <c r="Q439" s="8"/>
      <c r="R439" s="7"/>
      <c r="S439" s="7"/>
      <c r="T439" s="8"/>
      <c r="U439" s="8"/>
      <c r="V439" s="8"/>
      <c r="W439" s="8"/>
      <c r="X439" s="8"/>
    </row>
    <row r="440" spans="16:24" x14ac:dyDescent="0.2">
      <c r="P440" s="8"/>
      <c r="Q440" s="8"/>
      <c r="R440" s="7"/>
      <c r="S440" s="7"/>
      <c r="T440" s="8"/>
      <c r="U440" s="8"/>
      <c r="V440" s="8"/>
      <c r="W440" s="8"/>
      <c r="X440" s="8"/>
    </row>
    <row r="441" spans="16:24" x14ac:dyDescent="0.2">
      <c r="P441" s="8"/>
      <c r="Q441" s="8"/>
      <c r="R441" s="7"/>
      <c r="S441" s="7"/>
      <c r="T441" s="8"/>
      <c r="U441" s="8"/>
      <c r="V441" s="8"/>
      <c r="W441" s="8"/>
      <c r="X441" s="8"/>
    </row>
    <row r="442" spans="16:24" x14ac:dyDescent="0.2">
      <c r="P442" s="8"/>
      <c r="Q442" s="8"/>
      <c r="R442" s="7"/>
      <c r="S442" s="7"/>
      <c r="T442" s="8"/>
      <c r="U442" s="8"/>
      <c r="V442" s="8"/>
      <c r="W442" s="8"/>
      <c r="X442" s="8"/>
    </row>
    <row r="443" spans="16:24" x14ac:dyDescent="0.2">
      <c r="P443" s="8"/>
      <c r="Q443" s="8"/>
      <c r="R443" s="7"/>
      <c r="S443" s="7"/>
      <c r="T443" s="8"/>
      <c r="U443" s="8"/>
      <c r="V443" s="8"/>
      <c r="W443" s="8"/>
      <c r="X443" s="8"/>
    </row>
    <row r="444" spans="16:24" x14ac:dyDescent="0.2">
      <c r="P444" s="8"/>
      <c r="Q444" s="8"/>
      <c r="R444" s="7"/>
      <c r="S444" s="7"/>
      <c r="T444" s="8"/>
      <c r="U444" s="8"/>
      <c r="V444" s="8"/>
      <c r="W444" s="8"/>
      <c r="X444" s="8"/>
    </row>
    <row r="445" spans="16:24" x14ac:dyDescent="0.2">
      <c r="P445" s="8"/>
      <c r="Q445" s="8"/>
      <c r="R445" s="7"/>
      <c r="S445" s="7"/>
      <c r="T445" s="8"/>
      <c r="U445" s="8"/>
      <c r="V445" s="8"/>
      <c r="W445" s="8"/>
      <c r="X445" s="8"/>
    </row>
    <row r="446" spans="16:24" x14ac:dyDescent="0.2">
      <c r="P446" s="8"/>
      <c r="Q446" s="8"/>
      <c r="R446" s="7"/>
      <c r="S446" s="7"/>
      <c r="T446" s="8"/>
      <c r="U446" s="8"/>
      <c r="V446" s="8"/>
      <c r="W446" s="8"/>
      <c r="X446" s="8"/>
    </row>
    <row r="447" spans="16:24" x14ac:dyDescent="0.2">
      <c r="P447" s="8"/>
      <c r="Q447" s="8"/>
      <c r="R447" s="7"/>
      <c r="S447" s="7"/>
      <c r="T447" s="8"/>
      <c r="U447" s="8"/>
      <c r="V447" s="8"/>
      <c r="W447" s="8"/>
      <c r="X447" s="8"/>
    </row>
    <row r="448" spans="16:24" x14ac:dyDescent="0.2">
      <c r="P448" s="8"/>
      <c r="Q448" s="8"/>
      <c r="R448" s="7"/>
      <c r="S448" s="7"/>
      <c r="T448" s="8"/>
      <c r="U448" s="8"/>
      <c r="V448" s="8"/>
      <c r="W448" s="8"/>
      <c r="X448" s="8"/>
    </row>
    <row r="449" spans="16:24" x14ac:dyDescent="0.2">
      <c r="P449" s="8"/>
      <c r="Q449" s="8"/>
      <c r="R449" s="7"/>
      <c r="S449" s="7"/>
      <c r="T449" s="8"/>
      <c r="U449" s="8"/>
      <c r="V449" s="8"/>
      <c r="W449" s="8"/>
      <c r="X449" s="8"/>
    </row>
    <row r="450" spans="16:24" x14ac:dyDescent="0.2">
      <c r="P450" s="8"/>
      <c r="Q450" s="8"/>
      <c r="R450" s="7"/>
      <c r="S450" s="7"/>
      <c r="T450" s="8"/>
      <c r="U450" s="8"/>
      <c r="V450" s="8"/>
      <c r="W450" s="8"/>
      <c r="X450" s="8"/>
    </row>
    <row r="451" spans="16:24" x14ac:dyDescent="0.2">
      <c r="P451" s="8"/>
      <c r="Q451" s="8"/>
      <c r="R451" s="7"/>
      <c r="S451" s="7"/>
      <c r="T451" s="8"/>
      <c r="U451" s="8"/>
      <c r="V451" s="8"/>
      <c r="W451" s="8"/>
      <c r="X451" s="8"/>
    </row>
    <row r="452" spans="16:24" x14ac:dyDescent="0.2">
      <c r="P452" s="8"/>
      <c r="Q452" s="8"/>
      <c r="R452" s="7"/>
      <c r="S452" s="7"/>
      <c r="T452" s="8"/>
      <c r="U452" s="8"/>
      <c r="V452" s="8"/>
      <c r="W452" s="8"/>
      <c r="X452" s="8"/>
    </row>
    <row r="453" spans="16:24" x14ac:dyDescent="0.2">
      <c r="P453" s="8"/>
      <c r="Q453" s="8"/>
      <c r="R453" s="7"/>
      <c r="S453" s="7"/>
      <c r="T453" s="8"/>
      <c r="U453" s="8"/>
      <c r="V453" s="8"/>
      <c r="W453" s="8"/>
      <c r="X453" s="8"/>
    </row>
    <row r="454" spans="16:24" x14ac:dyDescent="0.2">
      <c r="P454" s="8"/>
      <c r="Q454" s="8"/>
      <c r="R454" s="7"/>
      <c r="S454" s="7"/>
      <c r="T454" s="8"/>
      <c r="U454" s="8"/>
      <c r="V454" s="8"/>
      <c r="W454" s="8"/>
      <c r="X454" s="8"/>
    </row>
    <row r="455" spans="16:24" x14ac:dyDescent="0.2">
      <c r="P455" s="8"/>
      <c r="Q455" s="8"/>
      <c r="R455" s="7"/>
      <c r="S455" s="7"/>
      <c r="T455" s="8"/>
      <c r="U455" s="8"/>
      <c r="V455" s="8"/>
      <c r="W455" s="8"/>
      <c r="X455" s="8"/>
    </row>
    <row r="456" spans="16:24" x14ac:dyDescent="0.2">
      <c r="P456" s="8"/>
      <c r="Q456" s="8"/>
      <c r="R456" s="7"/>
      <c r="S456" s="7"/>
      <c r="T456" s="8"/>
      <c r="U456" s="8"/>
      <c r="V456" s="8"/>
      <c r="W456" s="8"/>
      <c r="X456" s="8"/>
    </row>
    <row r="457" spans="16:24" x14ac:dyDescent="0.2">
      <c r="P457" s="8"/>
      <c r="Q457" s="8"/>
      <c r="R457" s="7"/>
      <c r="S457" s="7"/>
      <c r="T457" s="8"/>
      <c r="U457" s="8"/>
      <c r="V457" s="8"/>
      <c r="W457" s="8"/>
      <c r="X457" s="8"/>
    </row>
    <row r="458" spans="16:24" x14ac:dyDescent="0.2">
      <c r="P458" s="8"/>
      <c r="Q458" s="8"/>
      <c r="R458" s="7"/>
      <c r="S458" s="7"/>
      <c r="T458" s="8"/>
      <c r="U458" s="8"/>
      <c r="V458" s="8"/>
      <c r="W458" s="8"/>
      <c r="X458" s="8"/>
    </row>
    <row r="459" spans="16:24" x14ac:dyDescent="0.2">
      <c r="P459" s="8"/>
      <c r="Q459" s="8"/>
      <c r="R459" s="7"/>
      <c r="S459" s="7"/>
      <c r="T459" s="8"/>
      <c r="U459" s="8"/>
      <c r="V459" s="8"/>
      <c r="W459" s="8"/>
      <c r="X459" s="8"/>
    </row>
    <row r="460" spans="16:24" x14ac:dyDescent="0.2">
      <c r="P460" s="8"/>
      <c r="Q460" s="8"/>
      <c r="R460" s="7"/>
      <c r="S460" s="7"/>
      <c r="T460" s="8"/>
      <c r="U460" s="8"/>
      <c r="V460" s="8"/>
      <c r="W460" s="8"/>
      <c r="X460" s="8"/>
    </row>
    <row r="461" spans="16:24" x14ac:dyDescent="0.2">
      <c r="P461" s="8"/>
      <c r="Q461" s="8"/>
      <c r="R461" s="7"/>
      <c r="S461" s="7"/>
      <c r="T461" s="8"/>
      <c r="U461" s="8"/>
      <c r="V461" s="8"/>
      <c r="W461" s="8"/>
      <c r="X461" s="8"/>
    </row>
    <row r="462" spans="16:24" x14ac:dyDescent="0.2">
      <c r="P462" s="8"/>
      <c r="Q462" s="8"/>
      <c r="R462" s="7"/>
      <c r="S462" s="7"/>
      <c r="T462" s="8"/>
      <c r="U462" s="8"/>
      <c r="V462" s="8"/>
      <c r="W462" s="8"/>
      <c r="X462" s="8"/>
    </row>
    <row r="463" spans="16:24" x14ac:dyDescent="0.2">
      <c r="P463" s="8"/>
      <c r="Q463" s="8"/>
      <c r="R463" s="7"/>
      <c r="S463" s="7"/>
      <c r="T463" s="8"/>
      <c r="U463" s="8"/>
      <c r="V463" s="8"/>
      <c r="W463" s="8"/>
      <c r="X463" s="8"/>
    </row>
  </sheetData>
  <mergeCells count="2">
    <mergeCell ref="J3:P3"/>
    <mergeCell ref="R3:X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3"/>
  <sheetViews>
    <sheetView topLeftCell="I1" zoomScale="75" zoomScaleNormal="75" zoomScalePageLayoutView="75" workbookViewId="0">
      <selection activeCell="P5" sqref="P5:P30"/>
    </sheetView>
  </sheetViews>
  <sheetFormatPr baseColWidth="10" defaultColWidth="8.83203125" defaultRowHeight="15" x14ac:dyDescent="0.2"/>
  <cols>
    <col min="1" max="1" width="17.5" customWidth="1"/>
    <col min="2" max="2" width="11.33203125" customWidth="1"/>
    <col min="3" max="3" width="4.6640625" customWidth="1"/>
    <col min="4" max="4" width="11.5" customWidth="1"/>
    <col min="5" max="5" width="9.33203125" customWidth="1"/>
    <col min="6" max="6" width="10.6640625" customWidth="1"/>
    <col min="7" max="7" width="8.6640625" customWidth="1"/>
    <col min="8" max="8" width="11.1640625" customWidth="1"/>
    <col min="9" max="9" width="12.6640625" customWidth="1"/>
    <col min="10" max="10" width="12.5" style="3" customWidth="1"/>
    <col min="11" max="11" width="10" style="3" customWidth="1"/>
    <col min="12" max="13" width="6.83203125" customWidth="1"/>
    <col min="14" max="14" width="9" customWidth="1"/>
    <col min="15" max="15" width="10.5" customWidth="1"/>
    <col min="16" max="16" width="16.5" style="5" customWidth="1"/>
    <col min="17" max="17" width="16.5" customWidth="1"/>
    <col min="18" max="18" width="12" style="3" customWidth="1"/>
    <col min="19" max="19" width="8.83203125" style="3" customWidth="1"/>
    <col min="20" max="20" width="6.83203125" customWidth="1"/>
    <col min="21" max="21" width="7.33203125" customWidth="1"/>
    <col min="23" max="23" width="10.33203125" customWidth="1"/>
    <col min="24" max="24" width="16.1640625" style="5" customWidth="1"/>
  </cols>
  <sheetData>
    <row r="1" spans="1:24" x14ac:dyDescent="0.2">
      <c r="A1" t="s">
        <v>220</v>
      </c>
    </row>
    <row r="3" spans="1:24" x14ac:dyDescent="0.2">
      <c r="A3" s="1" t="s">
        <v>206</v>
      </c>
      <c r="B3" s="1" t="s">
        <v>207</v>
      </c>
      <c r="H3" s="4"/>
      <c r="I3" s="4"/>
      <c r="J3" s="31" t="s">
        <v>218</v>
      </c>
      <c r="K3" s="32"/>
      <c r="L3" s="32"/>
      <c r="M3" s="32"/>
      <c r="N3" s="32"/>
      <c r="O3" s="32"/>
      <c r="P3" s="32"/>
      <c r="Q3" s="12"/>
      <c r="R3" s="31" t="s">
        <v>219</v>
      </c>
      <c r="S3" s="33"/>
      <c r="T3" s="33"/>
      <c r="U3" s="33"/>
      <c r="V3" s="33"/>
      <c r="W3" s="33"/>
      <c r="X3" s="33"/>
    </row>
    <row r="4" spans="1:24" x14ac:dyDescent="0.2">
      <c r="A4" t="s">
        <v>237</v>
      </c>
      <c r="B4">
        <v>-0.377</v>
      </c>
      <c r="D4" t="s">
        <v>117</v>
      </c>
      <c r="H4" s="10" t="s">
        <v>221</v>
      </c>
      <c r="I4" s="10" t="s">
        <v>222</v>
      </c>
      <c r="J4" s="10" t="s">
        <v>206</v>
      </c>
      <c r="K4" s="9" t="s">
        <v>212</v>
      </c>
      <c r="L4" s="9" t="s">
        <v>213</v>
      </c>
      <c r="M4" s="9" t="s">
        <v>214</v>
      </c>
      <c r="N4" s="9" t="s">
        <v>215</v>
      </c>
      <c r="O4" s="9" t="s">
        <v>216</v>
      </c>
      <c r="P4" s="19" t="s">
        <v>217</v>
      </c>
      <c r="Q4" s="10" t="s">
        <v>221</v>
      </c>
      <c r="R4" s="10" t="s">
        <v>206</v>
      </c>
      <c r="S4" s="9" t="s">
        <v>212</v>
      </c>
      <c r="T4" s="9" t="s">
        <v>213</v>
      </c>
      <c r="U4" s="9" t="s">
        <v>214</v>
      </c>
      <c r="V4" s="9" t="s">
        <v>215</v>
      </c>
      <c r="W4" s="9" t="s">
        <v>216</v>
      </c>
      <c r="X4" s="19" t="s">
        <v>217</v>
      </c>
    </row>
    <row r="5" spans="1:24" s="13" customFormat="1" ht="16" x14ac:dyDescent="0.25">
      <c r="A5" s="13" t="s">
        <v>245</v>
      </c>
      <c r="B5" s="13">
        <v>0.89400000000000002</v>
      </c>
      <c r="D5" s="13">
        <f>LOOKUP(D4,A5:A251,B5:B251)</f>
        <v>-0.70099999999999996</v>
      </c>
      <c r="H5" s="24" t="s">
        <v>39</v>
      </c>
      <c r="I5" s="25" t="s">
        <v>21</v>
      </c>
      <c r="J5" s="26" t="s">
        <v>97</v>
      </c>
      <c r="K5" s="26">
        <v>7</v>
      </c>
      <c r="L5" s="27">
        <f>LOOKUP(K5,$D$8:$D$18,$F$8:$F$18)</f>
        <v>-0.22184874961635639</v>
      </c>
      <c r="M5" s="27">
        <f>LOOKUP(J5,$A$4:$A$251,$B$4:$B$251)</f>
        <v>0.38</v>
      </c>
      <c r="N5" s="26">
        <v>0.22567000000000001</v>
      </c>
      <c r="O5" s="26">
        <f>L5+(M5*N5)</f>
        <v>-0.13609414961635641</v>
      </c>
      <c r="P5" s="26">
        <f t="shared" ref="P5:P20" si="0">10^O5</f>
        <v>0.73098059884643085</v>
      </c>
      <c r="Q5" s="24" t="s">
        <v>39</v>
      </c>
      <c r="R5" s="26" t="s">
        <v>81</v>
      </c>
      <c r="S5" s="26">
        <v>9</v>
      </c>
      <c r="T5" s="27">
        <f>LOOKUP(S5,$D$8:$D$18,$F$8:$F$18)</f>
        <v>0.14612803567823801</v>
      </c>
      <c r="U5" s="27">
        <f>LOOKUP(R5,$A$4:$A$251,$B$4:$B$251)</f>
        <v>-1.329</v>
      </c>
      <c r="V5" s="26">
        <v>0.22567000000000001</v>
      </c>
      <c r="W5" s="26">
        <f>T5+(U5*V5)</f>
        <v>-0.15378739432176197</v>
      </c>
      <c r="X5" s="26">
        <f t="shared" ref="X5:X20" si="1">10^W5</f>
        <v>0.7017987747827239</v>
      </c>
    </row>
    <row r="6" spans="1:24" ht="16" x14ac:dyDescent="0.25">
      <c r="A6" t="s">
        <v>249</v>
      </c>
      <c r="B6">
        <v>0.315</v>
      </c>
      <c r="H6" s="17" t="s">
        <v>40</v>
      </c>
      <c r="I6" s="18" t="s">
        <v>22</v>
      </c>
      <c r="J6" s="7" t="s">
        <v>73</v>
      </c>
      <c r="K6" s="7">
        <v>2</v>
      </c>
      <c r="L6" s="8">
        <f t="shared" ref="L6:L20" si="2">LOOKUP(K6,$D$8:$D$18,$F$8:$F$18)</f>
        <v>-1.6989700043360187</v>
      </c>
      <c r="M6" s="8">
        <f t="shared" ref="M6:M20" si="3">LOOKUP(J6,$A$4:$A$251,$B$4:$B$251)</f>
        <v>0.54700000000000004</v>
      </c>
      <c r="N6" s="7">
        <v>0.22567000000000001</v>
      </c>
      <c r="O6" s="7">
        <f t="shared" ref="O6:O20" si="4">L6+(M6*N6)</f>
        <v>-1.5755285143360187</v>
      </c>
      <c r="P6" s="20">
        <f t="shared" si="0"/>
        <v>2.6574890619038626E-2</v>
      </c>
      <c r="Q6" s="17" t="s">
        <v>40</v>
      </c>
      <c r="R6" s="7" t="s">
        <v>82</v>
      </c>
      <c r="S6" s="7">
        <v>5</v>
      </c>
      <c r="T6" s="8">
        <f t="shared" ref="T6:T20" si="5">LOOKUP(S6,$D$8:$D$18,$F$8:$F$18)</f>
        <v>-0.79588001734407521</v>
      </c>
      <c r="U6" s="8">
        <f t="shared" ref="U6:U20" si="6">LOOKUP(R6,$A$4:$A$251,$B$4:$B$251)</f>
        <v>-0.95399999999999996</v>
      </c>
      <c r="V6" s="7">
        <v>0.22567000000000001</v>
      </c>
      <c r="W6" s="7">
        <f t="shared" ref="W6:W20" si="7">T6+(U6*V6)</f>
        <v>-1.0111691973440753</v>
      </c>
      <c r="X6" s="20">
        <f t="shared" si="1"/>
        <v>9.7460986423727802E-2</v>
      </c>
    </row>
    <row r="7" spans="1:24" ht="16" x14ac:dyDescent="0.25">
      <c r="A7" t="s">
        <v>265</v>
      </c>
      <c r="B7">
        <v>-0.154</v>
      </c>
      <c r="D7" s="2" t="s">
        <v>209</v>
      </c>
      <c r="E7" s="2" t="s">
        <v>210</v>
      </c>
      <c r="F7" s="2" t="s">
        <v>211</v>
      </c>
      <c r="H7" s="17" t="s">
        <v>41</v>
      </c>
      <c r="I7" s="18" t="s">
        <v>22</v>
      </c>
      <c r="J7" s="7" t="s">
        <v>98</v>
      </c>
      <c r="K7" s="7">
        <v>9</v>
      </c>
      <c r="L7" s="8">
        <f t="shared" si="2"/>
        <v>0.14612803567823801</v>
      </c>
      <c r="M7" s="8">
        <f t="shared" si="3"/>
        <v>-0.45300000000000001</v>
      </c>
      <c r="N7" s="7">
        <v>0.22567000000000001</v>
      </c>
      <c r="O7" s="7">
        <f t="shared" si="4"/>
        <v>4.3899525678238002E-2</v>
      </c>
      <c r="P7" s="20">
        <f t="shared" si="0"/>
        <v>1.1063677954304023</v>
      </c>
      <c r="Q7" s="17" t="s">
        <v>41</v>
      </c>
      <c r="R7" s="7" t="s">
        <v>83</v>
      </c>
      <c r="S7" s="7">
        <v>9</v>
      </c>
      <c r="T7" s="8">
        <f t="shared" si="5"/>
        <v>0.14612803567823801</v>
      </c>
      <c r="U7" s="8">
        <f t="shared" si="6"/>
        <v>2.1999999999999999E-2</v>
      </c>
      <c r="V7" s="7">
        <v>0.22567000000000001</v>
      </c>
      <c r="W7" s="7">
        <f t="shared" si="7"/>
        <v>0.15109277567823801</v>
      </c>
      <c r="X7" s="20">
        <f t="shared" si="1"/>
        <v>1.4160962596443309</v>
      </c>
    </row>
    <row r="8" spans="1:24" ht="16" x14ac:dyDescent="0.25">
      <c r="A8" t="s">
        <v>296</v>
      </c>
      <c r="B8">
        <v>-0.54700000000000004</v>
      </c>
      <c r="D8" s="3">
        <v>1</v>
      </c>
      <c r="E8" s="3">
        <v>8.0000000000000002E-3</v>
      </c>
      <c r="F8" s="3">
        <f>LOG(E8)</f>
        <v>-2.0969100130080562</v>
      </c>
      <c r="H8" s="24" t="s">
        <v>42</v>
      </c>
      <c r="I8" s="25" t="s">
        <v>21</v>
      </c>
      <c r="J8" s="26" t="s">
        <v>99</v>
      </c>
      <c r="K8" s="26">
        <v>4</v>
      </c>
      <c r="L8" s="27">
        <f t="shared" si="2"/>
        <v>-1.1549019599857431</v>
      </c>
      <c r="M8" s="27">
        <f t="shared" si="3"/>
        <v>-4.2999999999999997E-2</v>
      </c>
      <c r="N8" s="26">
        <v>0.22567000000000001</v>
      </c>
      <c r="O8" s="26">
        <f t="shared" si="4"/>
        <v>-1.1646057699857431</v>
      </c>
      <c r="P8" s="26">
        <f t="shared" si="0"/>
        <v>6.8453274867594727E-2</v>
      </c>
      <c r="Q8" s="24" t="s">
        <v>42</v>
      </c>
      <c r="R8" s="26" t="s">
        <v>84</v>
      </c>
      <c r="S8" s="26">
        <v>5</v>
      </c>
      <c r="T8" s="27">
        <f t="shared" si="5"/>
        <v>-0.79588001734407521</v>
      </c>
      <c r="U8" s="27">
        <f t="shared" si="6"/>
        <v>1.25</v>
      </c>
      <c r="V8" s="26">
        <v>0.22567000000000001</v>
      </c>
      <c r="W8" s="26">
        <f t="shared" si="7"/>
        <v>-0.51379251734407516</v>
      </c>
      <c r="X8" s="26">
        <f t="shared" si="1"/>
        <v>0.30634266254036985</v>
      </c>
    </row>
    <row r="9" spans="1:24" s="13" customFormat="1" ht="16" x14ac:dyDescent="0.25">
      <c r="A9" s="13" t="s">
        <v>300</v>
      </c>
      <c r="B9" s="13">
        <v>-1.246</v>
      </c>
      <c r="D9" s="14">
        <v>2</v>
      </c>
      <c r="E9" s="14">
        <v>0.02</v>
      </c>
      <c r="F9" s="14">
        <f t="shared" ref="F9:F18" si="8">LOG(E9)</f>
        <v>-1.6989700043360187</v>
      </c>
      <c r="H9" s="24" t="s">
        <v>43</v>
      </c>
      <c r="I9" s="25" t="s">
        <v>21</v>
      </c>
      <c r="J9" s="26" t="s">
        <v>100</v>
      </c>
      <c r="K9" s="26">
        <v>6</v>
      </c>
      <c r="L9" s="27">
        <f t="shared" si="2"/>
        <v>-0.3979400086720376</v>
      </c>
      <c r="M9" s="27">
        <f t="shared" si="3"/>
        <v>0.5</v>
      </c>
      <c r="N9" s="26">
        <v>0.22567000000000001</v>
      </c>
      <c r="O9" s="26">
        <f t="shared" si="4"/>
        <v>-0.28510500867203759</v>
      </c>
      <c r="P9" s="26">
        <f t="shared" si="0"/>
        <v>0.51867461270384252</v>
      </c>
      <c r="Q9" s="24" t="s">
        <v>43</v>
      </c>
      <c r="R9" s="26" t="s">
        <v>85</v>
      </c>
      <c r="S9" s="26">
        <v>6</v>
      </c>
      <c r="T9" s="27">
        <f t="shared" si="5"/>
        <v>-0.3979400086720376</v>
      </c>
      <c r="U9" s="27">
        <f t="shared" si="6"/>
        <v>0.45800000000000002</v>
      </c>
      <c r="V9" s="26">
        <v>0.22567000000000001</v>
      </c>
      <c r="W9" s="26">
        <f t="shared" si="7"/>
        <v>-0.29458314867203761</v>
      </c>
      <c r="X9" s="26">
        <f t="shared" si="1"/>
        <v>0.50747756964870638</v>
      </c>
    </row>
    <row r="10" spans="1:24" ht="16" x14ac:dyDescent="0.25">
      <c r="A10" t="s">
        <v>269</v>
      </c>
      <c r="B10">
        <v>-0.86</v>
      </c>
      <c r="D10" s="3">
        <v>3</v>
      </c>
      <c r="E10" s="3">
        <v>0.04</v>
      </c>
      <c r="F10" s="3">
        <f t="shared" si="8"/>
        <v>-1.3979400086720375</v>
      </c>
      <c r="H10" s="24" t="s">
        <v>44</v>
      </c>
      <c r="I10" s="25" t="s">
        <v>21</v>
      </c>
      <c r="J10" s="26" t="s">
        <v>101</v>
      </c>
      <c r="K10" s="26">
        <v>5</v>
      </c>
      <c r="L10" s="27">
        <f t="shared" si="2"/>
        <v>-0.79588001734407521</v>
      </c>
      <c r="M10" s="27">
        <f t="shared" si="3"/>
        <v>-0.5</v>
      </c>
      <c r="N10" s="26">
        <v>0.22567000000000001</v>
      </c>
      <c r="O10" s="26">
        <f t="shared" si="4"/>
        <v>-0.90871501734407523</v>
      </c>
      <c r="P10" s="26">
        <f t="shared" si="0"/>
        <v>0.1233914258235409</v>
      </c>
      <c r="Q10" s="24" t="s">
        <v>44</v>
      </c>
      <c r="R10" s="26" t="s">
        <v>86</v>
      </c>
      <c r="S10" s="26">
        <v>6</v>
      </c>
      <c r="T10" s="27">
        <f t="shared" si="5"/>
        <v>-0.3979400086720376</v>
      </c>
      <c r="U10" s="27">
        <f t="shared" si="6"/>
        <v>-0.46300000000000002</v>
      </c>
      <c r="V10" s="26">
        <v>0.22567000000000001</v>
      </c>
      <c r="W10" s="26">
        <f t="shared" si="7"/>
        <v>-0.5024252186720376</v>
      </c>
      <c r="X10" s="26">
        <f t="shared" si="1"/>
        <v>0.31446678551671736</v>
      </c>
    </row>
    <row r="11" spans="1:24" s="13" customFormat="1" ht="16" x14ac:dyDescent="0.25">
      <c r="A11" s="13" t="s">
        <v>304</v>
      </c>
      <c r="B11" s="13">
        <v>0.38100000000000001</v>
      </c>
      <c r="D11" s="14">
        <v>4</v>
      </c>
      <c r="E11" s="14">
        <v>7.0000000000000007E-2</v>
      </c>
      <c r="F11" s="14">
        <f t="shared" si="8"/>
        <v>-1.1549019599857431</v>
      </c>
      <c r="H11" s="17" t="s">
        <v>45</v>
      </c>
      <c r="I11" s="18" t="s">
        <v>22</v>
      </c>
      <c r="J11" s="7" t="s">
        <v>102</v>
      </c>
      <c r="K11" s="7">
        <v>2</v>
      </c>
      <c r="L11" s="8">
        <f t="shared" si="2"/>
        <v>-1.6989700043360187</v>
      </c>
      <c r="M11" s="8">
        <f t="shared" si="3"/>
        <v>0.29599999999999999</v>
      </c>
      <c r="N11" s="7">
        <v>0.22567000000000001</v>
      </c>
      <c r="O11" s="7">
        <f t="shared" si="4"/>
        <v>-1.6321716843360188</v>
      </c>
      <c r="P11" s="20">
        <f t="shared" si="0"/>
        <v>2.3325357870980952E-2</v>
      </c>
      <c r="Q11" s="17" t="s">
        <v>45</v>
      </c>
      <c r="R11" s="7" t="s">
        <v>87</v>
      </c>
      <c r="S11" s="7">
        <v>4</v>
      </c>
      <c r="T11" s="8">
        <f t="shared" si="5"/>
        <v>-1.1549019599857431</v>
      </c>
      <c r="U11" s="8">
        <f t="shared" si="6"/>
        <v>-3.9E-2</v>
      </c>
      <c r="V11" s="7">
        <v>0.22567000000000001</v>
      </c>
      <c r="W11" s="7">
        <f t="shared" si="7"/>
        <v>-1.163703089985743</v>
      </c>
      <c r="X11" s="20">
        <f t="shared" si="1"/>
        <v>6.8595702795849159E-2</v>
      </c>
    </row>
    <row r="12" spans="1:24" s="13" customFormat="1" ht="16" x14ac:dyDescent="0.25">
      <c r="A12" s="13" t="s">
        <v>308</v>
      </c>
      <c r="B12" s="13">
        <v>-0.14199999999999999</v>
      </c>
      <c r="D12" s="14">
        <v>5</v>
      </c>
      <c r="E12" s="14">
        <v>0.16</v>
      </c>
      <c r="F12" s="14">
        <f t="shared" si="8"/>
        <v>-0.79588001734407521</v>
      </c>
      <c r="H12" s="17" t="s">
        <v>46</v>
      </c>
      <c r="I12" s="18" t="s">
        <v>22</v>
      </c>
      <c r="J12" s="7" t="s">
        <v>103</v>
      </c>
      <c r="K12" s="7">
        <v>1</v>
      </c>
      <c r="L12" s="8">
        <f t="shared" si="2"/>
        <v>-2.0969100130080562</v>
      </c>
      <c r="M12" s="8">
        <f t="shared" si="3"/>
        <v>0.54700000000000004</v>
      </c>
      <c r="N12" s="7">
        <v>0.22567000000000001</v>
      </c>
      <c r="O12" s="7">
        <f t="shared" si="4"/>
        <v>-1.9734685230080562</v>
      </c>
      <c r="P12" s="20">
        <f t="shared" si="0"/>
        <v>1.0629956247615448E-2</v>
      </c>
      <c r="Q12" s="17" t="s">
        <v>46</v>
      </c>
      <c r="R12" s="7" t="s">
        <v>88</v>
      </c>
      <c r="S12" s="7">
        <v>1</v>
      </c>
      <c r="T12" s="8">
        <f t="shared" si="5"/>
        <v>-2.0969100130080562</v>
      </c>
      <c r="U12" s="8">
        <f t="shared" si="6"/>
        <v>1.329</v>
      </c>
      <c r="V12" s="7">
        <v>0.22567000000000001</v>
      </c>
      <c r="W12" s="7">
        <f t="shared" si="7"/>
        <v>-1.7969945830080563</v>
      </c>
      <c r="X12" s="20">
        <f t="shared" si="1"/>
        <v>1.5958990528969652E-2</v>
      </c>
    </row>
    <row r="13" spans="1:24" s="13" customFormat="1" ht="16" x14ac:dyDescent="0.25">
      <c r="A13" s="13" t="s">
        <v>253</v>
      </c>
      <c r="B13" s="13">
        <v>-0.432</v>
      </c>
      <c r="D13" s="14">
        <v>6</v>
      </c>
      <c r="E13" s="14">
        <v>0.4</v>
      </c>
      <c r="F13" s="14">
        <f t="shared" si="8"/>
        <v>-0.3979400086720376</v>
      </c>
      <c r="H13" s="27" t="s">
        <v>47</v>
      </c>
      <c r="I13" s="25" t="s">
        <v>21</v>
      </c>
      <c r="J13" s="26" t="s">
        <v>83</v>
      </c>
      <c r="K13" s="26">
        <v>7</v>
      </c>
      <c r="L13" s="27">
        <f t="shared" si="2"/>
        <v>-0.22184874961635639</v>
      </c>
      <c r="M13" s="27">
        <f t="shared" si="3"/>
        <v>2.1999999999999999E-2</v>
      </c>
      <c r="N13" s="26">
        <v>0.22567000000000001</v>
      </c>
      <c r="O13" s="26">
        <f t="shared" si="4"/>
        <v>-0.2168840096163564</v>
      </c>
      <c r="P13" s="26">
        <f t="shared" si="0"/>
        <v>0.60689839699042747</v>
      </c>
      <c r="Q13" s="27" t="s">
        <v>47</v>
      </c>
      <c r="R13" s="26" t="s">
        <v>89</v>
      </c>
      <c r="S13" s="26">
        <v>7</v>
      </c>
      <c r="T13" s="27">
        <f t="shared" si="5"/>
        <v>-0.22184874961635639</v>
      </c>
      <c r="U13" s="27">
        <f t="shared" si="6"/>
        <v>0.16900000000000001</v>
      </c>
      <c r="V13" s="26">
        <v>0.22567000000000001</v>
      </c>
      <c r="W13" s="26">
        <f t="shared" si="7"/>
        <v>-0.1837105196163564</v>
      </c>
      <c r="X13" s="26">
        <f t="shared" si="1"/>
        <v>0.65507266937198327</v>
      </c>
    </row>
    <row r="14" spans="1:24" s="13" customFormat="1" ht="16" x14ac:dyDescent="0.25">
      <c r="A14" s="13" t="s">
        <v>273</v>
      </c>
      <c r="B14" s="13">
        <v>0.74099999999999999</v>
      </c>
      <c r="D14" s="14">
        <v>7</v>
      </c>
      <c r="E14" s="14">
        <v>0.6</v>
      </c>
      <c r="F14" s="14">
        <f>LOG(E14)</f>
        <v>-0.22184874961635639</v>
      </c>
      <c r="H14" s="8" t="s">
        <v>48</v>
      </c>
      <c r="I14" s="18" t="s">
        <v>22</v>
      </c>
      <c r="J14" s="7" t="s">
        <v>105</v>
      </c>
      <c r="K14" s="7">
        <v>6</v>
      </c>
      <c r="L14" s="8">
        <f t="shared" si="2"/>
        <v>-0.3979400086720376</v>
      </c>
      <c r="M14" s="8">
        <f t="shared" si="3"/>
        <v>0.93500000000000005</v>
      </c>
      <c r="N14" s="7">
        <v>0.22567000000000001</v>
      </c>
      <c r="O14" s="7">
        <f t="shared" si="4"/>
        <v>-0.1869385586720376</v>
      </c>
      <c r="P14" s="20">
        <f t="shared" si="0"/>
        <v>0.65022167322313074</v>
      </c>
      <c r="Q14" s="8" t="s">
        <v>48</v>
      </c>
      <c r="R14" s="7" t="s">
        <v>90</v>
      </c>
      <c r="S14" s="7">
        <v>8</v>
      </c>
      <c r="T14" s="8">
        <f t="shared" si="5"/>
        <v>0</v>
      </c>
      <c r="U14" s="8">
        <f t="shared" si="6"/>
        <v>-0.45800000000000002</v>
      </c>
      <c r="V14" s="7">
        <v>0.22567000000000001</v>
      </c>
      <c r="W14" s="7">
        <f t="shared" si="7"/>
        <v>-0.10335686000000001</v>
      </c>
      <c r="X14" s="20">
        <f t="shared" si="1"/>
        <v>0.78821217709561797</v>
      </c>
    </row>
    <row r="15" spans="1:24" ht="16" x14ac:dyDescent="0.25">
      <c r="A15" t="s">
        <v>312</v>
      </c>
      <c r="B15">
        <v>0.04</v>
      </c>
      <c r="D15" s="3">
        <v>8</v>
      </c>
      <c r="E15" s="3">
        <v>1</v>
      </c>
      <c r="F15" s="3">
        <f>LOG(E15)</f>
        <v>0</v>
      </c>
      <c r="H15" s="27" t="s">
        <v>49</v>
      </c>
      <c r="I15" s="25" t="s">
        <v>21</v>
      </c>
      <c r="J15" s="26" t="s">
        <v>106</v>
      </c>
      <c r="K15" s="26">
        <v>8</v>
      </c>
      <c r="L15" s="27">
        <f t="shared" si="2"/>
        <v>0</v>
      </c>
      <c r="M15" s="27">
        <f t="shared" si="3"/>
        <v>3.9E-2</v>
      </c>
      <c r="N15" s="26">
        <v>0.22567000000000001</v>
      </c>
      <c r="O15" s="26">
        <f t="shared" si="4"/>
        <v>8.8011300000000008E-3</v>
      </c>
      <c r="P15" s="26">
        <f t="shared" si="0"/>
        <v>1.0204720871266566</v>
      </c>
      <c r="Q15" s="27" t="s">
        <v>49</v>
      </c>
      <c r="R15" s="26" t="s">
        <v>91</v>
      </c>
      <c r="S15" s="26">
        <v>6</v>
      </c>
      <c r="T15" s="27">
        <f t="shared" si="5"/>
        <v>-0.3979400086720376</v>
      </c>
      <c r="U15" s="27">
        <f t="shared" si="6"/>
        <v>-0.372</v>
      </c>
      <c r="V15" s="26">
        <v>0.22567000000000001</v>
      </c>
      <c r="W15" s="26">
        <f t="shared" si="7"/>
        <v>-0.48188924867203764</v>
      </c>
      <c r="X15" s="26">
        <f t="shared" si="1"/>
        <v>0.32969377810475575</v>
      </c>
    </row>
    <row r="16" spans="1:24" s="13" customFormat="1" ht="16" x14ac:dyDescent="0.25">
      <c r="A16" s="13" t="s">
        <v>316</v>
      </c>
      <c r="B16" s="13">
        <v>-0.45300000000000001</v>
      </c>
      <c r="D16" s="14">
        <v>9</v>
      </c>
      <c r="E16" s="14">
        <v>1.4</v>
      </c>
      <c r="F16" s="14">
        <f>LOG(E16)</f>
        <v>0.14612803567823801</v>
      </c>
      <c r="H16" s="8" t="s">
        <v>50</v>
      </c>
      <c r="I16" s="18" t="s">
        <v>22</v>
      </c>
      <c r="J16" s="7" t="s">
        <v>104</v>
      </c>
      <c r="K16" s="7">
        <v>1</v>
      </c>
      <c r="L16" s="8">
        <f t="shared" si="2"/>
        <v>-2.0969100130080562</v>
      </c>
      <c r="M16" s="8">
        <f t="shared" si="3"/>
        <v>0.45300000000000001</v>
      </c>
      <c r="N16" s="7">
        <v>0.22567000000000001</v>
      </c>
      <c r="O16" s="7">
        <f t="shared" si="4"/>
        <v>-1.9946815030080562</v>
      </c>
      <c r="P16" s="20">
        <f t="shared" si="0"/>
        <v>1.0123215847622307E-2</v>
      </c>
      <c r="Q16" s="8" t="s">
        <v>50</v>
      </c>
      <c r="R16" s="7" t="s">
        <v>92</v>
      </c>
      <c r="S16" s="7">
        <v>7</v>
      </c>
      <c r="T16" s="8">
        <f t="shared" si="5"/>
        <v>-0.22184874961635639</v>
      </c>
      <c r="U16" s="8">
        <f t="shared" si="6"/>
        <v>0.83099999999999996</v>
      </c>
      <c r="V16" s="7">
        <v>0.22567000000000001</v>
      </c>
      <c r="W16" s="7">
        <f t="shared" si="7"/>
        <v>-3.4316979616356408E-2</v>
      </c>
      <c r="X16" s="20">
        <f t="shared" si="1"/>
        <v>0.92402350837371161</v>
      </c>
    </row>
    <row r="17" spans="1:24" ht="16" x14ac:dyDescent="0.25">
      <c r="A17" t="s">
        <v>277</v>
      </c>
      <c r="B17">
        <v>0.182</v>
      </c>
      <c r="D17" s="3">
        <v>10</v>
      </c>
      <c r="E17" s="3">
        <v>2</v>
      </c>
      <c r="F17" s="3">
        <f t="shared" si="8"/>
        <v>0.3010299956639812</v>
      </c>
      <c r="H17" s="27" t="s">
        <v>51</v>
      </c>
      <c r="I17" s="25" t="s">
        <v>21</v>
      </c>
      <c r="J17" s="26" t="s">
        <v>107</v>
      </c>
      <c r="K17" s="26">
        <v>3</v>
      </c>
      <c r="L17" s="27">
        <f t="shared" si="2"/>
        <v>-1.3979400086720375</v>
      </c>
      <c r="M17" s="27">
        <f t="shared" si="3"/>
        <v>0.45800000000000002</v>
      </c>
      <c r="N17" s="26">
        <v>0.22567000000000001</v>
      </c>
      <c r="O17" s="26">
        <f t="shared" si="4"/>
        <v>-1.2945831486720374</v>
      </c>
      <c r="P17" s="26">
        <f t="shared" si="0"/>
        <v>5.0747756964870647E-2</v>
      </c>
      <c r="Q17" s="27" t="s">
        <v>51</v>
      </c>
      <c r="R17" s="26" t="s">
        <v>93</v>
      </c>
      <c r="S17" s="26">
        <v>8</v>
      </c>
      <c r="T17" s="27">
        <f t="shared" si="5"/>
        <v>0</v>
      </c>
      <c r="U17" s="27">
        <f t="shared" si="6"/>
        <v>1.2370000000000001</v>
      </c>
      <c r="V17" s="26">
        <v>0.22567000000000001</v>
      </c>
      <c r="W17" s="26">
        <f t="shared" si="7"/>
        <v>0.27915379000000001</v>
      </c>
      <c r="X17" s="26">
        <f t="shared" si="1"/>
        <v>1.9017515986336242</v>
      </c>
    </row>
    <row r="18" spans="1:24" s="13" customFormat="1" ht="16" x14ac:dyDescent="0.25">
      <c r="A18" s="13" t="s">
        <v>320</v>
      </c>
      <c r="B18" s="13">
        <v>1.248</v>
      </c>
      <c r="D18" s="14">
        <v>11</v>
      </c>
      <c r="E18" s="14">
        <v>4</v>
      </c>
      <c r="F18" s="14">
        <f t="shared" si="8"/>
        <v>0.6020599913279624</v>
      </c>
      <c r="H18" s="8" t="s">
        <v>52</v>
      </c>
      <c r="I18" s="18" t="s">
        <v>22</v>
      </c>
      <c r="J18" s="7" t="s">
        <v>108</v>
      </c>
      <c r="K18" s="7">
        <v>6</v>
      </c>
      <c r="L18" s="8">
        <f t="shared" si="2"/>
        <v>-0.3979400086720376</v>
      </c>
      <c r="M18" s="8">
        <f t="shared" si="3"/>
        <v>0.95199999999999996</v>
      </c>
      <c r="N18" s="7">
        <v>0.22567000000000001</v>
      </c>
      <c r="O18" s="7">
        <f t="shared" si="4"/>
        <v>-0.1831021686720376</v>
      </c>
      <c r="P18" s="20">
        <f t="shared" si="0"/>
        <v>0.65599092493183253</v>
      </c>
      <c r="Q18" s="8" t="s">
        <v>52</v>
      </c>
      <c r="R18" s="7" t="s">
        <v>94</v>
      </c>
      <c r="S18" s="7">
        <v>8</v>
      </c>
      <c r="T18" s="8">
        <f t="shared" si="5"/>
        <v>0</v>
      </c>
      <c r="U18" s="8">
        <f t="shared" si="6"/>
        <v>-0.76300000000000001</v>
      </c>
      <c r="V18" s="7">
        <v>0.22567000000000001</v>
      </c>
      <c r="W18" s="7">
        <f t="shared" si="7"/>
        <v>-0.17218621000000001</v>
      </c>
      <c r="X18" s="20">
        <f t="shared" si="1"/>
        <v>0.67268816972294831</v>
      </c>
    </row>
    <row r="19" spans="1:24" ht="16" x14ac:dyDescent="0.25">
      <c r="A19" t="s">
        <v>324</v>
      </c>
      <c r="B19">
        <v>0.75800000000000001</v>
      </c>
      <c r="H19" s="27" t="s">
        <v>53</v>
      </c>
      <c r="I19" s="25" t="s">
        <v>21</v>
      </c>
      <c r="J19" s="26" t="s">
        <v>109</v>
      </c>
      <c r="K19" s="26">
        <v>3</v>
      </c>
      <c r="L19" s="27">
        <f t="shared" si="2"/>
        <v>-1.3979400086720375</v>
      </c>
      <c r="M19" s="27">
        <f t="shared" si="3"/>
        <v>1.917</v>
      </c>
      <c r="N19" s="26">
        <v>0.22567000000000001</v>
      </c>
      <c r="O19" s="26">
        <f t="shared" si="4"/>
        <v>-0.9653306186720374</v>
      </c>
      <c r="P19" s="26">
        <f t="shared" si="0"/>
        <v>0.10831020587254431</v>
      </c>
      <c r="Q19" s="27" t="s">
        <v>53</v>
      </c>
      <c r="R19" s="26" t="s">
        <v>95</v>
      </c>
      <c r="S19" s="26">
        <v>3</v>
      </c>
      <c r="T19" s="27">
        <f t="shared" si="5"/>
        <v>-1.3979400086720375</v>
      </c>
      <c r="U19" s="27">
        <f t="shared" si="6"/>
        <v>0.89300000000000002</v>
      </c>
      <c r="V19" s="26">
        <v>0.22567000000000001</v>
      </c>
      <c r="W19" s="26">
        <f t="shared" si="7"/>
        <v>-1.1964166986720375</v>
      </c>
      <c r="X19" s="26">
        <f t="shared" si="1"/>
        <v>6.3618481872487684E-2</v>
      </c>
    </row>
    <row r="20" spans="1:24" ht="16" x14ac:dyDescent="0.25">
      <c r="A20" t="s">
        <v>241</v>
      </c>
      <c r="B20">
        <v>2.8000000000000001E-2</v>
      </c>
      <c r="H20" s="8" t="s">
        <v>54</v>
      </c>
      <c r="I20" s="18" t="s">
        <v>22</v>
      </c>
      <c r="J20" s="7" t="s">
        <v>110</v>
      </c>
      <c r="K20" s="7">
        <v>7</v>
      </c>
      <c r="L20" s="8">
        <f t="shared" si="2"/>
        <v>-0.22184874961635639</v>
      </c>
      <c r="M20" s="8">
        <f t="shared" si="3"/>
        <v>-1.603</v>
      </c>
      <c r="N20" s="7">
        <v>0.22567000000000001</v>
      </c>
      <c r="O20" s="7">
        <f t="shared" si="4"/>
        <v>-0.5835977596163564</v>
      </c>
      <c r="P20" s="20">
        <f t="shared" si="0"/>
        <v>0.26085684685884791</v>
      </c>
      <c r="Q20" s="8" t="s">
        <v>54</v>
      </c>
      <c r="R20" s="7" t="s">
        <v>96</v>
      </c>
      <c r="S20" s="7">
        <v>9</v>
      </c>
      <c r="T20" s="8">
        <f t="shared" si="5"/>
        <v>0.14612803567823801</v>
      </c>
      <c r="U20" s="8">
        <f t="shared" si="6"/>
        <v>0.372</v>
      </c>
      <c r="V20" s="7">
        <v>0.22567000000000001</v>
      </c>
      <c r="W20" s="7">
        <f t="shared" si="7"/>
        <v>0.23007727567823802</v>
      </c>
      <c r="X20" s="20">
        <f t="shared" si="1"/>
        <v>1.6985458543353749</v>
      </c>
    </row>
    <row r="21" spans="1:24" ht="16" x14ac:dyDescent="0.25">
      <c r="A21" t="s">
        <v>257</v>
      </c>
      <c r="B21">
        <v>1.1399999999999999</v>
      </c>
      <c r="H21" s="8"/>
      <c r="I21" s="18"/>
      <c r="J21" s="7"/>
      <c r="K21" s="7"/>
      <c r="L21" s="8"/>
      <c r="M21" s="8"/>
      <c r="N21" s="7"/>
      <c r="O21" s="7"/>
      <c r="P21" s="7"/>
      <c r="Q21" s="8"/>
      <c r="R21" s="7"/>
      <c r="S21" s="7"/>
      <c r="T21" s="8"/>
      <c r="U21" s="8"/>
      <c r="V21" s="7"/>
      <c r="W21" s="7"/>
      <c r="X21" s="7"/>
    </row>
    <row r="22" spans="1:24" s="13" customFormat="1" ht="16" x14ac:dyDescent="0.25">
      <c r="A22" s="13" t="s">
        <v>281</v>
      </c>
      <c r="B22" s="13">
        <v>0.38100000000000001</v>
      </c>
      <c r="H22" s="8"/>
      <c r="I22" s="18"/>
      <c r="J22" s="7"/>
      <c r="K22" s="7"/>
      <c r="L22" s="8"/>
      <c r="M22" s="8"/>
      <c r="N22" s="7"/>
      <c r="O22" s="7"/>
      <c r="P22" s="7"/>
      <c r="Q22" s="8"/>
      <c r="R22" s="7"/>
      <c r="S22" s="7"/>
      <c r="T22" s="8"/>
      <c r="U22" s="8"/>
      <c r="V22" s="7"/>
      <c r="W22" s="7"/>
      <c r="X22" s="7"/>
    </row>
    <row r="23" spans="1:24" s="13" customFormat="1" ht="16" x14ac:dyDescent="0.25">
      <c r="A23" s="13" t="s">
        <v>328</v>
      </c>
      <c r="B23" s="13">
        <v>-0.26300000000000001</v>
      </c>
      <c r="H23" s="8"/>
      <c r="I23" s="18"/>
      <c r="J23" s="10"/>
      <c r="K23" s="9"/>
      <c r="L23" s="8"/>
      <c r="M23" s="8"/>
      <c r="N23" s="7"/>
      <c r="O23" s="7"/>
      <c r="P23" s="7"/>
      <c r="Q23" s="8"/>
      <c r="R23" s="7"/>
      <c r="S23" s="7"/>
      <c r="T23" s="8"/>
      <c r="U23" s="8"/>
      <c r="V23" s="7"/>
      <c r="W23" s="7"/>
      <c r="X23" s="7"/>
    </row>
    <row r="24" spans="1:24" ht="16" x14ac:dyDescent="0.25">
      <c r="A24" t="s">
        <v>332</v>
      </c>
      <c r="B24">
        <v>-0.752</v>
      </c>
      <c r="H24" s="8"/>
      <c r="I24" s="18"/>
      <c r="J24" s="7"/>
      <c r="K24" s="7"/>
      <c r="L24" s="8"/>
      <c r="M24" s="8"/>
      <c r="N24" s="7"/>
      <c r="O24" s="7"/>
      <c r="P24" s="7"/>
      <c r="Q24" s="8"/>
      <c r="R24" s="7"/>
      <c r="S24" s="7"/>
      <c r="T24" s="8"/>
      <c r="U24" s="8"/>
      <c r="V24" s="7"/>
      <c r="W24" s="7"/>
      <c r="X24" s="7"/>
    </row>
    <row r="25" spans="1:24" x14ac:dyDescent="0.2">
      <c r="A25" t="s">
        <v>285</v>
      </c>
      <c r="B25">
        <v>-0.14199999999999999</v>
      </c>
      <c r="H25" s="10"/>
      <c r="I25" s="10"/>
      <c r="J25" s="10"/>
      <c r="K25" s="9"/>
      <c r="L25" s="9"/>
      <c r="M25" s="9"/>
      <c r="N25" s="9"/>
      <c r="O25" s="9"/>
      <c r="P25" s="9"/>
      <c r="Q25" s="10"/>
      <c r="R25" s="10"/>
      <c r="S25" s="9"/>
      <c r="T25" s="9"/>
      <c r="U25" s="9"/>
      <c r="V25" s="9"/>
      <c r="W25" s="9"/>
      <c r="X25" s="9"/>
    </row>
    <row r="26" spans="1:24" x14ac:dyDescent="0.2">
      <c r="A26" t="s">
        <v>336</v>
      </c>
      <c r="B26">
        <v>0.95399999999999996</v>
      </c>
      <c r="H26" s="8"/>
      <c r="I26" s="8"/>
      <c r="J26" s="7"/>
      <c r="K26" s="7"/>
      <c r="L26" s="8"/>
      <c r="M26" s="8"/>
      <c r="N26" s="7"/>
      <c r="O26" s="11" t="s">
        <v>22</v>
      </c>
      <c r="P26" s="11">
        <f>AVERAGE(P6:P7,P11:P12,P14,P16,P18,P20)</f>
        <v>0.34301133262868383</v>
      </c>
      <c r="Q26" s="8"/>
      <c r="R26" s="7"/>
      <c r="S26" s="7"/>
      <c r="T26" s="8"/>
      <c r="U26" s="8"/>
      <c r="V26" s="7"/>
      <c r="W26" s="11" t="s">
        <v>22</v>
      </c>
      <c r="X26" s="11">
        <f>AVERAGE(X6:X7,X11:X12,X14,X16,X18,X20)</f>
        <v>0.71019770611506639</v>
      </c>
    </row>
    <row r="27" spans="1:24" x14ac:dyDescent="0.2">
      <c r="A27" t="s">
        <v>340</v>
      </c>
      <c r="B27">
        <v>0.504</v>
      </c>
      <c r="H27" s="8"/>
      <c r="I27" s="8"/>
      <c r="J27" s="7"/>
      <c r="K27" s="7"/>
      <c r="L27" s="8"/>
      <c r="M27" s="8"/>
      <c r="N27" s="7"/>
      <c r="O27" s="11" t="s">
        <v>21</v>
      </c>
      <c r="P27" s="11">
        <f>AVERAGE(P5,P8:P10,P13,P15,P17,P19)</f>
        <v>0.4034910448994885</v>
      </c>
      <c r="Q27" s="8"/>
      <c r="R27" s="7"/>
      <c r="S27" s="7"/>
      <c r="T27" s="8"/>
      <c r="U27" s="8"/>
      <c r="V27" s="7"/>
      <c r="W27" s="11" t="s">
        <v>21</v>
      </c>
      <c r="X27" s="11">
        <f>AVERAGE(X5,X8:X10,X13,X15,X17,X19)</f>
        <v>0.59752779005892109</v>
      </c>
    </row>
    <row r="28" spans="1:24" x14ac:dyDescent="0.2">
      <c r="A28" t="s">
        <v>261</v>
      </c>
      <c r="B28">
        <v>0.50600000000000001</v>
      </c>
      <c r="H28" s="8"/>
      <c r="I28" s="8"/>
      <c r="J28" s="7"/>
      <c r="K28" s="7"/>
      <c r="L28" s="8"/>
      <c r="M28" s="8"/>
      <c r="N28" s="7"/>
      <c r="O28" s="7"/>
      <c r="P28" s="7"/>
      <c r="Q28" s="8"/>
      <c r="R28" s="7"/>
      <c r="S28" s="7"/>
      <c r="T28" s="8"/>
      <c r="U28" s="8"/>
      <c r="V28" s="7"/>
      <c r="W28" s="7"/>
      <c r="X28" s="7"/>
    </row>
    <row r="29" spans="1:24" x14ac:dyDescent="0.2">
      <c r="A29" t="s">
        <v>289</v>
      </c>
      <c r="B29">
        <v>1.5489999999999999</v>
      </c>
      <c r="H29" s="8"/>
      <c r="I29" s="8"/>
      <c r="J29" s="7"/>
      <c r="K29" s="7"/>
      <c r="L29" s="8"/>
      <c r="M29" s="8"/>
      <c r="N29" s="7"/>
      <c r="O29" s="11" t="s">
        <v>57</v>
      </c>
      <c r="P29" s="11">
        <f>STDEV(P6:P7,P11:P12,P14,P16,P18,P20)/SQRT(8)</f>
        <v>0.14671521791182374</v>
      </c>
      <c r="Q29" s="8"/>
      <c r="R29" s="7"/>
      <c r="S29" s="7"/>
      <c r="T29" s="8"/>
      <c r="U29" s="8"/>
      <c r="V29" s="7"/>
      <c r="W29" s="11" t="s">
        <v>57</v>
      </c>
      <c r="X29" s="11">
        <f>STDEV(X6:X7,X11:X12,X14,X16,X18,X20)/SQRT(8)</f>
        <v>0.22350320943762544</v>
      </c>
    </row>
    <row r="30" spans="1:24" x14ac:dyDescent="0.2">
      <c r="A30" t="s">
        <v>343</v>
      </c>
      <c r="B30">
        <v>0.68100000000000005</v>
      </c>
      <c r="H30" s="8"/>
      <c r="I30" s="8"/>
      <c r="J30" s="7"/>
      <c r="K30" s="7"/>
      <c r="L30" s="8"/>
      <c r="M30" s="8"/>
      <c r="N30" s="7"/>
      <c r="O30" s="11" t="s">
        <v>58</v>
      </c>
      <c r="P30" s="11">
        <f>STDEV(P5,P8:P10,P13,P15,P17,P19)/SQRT(8)</f>
        <v>0.12989160855270332</v>
      </c>
      <c r="Q30" s="8"/>
      <c r="R30" s="7"/>
      <c r="S30" s="7"/>
      <c r="T30" s="8"/>
      <c r="U30" s="8"/>
      <c r="V30" s="7"/>
      <c r="W30" s="11" t="s">
        <v>58</v>
      </c>
      <c r="X30" s="11">
        <f>STDEV(X5,X8:X10,X13,X15,X17,X19)/SQRT(8)</f>
        <v>0.20022305216163092</v>
      </c>
    </row>
    <row r="31" spans="1:24" x14ac:dyDescent="0.2">
      <c r="A31" t="s">
        <v>347</v>
      </c>
      <c r="B31">
        <v>0.252</v>
      </c>
      <c r="J31" s="7"/>
      <c r="K31" s="7"/>
      <c r="L31" s="8"/>
      <c r="M31" s="8"/>
      <c r="N31" s="7"/>
      <c r="O31" s="7"/>
      <c r="P31" s="7"/>
      <c r="Q31" s="8"/>
      <c r="R31" s="7"/>
      <c r="S31" s="7"/>
      <c r="T31" s="8"/>
      <c r="U31" s="8"/>
      <c r="V31" s="7"/>
      <c r="W31" s="7"/>
      <c r="X31" s="7"/>
    </row>
    <row r="32" spans="1:24" x14ac:dyDescent="0.2">
      <c r="A32" t="s">
        <v>293</v>
      </c>
      <c r="B32">
        <v>1</v>
      </c>
      <c r="J32" s="7"/>
      <c r="K32" s="7"/>
      <c r="L32" s="8"/>
      <c r="M32" s="8"/>
      <c r="N32" s="7"/>
      <c r="O32" s="3"/>
      <c r="P32" s="7"/>
      <c r="Q32" s="8"/>
      <c r="R32" s="7"/>
      <c r="S32" s="7"/>
      <c r="T32" s="8"/>
      <c r="U32" s="8"/>
      <c r="V32" s="7"/>
      <c r="W32" s="7"/>
      <c r="X32" s="7"/>
    </row>
    <row r="33" spans="1:24" x14ac:dyDescent="0.2">
      <c r="A33" t="s">
        <v>351</v>
      </c>
      <c r="B33">
        <v>2.0139999999999998</v>
      </c>
      <c r="J33" s="7"/>
      <c r="K33" s="7"/>
      <c r="L33" s="8"/>
      <c r="M33" s="8"/>
      <c r="N33" s="7"/>
      <c r="O33" s="3"/>
      <c r="P33" s="7"/>
      <c r="Q33" s="8"/>
      <c r="R33" s="7"/>
      <c r="S33" s="7"/>
      <c r="T33" s="8"/>
      <c r="U33" s="8"/>
      <c r="V33" s="7"/>
      <c r="W33" s="7"/>
      <c r="X33" s="7"/>
    </row>
    <row r="34" spans="1:24" x14ac:dyDescent="0.2">
      <c r="A34" t="s">
        <v>355</v>
      </c>
      <c r="B34">
        <v>1.496</v>
      </c>
      <c r="J34" s="7"/>
      <c r="K34" s="7"/>
      <c r="L34" s="8"/>
      <c r="M34" s="8"/>
      <c r="N34" s="7"/>
      <c r="O34" s="7"/>
      <c r="P34" s="7"/>
      <c r="V34" s="3"/>
      <c r="W34" s="3"/>
      <c r="X34" s="7"/>
    </row>
    <row r="35" spans="1:24" x14ac:dyDescent="0.2">
      <c r="A35" t="s">
        <v>236</v>
      </c>
      <c r="B35">
        <v>-0.378</v>
      </c>
      <c r="J35" s="7"/>
      <c r="K35" s="7"/>
      <c r="L35" s="8"/>
      <c r="M35" s="8"/>
      <c r="N35" s="7"/>
      <c r="O35" s="7"/>
      <c r="P35" s="7"/>
      <c r="V35" s="3"/>
      <c r="W35" s="3"/>
      <c r="X35" s="7"/>
    </row>
    <row r="36" spans="1:24" x14ac:dyDescent="0.2">
      <c r="A36" t="s">
        <v>244</v>
      </c>
      <c r="B36">
        <v>0.89400000000000002</v>
      </c>
      <c r="J36" s="7"/>
      <c r="K36" s="7"/>
      <c r="L36" s="8"/>
      <c r="M36" s="8"/>
      <c r="N36" s="7"/>
      <c r="O36" s="7"/>
      <c r="P36" s="7"/>
      <c r="V36" s="3"/>
      <c r="W36" s="3"/>
      <c r="X36" s="7"/>
    </row>
    <row r="37" spans="1:24" x14ac:dyDescent="0.2">
      <c r="A37" t="s">
        <v>248</v>
      </c>
      <c r="B37">
        <v>0.315</v>
      </c>
      <c r="J37" s="7"/>
      <c r="K37" s="7"/>
      <c r="L37" s="8"/>
      <c r="M37" s="8"/>
      <c r="N37" s="7"/>
      <c r="O37" s="7"/>
      <c r="P37" s="7"/>
      <c r="V37" s="3"/>
      <c r="W37" s="3"/>
      <c r="X37" s="7"/>
    </row>
    <row r="38" spans="1:24" x14ac:dyDescent="0.2">
      <c r="A38" t="s">
        <v>264</v>
      </c>
      <c r="B38">
        <v>-0.154</v>
      </c>
      <c r="J38" s="7"/>
      <c r="K38" s="7"/>
      <c r="L38" s="8"/>
      <c r="M38" s="8"/>
      <c r="N38" s="7"/>
      <c r="O38" s="7"/>
      <c r="P38" s="7"/>
      <c r="V38" s="3"/>
      <c r="W38" s="3"/>
      <c r="X38" s="7"/>
    </row>
    <row r="39" spans="1:24" x14ac:dyDescent="0.2">
      <c r="A39" t="s">
        <v>295</v>
      </c>
      <c r="B39">
        <v>-0.54700000000000004</v>
      </c>
      <c r="J39" s="7"/>
      <c r="K39" s="7"/>
      <c r="L39" s="8"/>
      <c r="M39" s="8"/>
      <c r="N39" s="7"/>
      <c r="O39" s="7"/>
      <c r="P39" s="7"/>
      <c r="V39" s="3"/>
      <c r="W39" s="3"/>
      <c r="X39" s="7"/>
    </row>
    <row r="40" spans="1:24" x14ac:dyDescent="0.2">
      <c r="A40" t="s">
        <v>299</v>
      </c>
      <c r="B40">
        <v>-1.246</v>
      </c>
      <c r="J40" s="7"/>
      <c r="K40" s="7"/>
      <c r="L40" s="8"/>
      <c r="M40" s="8"/>
      <c r="N40" s="7"/>
      <c r="O40" s="7"/>
      <c r="P40" s="7"/>
      <c r="V40" s="3"/>
      <c r="W40" s="3"/>
      <c r="X40" s="7"/>
    </row>
    <row r="41" spans="1:24" x14ac:dyDescent="0.2">
      <c r="A41" t="s">
        <v>268</v>
      </c>
      <c r="B41">
        <v>-0.86</v>
      </c>
      <c r="J41" s="7"/>
      <c r="K41" s="7"/>
      <c r="L41" s="8"/>
      <c r="M41" s="8"/>
      <c r="N41" s="7"/>
      <c r="O41" s="7"/>
      <c r="P41" s="7"/>
      <c r="V41" s="3"/>
      <c r="W41" s="3"/>
      <c r="X41" s="7"/>
    </row>
    <row r="42" spans="1:24" x14ac:dyDescent="0.2">
      <c r="A42" t="s">
        <v>303</v>
      </c>
      <c r="B42">
        <v>0.38100000000000001</v>
      </c>
      <c r="J42" s="7"/>
      <c r="K42" s="7"/>
      <c r="L42" s="8"/>
      <c r="M42" s="8"/>
      <c r="N42" s="8"/>
      <c r="O42" s="8"/>
      <c r="P42" s="8"/>
      <c r="X42" s="8"/>
    </row>
    <row r="43" spans="1:24" x14ac:dyDescent="0.2">
      <c r="A43" t="s">
        <v>307</v>
      </c>
      <c r="B43">
        <v>-0.14199999999999999</v>
      </c>
      <c r="J43" s="7"/>
      <c r="K43" s="7"/>
      <c r="L43" s="8"/>
      <c r="M43" s="8"/>
      <c r="N43" s="8"/>
      <c r="O43" s="9"/>
      <c r="P43" s="9"/>
      <c r="W43" s="2"/>
      <c r="X43" s="9"/>
    </row>
    <row r="44" spans="1:24" x14ac:dyDescent="0.2">
      <c r="A44" t="s">
        <v>252</v>
      </c>
      <c r="B44">
        <v>-0.432</v>
      </c>
      <c r="J44" s="7"/>
      <c r="K44" s="7"/>
      <c r="L44" s="8"/>
      <c r="M44" s="8"/>
      <c r="N44" s="8"/>
      <c r="O44" s="7"/>
      <c r="P44" s="7"/>
      <c r="W44" s="3"/>
      <c r="X44" s="7"/>
    </row>
    <row r="45" spans="1:24" x14ac:dyDescent="0.2">
      <c r="A45" t="s">
        <v>272</v>
      </c>
      <c r="B45">
        <v>0.74099999999999999</v>
      </c>
      <c r="J45" s="7"/>
      <c r="K45" s="7"/>
      <c r="L45" s="8"/>
      <c r="M45" s="8"/>
      <c r="N45" s="8"/>
      <c r="O45" s="8"/>
      <c r="P45" s="8"/>
      <c r="X45" s="8"/>
    </row>
    <row r="46" spans="1:24" x14ac:dyDescent="0.2">
      <c r="A46" t="s">
        <v>311</v>
      </c>
      <c r="B46">
        <v>0.04</v>
      </c>
      <c r="J46" s="7"/>
      <c r="K46" s="7"/>
      <c r="L46" s="8"/>
      <c r="M46" s="8"/>
      <c r="N46" s="8"/>
      <c r="O46" s="8"/>
      <c r="P46" s="8"/>
      <c r="X46" s="8"/>
    </row>
    <row r="47" spans="1:24" x14ac:dyDescent="0.2">
      <c r="A47" t="s">
        <v>315</v>
      </c>
      <c r="B47">
        <v>-0.45300000000000001</v>
      </c>
      <c r="J47" s="7"/>
      <c r="K47" s="7"/>
      <c r="L47" s="8"/>
      <c r="M47" s="8"/>
      <c r="N47" s="8"/>
      <c r="O47" s="8"/>
      <c r="P47" s="8"/>
      <c r="X47" s="8"/>
    </row>
    <row r="48" spans="1:24" x14ac:dyDescent="0.2">
      <c r="A48" t="s">
        <v>276</v>
      </c>
      <c r="B48">
        <v>0.18099999999999999</v>
      </c>
      <c r="J48" s="7"/>
      <c r="K48" s="7"/>
      <c r="L48" s="8"/>
      <c r="M48" s="8"/>
      <c r="N48" s="8"/>
      <c r="O48" s="8"/>
      <c r="P48" s="8"/>
      <c r="X48" s="8"/>
    </row>
    <row r="49" spans="1:24" x14ac:dyDescent="0.2">
      <c r="A49" t="s">
        <v>319</v>
      </c>
      <c r="B49">
        <v>1.2470000000000001</v>
      </c>
      <c r="J49" s="7"/>
      <c r="K49" s="7"/>
      <c r="L49" s="8"/>
      <c r="M49" s="8"/>
      <c r="N49" s="8"/>
      <c r="O49" s="8"/>
      <c r="P49" s="8"/>
      <c r="X49" s="8"/>
    </row>
    <row r="50" spans="1:24" x14ac:dyDescent="0.2">
      <c r="A50" t="s">
        <v>323</v>
      </c>
      <c r="B50">
        <v>0.75600000000000001</v>
      </c>
      <c r="J50" s="7"/>
      <c r="K50" s="7"/>
      <c r="L50" s="8"/>
      <c r="M50" s="8"/>
      <c r="N50" s="8"/>
      <c r="O50" s="8"/>
      <c r="P50" s="8"/>
      <c r="X50" s="8"/>
    </row>
    <row r="51" spans="1:24" x14ac:dyDescent="0.2">
      <c r="A51" t="s">
        <v>240</v>
      </c>
      <c r="B51">
        <v>2.5999999999999999E-2</v>
      </c>
      <c r="J51" s="7"/>
      <c r="K51" s="7"/>
      <c r="L51" s="8"/>
      <c r="M51" s="8"/>
      <c r="N51" s="8"/>
      <c r="O51" s="8"/>
      <c r="P51" s="8"/>
      <c r="X51" s="8"/>
    </row>
    <row r="52" spans="1:24" x14ac:dyDescent="0.2">
      <c r="A52" t="s">
        <v>256</v>
      </c>
      <c r="B52">
        <v>1.139</v>
      </c>
      <c r="J52" s="7"/>
      <c r="K52" s="7"/>
      <c r="L52" s="8"/>
      <c r="M52" s="8"/>
      <c r="N52" s="8"/>
      <c r="O52" s="8"/>
      <c r="P52" s="8"/>
      <c r="X52" s="8"/>
    </row>
    <row r="53" spans="1:24" x14ac:dyDescent="0.2">
      <c r="A53" t="s">
        <v>280</v>
      </c>
      <c r="B53">
        <v>0.38</v>
      </c>
      <c r="J53" s="7"/>
      <c r="K53" s="7"/>
      <c r="L53" s="8"/>
      <c r="M53" s="8"/>
      <c r="N53" s="8"/>
      <c r="O53" s="8"/>
      <c r="P53" s="8"/>
      <c r="X53" s="8"/>
    </row>
    <row r="54" spans="1:24" x14ac:dyDescent="0.2">
      <c r="A54" t="s">
        <v>327</v>
      </c>
      <c r="B54">
        <v>-0.26300000000000001</v>
      </c>
      <c r="J54" s="7"/>
      <c r="K54" s="7"/>
      <c r="L54" s="8"/>
      <c r="M54" s="8"/>
      <c r="N54" s="8"/>
      <c r="O54" s="8"/>
      <c r="P54" s="8"/>
      <c r="X54" s="8"/>
    </row>
    <row r="55" spans="1:24" x14ac:dyDescent="0.2">
      <c r="A55" t="s">
        <v>331</v>
      </c>
      <c r="B55">
        <v>-0.753</v>
      </c>
      <c r="J55" s="7"/>
      <c r="K55" s="7"/>
      <c r="L55" s="8"/>
      <c r="M55" s="8"/>
      <c r="N55" s="8"/>
      <c r="O55" s="8"/>
      <c r="P55" s="8"/>
      <c r="X55" s="8"/>
    </row>
    <row r="56" spans="1:24" x14ac:dyDescent="0.2">
      <c r="A56" t="s">
        <v>284</v>
      </c>
      <c r="B56">
        <v>-0.14399999999999999</v>
      </c>
      <c r="J56" s="7"/>
      <c r="K56" s="7"/>
      <c r="L56" s="8"/>
      <c r="M56" s="8"/>
      <c r="N56" s="8"/>
      <c r="O56" s="8"/>
      <c r="P56" s="8"/>
      <c r="X56" s="8"/>
    </row>
    <row r="57" spans="1:24" x14ac:dyDescent="0.2">
      <c r="A57" t="s">
        <v>335</v>
      </c>
      <c r="B57">
        <v>0.95199999999999996</v>
      </c>
      <c r="J57" s="7"/>
      <c r="K57" s="7"/>
      <c r="L57" s="8"/>
      <c r="M57" s="8"/>
      <c r="N57" s="8"/>
      <c r="O57" s="8"/>
      <c r="P57" s="8"/>
      <c r="X57" s="8"/>
    </row>
    <row r="58" spans="1:24" x14ac:dyDescent="0.2">
      <c r="A58" t="s">
        <v>339</v>
      </c>
      <c r="B58">
        <v>0.5</v>
      </c>
      <c r="J58" s="7"/>
      <c r="K58" s="7"/>
      <c r="L58" s="8"/>
      <c r="M58" s="8"/>
      <c r="N58" s="8"/>
      <c r="O58" s="8"/>
      <c r="P58" s="8"/>
      <c r="X58" s="8"/>
    </row>
    <row r="59" spans="1:24" x14ac:dyDescent="0.2">
      <c r="A59" t="s">
        <v>260</v>
      </c>
      <c r="B59">
        <v>0.5</v>
      </c>
      <c r="J59" s="7"/>
      <c r="K59" s="7"/>
      <c r="L59" s="8"/>
      <c r="M59" s="8"/>
      <c r="N59" s="8"/>
      <c r="O59" s="8"/>
      <c r="P59" s="8"/>
      <c r="X59" s="8"/>
    </row>
    <row r="60" spans="1:24" x14ac:dyDescent="0.2">
      <c r="A60" t="s">
        <v>288</v>
      </c>
      <c r="B60">
        <v>1.544</v>
      </c>
      <c r="J60" s="7"/>
      <c r="K60" s="7"/>
      <c r="L60" s="8"/>
      <c r="M60" s="8"/>
      <c r="N60" s="8"/>
      <c r="O60" s="8"/>
      <c r="P60" s="8"/>
      <c r="X60" s="8"/>
    </row>
    <row r="61" spans="1:24" x14ac:dyDescent="0.2">
      <c r="A61" t="s">
        <v>342</v>
      </c>
      <c r="B61">
        <v>0.67800000000000005</v>
      </c>
      <c r="J61" s="7"/>
      <c r="K61" s="7"/>
      <c r="L61" s="8"/>
      <c r="M61" s="8"/>
      <c r="N61" s="8"/>
      <c r="O61" s="8"/>
      <c r="P61" s="8"/>
      <c r="X61" s="8"/>
    </row>
    <row r="62" spans="1:24" x14ac:dyDescent="0.2">
      <c r="A62" t="s">
        <v>346</v>
      </c>
      <c r="B62">
        <v>0.24399999999999999</v>
      </c>
      <c r="J62" s="7"/>
      <c r="K62" s="7"/>
      <c r="L62" s="8"/>
      <c r="M62" s="8"/>
      <c r="N62" s="8"/>
      <c r="O62" s="8"/>
      <c r="P62" s="8"/>
      <c r="X62" s="8"/>
    </row>
    <row r="63" spans="1:24" x14ac:dyDescent="0.2">
      <c r="A63" t="s">
        <v>292</v>
      </c>
      <c r="B63">
        <v>0.98499999999999999</v>
      </c>
      <c r="J63" s="7"/>
      <c r="K63" s="7"/>
      <c r="L63" s="8"/>
      <c r="M63" s="8"/>
      <c r="N63" s="8"/>
      <c r="O63" s="8"/>
      <c r="P63" s="8"/>
      <c r="X63" s="8"/>
    </row>
    <row r="64" spans="1:24" x14ac:dyDescent="0.2">
      <c r="A64" t="s">
        <v>350</v>
      </c>
      <c r="B64">
        <v>2</v>
      </c>
      <c r="J64" s="7"/>
      <c r="K64" s="7"/>
      <c r="L64" s="8"/>
      <c r="M64" s="8"/>
      <c r="N64" s="8"/>
      <c r="O64" s="8"/>
      <c r="P64" s="8"/>
      <c r="X64" s="8"/>
    </row>
    <row r="65" spans="1:24" x14ac:dyDescent="0.2">
      <c r="A65" t="s">
        <v>354</v>
      </c>
      <c r="B65">
        <v>1.4650000000000001</v>
      </c>
      <c r="J65" s="7"/>
      <c r="K65" s="7"/>
      <c r="L65" s="8"/>
      <c r="M65" s="8"/>
      <c r="N65" s="8"/>
      <c r="O65" s="8"/>
      <c r="P65" s="8"/>
      <c r="X65" s="8"/>
    </row>
    <row r="66" spans="1:24" x14ac:dyDescent="0.2">
      <c r="A66" t="s">
        <v>235</v>
      </c>
      <c r="B66">
        <v>-0.38800000000000001</v>
      </c>
      <c r="J66" s="7"/>
      <c r="K66" s="7"/>
      <c r="L66" s="8"/>
      <c r="M66" s="8"/>
      <c r="N66" s="8"/>
      <c r="O66" s="8"/>
      <c r="P66" s="8"/>
      <c r="X66" s="8"/>
    </row>
    <row r="67" spans="1:24" x14ac:dyDescent="0.2">
      <c r="A67" t="s">
        <v>243</v>
      </c>
      <c r="B67">
        <v>0.89</v>
      </c>
      <c r="J67" s="7"/>
      <c r="K67" s="7"/>
      <c r="L67" s="8"/>
      <c r="M67" s="8"/>
      <c r="N67" s="8"/>
      <c r="O67" s="8"/>
      <c r="P67" s="8"/>
      <c r="X67" s="8"/>
    </row>
    <row r="68" spans="1:24" x14ac:dyDescent="0.2">
      <c r="A68" t="s">
        <v>247</v>
      </c>
      <c r="B68">
        <v>0.314</v>
      </c>
      <c r="J68" s="7"/>
      <c r="K68" s="7"/>
      <c r="L68" s="8"/>
      <c r="M68" s="8"/>
      <c r="N68" s="8"/>
      <c r="O68" s="8"/>
      <c r="P68" s="8"/>
      <c r="X68" s="8"/>
    </row>
    <row r="69" spans="1:24" x14ac:dyDescent="0.2">
      <c r="A69" t="s">
        <v>263</v>
      </c>
      <c r="B69">
        <v>-0.154</v>
      </c>
      <c r="J69" s="7"/>
      <c r="K69" s="7"/>
      <c r="L69" s="8"/>
      <c r="M69" s="8"/>
      <c r="N69" s="8"/>
      <c r="O69" s="8"/>
      <c r="P69" s="8"/>
      <c r="X69" s="8"/>
    </row>
    <row r="70" spans="1:24" x14ac:dyDescent="0.2">
      <c r="A70" t="s">
        <v>204</v>
      </c>
      <c r="B70">
        <v>-0.54700000000000004</v>
      </c>
      <c r="J70" s="7"/>
      <c r="K70" s="7"/>
      <c r="L70" s="8"/>
      <c r="M70" s="8"/>
      <c r="N70" s="8"/>
      <c r="O70" s="8"/>
      <c r="P70" s="8"/>
      <c r="X70" s="8"/>
    </row>
    <row r="71" spans="1:24" x14ac:dyDescent="0.2">
      <c r="A71" t="s">
        <v>298</v>
      </c>
      <c r="B71">
        <v>-1.2470000000000001</v>
      </c>
      <c r="J71" s="7"/>
      <c r="K71" s="7"/>
      <c r="L71" s="8"/>
      <c r="M71" s="8"/>
      <c r="N71" s="8"/>
      <c r="O71" s="8"/>
      <c r="P71" s="8"/>
      <c r="X71" s="8"/>
    </row>
    <row r="72" spans="1:24" x14ac:dyDescent="0.2">
      <c r="A72" t="s">
        <v>267</v>
      </c>
      <c r="B72">
        <v>-0.86099999999999999</v>
      </c>
      <c r="J72" s="7"/>
      <c r="K72" s="7"/>
      <c r="L72" s="8"/>
      <c r="M72" s="8"/>
      <c r="N72" s="8"/>
      <c r="O72" s="8"/>
      <c r="P72" s="8"/>
      <c r="X72" s="8"/>
    </row>
    <row r="73" spans="1:24" x14ac:dyDescent="0.2">
      <c r="A73" t="s">
        <v>302</v>
      </c>
      <c r="B73">
        <v>0.38</v>
      </c>
      <c r="J73" s="7"/>
      <c r="K73" s="7"/>
      <c r="L73" s="8"/>
      <c r="M73" s="8"/>
      <c r="N73" s="8"/>
      <c r="O73" s="8"/>
      <c r="P73" s="8"/>
      <c r="X73" s="8"/>
    </row>
    <row r="74" spans="1:24" x14ac:dyDescent="0.2">
      <c r="A74" t="s">
        <v>306</v>
      </c>
      <c r="B74">
        <v>-0.14399999999999999</v>
      </c>
      <c r="J74" s="7"/>
      <c r="K74" s="7"/>
      <c r="L74" s="8"/>
      <c r="M74" s="8"/>
      <c r="N74" s="8"/>
      <c r="O74" s="8"/>
      <c r="P74" s="8"/>
      <c r="X74" s="8"/>
    </row>
    <row r="75" spans="1:24" x14ac:dyDescent="0.2">
      <c r="A75" t="s">
        <v>251</v>
      </c>
      <c r="B75">
        <v>-0.439</v>
      </c>
      <c r="J75" s="7"/>
      <c r="K75" s="7"/>
      <c r="L75" s="8"/>
      <c r="M75" s="8"/>
      <c r="N75" s="8"/>
      <c r="O75" s="8"/>
      <c r="P75" s="8"/>
      <c r="X75" s="8"/>
    </row>
    <row r="76" spans="1:24" x14ac:dyDescent="0.2">
      <c r="A76" t="s">
        <v>271</v>
      </c>
      <c r="B76">
        <v>0.73699999999999999</v>
      </c>
      <c r="J76" s="7"/>
      <c r="K76" s="7"/>
      <c r="L76" s="8"/>
      <c r="M76" s="8"/>
      <c r="N76" s="8"/>
      <c r="O76" s="8"/>
      <c r="P76" s="8"/>
      <c r="X76" s="8"/>
    </row>
    <row r="77" spans="1:24" x14ac:dyDescent="0.2">
      <c r="A77" t="s">
        <v>310</v>
      </c>
      <c r="B77">
        <v>3.9E-2</v>
      </c>
      <c r="J77" s="7"/>
      <c r="K77" s="7"/>
      <c r="L77" s="8"/>
      <c r="M77" s="8"/>
      <c r="N77" s="8"/>
      <c r="O77" s="8"/>
      <c r="P77" s="8"/>
      <c r="X77" s="8"/>
    </row>
    <row r="78" spans="1:24" x14ac:dyDescent="0.2">
      <c r="A78" t="s">
        <v>314</v>
      </c>
      <c r="B78">
        <v>-0.45800000000000002</v>
      </c>
      <c r="J78" s="7"/>
      <c r="K78" s="7"/>
      <c r="L78" s="8"/>
      <c r="M78" s="8"/>
      <c r="N78" s="8"/>
      <c r="O78" s="8"/>
      <c r="P78" s="8"/>
      <c r="X78" s="8"/>
    </row>
    <row r="79" spans="1:24" x14ac:dyDescent="0.2">
      <c r="A79" t="s">
        <v>275</v>
      </c>
      <c r="B79">
        <v>0.16900000000000001</v>
      </c>
      <c r="J79" s="7"/>
      <c r="K79" s="7"/>
      <c r="L79" s="8"/>
      <c r="M79" s="8"/>
      <c r="N79" s="8"/>
      <c r="O79" s="8"/>
      <c r="P79" s="8"/>
      <c r="X79" s="8"/>
    </row>
    <row r="80" spans="1:24" x14ac:dyDescent="0.2">
      <c r="A80" t="s">
        <v>318</v>
      </c>
      <c r="B80">
        <v>1.2370000000000001</v>
      </c>
      <c r="J80" s="7"/>
      <c r="K80" s="7"/>
      <c r="L80" s="8"/>
      <c r="M80" s="8"/>
      <c r="N80" s="8"/>
      <c r="O80" s="8"/>
      <c r="P80" s="8"/>
      <c r="X80" s="8"/>
    </row>
    <row r="81" spans="1:24" x14ac:dyDescent="0.2">
      <c r="A81" t="s">
        <v>322</v>
      </c>
      <c r="B81">
        <v>0.73199999999999998</v>
      </c>
      <c r="J81" s="7"/>
      <c r="K81" s="7"/>
      <c r="L81" s="8"/>
      <c r="M81" s="8"/>
      <c r="N81" s="8"/>
      <c r="O81" s="8"/>
      <c r="P81" s="8"/>
      <c r="X81" s="8"/>
    </row>
    <row r="82" spans="1:24" x14ac:dyDescent="0.2">
      <c r="A82" t="s">
        <v>239</v>
      </c>
      <c r="B82">
        <v>0</v>
      </c>
      <c r="J82" s="7"/>
      <c r="K82" s="7"/>
      <c r="L82" s="8"/>
      <c r="M82" s="8"/>
      <c r="N82" s="8"/>
      <c r="O82" s="8"/>
      <c r="P82" s="8"/>
      <c r="X82" s="8"/>
    </row>
    <row r="83" spans="1:24" x14ac:dyDescent="0.2">
      <c r="A83" t="s">
        <v>255</v>
      </c>
      <c r="B83">
        <v>1.1220000000000001</v>
      </c>
      <c r="J83" s="7"/>
      <c r="K83" s="7"/>
      <c r="L83" s="8"/>
      <c r="M83" s="8"/>
      <c r="N83" s="8"/>
      <c r="O83" s="8"/>
      <c r="P83" s="8"/>
      <c r="X83" s="8"/>
    </row>
    <row r="84" spans="1:24" x14ac:dyDescent="0.2">
      <c r="A84" t="s">
        <v>279</v>
      </c>
      <c r="B84">
        <v>0.372</v>
      </c>
      <c r="J84" s="7"/>
      <c r="K84" s="7"/>
      <c r="L84" s="8"/>
      <c r="M84" s="8"/>
      <c r="N84" s="8"/>
      <c r="O84" s="8"/>
      <c r="P84" s="8"/>
      <c r="X84" s="8"/>
    </row>
    <row r="85" spans="1:24" x14ac:dyDescent="0.2">
      <c r="A85" t="s">
        <v>326</v>
      </c>
      <c r="B85">
        <v>-0.26600000000000001</v>
      </c>
      <c r="P85" s="8"/>
      <c r="Q85" s="8"/>
      <c r="R85" s="7"/>
      <c r="S85" s="7"/>
      <c r="T85" s="8"/>
      <c r="U85" s="8"/>
      <c r="V85" s="8"/>
      <c r="W85" s="8"/>
      <c r="X85" s="8"/>
    </row>
    <row r="86" spans="1:24" x14ac:dyDescent="0.2">
      <c r="A86" t="s">
        <v>330</v>
      </c>
      <c r="B86">
        <v>-0.76300000000000001</v>
      </c>
      <c r="P86" s="8"/>
      <c r="Q86" s="8"/>
      <c r="R86" s="7"/>
      <c r="S86" s="7"/>
      <c r="T86" s="8"/>
      <c r="U86" s="8"/>
      <c r="V86" s="8"/>
      <c r="W86" s="8"/>
      <c r="X86" s="8"/>
    </row>
    <row r="87" spans="1:24" x14ac:dyDescent="0.2">
      <c r="A87" t="s">
        <v>283</v>
      </c>
      <c r="B87">
        <v>-0.16900000000000001</v>
      </c>
      <c r="P87" s="8"/>
      <c r="Q87" s="8"/>
      <c r="R87" s="7"/>
      <c r="S87" s="7"/>
      <c r="T87" s="8"/>
      <c r="U87" s="8"/>
      <c r="V87" s="8"/>
      <c r="W87" s="8"/>
      <c r="X87" s="8"/>
    </row>
    <row r="88" spans="1:24" x14ac:dyDescent="0.2">
      <c r="A88" t="s">
        <v>334</v>
      </c>
      <c r="B88">
        <v>0.93500000000000005</v>
      </c>
      <c r="P88" s="8"/>
      <c r="Q88" s="8"/>
      <c r="R88" s="7"/>
      <c r="S88" s="7"/>
      <c r="T88" s="8"/>
      <c r="U88" s="8"/>
      <c r="V88" s="8"/>
      <c r="W88" s="8"/>
      <c r="X88" s="8"/>
    </row>
    <row r="89" spans="1:24" x14ac:dyDescent="0.2">
      <c r="A89" t="s">
        <v>338</v>
      </c>
      <c r="B89">
        <v>0.46300000000000002</v>
      </c>
      <c r="P89" s="8"/>
      <c r="Q89" s="8"/>
      <c r="R89" s="7"/>
      <c r="S89" s="7"/>
      <c r="T89" s="8"/>
      <c r="U89" s="8"/>
      <c r="V89" s="8"/>
      <c r="W89" s="8"/>
      <c r="X89" s="8"/>
    </row>
    <row r="90" spans="1:24" x14ac:dyDescent="0.2">
      <c r="A90" t="s">
        <v>259</v>
      </c>
      <c r="B90">
        <v>0.44900000000000001</v>
      </c>
      <c r="P90" s="8"/>
      <c r="Q90" s="8"/>
      <c r="R90" s="7"/>
      <c r="S90" s="7"/>
      <c r="T90" s="8"/>
      <c r="U90" s="8"/>
      <c r="V90" s="8"/>
      <c r="W90" s="8"/>
      <c r="X90" s="8"/>
    </row>
    <row r="91" spans="1:24" x14ac:dyDescent="0.2">
      <c r="A91" t="s">
        <v>287</v>
      </c>
      <c r="B91">
        <v>1.5</v>
      </c>
      <c r="P91" s="8"/>
      <c r="Q91" s="8"/>
      <c r="R91" s="7"/>
      <c r="S91" s="7"/>
      <c r="T91" s="8"/>
      <c r="U91" s="8"/>
      <c r="V91" s="8"/>
      <c r="W91" s="8"/>
      <c r="X91" s="8"/>
    </row>
    <row r="92" spans="1:24" x14ac:dyDescent="0.2">
      <c r="A92" t="s">
        <v>208</v>
      </c>
      <c r="B92">
        <v>0.64800000000000002</v>
      </c>
      <c r="P92" s="8"/>
      <c r="Q92" s="8"/>
      <c r="R92" s="7"/>
      <c r="S92" s="7"/>
      <c r="T92" s="8"/>
      <c r="U92" s="8"/>
      <c r="V92" s="8"/>
      <c r="W92" s="8"/>
      <c r="X92" s="8"/>
    </row>
    <row r="93" spans="1:24" x14ac:dyDescent="0.2">
      <c r="A93" t="s">
        <v>345</v>
      </c>
      <c r="B93">
        <v>0.187</v>
      </c>
      <c r="P93" s="8"/>
      <c r="Q93" s="8"/>
      <c r="R93" s="7"/>
      <c r="S93" s="7"/>
      <c r="T93" s="8"/>
      <c r="U93" s="8"/>
      <c r="V93" s="8"/>
      <c r="W93" s="8"/>
      <c r="X93" s="8"/>
    </row>
    <row r="94" spans="1:24" x14ac:dyDescent="0.2">
      <c r="A94" t="s">
        <v>291</v>
      </c>
      <c r="B94">
        <v>0.89700000000000002</v>
      </c>
      <c r="P94" s="8"/>
      <c r="Q94" s="8"/>
      <c r="R94" s="7"/>
      <c r="S94" s="7"/>
      <c r="T94" s="8"/>
      <c r="U94" s="8"/>
      <c r="V94" s="8"/>
      <c r="W94" s="8"/>
      <c r="X94" s="8"/>
    </row>
    <row r="95" spans="1:24" x14ac:dyDescent="0.2">
      <c r="A95" t="s">
        <v>349</v>
      </c>
      <c r="B95">
        <v>1.917</v>
      </c>
      <c r="P95" s="8"/>
      <c r="Q95" s="8"/>
      <c r="R95" s="7"/>
      <c r="S95" s="7"/>
      <c r="T95" s="8"/>
      <c r="U95" s="8"/>
      <c r="V95" s="8"/>
      <c r="W95" s="8"/>
      <c r="X95" s="8"/>
    </row>
    <row r="96" spans="1:24" x14ac:dyDescent="0.2">
      <c r="A96" t="s">
        <v>353</v>
      </c>
      <c r="B96">
        <v>1.329</v>
      </c>
      <c r="P96" s="8"/>
      <c r="Q96" s="8"/>
      <c r="R96" s="7"/>
      <c r="S96" s="7"/>
      <c r="T96" s="8"/>
      <c r="U96" s="8"/>
      <c r="V96" s="8"/>
      <c r="W96" s="8"/>
      <c r="X96" s="8"/>
    </row>
    <row r="97" spans="1:24" x14ac:dyDescent="0.2">
      <c r="A97" t="s">
        <v>234</v>
      </c>
      <c r="B97">
        <v>-0.5</v>
      </c>
      <c r="P97" s="8"/>
      <c r="Q97" s="8"/>
      <c r="R97" s="7"/>
      <c r="S97" s="7"/>
      <c r="T97" s="8"/>
      <c r="U97" s="8"/>
      <c r="V97" s="8"/>
      <c r="W97" s="8"/>
      <c r="X97" s="8"/>
    </row>
    <row r="98" spans="1:24" x14ac:dyDescent="0.2">
      <c r="A98" t="s">
        <v>242</v>
      </c>
      <c r="B98">
        <v>0.84199999999999997</v>
      </c>
      <c r="P98" s="8"/>
      <c r="Q98" s="8"/>
      <c r="R98" s="7"/>
      <c r="S98" s="7"/>
      <c r="T98" s="8"/>
      <c r="U98" s="8"/>
      <c r="V98" s="8"/>
      <c r="W98" s="8"/>
      <c r="X98" s="8"/>
    </row>
    <row r="99" spans="1:24" x14ac:dyDescent="0.2">
      <c r="A99" t="s">
        <v>246</v>
      </c>
      <c r="B99">
        <v>0.29899999999999999</v>
      </c>
      <c r="P99" s="8"/>
      <c r="Q99" s="8"/>
      <c r="R99" s="7"/>
      <c r="S99" s="7"/>
      <c r="T99" s="8"/>
      <c r="U99" s="8"/>
      <c r="V99" s="8"/>
      <c r="W99" s="8"/>
      <c r="X99" s="8"/>
    </row>
    <row r="100" spans="1:24" x14ac:dyDescent="0.2">
      <c r="A100" t="s">
        <v>262</v>
      </c>
      <c r="B100">
        <v>-0.157</v>
      </c>
      <c r="P100" s="8"/>
      <c r="Q100" s="8"/>
      <c r="R100" s="7"/>
      <c r="S100" s="7"/>
      <c r="T100" s="8"/>
      <c r="U100" s="8"/>
      <c r="V100" s="8"/>
      <c r="W100" s="8"/>
      <c r="X100" s="8"/>
    </row>
    <row r="101" spans="1:24" x14ac:dyDescent="0.2">
      <c r="A101" t="s">
        <v>294</v>
      </c>
      <c r="B101">
        <v>-0.54700000000000004</v>
      </c>
      <c r="P101" s="8"/>
      <c r="Q101" s="8"/>
      <c r="R101" s="7"/>
      <c r="S101" s="7"/>
      <c r="T101" s="8"/>
      <c r="U101" s="8"/>
      <c r="V101" s="8"/>
      <c r="W101" s="8"/>
      <c r="X101" s="8"/>
    </row>
    <row r="102" spans="1:24" x14ac:dyDescent="0.2">
      <c r="A102" t="s">
        <v>297</v>
      </c>
      <c r="B102">
        <v>-1.25</v>
      </c>
      <c r="P102" s="8"/>
      <c r="Q102" s="8"/>
      <c r="R102" s="7"/>
      <c r="S102" s="7"/>
      <c r="T102" s="8"/>
      <c r="U102" s="8"/>
      <c r="V102" s="8"/>
      <c r="W102" s="8"/>
      <c r="X102" s="8"/>
    </row>
    <row r="103" spans="1:24" x14ac:dyDescent="0.2">
      <c r="A103" t="s">
        <v>266</v>
      </c>
      <c r="B103">
        <v>-0.878</v>
      </c>
      <c r="P103" s="8"/>
      <c r="Q103" s="8"/>
      <c r="R103" s="7"/>
      <c r="S103" s="7"/>
      <c r="T103" s="8"/>
      <c r="U103" s="8"/>
      <c r="V103" s="8"/>
      <c r="W103" s="8"/>
      <c r="X103" s="8"/>
    </row>
    <row r="104" spans="1:24" x14ac:dyDescent="0.2">
      <c r="A104" t="s">
        <v>301</v>
      </c>
      <c r="B104">
        <v>0.372</v>
      </c>
      <c r="P104" s="8"/>
      <c r="Q104" s="8"/>
      <c r="R104" s="7"/>
      <c r="S104" s="7"/>
      <c r="T104" s="8"/>
      <c r="U104" s="8"/>
      <c r="V104" s="8"/>
      <c r="W104" s="8"/>
      <c r="X104" s="8"/>
    </row>
    <row r="105" spans="1:24" x14ac:dyDescent="0.2">
      <c r="A105" t="s">
        <v>305</v>
      </c>
      <c r="B105">
        <v>-0.16900000000000001</v>
      </c>
      <c r="P105" s="8"/>
      <c r="Q105" s="8"/>
      <c r="R105" s="7"/>
      <c r="S105" s="7"/>
      <c r="T105" s="8"/>
      <c r="U105" s="8"/>
      <c r="V105" s="8"/>
      <c r="W105" s="8"/>
      <c r="X105" s="8"/>
    </row>
    <row r="106" spans="1:24" x14ac:dyDescent="0.2">
      <c r="A106" t="s">
        <v>250</v>
      </c>
      <c r="B106">
        <v>-0.5</v>
      </c>
      <c r="P106" s="8"/>
      <c r="Q106" s="8"/>
      <c r="R106" s="7"/>
      <c r="S106" s="7"/>
      <c r="T106" s="8"/>
      <c r="U106" s="8"/>
      <c r="V106" s="8"/>
      <c r="W106" s="8"/>
      <c r="X106" s="8"/>
    </row>
    <row r="107" spans="1:24" x14ac:dyDescent="0.2">
      <c r="A107" t="s">
        <v>270</v>
      </c>
      <c r="B107">
        <v>0.70099999999999996</v>
      </c>
      <c r="P107" s="8"/>
      <c r="Q107" s="8"/>
      <c r="R107" s="7"/>
      <c r="S107" s="7"/>
      <c r="T107" s="8"/>
      <c r="U107" s="8"/>
      <c r="V107" s="8"/>
      <c r="W107" s="8"/>
      <c r="X107" s="8"/>
    </row>
    <row r="108" spans="1:24" x14ac:dyDescent="0.2">
      <c r="A108" t="s">
        <v>309</v>
      </c>
      <c r="B108">
        <v>2.1999999999999999E-2</v>
      </c>
      <c r="P108" s="8"/>
      <c r="Q108" s="8"/>
      <c r="R108" s="7"/>
      <c r="S108" s="7"/>
      <c r="T108" s="8"/>
      <c r="U108" s="8"/>
      <c r="V108" s="8"/>
      <c r="W108" s="8"/>
      <c r="X108" s="8"/>
    </row>
    <row r="109" spans="1:24" x14ac:dyDescent="0.2">
      <c r="A109" t="s">
        <v>313</v>
      </c>
      <c r="B109">
        <v>-0.5</v>
      </c>
      <c r="P109" s="8"/>
      <c r="Q109" s="8"/>
      <c r="R109" s="7"/>
      <c r="S109" s="7"/>
      <c r="T109" s="8"/>
      <c r="U109" s="8"/>
      <c r="V109" s="8"/>
      <c r="W109" s="8"/>
      <c r="X109" s="8"/>
    </row>
    <row r="110" spans="1:24" x14ac:dyDescent="0.2">
      <c r="A110" t="s">
        <v>274</v>
      </c>
      <c r="B110">
        <v>8.4000000000000005E-2</v>
      </c>
      <c r="P110" s="8"/>
      <c r="Q110" s="8"/>
      <c r="R110" s="7"/>
      <c r="S110" s="7"/>
      <c r="T110" s="8"/>
      <c r="U110" s="8"/>
      <c r="V110" s="8"/>
      <c r="W110" s="8"/>
      <c r="X110" s="8"/>
    </row>
    <row r="111" spans="1:24" x14ac:dyDescent="0.2">
      <c r="A111" t="s">
        <v>317</v>
      </c>
      <c r="B111">
        <v>1.169</v>
      </c>
      <c r="P111" s="8"/>
      <c r="Q111" s="8"/>
      <c r="R111" s="7"/>
      <c r="S111" s="7"/>
      <c r="T111" s="8"/>
      <c r="U111" s="8"/>
      <c r="V111" s="8"/>
      <c r="W111" s="8"/>
      <c r="X111" s="8"/>
    </row>
    <row r="112" spans="1:24" x14ac:dyDescent="0.2">
      <c r="A112" t="s">
        <v>321</v>
      </c>
      <c r="B112">
        <v>0.61099999999999999</v>
      </c>
      <c r="P112" s="8"/>
      <c r="Q112" s="8"/>
      <c r="R112" s="7"/>
      <c r="S112" s="7"/>
      <c r="T112" s="8"/>
      <c r="U112" s="8"/>
      <c r="V112" s="8"/>
      <c r="W112" s="8"/>
      <c r="X112" s="8"/>
    </row>
    <row r="113" spans="1:24" x14ac:dyDescent="0.2">
      <c r="A113" t="s">
        <v>238</v>
      </c>
      <c r="B113">
        <v>-0.17799999999999999</v>
      </c>
      <c r="P113" s="8"/>
      <c r="Q113" s="8"/>
      <c r="R113" s="7"/>
      <c r="S113" s="7"/>
      <c r="T113" s="8"/>
      <c r="U113" s="8"/>
      <c r="V113" s="8"/>
      <c r="W113" s="8"/>
      <c r="X113" s="8"/>
    </row>
    <row r="114" spans="1:24" x14ac:dyDescent="0.2">
      <c r="A114" t="s">
        <v>254</v>
      </c>
      <c r="B114">
        <v>1</v>
      </c>
      <c r="P114" s="8"/>
      <c r="Q114" s="8"/>
      <c r="R114" s="7"/>
      <c r="S114" s="7"/>
      <c r="T114" s="8"/>
      <c r="U114" s="8"/>
      <c r="V114" s="8"/>
      <c r="W114" s="8"/>
      <c r="X114" s="8"/>
    </row>
    <row r="115" spans="1:24" x14ac:dyDescent="0.2">
      <c r="A115" t="s">
        <v>278</v>
      </c>
      <c r="B115">
        <v>0.30499999999999999</v>
      </c>
      <c r="P115" s="8"/>
      <c r="Q115" s="8"/>
      <c r="R115" s="7"/>
      <c r="S115" s="7"/>
      <c r="T115" s="8"/>
      <c r="U115" s="8"/>
      <c r="V115" s="8"/>
      <c r="W115" s="8"/>
      <c r="X115" s="8"/>
    </row>
    <row r="116" spans="1:24" x14ac:dyDescent="0.2">
      <c r="A116" t="s">
        <v>325</v>
      </c>
      <c r="B116">
        <v>-0.29599999999999999</v>
      </c>
      <c r="P116" s="8"/>
      <c r="Q116" s="8"/>
      <c r="R116" s="7"/>
      <c r="S116" s="7"/>
      <c r="T116" s="8"/>
      <c r="U116" s="8"/>
      <c r="V116" s="8"/>
      <c r="W116" s="8"/>
      <c r="X116" s="8"/>
    </row>
    <row r="117" spans="1:24" x14ac:dyDescent="0.2">
      <c r="A117" t="s">
        <v>329</v>
      </c>
      <c r="B117">
        <v>-0.83099999999999996</v>
      </c>
      <c r="P117" s="8"/>
      <c r="Q117" s="8"/>
      <c r="R117" s="7"/>
      <c r="S117" s="7"/>
      <c r="T117" s="8"/>
      <c r="U117" s="8"/>
      <c r="V117" s="8"/>
      <c r="W117" s="8"/>
      <c r="X117" s="8"/>
    </row>
    <row r="118" spans="1:24" x14ac:dyDescent="0.2">
      <c r="A118" t="s">
        <v>282</v>
      </c>
      <c r="B118">
        <v>-0.30499999999999999</v>
      </c>
      <c r="P118" s="8"/>
      <c r="Q118" s="8"/>
      <c r="R118" s="7"/>
      <c r="S118" s="7"/>
      <c r="T118" s="8"/>
      <c r="U118" s="8"/>
      <c r="V118" s="8"/>
      <c r="W118" s="8"/>
      <c r="X118" s="8"/>
    </row>
    <row r="119" spans="1:24" x14ac:dyDescent="0.2">
      <c r="A119" t="s">
        <v>333</v>
      </c>
      <c r="B119">
        <v>0.83099999999999996</v>
      </c>
      <c r="P119" s="8"/>
      <c r="Q119" s="8"/>
      <c r="R119" s="7"/>
      <c r="S119" s="7"/>
      <c r="T119" s="8"/>
      <c r="U119" s="8"/>
      <c r="V119" s="8"/>
      <c r="W119" s="8"/>
      <c r="X119" s="8"/>
    </row>
    <row r="120" spans="1:24" x14ac:dyDescent="0.2">
      <c r="A120" t="s">
        <v>337</v>
      </c>
      <c r="B120">
        <v>0.29599999999999999</v>
      </c>
      <c r="P120" s="8"/>
      <c r="Q120" s="8"/>
      <c r="R120" s="7"/>
      <c r="S120" s="7"/>
      <c r="T120" s="8"/>
      <c r="U120" s="8"/>
      <c r="V120" s="8"/>
      <c r="W120" s="8"/>
      <c r="X120" s="8"/>
    </row>
    <row r="121" spans="1:24" x14ac:dyDescent="0.2">
      <c r="A121" t="s">
        <v>258</v>
      </c>
      <c r="B121">
        <v>0.19400000000000001</v>
      </c>
      <c r="P121" s="8"/>
      <c r="Q121" s="8"/>
      <c r="R121" s="7"/>
      <c r="S121" s="7"/>
      <c r="T121" s="8"/>
      <c r="U121" s="8"/>
      <c r="V121" s="8"/>
      <c r="W121" s="8"/>
      <c r="X121" s="8"/>
    </row>
    <row r="122" spans="1:24" x14ac:dyDescent="0.2">
      <c r="A122" t="s">
        <v>286</v>
      </c>
      <c r="B122">
        <v>1.288</v>
      </c>
      <c r="P122" s="8"/>
      <c r="Q122" s="8"/>
      <c r="R122" s="7"/>
      <c r="S122" s="7"/>
      <c r="T122" s="8"/>
      <c r="U122" s="8"/>
      <c r="V122" s="8"/>
      <c r="W122" s="8"/>
      <c r="X122" s="8"/>
    </row>
    <row r="123" spans="1:24" x14ac:dyDescent="0.2">
      <c r="A123" t="s">
        <v>341</v>
      </c>
      <c r="B123">
        <v>0.5</v>
      </c>
      <c r="P123" s="8"/>
      <c r="Q123" s="8"/>
      <c r="R123" s="7"/>
      <c r="S123" s="7"/>
      <c r="T123" s="8"/>
      <c r="U123" s="8"/>
      <c r="V123" s="8"/>
      <c r="W123" s="8"/>
      <c r="X123" s="8"/>
    </row>
    <row r="124" spans="1:24" x14ac:dyDescent="0.2">
      <c r="A124" t="s">
        <v>344</v>
      </c>
      <c r="B124">
        <v>-4.2999999999999997E-2</v>
      </c>
      <c r="P124" s="8"/>
      <c r="Q124" s="8"/>
      <c r="R124" s="7"/>
      <c r="S124" s="7"/>
      <c r="T124" s="8"/>
      <c r="U124" s="8"/>
      <c r="V124" s="8"/>
      <c r="W124" s="8"/>
      <c r="X124" s="8"/>
    </row>
    <row r="125" spans="1:24" x14ac:dyDescent="0.2">
      <c r="A125" t="s">
        <v>290</v>
      </c>
      <c r="B125">
        <v>0.55500000000000005</v>
      </c>
      <c r="P125" s="8"/>
      <c r="Q125" s="8"/>
      <c r="R125" s="7"/>
      <c r="S125" s="7"/>
      <c r="T125" s="8"/>
      <c r="U125" s="8"/>
      <c r="V125" s="8"/>
      <c r="W125" s="8"/>
      <c r="X125" s="8"/>
    </row>
    <row r="126" spans="1:24" x14ac:dyDescent="0.2">
      <c r="A126" t="s">
        <v>348</v>
      </c>
      <c r="B126">
        <v>1.603</v>
      </c>
      <c r="P126" s="8"/>
      <c r="Q126" s="8"/>
      <c r="R126" s="7"/>
      <c r="S126" s="7"/>
      <c r="T126" s="8"/>
      <c r="U126" s="8"/>
      <c r="V126" s="8"/>
      <c r="W126" s="8"/>
      <c r="X126" s="8"/>
    </row>
    <row r="127" spans="1:24" x14ac:dyDescent="0.2">
      <c r="A127" t="s">
        <v>352</v>
      </c>
      <c r="B127">
        <v>0.89300000000000002</v>
      </c>
      <c r="P127" s="8"/>
      <c r="Q127" s="8"/>
      <c r="R127" s="7"/>
      <c r="S127" s="7"/>
      <c r="T127" s="8"/>
      <c r="U127" s="8"/>
      <c r="V127" s="8"/>
      <c r="W127" s="8"/>
      <c r="X127" s="8"/>
    </row>
    <row r="128" spans="1:24" x14ac:dyDescent="0.2">
      <c r="A128" t="s">
        <v>356</v>
      </c>
      <c r="B128">
        <v>0.5</v>
      </c>
      <c r="P128" s="8"/>
      <c r="Q128" s="8"/>
      <c r="R128" s="7"/>
      <c r="S128" s="7"/>
      <c r="T128" s="8"/>
      <c r="U128" s="8"/>
      <c r="V128" s="8"/>
      <c r="W128" s="8"/>
      <c r="X128" s="8"/>
    </row>
    <row r="129" spans="1:24" x14ac:dyDescent="0.2">
      <c r="A129" t="s">
        <v>364</v>
      </c>
      <c r="B129">
        <v>0.17799999999999999</v>
      </c>
      <c r="P129" s="8"/>
      <c r="Q129" s="8"/>
      <c r="R129" s="7"/>
      <c r="S129" s="7"/>
      <c r="T129" s="8"/>
      <c r="U129" s="8"/>
      <c r="V129" s="8"/>
      <c r="W129" s="8"/>
      <c r="X129" s="8"/>
    </row>
    <row r="130" spans="1:24" x14ac:dyDescent="0.2">
      <c r="A130" t="s">
        <v>380</v>
      </c>
      <c r="B130">
        <v>-0.19400000000000001</v>
      </c>
      <c r="P130" s="8"/>
      <c r="Q130" s="8"/>
      <c r="R130" s="7"/>
      <c r="S130" s="7"/>
      <c r="T130" s="8"/>
      <c r="U130" s="8"/>
      <c r="V130" s="8"/>
      <c r="W130" s="8"/>
      <c r="X130" s="8"/>
    </row>
    <row r="131" spans="1:24" x14ac:dyDescent="0.2">
      <c r="A131" t="s">
        <v>137</v>
      </c>
      <c r="B131">
        <v>-0.55500000000000005</v>
      </c>
      <c r="P131" s="8"/>
      <c r="Q131" s="8"/>
      <c r="R131" s="7"/>
      <c r="S131" s="7"/>
      <c r="T131" s="8"/>
      <c r="U131" s="8"/>
      <c r="V131" s="8"/>
      <c r="W131" s="8"/>
      <c r="X131" s="8"/>
    </row>
    <row r="132" spans="1:24" x14ac:dyDescent="0.2">
      <c r="A132" t="s">
        <v>200</v>
      </c>
      <c r="B132">
        <v>-0.98299999999999998</v>
      </c>
      <c r="P132" s="8"/>
      <c r="Q132" s="8"/>
      <c r="R132" s="7"/>
      <c r="S132" s="7"/>
      <c r="T132" s="8"/>
      <c r="U132" s="8"/>
      <c r="V132" s="8"/>
      <c r="W132" s="8"/>
      <c r="X132" s="8"/>
    </row>
    <row r="133" spans="1:24" x14ac:dyDescent="0.2">
      <c r="A133" t="s">
        <v>196</v>
      </c>
      <c r="B133">
        <v>-1.603</v>
      </c>
      <c r="P133" s="8"/>
      <c r="Q133" s="8"/>
      <c r="R133" s="7"/>
      <c r="S133" s="7"/>
      <c r="T133" s="8"/>
      <c r="U133" s="8"/>
      <c r="V133" s="8"/>
      <c r="W133" s="8"/>
      <c r="X133" s="8"/>
    </row>
    <row r="134" spans="1:24" x14ac:dyDescent="0.2">
      <c r="A134" t="s">
        <v>133</v>
      </c>
      <c r="B134">
        <v>-1.288</v>
      </c>
      <c r="P134" s="8"/>
      <c r="Q134" s="8"/>
      <c r="R134" s="7"/>
      <c r="S134" s="7"/>
      <c r="T134" s="8"/>
      <c r="U134" s="8"/>
      <c r="V134" s="8"/>
      <c r="W134" s="8"/>
      <c r="X134" s="8"/>
    </row>
    <row r="135" spans="1:24" x14ac:dyDescent="0.2">
      <c r="A135" t="s">
        <v>193</v>
      </c>
      <c r="B135">
        <v>4.2999999999999997E-2</v>
      </c>
      <c r="P135" s="8"/>
      <c r="Q135" s="8"/>
      <c r="R135" s="7"/>
      <c r="S135" s="7"/>
      <c r="T135" s="8"/>
      <c r="U135" s="8"/>
      <c r="V135" s="8"/>
      <c r="W135" s="8"/>
      <c r="X135" s="8"/>
    </row>
    <row r="136" spans="1:24" x14ac:dyDescent="0.2">
      <c r="A136" t="s">
        <v>189</v>
      </c>
      <c r="B136">
        <v>-0.5</v>
      </c>
      <c r="P136" s="8"/>
      <c r="Q136" s="8"/>
      <c r="R136" s="7"/>
      <c r="S136" s="7"/>
      <c r="T136" s="8"/>
      <c r="U136" s="8"/>
      <c r="V136" s="8"/>
      <c r="W136" s="8"/>
      <c r="X136" s="8"/>
    </row>
    <row r="137" spans="1:24" x14ac:dyDescent="0.2">
      <c r="A137" t="s">
        <v>376</v>
      </c>
      <c r="B137">
        <v>-1</v>
      </c>
      <c r="P137" s="8"/>
      <c r="Q137" s="8"/>
      <c r="R137" s="7"/>
      <c r="S137" s="7"/>
      <c r="T137" s="8"/>
      <c r="U137" s="8"/>
      <c r="V137" s="8"/>
      <c r="W137" s="8"/>
      <c r="X137" s="8"/>
    </row>
    <row r="138" spans="1:24" x14ac:dyDescent="0.2">
      <c r="A138" t="s">
        <v>129</v>
      </c>
      <c r="B138">
        <v>0.30499999999999999</v>
      </c>
      <c r="P138" s="8"/>
      <c r="Q138" s="8"/>
      <c r="R138" s="7"/>
      <c r="S138" s="7"/>
      <c r="T138" s="8"/>
      <c r="U138" s="8"/>
      <c r="V138" s="8"/>
      <c r="W138" s="8"/>
      <c r="X138" s="8"/>
    </row>
    <row r="139" spans="1:24" x14ac:dyDescent="0.2">
      <c r="A139" t="s">
        <v>185</v>
      </c>
      <c r="B139">
        <v>-0.29599999999999999</v>
      </c>
      <c r="P139" s="8"/>
      <c r="Q139" s="8"/>
      <c r="R139" s="7"/>
      <c r="S139" s="7"/>
      <c r="T139" s="8"/>
      <c r="U139" s="8"/>
      <c r="V139" s="8"/>
      <c r="W139" s="8"/>
      <c r="X139" s="8"/>
    </row>
    <row r="140" spans="1:24" x14ac:dyDescent="0.2">
      <c r="A140" t="s">
        <v>181</v>
      </c>
      <c r="B140">
        <v>-0.83099999999999996</v>
      </c>
      <c r="P140" s="8"/>
      <c r="Q140" s="8"/>
      <c r="R140" s="7"/>
      <c r="S140" s="7"/>
      <c r="T140" s="8"/>
      <c r="U140" s="8"/>
      <c r="V140" s="8"/>
      <c r="W140" s="8"/>
      <c r="X140" s="8"/>
    </row>
    <row r="141" spans="1:24" x14ac:dyDescent="0.2">
      <c r="A141" t="s">
        <v>125</v>
      </c>
      <c r="B141">
        <v>-0.30499999999999999</v>
      </c>
      <c r="P141" s="8"/>
      <c r="Q141" s="8"/>
      <c r="R141" s="7"/>
      <c r="S141" s="7"/>
      <c r="T141" s="8"/>
      <c r="U141" s="8"/>
      <c r="V141" s="8"/>
      <c r="W141" s="8"/>
      <c r="X141" s="8"/>
    </row>
    <row r="142" spans="1:24" x14ac:dyDescent="0.2">
      <c r="A142" t="s">
        <v>177</v>
      </c>
      <c r="B142">
        <v>0.83099999999999996</v>
      </c>
      <c r="P142" s="8"/>
      <c r="Q142" s="8"/>
      <c r="R142" s="7"/>
      <c r="S142" s="7"/>
      <c r="T142" s="8"/>
      <c r="U142" s="8"/>
      <c r="V142" s="8"/>
      <c r="W142" s="8"/>
      <c r="X142" s="8"/>
    </row>
    <row r="143" spans="1:24" x14ac:dyDescent="0.2">
      <c r="A143" t="s">
        <v>173</v>
      </c>
      <c r="B143">
        <v>0.29599999999999999</v>
      </c>
      <c r="P143" s="8"/>
      <c r="Q143" s="8"/>
      <c r="R143" s="7"/>
      <c r="S143" s="7"/>
      <c r="T143" s="8"/>
      <c r="U143" s="8"/>
      <c r="V143" s="8"/>
      <c r="W143" s="8"/>
      <c r="X143" s="8"/>
    </row>
    <row r="144" spans="1:24" x14ac:dyDescent="0.2">
      <c r="A144" t="s">
        <v>360</v>
      </c>
      <c r="B144">
        <v>-0.84199999999999997</v>
      </c>
      <c r="P144" s="8"/>
      <c r="Q144" s="8"/>
      <c r="R144" s="7"/>
      <c r="S144" s="7"/>
      <c r="T144" s="8"/>
      <c r="U144" s="8"/>
      <c r="V144" s="8"/>
      <c r="W144" s="8"/>
      <c r="X144" s="8"/>
    </row>
    <row r="145" spans="1:24" x14ac:dyDescent="0.2">
      <c r="A145" t="s">
        <v>372</v>
      </c>
      <c r="B145">
        <v>0.5</v>
      </c>
      <c r="P145" s="8"/>
      <c r="Q145" s="8"/>
      <c r="R145" s="7"/>
      <c r="S145" s="7"/>
      <c r="T145" s="8"/>
      <c r="U145" s="8"/>
      <c r="V145" s="8"/>
      <c r="W145" s="8"/>
      <c r="X145" s="8"/>
    </row>
    <row r="146" spans="1:24" x14ac:dyDescent="0.2">
      <c r="A146" t="s">
        <v>121</v>
      </c>
      <c r="B146">
        <v>-8.4000000000000005E-2</v>
      </c>
      <c r="P146" s="8"/>
      <c r="Q146" s="8"/>
      <c r="R146" s="7"/>
      <c r="S146" s="7"/>
      <c r="T146" s="8"/>
      <c r="U146" s="8"/>
      <c r="V146" s="8"/>
      <c r="W146" s="8"/>
      <c r="X146" s="8"/>
    </row>
    <row r="147" spans="1:24" x14ac:dyDescent="0.2">
      <c r="A147" t="s">
        <v>169</v>
      </c>
      <c r="B147">
        <v>-0.61099999999999999</v>
      </c>
      <c r="P147" s="8"/>
      <c r="Q147" s="8"/>
      <c r="R147" s="7"/>
      <c r="S147" s="7"/>
      <c r="T147" s="8"/>
      <c r="U147" s="8"/>
      <c r="V147" s="8"/>
      <c r="W147" s="8"/>
      <c r="X147" s="8"/>
    </row>
    <row r="148" spans="1:24" x14ac:dyDescent="0.2">
      <c r="A148" t="s">
        <v>165</v>
      </c>
      <c r="B148">
        <v>-1.169</v>
      </c>
      <c r="P148" s="8"/>
      <c r="Q148" s="8"/>
      <c r="R148" s="7"/>
      <c r="S148" s="7"/>
      <c r="T148" s="8"/>
      <c r="U148" s="8"/>
      <c r="V148" s="8"/>
      <c r="W148" s="8"/>
      <c r="X148" s="8"/>
    </row>
    <row r="149" spans="1:24" x14ac:dyDescent="0.2">
      <c r="A149" t="s">
        <v>117</v>
      </c>
      <c r="B149">
        <v>-0.70099999999999996</v>
      </c>
      <c r="P149" s="8"/>
      <c r="Q149" s="8"/>
      <c r="R149" s="7"/>
      <c r="S149" s="7"/>
      <c r="T149" s="8"/>
      <c r="U149" s="8"/>
      <c r="V149" s="8"/>
      <c r="W149" s="8"/>
      <c r="X149" s="8"/>
    </row>
    <row r="150" spans="1:24" x14ac:dyDescent="0.2">
      <c r="A150" t="s">
        <v>161</v>
      </c>
      <c r="B150">
        <v>0.5</v>
      </c>
      <c r="P150" s="8"/>
      <c r="Q150" s="8"/>
      <c r="R150" s="7"/>
      <c r="S150" s="7"/>
      <c r="T150" s="8"/>
      <c r="U150" s="8"/>
      <c r="V150" s="8"/>
      <c r="W150" s="8"/>
      <c r="X150" s="8"/>
    </row>
    <row r="151" spans="1:24" x14ac:dyDescent="0.2">
      <c r="A151" t="s">
        <v>157</v>
      </c>
      <c r="B151">
        <v>-2.1999999999999999E-2</v>
      </c>
      <c r="P151" s="8"/>
      <c r="Q151" s="8"/>
      <c r="R151" s="7"/>
      <c r="S151" s="7"/>
      <c r="T151" s="8"/>
      <c r="U151" s="8"/>
      <c r="V151" s="8"/>
      <c r="W151" s="8"/>
      <c r="X151" s="8"/>
    </row>
    <row r="152" spans="1:24" x14ac:dyDescent="0.2">
      <c r="A152" t="s">
        <v>368</v>
      </c>
      <c r="B152">
        <v>-0.29899999999999999</v>
      </c>
      <c r="P152" s="8"/>
      <c r="Q152" s="8"/>
      <c r="R152" s="7"/>
      <c r="S152" s="7"/>
      <c r="T152" s="8"/>
      <c r="U152" s="8"/>
      <c r="V152" s="8"/>
      <c r="W152" s="8"/>
      <c r="X152" s="8"/>
    </row>
    <row r="153" spans="1:24" x14ac:dyDescent="0.2">
      <c r="A153" t="s">
        <v>113</v>
      </c>
      <c r="B153">
        <v>0.878</v>
      </c>
      <c r="P153" s="8"/>
      <c r="Q153" s="8"/>
      <c r="R153" s="7"/>
      <c r="S153" s="7"/>
      <c r="T153" s="8"/>
      <c r="U153" s="8"/>
      <c r="V153" s="8"/>
      <c r="W153" s="8"/>
      <c r="X153" s="8"/>
    </row>
    <row r="154" spans="1:24" x14ac:dyDescent="0.2">
      <c r="A154" t="s">
        <v>153</v>
      </c>
      <c r="B154">
        <v>0.16900000000000001</v>
      </c>
      <c r="P154" s="8"/>
      <c r="Q154" s="8"/>
      <c r="R154" s="7"/>
      <c r="S154" s="7"/>
      <c r="T154" s="8"/>
      <c r="U154" s="8"/>
      <c r="V154" s="8"/>
      <c r="W154" s="8"/>
      <c r="X154" s="8"/>
    </row>
    <row r="155" spans="1:24" x14ac:dyDescent="0.2">
      <c r="A155" t="s">
        <v>149</v>
      </c>
      <c r="B155">
        <v>-0.372</v>
      </c>
      <c r="P155" s="8"/>
      <c r="Q155" s="8"/>
      <c r="R155" s="7"/>
      <c r="S155" s="7"/>
      <c r="T155" s="8"/>
      <c r="U155" s="8"/>
      <c r="V155" s="8"/>
      <c r="W155" s="8"/>
      <c r="X155" s="8"/>
    </row>
    <row r="156" spans="1:24" x14ac:dyDescent="0.2">
      <c r="A156" t="s">
        <v>384</v>
      </c>
      <c r="B156">
        <v>0.157</v>
      </c>
      <c r="P156" s="8"/>
      <c r="Q156" s="8"/>
      <c r="R156" s="7"/>
      <c r="S156" s="7"/>
      <c r="T156" s="8"/>
      <c r="U156" s="8"/>
      <c r="V156" s="8"/>
      <c r="W156" s="8"/>
      <c r="X156" s="8"/>
    </row>
    <row r="157" spans="1:24" x14ac:dyDescent="0.2">
      <c r="A157" t="s">
        <v>145</v>
      </c>
      <c r="B157">
        <v>1.25</v>
      </c>
      <c r="P157" s="8"/>
      <c r="Q157" s="8"/>
      <c r="R157" s="7"/>
      <c r="S157" s="7"/>
      <c r="T157" s="8"/>
      <c r="U157" s="8"/>
      <c r="V157" s="8"/>
      <c r="W157" s="8"/>
      <c r="X157" s="8"/>
    </row>
    <row r="158" spans="1:24" x14ac:dyDescent="0.2">
      <c r="A158" t="s">
        <v>141</v>
      </c>
      <c r="B158">
        <v>0.54700000000000004</v>
      </c>
      <c r="P158" s="8"/>
      <c r="Q158" s="8"/>
      <c r="R158" s="7"/>
      <c r="S158" s="7"/>
      <c r="T158" s="8"/>
      <c r="U158" s="8"/>
      <c r="V158" s="8"/>
      <c r="W158" s="8"/>
      <c r="X158" s="8"/>
    </row>
    <row r="159" spans="1:24" x14ac:dyDescent="0.2">
      <c r="A159" t="s">
        <v>357</v>
      </c>
      <c r="B159">
        <v>0.38800000000000001</v>
      </c>
      <c r="P159" s="8"/>
      <c r="Q159" s="8"/>
      <c r="R159" s="7"/>
      <c r="S159" s="7"/>
      <c r="T159" s="8"/>
      <c r="U159" s="8"/>
      <c r="V159" s="8"/>
      <c r="W159" s="8"/>
      <c r="X159" s="8"/>
    </row>
    <row r="160" spans="1:24" x14ac:dyDescent="0.2">
      <c r="A160" t="s">
        <v>365</v>
      </c>
      <c r="B160">
        <v>0</v>
      </c>
      <c r="P160" s="8"/>
      <c r="Q160" s="8"/>
      <c r="R160" s="7"/>
      <c r="S160" s="7"/>
      <c r="T160" s="8"/>
      <c r="U160" s="8"/>
      <c r="V160" s="8"/>
      <c r="W160" s="8"/>
      <c r="X160" s="8"/>
    </row>
    <row r="161" spans="1:24" x14ac:dyDescent="0.2">
      <c r="A161" t="s">
        <v>381</v>
      </c>
      <c r="B161">
        <v>-0.44900000000000001</v>
      </c>
      <c r="P161" s="8"/>
      <c r="Q161" s="8"/>
      <c r="R161" s="7"/>
      <c r="S161" s="7"/>
      <c r="T161" s="8"/>
      <c r="U161" s="8"/>
      <c r="V161" s="8"/>
      <c r="W161" s="8"/>
      <c r="X161" s="8"/>
    </row>
    <row r="162" spans="1:24" x14ac:dyDescent="0.2">
      <c r="A162" t="s">
        <v>138</v>
      </c>
      <c r="B162">
        <v>-0.89700000000000002</v>
      </c>
      <c r="P162" s="8"/>
      <c r="Q162" s="8"/>
      <c r="R162" s="7"/>
      <c r="S162" s="7"/>
      <c r="T162" s="8"/>
      <c r="U162" s="8"/>
      <c r="V162" s="8"/>
      <c r="W162" s="8"/>
      <c r="X162" s="8"/>
    </row>
    <row r="163" spans="1:24" x14ac:dyDescent="0.2">
      <c r="A163" t="s">
        <v>201</v>
      </c>
      <c r="B163">
        <v>-1.329</v>
      </c>
      <c r="P163" s="8"/>
      <c r="Q163" s="8"/>
      <c r="R163" s="7"/>
      <c r="S163" s="7"/>
      <c r="T163" s="8"/>
      <c r="U163" s="8"/>
      <c r="V163" s="8"/>
      <c r="W163" s="8"/>
      <c r="X163" s="8"/>
    </row>
    <row r="164" spans="1:24" x14ac:dyDescent="0.2">
      <c r="A164" t="s">
        <v>197</v>
      </c>
      <c r="B164">
        <v>-1.917</v>
      </c>
      <c r="P164" s="8"/>
      <c r="Q164" s="8"/>
      <c r="R164" s="7"/>
      <c r="S164" s="7"/>
      <c r="T164" s="8"/>
      <c r="U164" s="8"/>
      <c r="V164" s="8"/>
      <c r="W164" s="8"/>
      <c r="X164" s="8"/>
    </row>
    <row r="165" spans="1:24" x14ac:dyDescent="0.2">
      <c r="A165" t="s">
        <v>134</v>
      </c>
      <c r="B165">
        <v>-1.5</v>
      </c>
      <c r="P165" s="8"/>
      <c r="Q165" s="8"/>
      <c r="R165" s="7"/>
      <c r="S165" s="7"/>
      <c r="T165" s="8"/>
      <c r="U165" s="8"/>
      <c r="V165" s="8"/>
      <c r="W165" s="8"/>
      <c r="X165" s="8"/>
    </row>
    <row r="166" spans="1:24" x14ac:dyDescent="0.2">
      <c r="A166" t="s">
        <v>194</v>
      </c>
      <c r="B166">
        <v>-0.187</v>
      </c>
      <c r="P166" s="8"/>
      <c r="Q166" s="8"/>
      <c r="R166" s="7"/>
      <c r="S166" s="7"/>
      <c r="T166" s="8"/>
      <c r="U166" s="8"/>
      <c r="V166" s="8"/>
      <c r="W166" s="8"/>
      <c r="X166" s="8"/>
    </row>
    <row r="167" spans="1:24" x14ac:dyDescent="0.2">
      <c r="A167" t="s">
        <v>190</v>
      </c>
      <c r="B167">
        <v>-0.64800000000000002</v>
      </c>
      <c r="P167" s="8"/>
      <c r="Q167" s="8"/>
      <c r="R167" s="7"/>
      <c r="S167" s="7"/>
      <c r="T167" s="8"/>
      <c r="U167" s="8"/>
      <c r="V167" s="8"/>
      <c r="W167" s="8"/>
      <c r="X167" s="8"/>
    </row>
    <row r="168" spans="1:24" x14ac:dyDescent="0.2">
      <c r="A168" t="s">
        <v>377</v>
      </c>
      <c r="B168">
        <v>-1.1220000000000001</v>
      </c>
      <c r="P168" s="8"/>
      <c r="Q168" s="8"/>
      <c r="R168" s="7"/>
      <c r="S168" s="7"/>
      <c r="T168" s="8"/>
      <c r="U168" s="8"/>
      <c r="V168" s="8"/>
      <c r="W168" s="8"/>
      <c r="X168" s="8"/>
    </row>
    <row r="169" spans="1:24" x14ac:dyDescent="0.2">
      <c r="A169" t="s">
        <v>130</v>
      </c>
      <c r="B169">
        <v>0.16900000000000001</v>
      </c>
      <c r="P169" s="8"/>
      <c r="Q169" s="8"/>
      <c r="R169" s="7"/>
      <c r="S169" s="7"/>
      <c r="T169" s="8"/>
      <c r="U169" s="8"/>
      <c r="V169" s="8"/>
      <c r="W169" s="8"/>
      <c r="X169" s="8"/>
    </row>
    <row r="170" spans="1:24" x14ac:dyDescent="0.2">
      <c r="A170" t="s">
        <v>186</v>
      </c>
      <c r="B170">
        <v>-0.46300000000000002</v>
      </c>
      <c r="P170" s="8"/>
      <c r="Q170" s="8"/>
      <c r="R170" s="7"/>
      <c r="S170" s="7"/>
      <c r="T170" s="8"/>
      <c r="U170" s="8"/>
      <c r="V170" s="8"/>
      <c r="W170" s="8"/>
      <c r="X170" s="8"/>
    </row>
    <row r="171" spans="1:24" x14ac:dyDescent="0.2">
      <c r="A171" t="s">
        <v>182</v>
      </c>
      <c r="B171">
        <v>-0.93500000000000005</v>
      </c>
      <c r="P171" s="8"/>
      <c r="Q171" s="8"/>
      <c r="R171" s="7"/>
      <c r="S171" s="7"/>
      <c r="T171" s="8"/>
      <c r="U171" s="8"/>
      <c r="V171" s="8"/>
      <c r="W171" s="8"/>
      <c r="X171" s="8"/>
    </row>
    <row r="172" spans="1:24" x14ac:dyDescent="0.2">
      <c r="A172" t="s">
        <v>126</v>
      </c>
      <c r="B172">
        <v>-0.372</v>
      </c>
      <c r="P172" s="8"/>
      <c r="Q172" s="8"/>
      <c r="R172" s="7"/>
      <c r="S172" s="7"/>
      <c r="T172" s="8"/>
      <c r="U172" s="8"/>
      <c r="V172" s="8"/>
      <c r="W172" s="8"/>
      <c r="X172" s="8"/>
    </row>
    <row r="173" spans="1:24" x14ac:dyDescent="0.2">
      <c r="A173" t="s">
        <v>178</v>
      </c>
      <c r="B173">
        <v>0.76300000000000001</v>
      </c>
      <c r="P173" s="8"/>
      <c r="Q173" s="8"/>
      <c r="R173" s="7"/>
      <c r="S173" s="7"/>
      <c r="T173" s="8"/>
      <c r="U173" s="8"/>
      <c r="V173" s="8"/>
      <c r="W173" s="8"/>
      <c r="X173" s="8"/>
    </row>
    <row r="174" spans="1:24" x14ac:dyDescent="0.2">
      <c r="A174" t="s">
        <v>174</v>
      </c>
      <c r="B174">
        <v>0.26600000000000001</v>
      </c>
      <c r="P174" s="8"/>
      <c r="Q174" s="8"/>
      <c r="R174" s="7"/>
      <c r="S174" s="7"/>
      <c r="T174" s="8"/>
      <c r="U174" s="8"/>
      <c r="V174" s="8"/>
      <c r="W174" s="8"/>
      <c r="X174" s="8"/>
    </row>
    <row r="175" spans="1:24" x14ac:dyDescent="0.2">
      <c r="A175" t="s">
        <v>361</v>
      </c>
      <c r="B175">
        <v>-0.89</v>
      </c>
      <c r="P175" s="8"/>
      <c r="Q175" s="8"/>
      <c r="R175" s="7"/>
      <c r="S175" s="7"/>
      <c r="T175" s="8"/>
      <c r="U175" s="8"/>
      <c r="V175" s="8"/>
      <c r="W175" s="8"/>
      <c r="X175" s="8"/>
    </row>
    <row r="176" spans="1:24" x14ac:dyDescent="0.2">
      <c r="A176" t="s">
        <v>373</v>
      </c>
      <c r="B176">
        <v>0.439</v>
      </c>
      <c r="P176" s="8"/>
      <c r="Q176" s="8"/>
      <c r="R176" s="7"/>
      <c r="S176" s="7"/>
      <c r="T176" s="8"/>
      <c r="U176" s="8"/>
      <c r="V176" s="8"/>
      <c r="W176" s="8"/>
      <c r="X176" s="8"/>
    </row>
    <row r="177" spans="1:24" x14ac:dyDescent="0.2">
      <c r="A177" t="s">
        <v>122</v>
      </c>
      <c r="B177">
        <v>-0.16900000000000001</v>
      </c>
      <c r="P177" s="8"/>
      <c r="Q177" s="8"/>
      <c r="R177" s="7"/>
      <c r="S177" s="7"/>
      <c r="T177" s="8"/>
      <c r="U177" s="8"/>
      <c r="V177" s="8"/>
      <c r="W177" s="8"/>
      <c r="X177" s="8"/>
    </row>
    <row r="178" spans="1:24" x14ac:dyDescent="0.2">
      <c r="A178" t="s">
        <v>170</v>
      </c>
      <c r="B178">
        <v>-0.73199999999999998</v>
      </c>
      <c r="P178" s="8"/>
      <c r="Q178" s="8"/>
      <c r="R178" s="7"/>
      <c r="S178" s="7"/>
      <c r="T178" s="8"/>
      <c r="U178" s="8"/>
      <c r="V178" s="8"/>
      <c r="W178" s="8"/>
      <c r="X178" s="8"/>
    </row>
    <row r="179" spans="1:24" x14ac:dyDescent="0.2">
      <c r="A179" t="s">
        <v>166</v>
      </c>
      <c r="B179">
        <v>-1.2370000000000001</v>
      </c>
      <c r="P179" s="8"/>
      <c r="Q179" s="8"/>
      <c r="R179" s="7"/>
      <c r="S179" s="7"/>
      <c r="T179" s="8"/>
      <c r="U179" s="8"/>
      <c r="V179" s="8"/>
      <c r="W179" s="8"/>
      <c r="X179" s="8"/>
    </row>
    <row r="180" spans="1:24" x14ac:dyDescent="0.2">
      <c r="A180" t="s">
        <v>118</v>
      </c>
      <c r="B180">
        <v>-0.73699999999999999</v>
      </c>
      <c r="P180" s="8"/>
      <c r="Q180" s="8"/>
      <c r="R180" s="7"/>
      <c r="S180" s="7"/>
      <c r="T180" s="8"/>
      <c r="U180" s="8"/>
      <c r="V180" s="8"/>
      <c r="W180" s="8"/>
      <c r="X180" s="8"/>
    </row>
    <row r="181" spans="1:24" x14ac:dyDescent="0.2">
      <c r="A181" t="s">
        <v>162</v>
      </c>
      <c r="B181">
        <v>0.45800000000000002</v>
      </c>
      <c r="P181" s="8"/>
      <c r="Q181" s="8"/>
      <c r="R181" s="7"/>
      <c r="S181" s="7"/>
      <c r="T181" s="8"/>
      <c r="U181" s="8"/>
      <c r="V181" s="8"/>
      <c r="W181" s="8"/>
      <c r="X181" s="8"/>
    </row>
    <row r="182" spans="1:24" x14ac:dyDescent="0.2">
      <c r="A182" t="s">
        <v>158</v>
      </c>
      <c r="B182">
        <v>-3.9E-2</v>
      </c>
      <c r="P182" s="8"/>
      <c r="Q182" s="8"/>
      <c r="R182" s="7"/>
      <c r="S182" s="7"/>
      <c r="T182" s="8"/>
      <c r="U182" s="8"/>
      <c r="V182" s="8"/>
      <c r="W182" s="8"/>
      <c r="X182" s="8"/>
    </row>
    <row r="183" spans="1:24" x14ac:dyDescent="0.2">
      <c r="A183" t="s">
        <v>369</v>
      </c>
      <c r="B183">
        <v>-0.314</v>
      </c>
      <c r="P183" s="8"/>
      <c r="Q183" s="8"/>
      <c r="R183" s="7"/>
      <c r="S183" s="7"/>
      <c r="T183" s="8"/>
      <c r="U183" s="8"/>
      <c r="V183" s="8"/>
      <c r="W183" s="8"/>
      <c r="X183" s="8"/>
    </row>
    <row r="184" spans="1:24" x14ac:dyDescent="0.2">
      <c r="A184" t="s">
        <v>114</v>
      </c>
      <c r="B184">
        <v>0.86099999999999999</v>
      </c>
      <c r="P184" s="8"/>
      <c r="Q184" s="8"/>
      <c r="R184" s="7"/>
      <c r="S184" s="7"/>
      <c r="T184" s="8"/>
      <c r="U184" s="8"/>
      <c r="V184" s="8"/>
      <c r="W184" s="8"/>
      <c r="X184" s="8"/>
    </row>
    <row r="185" spans="1:24" x14ac:dyDescent="0.2">
      <c r="A185" t="s">
        <v>154</v>
      </c>
      <c r="B185">
        <v>0.14399999999999999</v>
      </c>
      <c r="P185" s="8"/>
      <c r="Q185" s="8"/>
      <c r="R185" s="7"/>
      <c r="S185" s="7"/>
      <c r="T185" s="8"/>
      <c r="U185" s="8"/>
      <c r="V185" s="8"/>
      <c r="W185" s="8"/>
      <c r="X185" s="8"/>
    </row>
    <row r="186" spans="1:24" x14ac:dyDescent="0.2">
      <c r="A186" t="s">
        <v>150</v>
      </c>
      <c r="B186">
        <v>-0.38</v>
      </c>
      <c r="P186" s="8"/>
      <c r="Q186" s="8"/>
      <c r="R186" s="7"/>
      <c r="S186" s="7"/>
      <c r="T186" s="8"/>
      <c r="U186" s="8"/>
      <c r="V186" s="8"/>
      <c r="W186" s="8"/>
      <c r="X186" s="8"/>
    </row>
    <row r="187" spans="1:24" x14ac:dyDescent="0.2">
      <c r="A187" t="s">
        <v>385</v>
      </c>
      <c r="B187">
        <v>0.154</v>
      </c>
      <c r="P187" s="8"/>
      <c r="Q187" s="8"/>
      <c r="R187" s="7"/>
      <c r="S187" s="7"/>
      <c r="T187" s="8"/>
      <c r="U187" s="8"/>
      <c r="V187" s="8"/>
      <c r="W187" s="8"/>
      <c r="X187" s="8"/>
    </row>
    <row r="188" spans="1:24" x14ac:dyDescent="0.2">
      <c r="A188" t="s">
        <v>146</v>
      </c>
      <c r="B188">
        <v>1.2470000000000001</v>
      </c>
      <c r="P188" s="8"/>
      <c r="Q188" s="8"/>
      <c r="R188" s="7"/>
      <c r="S188" s="7"/>
      <c r="T188" s="8"/>
      <c r="U188" s="8"/>
      <c r="V188" s="8"/>
      <c r="W188" s="8"/>
      <c r="X188" s="8"/>
    </row>
    <row r="189" spans="1:24" x14ac:dyDescent="0.2">
      <c r="A189" t="s">
        <v>142</v>
      </c>
      <c r="B189">
        <v>0.54700000000000004</v>
      </c>
      <c r="P189" s="8"/>
      <c r="Q189" s="8"/>
      <c r="R189" s="7"/>
      <c r="S189" s="7"/>
      <c r="T189" s="8"/>
      <c r="U189" s="8"/>
      <c r="V189" s="8"/>
      <c r="W189" s="8"/>
      <c r="X189" s="8"/>
    </row>
    <row r="190" spans="1:24" x14ac:dyDescent="0.2">
      <c r="A190" t="s">
        <v>358</v>
      </c>
      <c r="B190">
        <v>0.378</v>
      </c>
      <c r="P190" s="8"/>
      <c r="Q190" s="8"/>
      <c r="R190" s="7"/>
      <c r="S190" s="7"/>
      <c r="T190" s="8"/>
      <c r="U190" s="8"/>
      <c r="V190" s="8"/>
      <c r="W190" s="8"/>
      <c r="X190" s="8"/>
    </row>
    <row r="191" spans="1:24" x14ac:dyDescent="0.2">
      <c r="A191" t="s">
        <v>366</v>
      </c>
      <c r="B191">
        <v>-2.5999999999999999E-2</v>
      </c>
      <c r="P191" s="8"/>
      <c r="Q191" s="8"/>
      <c r="R191" s="7"/>
      <c r="S191" s="7"/>
      <c r="T191" s="8"/>
      <c r="U191" s="8"/>
      <c r="V191" s="8"/>
      <c r="W191" s="8"/>
      <c r="X191" s="8"/>
    </row>
    <row r="192" spans="1:24" x14ac:dyDescent="0.2">
      <c r="A192" t="s">
        <v>382</v>
      </c>
      <c r="B192">
        <v>-0.5</v>
      </c>
      <c r="P192" s="8"/>
      <c r="Q192" s="8"/>
      <c r="R192" s="7"/>
      <c r="S192" s="7"/>
      <c r="T192" s="8"/>
      <c r="U192" s="8"/>
      <c r="V192" s="8"/>
      <c r="W192" s="8"/>
      <c r="X192" s="8"/>
    </row>
    <row r="193" spans="1:24" x14ac:dyDescent="0.2">
      <c r="A193" t="s">
        <v>139</v>
      </c>
      <c r="B193">
        <v>-0.98499999999999999</v>
      </c>
      <c r="P193" s="8"/>
      <c r="Q193" s="8"/>
      <c r="R193" s="7"/>
      <c r="S193" s="7"/>
      <c r="T193" s="8"/>
      <c r="U193" s="8"/>
      <c r="V193" s="8"/>
      <c r="W193" s="8"/>
      <c r="X193" s="8"/>
    </row>
    <row r="194" spans="1:24" x14ac:dyDescent="0.2">
      <c r="A194" t="s">
        <v>202</v>
      </c>
      <c r="B194">
        <v>-1.4650000000000001</v>
      </c>
      <c r="P194" s="8"/>
      <c r="Q194" s="8"/>
      <c r="R194" s="7"/>
      <c r="S194" s="7"/>
      <c r="T194" s="8"/>
      <c r="U194" s="8"/>
      <c r="V194" s="8"/>
      <c r="W194" s="8"/>
      <c r="X194" s="8"/>
    </row>
    <row r="195" spans="1:24" x14ac:dyDescent="0.2">
      <c r="A195" t="s">
        <v>198</v>
      </c>
      <c r="B195">
        <v>-2</v>
      </c>
      <c r="P195" s="8"/>
      <c r="Q195" s="8"/>
      <c r="R195" s="7"/>
      <c r="S195" s="7"/>
      <c r="T195" s="8"/>
      <c r="U195" s="8"/>
      <c r="V195" s="8"/>
      <c r="W195" s="8"/>
      <c r="X195" s="8"/>
    </row>
    <row r="196" spans="1:24" x14ac:dyDescent="0.2">
      <c r="A196" t="s">
        <v>135</v>
      </c>
      <c r="B196">
        <v>-1.544</v>
      </c>
      <c r="P196" s="8"/>
      <c r="Q196" s="8"/>
      <c r="R196" s="7"/>
      <c r="S196" s="7"/>
      <c r="T196" s="8"/>
      <c r="U196" s="8"/>
      <c r="V196" s="8"/>
      <c r="W196" s="8"/>
      <c r="X196" s="8"/>
    </row>
    <row r="197" spans="1:24" x14ac:dyDescent="0.2">
      <c r="A197" t="s">
        <v>205</v>
      </c>
      <c r="B197">
        <v>-0.24399999999999999</v>
      </c>
      <c r="P197" s="8"/>
      <c r="Q197" s="8"/>
      <c r="R197" s="7"/>
      <c r="S197" s="7"/>
      <c r="T197" s="8"/>
      <c r="U197" s="8"/>
      <c r="V197" s="8"/>
      <c r="W197" s="8"/>
      <c r="X197" s="8"/>
    </row>
    <row r="198" spans="1:24" x14ac:dyDescent="0.2">
      <c r="A198" t="s">
        <v>191</v>
      </c>
      <c r="B198">
        <v>-0.67800000000000005</v>
      </c>
      <c r="P198" s="8"/>
      <c r="Q198" s="8"/>
      <c r="R198" s="7"/>
      <c r="S198" s="7"/>
      <c r="T198" s="8"/>
      <c r="U198" s="8"/>
      <c r="V198" s="8"/>
      <c r="W198" s="8"/>
      <c r="X198" s="8"/>
    </row>
    <row r="199" spans="1:24" x14ac:dyDescent="0.2">
      <c r="A199" t="s">
        <v>378</v>
      </c>
      <c r="B199">
        <v>-1.139</v>
      </c>
      <c r="P199" s="8"/>
      <c r="Q199" s="8"/>
      <c r="R199" s="7"/>
      <c r="S199" s="7"/>
      <c r="T199" s="8"/>
      <c r="U199" s="8"/>
      <c r="V199" s="8"/>
      <c r="W199" s="8"/>
      <c r="X199" s="8"/>
    </row>
    <row r="200" spans="1:24" x14ac:dyDescent="0.2">
      <c r="A200" t="s">
        <v>131</v>
      </c>
      <c r="B200">
        <v>0.14399999999999999</v>
      </c>
      <c r="P200" s="8"/>
      <c r="Q200" s="8"/>
      <c r="R200" s="7"/>
      <c r="S200" s="7"/>
      <c r="T200" s="8"/>
      <c r="U200" s="8"/>
      <c r="V200" s="8"/>
      <c r="W200" s="8"/>
      <c r="X200" s="8"/>
    </row>
    <row r="201" spans="1:24" x14ac:dyDescent="0.2">
      <c r="A201" t="s">
        <v>187</v>
      </c>
      <c r="B201">
        <v>-0.5</v>
      </c>
      <c r="P201" s="8"/>
      <c r="Q201" s="8"/>
      <c r="R201" s="7"/>
      <c r="S201" s="7"/>
      <c r="T201" s="8"/>
      <c r="U201" s="8"/>
      <c r="V201" s="8"/>
      <c r="W201" s="8"/>
      <c r="X201" s="8"/>
    </row>
    <row r="202" spans="1:24" x14ac:dyDescent="0.2">
      <c r="A202" t="s">
        <v>183</v>
      </c>
      <c r="B202">
        <v>-0.95199999999999996</v>
      </c>
      <c r="P202" s="8"/>
      <c r="Q202" s="8"/>
      <c r="R202" s="7"/>
      <c r="S202" s="7"/>
      <c r="T202" s="8"/>
      <c r="U202" s="8"/>
      <c r="V202" s="8"/>
      <c r="W202" s="8"/>
      <c r="X202" s="8"/>
    </row>
    <row r="203" spans="1:24" x14ac:dyDescent="0.2">
      <c r="A203" t="s">
        <v>127</v>
      </c>
      <c r="B203">
        <v>-0.38</v>
      </c>
      <c r="P203" s="8"/>
      <c r="Q203" s="8"/>
      <c r="R203" s="7"/>
      <c r="S203" s="7"/>
      <c r="T203" s="8"/>
      <c r="U203" s="8"/>
      <c r="V203" s="8"/>
      <c r="W203" s="8"/>
      <c r="X203" s="8"/>
    </row>
    <row r="204" spans="1:24" x14ac:dyDescent="0.2">
      <c r="A204" t="s">
        <v>179</v>
      </c>
      <c r="B204">
        <v>0.753</v>
      </c>
      <c r="P204" s="8"/>
      <c r="Q204" s="8"/>
      <c r="R204" s="7"/>
      <c r="S204" s="7"/>
      <c r="T204" s="8"/>
      <c r="U204" s="8"/>
      <c r="V204" s="8"/>
      <c r="W204" s="8"/>
      <c r="X204" s="8"/>
    </row>
    <row r="205" spans="1:24" x14ac:dyDescent="0.2">
      <c r="A205" t="s">
        <v>175</v>
      </c>
      <c r="B205">
        <v>0.26300000000000001</v>
      </c>
      <c r="P205" s="8"/>
      <c r="Q205" s="8"/>
      <c r="R205" s="7"/>
      <c r="S205" s="7"/>
      <c r="T205" s="8"/>
      <c r="U205" s="8"/>
      <c r="V205" s="8"/>
      <c r="W205" s="8"/>
      <c r="X205" s="8"/>
    </row>
    <row r="206" spans="1:24" x14ac:dyDescent="0.2">
      <c r="A206" t="s">
        <v>362</v>
      </c>
      <c r="B206">
        <v>-0.89400000000000002</v>
      </c>
      <c r="P206" s="8"/>
      <c r="Q206" s="8"/>
      <c r="R206" s="7"/>
      <c r="S206" s="7"/>
      <c r="T206" s="8"/>
      <c r="U206" s="8"/>
      <c r="V206" s="8"/>
      <c r="W206" s="8"/>
      <c r="X206" s="8"/>
    </row>
    <row r="207" spans="1:24" x14ac:dyDescent="0.2">
      <c r="A207" t="s">
        <v>374</v>
      </c>
      <c r="B207">
        <v>0.432</v>
      </c>
      <c r="P207" s="8"/>
      <c r="Q207" s="8"/>
      <c r="R207" s="7"/>
      <c r="S207" s="7"/>
      <c r="T207" s="8"/>
      <c r="U207" s="8"/>
      <c r="V207" s="8"/>
      <c r="W207" s="8"/>
      <c r="X207" s="8"/>
    </row>
    <row r="208" spans="1:24" x14ac:dyDescent="0.2">
      <c r="A208" t="s">
        <v>123</v>
      </c>
      <c r="B208">
        <v>-0.18099999999999999</v>
      </c>
      <c r="P208" s="8"/>
      <c r="Q208" s="8"/>
      <c r="R208" s="7"/>
      <c r="S208" s="7"/>
      <c r="T208" s="8"/>
      <c r="U208" s="8"/>
      <c r="V208" s="8"/>
      <c r="W208" s="8"/>
      <c r="X208" s="8"/>
    </row>
    <row r="209" spans="1:24" x14ac:dyDescent="0.2">
      <c r="A209" t="s">
        <v>171</v>
      </c>
      <c r="B209">
        <v>-0.75600000000000001</v>
      </c>
      <c r="P209" s="8"/>
      <c r="Q209" s="8"/>
      <c r="R209" s="7"/>
      <c r="S209" s="7"/>
      <c r="T209" s="8"/>
      <c r="U209" s="8"/>
      <c r="V209" s="8"/>
      <c r="W209" s="8"/>
      <c r="X209" s="8"/>
    </row>
    <row r="210" spans="1:24" x14ac:dyDescent="0.2">
      <c r="A210" t="s">
        <v>167</v>
      </c>
      <c r="B210">
        <v>-1.2470000000000001</v>
      </c>
      <c r="P210" s="8"/>
      <c r="Q210" s="8"/>
      <c r="R210" s="7"/>
      <c r="S210" s="7"/>
      <c r="T210" s="8"/>
      <c r="U210" s="8"/>
      <c r="V210" s="8"/>
      <c r="W210" s="8"/>
      <c r="X210" s="8"/>
    </row>
    <row r="211" spans="1:24" x14ac:dyDescent="0.2">
      <c r="A211" t="s">
        <v>119</v>
      </c>
      <c r="B211">
        <v>-0.74099999999999999</v>
      </c>
      <c r="P211" s="8"/>
      <c r="Q211" s="8"/>
      <c r="R211" s="7"/>
      <c r="S211" s="7"/>
      <c r="T211" s="8"/>
      <c r="U211" s="8"/>
      <c r="V211" s="8"/>
      <c r="W211" s="8"/>
      <c r="X211" s="8"/>
    </row>
    <row r="212" spans="1:24" x14ac:dyDescent="0.2">
      <c r="A212" t="s">
        <v>163</v>
      </c>
      <c r="B212">
        <v>0.45300000000000001</v>
      </c>
      <c r="P212" s="8"/>
      <c r="Q212" s="8"/>
      <c r="R212" s="7"/>
      <c r="S212" s="7"/>
      <c r="T212" s="8"/>
      <c r="U212" s="8"/>
      <c r="V212" s="8"/>
      <c r="W212" s="8"/>
      <c r="X212" s="8"/>
    </row>
    <row r="213" spans="1:24" x14ac:dyDescent="0.2">
      <c r="A213" t="s">
        <v>159</v>
      </c>
      <c r="B213">
        <v>-0.04</v>
      </c>
      <c r="P213" s="8"/>
      <c r="Q213" s="8"/>
      <c r="R213" s="7"/>
      <c r="S213" s="7"/>
      <c r="T213" s="8"/>
      <c r="U213" s="8"/>
      <c r="V213" s="8"/>
      <c r="W213" s="8"/>
      <c r="X213" s="8"/>
    </row>
    <row r="214" spans="1:24" x14ac:dyDescent="0.2">
      <c r="A214" t="s">
        <v>370</v>
      </c>
      <c r="B214">
        <v>-0.315</v>
      </c>
      <c r="P214" s="8"/>
      <c r="Q214" s="8"/>
      <c r="R214" s="7"/>
      <c r="S214" s="7"/>
      <c r="T214" s="8"/>
      <c r="U214" s="8"/>
      <c r="V214" s="8"/>
      <c r="W214" s="8"/>
      <c r="X214" s="8"/>
    </row>
    <row r="215" spans="1:24" x14ac:dyDescent="0.2">
      <c r="A215" t="s">
        <v>115</v>
      </c>
      <c r="B215">
        <v>0.86</v>
      </c>
      <c r="P215" s="8"/>
      <c r="Q215" s="8"/>
      <c r="R215" s="7"/>
      <c r="S215" s="7"/>
      <c r="T215" s="8"/>
      <c r="U215" s="8"/>
      <c r="V215" s="8"/>
      <c r="W215" s="8"/>
      <c r="X215" s="8"/>
    </row>
    <row r="216" spans="1:24" x14ac:dyDescent="0.2">
      <c r="A216" t="s">
        <v>155</v>
      </c>
      <c r="B216">
        <v>0.14199999999999999</v>
      </c>
      <c r="P216" s="8"/>
      <c r="Q216" s="8"/>
      <c r="R216" s="7"/>
      <c r="S216" s="7"/>
      <c r="T216" s="8"/>
      <c r="U216" s="8"/>
      <c r="V216" s="8"/>
      <c r="W216" s="8"/>
      <c r="X216" s="8"/>
    </row>
    <row r="217" spans="1:24" x14ac:dyDescent="0.2">
      <c r="A217" t="s">
        <v>151</v>
      </c>
      <c r="B217">
        <v>-0.38100000000000001</v>
      </c>
      <c r="P217" s="8"/>
      <c r="Q217" s="8"/>
      <c r="R217" s="7"/>
      <c r="S217" s="7"/>
      <c r="T217" s="8"/>
      <c r="U217" s="8"/>
      <c r="V217" s="8"/>
      <c r="W217" s="8"/>
      <c r="X217" s="8"/>
    </row>
    <row r="218" spans="1:24" x14ac:dyDescent="0.2">
      <c r="A218" t="s">
        <v>111</v>
      </c>
      <c r="B218">
        <v>0.154</v>
      </c>
      <c r="P218" s="8"/>
      <c r="Q218" s="8"/>
      <c r="R218" s="7"/>
      <c r="S218" s="7"/>
      <c r="T218" s="8"/>
      <c r="U218" s="8"/>
      <c r="V218" s="8"/>
      <c r="W218" s="8"/>
      <c r="X218" s="8"/>
    </row>
    <row r="219" spans="1:24" x14ac:dyDescent="0.2">
      <c r="A219" t="s">
        <v>147</v>
      </c>
      <c r="B219">
        <v>1.246</v>
      </c>
      <c r="P219" s="8"/>
      <c r="Q219" s="8"/>
      <c r="R219" s="7"/>
      <c r="S219" s="7"/>
      <c r="T219" s="8"/>
      <c r="U219" s="8"/>
      <c r="V219" s="8"/>
      <c r="W219" s="8"/>
      <c r="X219" s="8"/>
    </row>
    <row r="220" spans="1:24" x14ac:dyDescent="0.2">
      <c r="A220" t="s">
        <v>143</v>
      </c>
      <c r="B220">
        <v>0.54700000000000004</v>
      </c>
      <c r="P220" s="8"/>
      <c r="Q220" s="8"/>
      <c r="R220" s="7"/>
      <c r="S220" s="7"/>
      <c r="T220" s="8"/>
      <c r="U220" s="8"/>
      <c r="V220" s="8"/>
      <c r="W220" s="8"/>
      <c r="X220" s="8"/>
    </row>
    <row r="221" spans="1:24" x14ac:dyDescent="0.2">
      <c r="A221" t="s">
        <v>359</v>
      </c>
      <c r="B221">
        <v>0.377</v>
      </c>
      <c r="P221" s="8"/>
      <c r="Q221" s="8"/>
      <c r="R221" s="7"/>
      <c r="S221" s="7"/>
      <c r="T221" s="8"/>
      <c r="U221" s="8"/>
      <c r="V221" s="8"/>
      <c r="W221" s="8"/>
      <c r="X221" s="8"/>
    </row>
    <row r="222" spans="1:24" x14ac:dyDescent="0.2">
      <c r="A222" t="s">
        <v>367</v>
      </c>
      <c r="B222">
        <v>-2.8000000000000001E-2</v>
      </c>
      <c r="P222" s="8"/>
      <c r="Q222" s="8"/>
      <c r="R222" s="7"/>
      <c r="S222" s="7"/>
      <c r="T222" s="8"/>
      <c r="U222" s="8"/>
      <c r="V222" s="8"/>
      <c r="W222" s="8"/>
      <c r="X222" s="8"/>
    </row>
    <row r="223" spans="1:24" x14ac:dyDescent="0.2">
      <c r="A223" t="s">
        <v>383</v>
      </c>
      <c r="B223">
        <v>-0.50600000000000001</v>
      </c>
      <c r="P223" s="8"/>
      <c r="Q223" s="8"/>
      <c r="R223" s="7"/>
      <c r="S223" s="7"/>
      <c r="T223" s="8"/>
      <c r="U223" s="8"/>
      <c r="V223" s="8"/>
      <c r="W223" s="8"/>
      <c r="X223" s="8"/>
    </row>
    <row r="224" spans="1:24" x14ac:dyDescent="0.2">
      <c r="A224" t="s">
        <v>140</v>
      </c>
      <c r="B224">
        <v>-1</v>
      </c>
      <c r="P224" s="8"/>
      <c r="Q224" s="8"/>
      <c r="R224" s="7"/>
      <c r="S224" s="7"/>
      <c r="T224" s="8"/>
      <c r="U224" s="8"/>
      <c r="V224" s="8"/>
      <c r="W224" s="8"/>
      <c r="X224" s="8"/>
    </row>
    <row r="225" spans="1:24" x14ac:dyDescent="0.2">
      <c r="A225" t="s">
        <v>203</v>
      </c>
      <c r="B225">
        <v>-1.496</v>
      </c>
      <c r="P225" s="8"/>
      <c r="Q225" s="8"/>
      <c r="R225" s="7"/>
      <c r="S225" s="7"/>
      <c r="T225" s="8"/>
      <c r="U225" s="8"/>
      <c r="V225" s="8"/>
      <c r="W225" s="8"/>
      <c r="X225" s="8"/>
    </row>
    <row r="226" spans="1:24" x14ac:dyDescent="0.2">
      <c r="A226" t="s">
        <v>199</v>
      </c>
      <c r="B226">
        <v>-2.0139999999999998</v>
      </c>
      <c r="P226" s="8"/>
      <c r="Q226" s="8"/>
      <c r="R226" s="7"/>
      <c r="S226" s="7"/>
      <c r="T226" s="8"/>
      <c r="U226" s="8"/>
      <c r="V226" s="8"/>
      <c r="W226" s="8"/>
      <c r="X226" s="8"/>
    </row>
    <row r="227" spans="1:24" x14ac:dyDescent="0.2">
      <c r="A227" t="s">
        <v>136</v>
      </c>
      <c r="B227">
        <v>-1.5489999999999999</v>
      </c>
      <c r="P227" s="8"/>
      <c r="Q227" s="8"/>
      <c r="R227" s="7"/>
      <c r="S227" s="7"/>
      <c r="T227" s="8"/>
      <c r="U227" s="8"/>
      <c r="V227" s="8"/>
      <c r="W227" s="8"/>
      <c r="X227" s="8"/>
    </row>
    <row r="228" spans="1:24" x14ac:dyDescent="0.2">
      <c r="A228" t="s">
        <v>195</v>
      </c>
      <c r="B228">
        <v>-0.252</v>
      </c>
      <c r="P228" s="8"/>
      <c r="Q228" s="8"/>
      <c r="R228" s="7"/>
      <c r="S228" s="7"/>
      <c r="T228" s="8"/>
      <c r="U228" s="8"/>
      <c r="V228" s="8"/>
      <c r="W228" s="8"/>
      <c r="X228" s="8"/>
    </row>
    <row r="229" spans="1:24" x14ac:dyDescent="0.2">
      <c r="A229" t="s">
        <v>192</v>
      </c>
      <c r="B229">
        <v>-0.68100000000000005</v>
      </c>
      <c r="P229" s="8"/>
      <c r="Q229" s="8"/>
      <c r="R229" s="7"/>
      <c r="S229" s="7"/>
      <c r="T229" s="8"/>
      <c r="U229" s="8"/>
      <c r="V229" s="8"/>
      <c r="W229" s="8"/>
      <c r="X229" s="8"/>
    </row>
    <row r="230" spans="1:24" x14ac:dyDescent="0.2">
      <c r="A230" t="s">
        <v>379</v>
      </c>
      <c r="B230">
        <v>-1.1399999999999999</v>
      </c>
      <c r="P230" s="8"/>
      <c r="Q230" s="8"/>
      <c r="R230" s="7"/>
      <c r="S230" s="7"/>
      <c r="T230" s="8"/>
      <c r="U230" s="8"/>
      <c r="V230" s="8"/>
      <c r="W230" s="8"/>
      <c r="X230" s="8"/>
    </row>
    <row r="231" spans="1:24" x14ac:dyDescent="0.2">
      <c r="A231" t="s">
        <v>132</v>
      </c>
      <c r="B231">
        <v>0.14199999999999999</v>
      </c>
      <c r="P231" s="8"/>
      <c r="Q231" s="8"/>
      <c r="R231" s="7"/>
      <c r="S231" s="7"/>
      <c r="T231" s="8"/>
      <c r="U231" s="8"/>
      <c r="V231" s="8"/>
      <c r="W231" s="8"/>
      <c r="X231" s="8"/>
    </row>
    <row r="232" spans="1:24" x14ac:dyDescent="0.2">
      <c r="A232" t="s">
        <v>188</v>
      </c>
      <c r="B232">
        <v>-0.504</v>
      </c>
      <c r="P232" s="8"/>
      <c r="Q232" s="8"/>
      <c r="R232" s="7"/>
      <c r="S232" s="7"/>
      <c r="T232" s="8"/>
      <c r="U232" s="8"/>
      <c r="V232" s="8"/>
      <c r="W232" s="8"/>
      <c r="X232" s="8"/>
    </row>
    <row r="233" spans="1:24" x14ac:dyDescent="0.2">
      <c r="A233" t="s">
        <v>184</v>
      </c>
      <c r="B233">
        <v>-0.95399999999999996</v>
      </c>
      <c r="P233" s="8"/>
      <c r="Q233" s="8"/>
      <c r="R233" s="7"/>
      <c r="S233" s="7"/>
      <c r="T233" s="8"/>
      <c r="U233" s="8"/>
      <c r="V233" s="8"/>
      <c r="W233" s="8"/>
      <c r="X233" s="8"/>
    </row>
    <row r="234" spans="1:24" x14ac:dyDescent="0.2">
      <c r="A234" t="s">
        <v>128</v>
      </c>
      <c r="B234">
        <v>-0.38100000000000001</v>
      </c>
      <c r="P234" s="8"/>
      <c r="Q234" s="8"/>
      <c r="R234" s="7"/>
      <c r="S234" s="7"/>
      <c r="T234" s="8"/>
      <c r="U234" s="8"/>
      <c r="V234" s="8"/>
      <c r="W234" s="8"/>
      <c r="X234" s="8"/>
    </row>
    <row r="235" spans="1:24" x14ac:dyDescent="0.2">
      <c r="A235" t="s">
        <v>180</v>
      </c>
      <c r="B235">
        <v>0.752</v>
      </c>
      <c r="P235" s="8"/>
      <c r="Q235" s="8"/>
      <c r="R235" s="7"/>
      <c r="S235" s="7"/>
      <c r="T235" s="8"/>
      <c r="U235" s="8"/>
      <c r="V235" s="8"/>
      <c r="W235" s="8"/>
      <c r="X235" s="8"/>
    </row>
    <row r="236" spans="1:24" x14ac:dyDescent="0.2">
      <c r="A236" t="s">
        <v>176</v>
      </c>
      <c r="B236">
        <v>0.26300000000000001</v>
      </c>
      <c r="P236" s="8"/>
      <c r="Q236" s="8"/>
      <c r="R236" s="7"/>
      <c r="S236" s="7"/>
      <c r="T236" s="8"/>
      <c r="U236" s="8"/>
      <c r="V236" s="8"/>
      <c r="W236" s="8"/>
      <c r="X236" s="8"/>
    </row>
    <row r="237" spans="1:24" x14ac:dyDescent="0.2">
      <c r="A237" t="s">
        <v>363</v>
      </c>
      <c r="B237">
        <v>-0.89400000000000002</v>
      </c>
      <c r="P237" s="8"/>
      <c r="Q237" s="8"/>
      <c r="R237" s="7"/>
      <c r="S237" s="7"/>
      <c r="T237" s="8"/>
      <c r="U237" s="8"/>
      <c r="V237" s="8"/>
      <c r="W237" s="8"/>
      <c r="X237" s="8"/>
    </row>
    <row r="238" spans="1:24" x14ac:dyDescent="0.2">
      <c r="A238" t="s">
        <v>375</v>
      </c>
      <c r="B238">
        <v>0.432</v>
      </c>
      <c r="P238" s="8"/>
      <c r="Q238" s="8"/>
      <c r="R238" s="7"/>
      <c r="S238" s="7"/>
      <c r="T238" s="8"/>
      <c r="U238" s="8"/>
      <c r="V238" s="8"/>
      <c r="W238" s="8"/>
      <c r="X238" s="8"/>
    </row>
    <row r="239" spans="1:24" x14ac:dyDescent="0.2">
      <c r="A239" t="s">
        <v>124</v>
      </c>
      <c r="B239">
        <v>-0.182</v>
      </c>
      <c r="P239" s="8"/>
      <c r="Q239" s="8"/>
      <c r="R239" s="7"/>
      <c r="S239" s="7"/>
      <c r="T239" s="8"/>
      <c r="U239" s="8"/>
      <c r="V239" s="8"/>
      <c r="W239" s="8"/>
      <c r="X239" s="8"/>
    </row>
    <row r="240" spans="1:24" x14ac:dyDescent="0.2">
      <c r="A240" t="s">
        <v>172</v>
      </c>
      <c r="B240">
        <v>-0.75800000000000001</v>
      </c>
      <c r="P240" s="8"/>
      <c r="Q240" s="8"/>
      <c r="R240" s="7"/>
      <c r="S240" s="7"/>
      <c r="T240" s="8"/>
      <c r="U240" s="8"/>
      <c r="V240" s="8"/>
      <c r="W240" s="8"/>
      <c r="X240" s="8"/>
    </row>
    <row r="241" spans="1:24" x14ac:dyDescent="0.2">
      <c r="A241" t="s">
        <v>168</v>
      </c>
      <c r="B241">
        <v>-1.248</v>
      </c>
      <c r="P241" s="8"/>
      <c r="Q241" s="8"/>
      <c r="R241" s="7"/>
      <c r="S241" s="7"/>
      <c r="T241" s="8"/>
      <c r="U241" s="8"/>
      <c r="V241" s="8"/>
      <c r="W241" s="8"/>
      <c r="X241" s="8"/>
    </row>
    <row r="242" spans="1:24" x14ac:dyDescent="0.2">
      <c r="A242" t="s">
        <v>120</v>
      </c>
      <c r="B242">
        <v>-0.74099999999999999</v>
      </c>
      <c r="P242" s="8"/>
      <c r="Q242" s="8"/>
      <c r="R242" s="7"/>
      <c r="S242" s="7"/>
      <c r="T242" s="8"/>
      <c r="U242" s="8"/>
      <c r="V242" s="8"/>
      <c r="W242" s="8"/>
      <c r="X242" s="8"/>
    </row>
    <row r="243" spans="1:24" x14ac:dyDescent="0.2">
      <c r="A243" t="s">
        <v>164</v>
      </c>
      <c r="B243">
        <v>0.45300000000000001</v>
      </c>
      <c r="P243" s="8"/>
      <c r="Q243" s="8"/>
      <c r="R243" s="7"/>
      <c r="S243" s="7"/>
      <c r="T243" s="8"/>
      <c r="U243" s="8"/>
      <c r="V243" s="8"/>
      <c r="W243" s="8"/>
      <c r="X243" s="8"/>
    </row>
    <row r="244" spans="1:24" x14ac:dyDescent="0.2">
      <c r="A244" t="s">
        <v>160</v>
      </c>
      <c r="B244">
        <v>-0.04</v>
      </c>
      <c r="P244" s="8"/>
      <c r="Q244" s="8"/>
      <c r="R244" s="7"/>
      <c r="S244" s="7"/>
      <c r="T244" s="8"/>
      <c r="U244" s="8"/>
      <c r="V244" s="8"/>
      <c r="W244" s="8"/>
      <c r="X244" s="8"/>
    </row>
    <row r="245" spans="1:24" x14ac:dyDescent="0.2">
      <c r="A245" t="s">
        <v>371</v>
      </c>
      <c r="B245">
        <v>-0.315</v>
      </c>
      <c r="P245" s="8"/>
      <c r="Q245" s="8"/>
      <c r="R245" s="7"/>
      <c r="S245" s="7"/>
      <c r="T245" s="8"/>
      <c r="U245" s="8"/>
      <c r="V245" s="8"/>
      <c r="W245" s="8"/>
      <c r="X245" s="8"/>
    </row>
    <row r="246" spans="1:24" x14ac:dyDescent="0.2">
      <c r="A246" t="s">
        <v>116</v>
      </c>
      <c r="B246">
        <v>0.86</v>
      </c>
      <c r="P246" s="8"/>
      <c r="Q246" s="8"/>
      <c r="R246" s="7"/>
      <c r="S246" s="7"/>
      <c r="T246" s="8"/>
      <c r="U246" s="8"/>
      <c r="V246" s="8"/>
      <c r="W246" s="8"/>
      <c r="X246" s="8"/>
    </row>
    <row r="247" spans="1:24" x14ac:dyDescent="0.2">
      <c r="A247" t="s">
        <v>156</v>
      </c>
      <c r="B247">
        <v>0.14199999999999999</v>
      </c>
      <c r="P247" s="8"/>
      <c r="Q247" s="8"/>
      <c r="R247" s="7"/>
      <c r="S247" s="7"/>
      <c r="T247" s="8"/>
      <c r="U247" s="8"/>
      <c r="V247" s="8"/>
      <c r="W247" s="8"/>
      <c r="X247" s="8"/>
    </row>
    <row r="248" spans="1:24" x14ac:dyDescent="0.2">
      <c r="A248" t="s">
        <v>152</v>
      </c>
      <c r="B248">
        <v>-0.38100000000000001</v>
      </c>
      <c r="P248" s="8"/>
      <c r="Q248" s="8"/>
      <c r="R248" s="7"/>
      <c r="S248" s="7"/>
      <c r="T248" s="8"/>
      <c r="U248" s="8"/>
      <c r="V248" s="8"/>
      <c r="W248" s="8"/>
      <c r="X248" s="8"/>
    </row>
    <row r="249" spans="1:24" x14ac:dyDescent="0.2">
      <c r="A249" t="s">
        <v>112</v>
      </c>
      <c r="B249">
        <v>0.154</v>
      </c>
      <c r="P249" s="8"/>
      <c r="Q249" s="8"/>
      <c r="R249" s="7"/>
      <c r="S249" s="7"/>
      <c r="T249" s="8"/>
      <c r="U249" s="8"/>
      <c r="V249" s="8"/>
      <c r="W249" s="8"/>
      <c r="X249" s="8"/>
    </row>
    <row r="250" spans="1:24" x14ac:dyDescent="0.2">
      <c r="A250" t="s">
        <v>148</v>
      </c>
      <c r="B250">
        <v>1.246</v>
      </c>
      <c r="P250" s="8"/>
      <c r="Q250" s="8"/>
      <c r="R250" s="7"/>
      <c r="S250" s="7"/>
      <c r="T250" s="8"/>
      <c r="U250" s="8"/>
      <c r="V250" s="8"/>
      <c r="W250" s="8"/>
      <c r="X250" s="8"/>
    </row>
    <row r="251" spans="1:24" x14ac:dyDescent="0.2">
      <c r="A251" t="s">
        <v>144</v>
      </c>
      <c r="B251">
        <v>0.54700000000000004</v>
      </c>
      <c r="P251" s="8"/>
      <c r="Q251" s="8"/>
      <c r="R251" s="7"/>
      <c r="S251" s="7"/>
      <c r="T251" s="8"/>
      <c r="U251" s="8"/>
      <c r="V251" s="8"/>
      <c r="W251" s="8"/>
      <c r="X251" s="8"/>
    </row>
    <row r="252" spans="1:24" x14ac:dyDescent="0.2">
      <c r="P252" s="8"/>
      <c r="Q252" s="8"/>
      <c r="R252" s="7"/>
      <c r="S252" s="7"/>
      <c r="T252" s="8"/>
      <c r="U252" s="8"/>
      <c r="V252" s="8"/>
      <c r="W252" s="8"/>
      <c r="X252" s="8"/>
    </row>
    <row r="253" spans="1:24" x14ac:dyDescent="0.2">
      <c r="P253" s="8"/>
      <c r="Q253" s="8"/>
      <c r="R253" s="7"/>
      <c r="S253" s="7"/>
      <c r="T253" s="8"/>
      <c r="U253" s="8"/>
      <c r="V253" s="8"/>
      <c r="W253" s="8"/>
      <c r="X253" s="8"/>
    </row>
    <row r="254" spans="1:24" x14ac:dyDescent="0.2">
      <c r="P254" s="8"/>
      <c r="Q254" s="8"/>
      <c r="R254" s="7"/>
      <c r="S254" s="7"/>
      <c r="T254" s="8"/>
      <c r="U254" s="8"/>
      <c r="V254" s="8"/>
      <c r="W254" s="8"/>
      <c r="X254" s="8"/>
    </row>
    <row r="255" spans="1:24" x14ac:dyDescent="0.2">
      <c r="P255" s="8"/>
      <c r="Q255" s="8"/>
      <c r="R255" s="7"/>
      <c r="S255" s="7"/>
      <c r="T255" s="8"/>
      <c r="U255" s="8"/>
      <c r="V255" s="8"/>
      <c r="W255" s="8"/>
      <c r="X255" s="8"/>
    </row>
    <row r="256" spans="1:24" x14ac:dyDescent="0.2">
      <c r="P256" s="8"/>
      <c r="Q256" s="8"/>
      <c r="R256" s="7"/>
      <c r="S256" s="7"/>
      <c r="T256" s="8"/>
      <c r="U256" s="8"/>
      <c r="V256" s="8"/>
      <c r="W256" s="8"/>
      <c r="X256" s="8"/>
    </row>
    <row r="257" spans="16:24" x14ac:dyDescent="0.2">
      <c r="P257" s="8"/>
      <c r="Q257" s="8"/>
      <c r="R257" s="7"/>
      <c r="S257" s="7"/>
      <c r="T257" s="8"/>
      <c r="U257" s="8"/>
      <c r="V257" s="8"/>
      <c r="W257" s="8"/>
      <c r="X257" s="8"/>
    </row>
    <row r="258" spans="16:24" x14ac:dyDescent="0.2">
      <c r="P258" s="8"/>
      <c r="Q258" s="8"/>
      <c r="R258" s="7"/>
      <c r="S258" s="7"/>
      <c r="T258" s="8"/>
      <c r="U258" s="8"/>
      <c r="V258" s="8"/>
      <c r="W258" s="8"/>
      <c r="X258" s="8"/>
    </row>
    <row r="259" spans="16:24" x14ac:dyDescent="0.2">
      <c r="P259" s="8"/>
      <c r="Q259" s="8"/>
      <c r="R259" s="7"/>
      <c r="S259" s="7"/>
      <c r="T259" s="8"/>
      <c r="U259" s="8"/>
      <c r="V259" s="8"/>
      <c r="W259" s="8"/>
      <c r="X259" s="8"/>
    </row>
    <row r="260" spans="16:24" x14ac:dyDescent="0.2">
      <c r="P260" s="8"/>
      <c r="Q260" s="8"/>
      <c r="R260" s="7"/>
      <c r="S260" s="7"/>
      <c r="T260" s="8"/>
      <c r="U260" s="8"/>
      <c r="V260" s="8"/>
      <c r="W260" s="8"/>
      <c r="X260" s="8"/>
    </row>
    <row r="261" spans="16:24" x14ac:dyDescent="0.2">
      <c r="P261" s="8"/>
      <c r="Q261" s="8"/>
      <c r="R261" s="7"/>
      <c r="S261" s="7"/>
      <c r="T261" s="8"/>
      <c r="U261" s="8"/>
      <c r="V261" s="8"/>
      <c r="W261" s="8"/>
      <c r="X261" s="8"/>
    </row>
    <row r="262" spans="16:24" x14ac:dyDescent="0.2">
      <c r="P262" s="8"/>
      <c r="Q262" s="8"/>
      <c r="R262" s="7"/>
      <c r="S262" s="7"/>
      <c r="T262" s="8"/>
      <c r="U262" s="8"/>
      <c r="V262" s="8"/>
      <c r="W262" s="8"/>
      <c r="X262" s="8"/>
    </row>
    <row r="263" spans="16:24" x14ac:dyDescent="0.2">
      <c r="P263" s="8"/>
      <c r="Q263" s="8"/>
      <c r="R263" s="7"/>
      <c r="S263" s="7"/>
      <c r="T263" s="8"/>
      <c r="U263" s="8"/>
      <c r="V263" s="8"/>
      <c r="W263" s="8"/>
      <c r="X263" s="8"/>
    </row>
    <row r="264" spans="16:24" x14ac:dyDescent="0.2">
      <c r="P264" s="8"/>
      <c r="Q264" s="8"/>
      <c r="R264" s="7"/>
      <c r="S264" s="7"/>
      <c r="T264" s="8"/>
      <c r="U264" s="8"/>
      <c r="V264" s="8"/>
      <c r="W264" s="8"/>
      <c r="X264" s="8"/>
    </row>
    <row r="265" spans="16:24" x14ac:dyDescent="0.2">
      <c r="P265" s="8"/>
      <c r="Q265" s="8"/>
      <c r="R265" s="7"/>
      <c r="S265" s="7"/>
      <c r="T265" s="8"/>
      <c r="U265" s="8"/>
      <c r="V265" s="8"/>
      <c r="W265" s="8"/>
      <c r="X265" s="8"/>
    </row>
    <row r="266" spans="16:24" x14ac:dyDescent="0.2">
      <c r="P266" s="8"/>
      <c r="Q266" s="8"/>
      <c r="R266" s="7"/>
      <c r="S266" s="7"/>
      <c r="T266" s="8"/>
      <c r="U266" s="8"/>
      <c r="V266" s="8"/>
      <c r="W266" s="8"/>
      <c r="X266" s="8"/>
    </row>
    <row r="267" spans="16:24" x14ac:dyDescent="0.2">
      <c r="P267" s="8"/>
      <c r="Q267" s="8"/>
      <c r="R267" s="7"/>
      <c r="S267" s="7"/>
      <c r="T267" s="8"/>
      <c r="U267" s="8"/>
      <c r="V267" s="8"/>
      <c r="W267" s="8"/>
      <c r="X267" s="8"/>
    </row>
    <row r="268" spans="16:24" x14ac:dyDescent="0.2">
      <c r="P268" s="8"/>
      <c r="Q268" s="8"/>
      <c r="R268" s="7"/>
      <c r="S268" s="7"/>
      <c r="T268" s="8"/>
      <c r="U268" s="8"/>
      <c r="V268" s="8"/>
      <c r="W268" s="8"/>
      <c r="X268" s="8"/>
    </row>
    <row r="269" spans="16:24" x14ac:dyDescent="0.2">
      <c r="P269" s="8"/>
      <c r="Q269" s="8"/>
      <c r="R269" s="7"/>
      <c r="S269" s="7"/>
      <c r="T269" s="8"/>
      <c r="U269" s="8"/>
      <c r="V269" s="8"/>
      <c r="W269" s="8"/>
      <c r="X269" s="8"/>
    </row>
    <row r="270" spans="16:24" x14ac:dyDescent="0.2">
      <c r="P270" s="8"/>
      <c r="Q270" s="8"/>
      <c r="R270" s="7"/>
      <c r="S270" s="7"/>
      <c r="T270" s="8"/>
      <c r="U270" s="8"/>
      <c r="V270" s="8"/>
      <c r="W270" s="8"/>
      <c r="X270" s="8"/>
    </row>
    <row r="271" spans="16:24" x14ac:dyDescent="0.2">
      <c r="P271" s="8"/>
      <c r="Q271" s="8"/>
      <c r="R271" s="7"/>
      <c r="S271" s="7"/>
      <c r="T271" s="8"/>
      <c r="U271" s="8"/>
      <c r="V271" s="8"/>
      <c r="W271" s="8"/>
      <c r="X271" s="8"/>
    </row>
    <row r="272" spans="16:24" x14ac:dyDescent="0.2">
      <c r="P272" s="8"/>
      <c r="Q272" s="8"/>
      <c r="R272" s="7"/>
      <c r="S272" s="7"/>
      <c r="T272" s="8"/>
      <c r="U272" s="8"/>
      <c r="V272" s="8"/>
      <c r="W272" s="8"/>
      <c r="X272" s="8"/>
    </row>
    <row r="273" spans="16:24" x14ac:dyDescent="0.2">
      <c r="P273" s="8"/>
      <c r="Q273" s="8"/>
      <c r="R273" s="7"/>
      <c r="S273" s="7"/>
      <c r="T273" s="8"/>
      <c r="U273" s="8"/>
      <c r="V273" s="8"/>
      <c r="W273" s="8"/>
      <c r="X273" s="8"/>
    </row>
    <row r="274" spans="16:24" x14ac:dyDescent="0.2">
      <c r="P274" s="8"/>
      <c r="Q274" s="8"/>
      <c r="R274" s="7"/>
      <c r="S274" s="7"/>
      <c r="T274" s="8"/>
      <c r="U274" s="8"/>
      <c r="V274" s="8"/>
      <c r="W274" s="8"/>
      <c r="X274" s="8"/>
    </row>
    <row r="275" spans="16:24" x14ac:dyDescent="0.2">
      <c r="P275" s="8"/>
      <c r="Q275" s="8"/>
      <c r="R275" s="7"/>
      <c r="S275" s="7"/>
      <c r="T275" s="8"/>
      <c r="U275" s="8"/>
      <c r="V275" s="8"/>
      <c r="W275" s="8"/>
      <c r="X275" s="8"/>
    </row>
    <row r="276" spans="16:24" x14ac:dyDescent="0.2">
      <c r="P276" s="8"/>
      <c r="Q276" s="8"/>
      <c r="R276" s="7"/>
      <c r="S276" s="7"/>
      <c r="T276" s="8"/>
      <c r="U276" s="8"/>
      <c r="V276" s="8"/>
      <c r="W276" s="8"/>
      <c r="X276" s="8"/>
    </row>
    <row r="277" spans="16:24" x14ac:dyDescent="0.2">
      <c r="P277" s="8"/>
      <c r="Q277" s="8"/>
      <c r="R277" s="7"/>
      <c r="S277" s="7"/>
      <c r="T277" s="8"/>
      <c r="U277" s="8"/>
      <c r="V277" s="8"/>
      <c r="W277" s="8"/>
      <c r="X277" s="8"/>
    </row>
    <row r="278" spans="16:24" x14ac:dyDescent="0.2">
      <c r="P278" s="8"/>
      <c r="Q278" s="8"/>
      <c r="R278" s="7"/>
      <c r="S278" s="7"/>
      <c r="T278" s="8"/>
      <c r="U278" s="8"/>
      <c r="V278" s="8"/>
      <c r="W278" s="8"/>
      <c r="X278" s="8"/>
    </row>
    <row r="279" spans="16:24" x14ac:dyDescent="0.2">
      <c r="P279" s="8"/>
      <c r="Q279" s="8"/>
      <c r="R279" s="7"/>
      <c r="S279" s="7"/>
      <c r="T279" s="8"/>
      <c r="U279" s="8"/>
      <c r="V279" s="8"/>
      <c r="W279" s="8"/>
      <c r="X279" s="8"/>
    </row>
    <row r="280" spans="16:24" x14ac:dyDescent="0.2">
      <c r="P280" s="8"/>
      <c r="Q280" s="8"/>
      <c r="R280" s="7"/>
      <c r="S280" s="7"/>
      <c r="T280" s="8"/>
      <c r="U280" s="8"/>
      <c r="V280" s="8"/>
      <c r="W280" s="8"/>
      <c r="X280" s="8"/>
    </row>
    <row r="281" spans="16:24" x14ac:dyDescent="0.2">
      <c r="P281" s="8"/>
      <c r="Q281" s="8"/>
      <c r="R281" s="7"/>
      <c r="S281" s="7"/>
      <c r="T281" s="8"/>
      <c r="U281" s="8"/>
      <c r="V281" s="8"/>
      <c r="W281" s="8"/>
      <c r="X281" s="8"/>
    </row>
    <row r="282" spans="16:24" x14ac:dyDescent="0.2">
      <c r="P282" s="8"/>
      <c r="Q282" s="8"/>
      <c r="R282" s="7"/>
      <c r="S282" s="7"/>
      <c r="T282" s="8"/>
      <c r="U282" s="8"/>
      <c r="V282" s="8"/>
      <c r="W282" s="8"/>
      <c r="X282" s="8"/>
    </row>
    <row r="283" spans="16:24" x14ac:dyDescent="0.2">
      <c r="P283" s="8"/>
      <c r="Q283" s="8"/>
      <c r="R283" s="7"/>
      <c r="S283" s="7"/>
      <c r="T283" s="8"/>
      <c r="U283" s="8"/>
      <c r="V283" s="8"/>
      <c r="W283" s="8"/>
      <c r="X283" s="8"/>
    </row>
    <row r="284" spans="16:24" x14ac:dyDescent="0.2">
      <c r="P284" s="8"/>
      <c r="Q284" s="8"/>
      <c r="R284" s="7"/>
      <c r="S284" s="7"/>
      <c r="T284" s="8"/>
      <c r="U284" s="8"/>
      <c r="V284" s="8"/>
      <c r="W284" s="8"/>
      <c r="X284" s="8"/>
    </row>
    <row r="285" spans="16:24" x14ac:dyDescent="0.2">
      <c r="P285" s="8"/>
      <c r="Q285" s="8"/>
      <c r="R285" s="7"/>
      <c r="S285" s="7"/>
      <c r="T285" s="8"/>
      <c r="U285" s="8"/>
      <c r="V285" s="8"/>
      <c r="W285" s="8"/>
      <c r="X285" s="8"/>
    </row>
    <row r="286" spans="16:24" x14ac:dyDescent="0.2">
      <c r="P286" s="8"/>
      <c r="Q286" s="8"/>
      <c r="R286" s="7"/>
      <c r="S286" s="7"/>
      <c r="T286" s="8"/>
      <c r="U286" s="8"/>
      <c r="V286" s="8"/>
      <c r="W286" s="8"/>
      <c r="X286" s="8"/>
    </row>
    <row r="287" spans="16:24" x14ac:dyDescent="0.2">
      <c r="P287" s="8"/>
      <c r="Q287" s="8"/>
      <c r="R287" s="7"/>
      <c r="S287" s="7"/>
      <c r="T287" s="8"/>
      <c r="U287" s="8"/>
      <c r="V287" s="8"/>
      <c r="W287" s="8"/>
      <c r="X287" s="8"/>
    </row>
    <row r="288" spans="16:24" x14ac:dyDescent="0.2">
      <c r="P288" s="8"/>
      <c r="Q288" s="8"/>
      <c r="R288" s="7"/>
      <c r="S288" s="7"/>
      <c r="T288" s="8"/>
      <c r="U288" s="8"/>
      <c r="V288" s="8"/>
      <c r="W288" s="8"/>
      <c r="X288" s="8"/>
    </row>
    <row r="289" spans="16:24" x14ac:dyDescent="0.2">
      <c r="P289" s="8"/>
      <c r="Q289" s="8"/>
      <c r="R289" s="7"/>
      <c r="S289" s="7"/>
      <c r="T289" s="8"/>
      <c r="U289" s="8"/>
      <c r="V289" s="8"/>
      <c r="W289" s="8"/>
      <c r="X289" s="8"/>
    </row>
    <row r="290" spans="16:24" x14ac:dyDescent="0.2">
      <c r="P290" s="8"/>
      <c r="Q290" s="8"/>
      <c r="R290" s="7"/>
      <c r="S290" s="7"/>
      <c r="T290" s="8"/>
      <c r="U290" s="8"/>
      <c r="V290" s="8"/>
      <c r="W290" s="8"/>
      <c r="X290" s="8"/>
    </row>
    <row r="291" spans="16:24" x14ac:dyDescent="0.2">
      <c r="P291" s="8"/>
      <c r="Q291" s="8"/>
      <c r="R291" s="7"/>
      <c r="S291" s="7"/>
      <c r="T291" s="8"/>
      <c r="U291" s="8"/>
      <c r="V291" s="8"/>
      <c r="W291" s="8"/>
      <c r="X291" s="8"/>
    </row>
    <row r="292" spans="16:24" x14ac:dyDescent="0.2">
      <c r="P292" s="8"/>
      <c r="Q292" s="8"/>
      <c r="R292" s="7"/>
      <c r="S292" s="7"/>
      <c r="T292" s="8"/>
      <c r="U292" s="8"/>
      <c r="V292" s="8"/>
      <c r="W292" s="8"/>
      <c r="X292" s="8"/>
    </row>
    <row r="293" spans="16:24" x14ac:dyDescent="0.2">
      <c r="P293" s="8"/>
      <c r="Q293" s="8"/>
      <c r="R293" s="7"/>
      <c r="S293" s="7"/>
      <c r="T293" s="8"/>
      <c r="U293" s="8"/>
      <c r="V293" s="8"/>
      <c r="W293" s="8"/>
      <c r="X293" s="8"/>
    </row>
    <row r="294" spans="16:24" x14ac:dyDescent="0.2">
      <c r="P294" s="8"/>
      <c r="Q294" s="8"/>
      <c r="R294" s="7"/>
      <c r="S294" s="7"/>
      <c r="T294" s="8"/>
      <c r="U294" s="8"/>
      <c r="V294" s="8"/>
      <c r="W294" s="8"/>
      <c r="X294" s="8"/>
    </row>
    <row r="295" spans="16:24" x14ac:dyDescent="0.2">
      <c r="P295" s="8"/>
      <c r="Q295" s="8"/>
      <c r="R295" s="7"/>
      <c r="S295" s="7"/>
      <c r="T295" s="8"/>
      <c r="U295" s="8"/>
      <c r="V295" s="8"/>
      <c r="W295" s="8"/>
      <c r="X295" s="8"/>
    </row>
    <row r="296" spans="16:24" x14ac:dyDescent="0.2">
      <c r="P296" s="8"/>
      <c r="Q296" s="8"/>
      <c r="R296" s="7"/>
      <c r="S296" s="7"/>
      <c r="T296" s="8"/>
      <c r="U296" s="8"/>
      <c r="V296" s="8"/>
      <c r="W296" s="8"/>
      <c r="X296" s="8"/>
    </row>
    <row r="297" spans="16:24" x14ac:dyDescent="0.2">
      <c r="P297" s="8"/>
      <c r="Q297" s="8"/>
      <c r="R297" s="7"/>
      <c r="S297" s="7"/>
      <c r="T297" s="8"/>
      <c r="U297" s="8"/>
      <c r="V297" s="8"/>
      <c r="W297" s="8"/>
      <c r="X297" s="8"/>
    </row>
    <row r="298" spans="16:24" x14ac:dyDescent="0.2">
      <c r="P298" s="8"/>
      <c r="Q298" s="8"/>
      <c r="R298" s="7"/>
      <c r="S298" s="7"/>
      <c r="T298" s="8"/>
      <c r="U298" s="8"/>
      <c r="V298" s="8"/>
      <c r="W298" s="8"/>
      <c r="X298" s="8"/>
    </row>
    <row r="299" spans="16:24" x14ac:dyDescent="0.2">
      <c r="P299" s="8"/>
      <c r="Q299" s="8"/>
      <c r="R299" s="7"/>
      <c r="S299" s="7"/>
      <c r="T299" s="8"/>
      <c r="U299" s="8"/>
      <c r="V299" s="8"/>
      <c r="W299" s="8"/>
      <c r="X299" s="8"/>
    </row>
    <row r="300" spans="16:24" x14ac:dyDescent="0.2">
      <c r="P300" s="8"/>
      <c r="Q300" s="8"/>
      <c r="R300" s="7"/>
      <c r="S300" s="7"/>
      <c r="T300" s="8"/>
      <c r="U300" s="8"/>
      <c r="V300" s="8"/>
      <c r="W300" s="8"/>
      <c r="X300" s="8"/>
    </row>
    <row r="301" spans="16:24" x14ac:dyDescent="0.2">
      <c r="P301" s="8"/>
      <c r="Q301" s="8"/>
      <c r="R301" s="7"/>
      <c r="S301" s="7"/>
      <c r="T301" s="8"/>
      <c r="U301" s="8"/>
      <c r="V301" s="8"/>
      <c r="W301" s="8"/>
      <c r="X301" s="8"/>
    </row>
    <row r="302" spans="16:24" x14ac:dyDescent="0.2">
      <c r="P302" s="8"/>
      <c r="Q302" s="8"/>
      <c r="R302" s="7"/>
      <c r="S302" s="7"/>
      <c r="T302" s="8"/>
      <c r="U302" s="8"/>
      <c r="V302" s="8"/>
      <c r="W302" s="8"/>
      <c r="X302" s="8"/>
    </row>
    <row r="303" spans="16:24" x14ac:dyDescent="0.2">
      <c r="P303" s="8"/>
      <c r="Q303" s="8"/>
      <c r="R303" s="7"/>
      <c r="S303" s="7"/>
      <c r="T303" s="8"/>
      <c r="U303" s="8"/>
      <c r="V303" s="8"/>
      <c r="W303" s="8"/>
      <c r="X303" s="8"/>
    </row>
    <row r="304" spans="16:24" x14ac:dyDescent="0.2">
      <c r="P304" s="8"/>
      <c r="Q304" s="8"/>
      <c r="R304" s="7"/>
      <c r="S304" s="7"/>
      <c r="T304" s="8"/>
      <c r="U304" s="8"/>
      <c r="V304" s="8"/>
      <c r="W304" s="8"/>
      <c r="X304" s="8"/>
    </row>
    <row r="305" spans="16:24" x14ac:dyDescent="0.2">
      <c r="P305" s="8"/>
      <c r="Q305" s="8"/>
      <c r="R305" s="7"/>
      <c r="S305" s="7"/>
      <c r="T305" s="8"/>
      <c r="U305" s="8"/>
      <c r="V305" s="8"/>
      <c r="W305" s="8"/>
      <c r="X305" s="8"/>
    </row>
    <row r="306" spans="16:24" x14ac:dyDescent="0.2">
      <c r="P306" s="8"/>
      <c r="Q306" s="8"/>
      <c r="R306" s="7"/>
      <c r="S306" s="7"/>
      <c r="T306" s="8"/>
      <c r="U306" s="8"/>
      <c r="V306" s="8"/>
      <c r="W306" s="8"/>
      <c r="X306" s="8"/>
    </row>
    <row r="307" spans="16:24" x14ac:dyDescent="0.2">
      <c r="P307" s="8"/>
      <c r="Q307" s="8"/>
      <c r="R307" s="7"/>
      <c r="S307" s="7"/>
      <c r="T307" s="8"/>
      <c r="U307" s="8"/>
      <c r="V307" s="8"/>
      <c r="W307" s="8"/>
      <c r="X307" s="8"/>
    </row>
    <row r="308" spans="16:24" x14ac:dyDescent="0.2">
      <c r="P308" s="8"/>
      <c r="Q308" s="8"/>
      <c r="R308" s="7"/>
      <c r="S308" s="7"/>
      <c r="T308" s="8"/>
      <c r="U308" s="8"/>
      <c r="V308" s="8"/>
      <c r="W308" s="8"/>
      <c r="X308" s="8"/>
    </row>
    <row r="309" spans="16:24" x14ac:dyDescent="0.2">
      <c r="P309" s="8"/>
      <c r="Q309" s="8"/>
      <c r="R309" s="7"/>
      <c r="S309" s="7"/>
      <c r="T309" s="8"/>
      <c r="U309" s="8"/>
      <c r="V309" s="8"/>
      <c r="W309" s="8"/>
      <c r="X309" s="8"/>
    </row>
    <row r="310" spans="16:24" x14ac:dyDescent="0.2">
      <c r="P310" s="8"/>
      <c r="Q310" s="8"/>
      <c r="R310" s="7"/>
      <c r="S310" s="7"/>
      <c r="T310" s="8"/>
      <c r="U310" s="8"/>
      <c r="V310" s="8"/>
      <c r="W310" s="8"/>
      <c r="X310" s="8"/>
    </row>
    <row r="311" spans="16:24" x14ac:dyDescent="0.2">
      <c r="P311" s="8"/>
      <c r="Q311" s="8"/>
      <c r="R311" s="7"/>
      <c r="S311" s="7"/>
      <c r="T311" s="8"/>
      <c r="U311" s="8"/>
      <c r="V311" s="8"/>
      <c r="W311" s="8"/>
      <c r="X311" s="8"/>
    </row>
    <row r="312" spans="16:24" x14ac:dyDescent="0.2">
      <c r="P312" s="8"/>
      <c r="Q312" s="8"/>
      <c r="R312" s="7"/>
      <c r="S312" s="7"/>
      <c r="T312" s="8"/>
      <c r="U312" s="8"/>
      <c r="V312" s="8"/>
      <c r="W312" s="8"/>
      <c r="X312" s="8"/>
    </row>
    <row r="313" spans="16:24" x14ac:dyDescent="0.2">
      <c r="P313" s="8"/>
      <c r="Q313" s="8"/>
      <c r="R313" s="7"/>
      <c r="S313" s="7"/>
      <c r="T313" s="8"/>
      <c r="U313" s="8"/>
      <c r="V313" s="8"/>
      <c r="W313" s="8"/>
      <c r="X313" s="8"/>
    </row>
    <row r="314" spans="16:24" x14ac:dyDescent="0.2">
      <c r="P314" s="8"/>
      <c r="Q314" s="8"/>
      <c r="R314" s="7"/>
      <c r="S314" s="7"/>
      <c r="T314" s="8"/>
      <c r="U314" s="8"/>
      <c r="V314" s="8"/>
      <c r="W314" s="8"/>
      <c r="X314" s="8"/>
    </row>
    <row r="315" spans="16:24" x14ac:dyDescent="0.2">
      <c r="P315" s="8"/>
      <c r="Q315" s="8"/>
      <c r="R315" s="7"/>
      <c r="S315" s="7"/>
      <c r="T315" s="8"/>
      <c r="U315" s="8"/>
      <c r="V315" s="8"/>
      <c r="W315" s="8"/>
      <c r="X315" s="8"/>
    </row>
    <row r="316" spans="16:24" x14ac:dyDescent="0.2">
      <c r="P316" s="8"/>
      <c r="Q316" s="8"/>
      <c r="R316" s="7"/>
      <c r="S316" s="7"/>
      <c r="T316" s="8"/>
      <c r="U316" s="8"/>
      <c r="V316" s="8"/>
      <c r="W316" s="8"/>
      <c r="X316" s="8"/>
    </row>
    <row r="317" spans="16:24" x14ac:dyDescent="0.2">
      <c r="P317" s="8"/>
      <c r="Q317" s="8"/>
      <c r="R317" s="7"/>
      <c r="S317" s="7"/>
      <c r="T317" s="8"/>
      <c r="U317" s="8"/>
      <c r="V317" s="8"/>
      <c r="W317" s="8"/>
      <c r="X317" s="8"/>
    </row>
    <row r="318" spans="16:24" x14ac:dyDescent="0.2">
      <c r="P318" s="8"/>
      <c r="Q318" s="8"/>
      <c r="R318" s="7"/>
      <c r="S318" s="7"/>
      <c r="T318" s="8"/>
      <c r="U318" s="8"/>
      <c r="V318" s="8"/>
      <c r="W318" s="8"/>
      <c r="X318" s="8"/>
    </row>
    <row r="319" spans="16:24" x14ac:dyDescent="0.2">
      <c r="P319" s="8"/>
      <c r="Q319" s="8"/>
      <c r="R319" s="7"/>
      <c r="S319" s="7"/>
      <c r="T319" s="8"/>
      <c r="U319" s="8"/>
      <c r="V319" s="8"/>
      <c r="W319" s="8"/>
      <c r="X319" s="8"/>
    </row>
    <row r="320" spans="16:24" x14ac:dyDescent="0.2">
      <c r="P320" s="8"/>
      <c r="Q320" s="8"/>
      <c r="R320" s="7"/>
      <c r="S320" s="7"/>
      <c r="T320" s="8"/>
      <c r="U320" s="8"/>
      <c r="V320" s="8"/>
      <c r="W320" s="8"/>
      <c r="X320" s="8"/>
    </row>
    <row r="321" spans="16:24" x14ac:dyDescent="0.2">
      <c r="P321" s="8"/>
      <c r="Q321" s="8"/>
      <c r="R321" s="7"/>
      <c r="S321" s="7"/>
      <c r="T321" s="8"/>
      <c r="U321" s="8"/>
      <c r="V321" s="8"/>
      <c r="W321" s="8"/>
      <c r="X321" s="8"/>
    </row>
    <row r="322" spans="16:24" x14ac:dyDescent="0.2">
      <c r="P322" s="8"/>
      <c r="Q322" s="8"/>
      <c r="R322" s="7"/>
      <c r="S322" s="7"/>
      <c r="T322" s="8"/>
      <c r="U322" s="8"/>
      <c r="V322" s="8"/>
      <c r="W322" s="8"/>
      <c r="X322" s="8"/>
    </row>
    <row r="323" spans="16:24" x14ac:dyDescent="0.2">
      <c r="P323" s="8"/>
      <c r="Q323" s="8"/>
      <c r="R323" s="7"/>
      <c r="S323" s="7"/>
      <c r="T323" s="8"/>
      <c r="U323" s="8"/>
      <c r="V323" s="8"/>
      <c r="W323" s="8"/>
      <c r="X323" s="8"/>
    </row>
    <row r="324" spans="16:24" x14ac:dyDescent="0.2">
      <c r="P324" s="8"/>
      <c r="Q324" s="8"/>
      <c r="R324" s="7"/>
      <c r="S324" s="7"/>
      <c r="T324" s="8"/>
      <c r="U324" s="8"/>
      <c r="V324" s="8"/>
      <c r="W324" s="8"/>
      <c r="X324" s="8"/>
    </row>
    <row r="325" spans="16:24" x14ac:dyDescent="0.2">
      <c r="P325" s="8"/>
      <c r="Q325" s="8"/>
      <c r="R325" s="7"/>
      <c r="S325" s="7"/>
      <c r="T325" s="8"/>
      <c r="U325" s="8"/>
      <c r="V325" s="8"/>
      <c r="W325" s="8"/>
      <c r="X325" s="8"/>
    </row>
    <row r="326" spans="16:24" x14ac:dyDescent="0.2">
      <c r="P326" s="8"/>
      <c r="Q326" s="8"/>
      <c r="R326" s="7"/>
      <c r="S326" s="7"/>
      <c r="T326" s="8"/>
      <c r="U326" s="8"/>
      <c r="V326" s="8"/>
      <c r="W326" s="8"/>
      <c r="X326" s="8"/>
    </row>
    <row r="327" spans="16:24" x14ac:dyDescent="0.2">
      <c r="P327" s="8"/>
      <c r="Q327" s="8"/>
      <c r="R327" s="7"/>
      <c r="S327" s="7"/>
      <c r="T327" s="8"/>
      <c r="U327" s="8"/>
      <c r="V327" s="8"/>
      <c r="W327" s="8"/>
      <c r="X327" s="8"/>
    </row>
    <row r="328" spans="16:24" x14ac:dyDescent="0.2">
      <c r="P328" s="8"/>
      <c r="Q328" s="8"/>
      <c r="R328" s="7"/>
      <c r="S328" s="7"/>
      <c r="T328" s="8"/>
      <c r="U328" s="8"/>
      <c r="V328" s="8"/>
      <c r="W328" s="8"/>
      <c r="X328" s="8"/>
    </row>
    <row r="329" spans="16:24" x14ac:dyDescent="0.2">
      <c r="P329" s="8"/>
      <c r="Q329" s="8"/>
      <c r="R329" s="7"/>
      <c r="S329" s="7"/>
      <c r="T329" s="8"/>
      <c r="U329" s="8"/>
      <c r="V329" s="8"/>
      <c r="W329" s="8"/>
      <c r="X329" s="8"/>
    </row>
    <row r="330" spans="16:24" x14ac:dyDescent="0.2">
      <c r="P330" s="8"/>
      <c r="Q330" s="8"/>
      <c r="R330" s="7"/>
      <c r="S330" s="7"/>
      <c r="T330" s="8"/>
      <c r="U330" s="8"/>
      <c r="V330" s="8"/>
      <c r="W330" s="8"/>
      <c r="X330" s="8"/>
    </row>
    <row r="331" spans="16:24" x14ac:dyDescent="0.2">
      <c r="P331" s="8"/>
      <c r="Q331" s="8"/>
      <c r="R331" s="7"/>
      <c r="S331" s="7"/>
      <c r="T331" s="8"/>
      <c r="U331" s="8"/>
      <c r="V331" s="8"/>
      <c r="W331" s="8"/>
      <c r="X331" s="8"/>
    </row>
    <row r="332" spans="16:24" x14ac:dyDescent="0.2">
      <c r="P332" s="8"/>
      <c r="Q332" s="8"/>
      <c r="R332" s="7"/>
      <c r="S332" s="7"/>
      <c r="T332" s="8"/>
      <c r="U332" s="8"/>
      <c r="V332" s="8"/>
      <c r="W332" s="8"/>
      <c r="X332" s="8"/>
    </row>
    <row r="333" spans="16:24" x14ac:dyDescent="0.2">
      <c r="P333" s="8"/>
      <c r="Q333" s="8"/>
      <c r="R333" s="7"/>
      <c r="S333" s="7"/>
      <c r="T333" s="8"/>
      <c r="U333" s="8"/>
      <c r="V333" s="8"/>
      <c r="W333" s="8"/>
      <c r="X333" s="8"/>
    </row>
    <row r="334" spans="16:24" x14ac:dyDescent="0.2">
      <c r="P334" s="8"/>
      <c r="Q334" s="8"/>
      <c r="R334" s="7"/>
      <c r="S334" s="7"/>
      <c r="T334" s="8"/>
      <c r="U334" s="8"/>
      <c r="V334" s="8"/>
      <c r="W334" s="8"/>
      <c r="X334" s="8"/>
    </row>
    <row r="335" spans="16:24" x14ac:dyDescent="0.2">
      <c r="P335" s="8"/>
      <c r="Q335" s="8"/>
      <c r="R335" s="7"/>
      <c r="S335" s="7"/>
      <c r="T335" s="8"/>
      <c r="U335" s="8"/>
      <c r="V335" s="8"/>
      <c r="W335" s="8"/>
      <c r="X335" s="8"/>
    </row>
    <row r="336" spans="16:24" x14ac:dyDescent="0.2">
      <c r="P336" s="8"/>
      <c r="Q336" s="8"/>
      <c r="R336" s="7"/>
      <c r="S336" s="7"/>
      <c r="T336" s="8"/>
      <c r="U336" s="8"/>
      <c r="V336" s="8"/>
      <c r="W336" s="8"/>
      <c r="X336" s="8"/>
    </row>
    <row r="337" spans="16:24" x14ac:dyDescent="0.2">
      <c r="P337" s="8"/>
      <c r="Q337" s="8"/>
      <c r="R337" s="7"/>
      <c r="S337" s="7"/>
      <c r="T337" s="8"/>
      <c r="U337" s="8"/>
      <c r="V337" s="8"/>
      <c r="W337" s="8"/>
      <c r="X337" s="8"/>
    </row>
    <row r="338" spans="16:24" x14ac:dyDescent="0.2">
      <c r="P338" s="8"/>
      <c r="Q338" s="8"/>
      <c r="R338" s="7"/>
      <c r="S338" s="7"/>
      <c r="T338" s="8"/>
      <c r="U338" s="8"/>
      <c r="V338" s="8"/>
      <c r="W338" s="8"/>
      <c r="X338" s="8"/>
    </row>
    <row r="339" spans="16:24" x14ac:dyDescent="0.2">
      <c r="P339" s="8"/>
      <c r="Q339" s="8"/>
      <c r="R339" s="7"/>
      <c r="S339" s="7"/>
      <c r="T339" s="8"/>
      <c r="U339" s="8"/>
      <c r="V339" s="8"/>
      <c r="W339" s="8"/>
      <c r="X339" s="8"/>
    </row>
    <row r="340" spans="16:24" x14ac:dyDescent="0.2">
      <c r="P340" s="8"/>
      <c r="Q340" s="8"/>
      <c r="R340" s="7"/>
      <c r="S340" s="7"/>
      <c r="T340" s="8"/>
      <c r="U340" s="8"/>
      <c r="V340" s="8"/>
      <c r="W340" s="8"/>
      <c r="X340" s="8"/>
    </row>
    <row r="341" spans="16:24" x14ac:dyDescent="0.2">
      <c r="P341" s="8"/>
      <c r="Q341" s="8"/>
      <c r="R341" s="7"/>
      <c r="S341" s="7"/>
      <c r="T341" s="8"/>
      <c r="U341" s="8"/>
      <c r="V341" s="8"/>
      <c r="W341" s="8"/>
      <c r="X341" s="8"/>
    </row>
    <row r="342" spans="16:24" x14ac:dyDescent="0.2">
      <c r="P342" s="8"/>
      <c r="Q342" s="8"/>
      <c r="R342" s="7"/>
      <c r="S342" s="7"/>
      <c r="T342" s="8"/>
      <c r="U342" s="8"/>
      <c r="V342" s="8"/>
      <c r="W342" s="8"/>
      <c r="X342" s="8"/>
    </row>
    <row r="343" spans="16:24" x14ac:dyDescent="0.2">
      <c r="P343" s="8"/>
      <c r="Q343" s="8"/>
      <c r="R343" s="7"/>
      <c r="S343" s="7"/>
      <c r="T343" s="8"/>
      <c r="U343" s="8"/>
      <c r="V343" s="8"/>
      <c r="W343" s="8"/>
      <c r="X343" s="8"/>
    </row>
    <row r="344" spans="16:24" x14ac:dyDescent="0.2">
      <c r="P344" s="8"/>
      <c r="Q344" s="8"/>
      <c r="R344" s="7"/>
      <c r="S344" s="7"/>
      <c r="T344" s="8"/>
      <c r="U344" s="8"/>
      <c r="V344" s="8"/>
      <c r="W344" s="8"/>
      <c r="X344" s="8"/>
    </row>
    <row r="345" spans="16:24" x14ac:dyDescent="0.2">
      <c r="P345" s="8"/>
      <c r="Q345" s="8"/>
      <c r="R345" s="7"/>
      <c r="S345" s="7"/>
      <c r="T345" s="8"/>
      <c r="U345" s="8"/>
      <c r="V345" s="8"/>
      <c r="W345" s="8"/>
      <c r="X345" s="8"/>
    </row>
    <row r="346" spans="16:24" x14ac:dyDescent="0.2">
      <c r="P346" s="8"/>
      <c r="Q346" s="8"/>
      <c r="R346" s="7"/>
      <c r="S346" s="7"/>
      <c r="T346" s="8"/>
      <c r="U346" s="8"/>
      <c r="V346" s="8"/>
      <c r="W346" s="8"/>
      <c r="X346" s="8"/>
    </row>
    <row r="347" spans="16:24" x14ac:dyDescent="0.2">
      <c r="P347" s="8"/>
      <c r="Q347" s="8"/>
      <c r="R347" s="7"/>
      <c r="S347" s="7"/>
      <c r="T347" s="8"/>
      <c r="U347" s="8"/>
      <c r="V347" s="8"/>
      <c r="W347" s="8"/>
      <c r="X347" s="8"/>
    </row>
    <row r="348" spans="16:24" x14ac:dyDescent="0.2">
      <c r="P348" s="8"/>
      <c r="Q348" s="8"/>
      <c r="R348" s="7"/>
      <c r="S348" s="7"/>
      <c r="T348" s="8"/>
      <c r="U348" s="8"/>
      <c r="V348" s="8"/>
      <c r="W348" s="8"/>
      <c r="X348" s="8"/>
    </row>
    <row r="349" spans="16:24" x14ac:dyDescent="0.2">
      <c r="P349" s="8"/>
      <c r="Q349" s="8"/>
      <c r="R349" s="7"/>
      <c r="S349" s="7"/>
      <c r="T349" s="8"/>
      <c r="U349" s="8"/>
      <c r="V349" s="8"/>
      <c r="W349" s="8"/>
      <c r="X349" s="8"/>
    </row>
    <row r="350" spans="16:24" x14ac:dyDescent="0.2">
      <c r="P350" s="8"/>
      <c r="Q350" s="8"/>
      <c r="R350" s="7"/>
      <c r="S350" s="7"/>
      <c r="T350" s="8"/>
      <c r="U350" s="8"/>
      <c r="V350" s="8"/>
      <c r="W350" s="8"/>
      <c r="X350" s="8"/>
    </row>
    <row r="351" spans="16:24" x14ac:dyDescent="0.2">
      <c r="P351" s="8"/>
      <c r="Q351" s="8"/>
      <c r="R351" s="7"/>
      <c r="S351" s="7"/>
      <c r="T351" s="8"/>
      <c r="U351" s="8"/>
      <c r="V351" s="8"/>
      <c r="W351" s="8"/>
      <c r="X351" s="8"/>
    </row>
    <row r="352" spans="16:24" x14ac:dyDescent="0.2">
      <c r="P352" s="8"/>
      <c r="Q352" s="8"/>
      <c r="R352" s="7"/>
      <c r="S352" s="7"/>
      <c r="T352" s="8"/>
      <c r="U352" s="8"/>
      <c r="V352" s="8"/>
      <c r="W352" s="8"/>
      <c r="X352" s="8"/>
    </row>
    <row r="353" spans="16:24" x14ac:dyDescent="0.2">
      <c r="P353" s="8"/>
      <c r="Q353" s="8"/>
      <c r="R353" s="7"/>
      <c r="S353" s="7"/>
      <c r="T353" s="8"/>
      <c r="U353" s="8"/>
      <c r="V353" s="8"/>
      <c r="W353" s="8"/>
      <c r="X353" s="8"/>
    </row>
    <row r="354" spans="16:24" x14ac:dyDescent="0.2">
      <c r="P354" s="8"/>
      <c r="Q354" s="8"/>
      <c r="R354" s="7"/>
      <c r="S354" s="7"/>
      <c r="T354" s="8"/>
      <c r="U354" s="8"/>
      <c r="V354" s="8"/>
      <c r="W354" s="8"/>
      <c r="X354" s="8"/>
    </row>
    <row r="355" spans="16:24" x14ac:dyDescent="0.2">
      <c r="P355" s="8"/>
      <c r="Q355" s="8"/>
      <c r="R355" s="7"/>
      <c r="S355" s="7"/>
      <c r="T355" s="8"/>
      <c r="U355" s="8"/>
      <c r="V355" s="8"/>
      <c r="W355" s="8"/>
      <c r="X355" s="8"/>
    </row>
    <row r="356" spans="16:24" x14ac:dyDescent="0.2">
      <c r="P356" s="8"/>
      <c r="Q356" s="8"/>
      <c r="R356" s="7"/>
      <c r="S356" s="7"/>
      <c r="T356" s="8"/>
      <c r="U356" s="8"/>
      <c r="V356" s="8"/>
      <c r="W356" s="8"/>
      <c r="X356" s="8"/>
    </row>
    <row r="357" spans="16:24" x14ac:dyDescent="0.2">
      <c r="P357" s="8"/>
      <c r="Q357" s="8"/>
      <c r="R357" s="7"/>
      <c r="S357" s="7"/>
      <c r="T357" s="8"/>
      <c r="U357" s="8"/>
      <c r="V357" s="8"/>
      <c r="W357" s="8"/>
      <c r="X357" s="8"/>
    </row>
    <row r="358" spans="16:24" x14ac:dyDescent="0.2">
      <c r="P358" s="8"/>
      <c r="Q358" s="8"/>
      <c r="R358" s="7"/>
      <c r="S358" s="7"/>
      <c r="T358" s="8"/>
      <c r="U358" s="8"/>
      <c r="V358" s="8"/>
      <c r="W358" s="8"/>
      <c r="X358" s="8"/>
    </row>
    <row r="359" spans="16:24" x14ac:dyDescent="0.2">
      <c r="P359" s="8"/>
      <c r="Q359" s="8"/>
      <c r="R359" s="7"/>
      <c r="S359" s="7"/>
      <c r="T359" s="8"/>
      <c r="U359" s="8"/>
      <c r="V359" s="8"/>
      <c r="W359" s="8"/>
      <c r="X359" s="8"/>
    </row>
    <row r="360" spans="16:24" x14ac:dyDescent="0.2">
      <c r="P360" s="8"/>
      <c r="Q360" s="8"/>
      <c r="R360" s="7"/>
      <c r="S360" s="7"/>
      <c r="T360" s="8"/>
      <c r="U360" s="8"/>
      <c r="V360" s="8"/>
      <c r="W360" s="8"/>
      <c r="X360" s="8"/>
    </row>
    <row r="361" spans="16:24" x14ac:dyDescent="0.2">
      <c r="P361" s="8"/>
      <c r="Q361" s="8"/>
      <c r="R361" s="7"/>
      <c r="S361" s="7"/>
      <c r="T361" s="8"/>
      <c r="U361" s="8"/>
      <c r="V361" s="8"/>
      <c r="W361" s="8"/>
      <c r="X361" s="8"/>
    </row>
    <row r="362" spans="16:24" x14ac:dyDescent="0.2">
      <c r="P362" s="8"/>
      <c r="Q362" s="8"/>
      <c r="R362" s="7"/>
      <c r="S362" s="7"/>
      <c r="T362" s="8"/>
      <c r="U362" s="8"/>
      <c r="V362" s="8"/>
      <c r="W362" s="8"/>
      <c r="X362" s="8"/>
    </row>
    <row r="363" spans="16:24" x14ac:dyDescent="0.2">
      <c r="P363" s="8"/>
      <c r="Q363" s="8"/>
      <c r="R363" s="7"/>
      <c r="S363" s="7"/>
      <c r="T363" s="8"/>
      <c r="U363" s="8"/>
      <c r="V363" s="8"/>
      <c r="W363" s="8"/>
      <c r="X363" s="8"/>
    </row>
    <row r="364" spans="16:24" x14ac:dyDescent="0.2">
      <c r="P364" s="8"/>
      <c r="Q364" s="8"/>
      <c r="R364" s="7"/>
      <c r="S364" s="7"/>
      <c r="T364" s="8"/>
      <c r="U364" s="8"/>
      <c r="V364" s="8"/>
      <c r="W364" s="8"/>
      <c r="X364" s="8"/>
    </row>
    <row r="365" spans="16:24" x14ac:dyDescent="0.2">
      <c r="P365" s="8"/>
      <c r="Q365" s="8"/>
      <c r="R365" s="7"/>
      <c r="S365" s="7"/>
      <c r="T365" s="8"/>
      <c r="U365" s="8"/>
      <c r="V365" s="8"/>
      <c r="W365" s="8"/>
      <c r="X365" s="8"/>
    </row>
    <row r="366" spans="16:24" x14ac:dyDescent="0.2">
      <c r="P366" s="8"/>
      <c r="Q366" s="8"/>
      <c r="R366" s="7"/>
      <c r="S366" s="7"/>
      <c r="T366" s="8"/>
      <c r="U366" s="8"/>
      <c r="V366" s="8"/>
      <c r="W366" s="8"/>
      <c r="X366" s="8"/>
    </row>
    <row r="367" spans="16:24" x14ac:dyDescent="0.2">
      <c r="P367" s="8"/>
      <c r="Q367" s="8"/>
      <c r="R367" s="7"/>
      <c r="S367" s="7"/>
      <c r="T367" s="8"/>
      <c r="U367" s="8"/>
      <c r="V367" s="8"/>
      <c r="W367" s="8"/>
      <c r="X367" s="8"/>
    </row>
    <row r="368" spans="16:24" x14ac:dyDescent="0.2">
      <c r="P368" s="8"/>
      <c r="Q368" s="8"/>
      <c r="R368" s="7"/>
      <c r="S368" s="7"/>
      <c r="T368" s="8"/>
      <c r="U368" s="8"/>
      <c r="V368" s="8"/>
      <c r="W368" s="8"/>
      <c r="X368" s="8"/>
    </row>
    <row r="369" spans="16:24" x14ac:dyDescent="0.2">
      <c r="P369" s="8"/>
      <c r="Q369" s="8"/>
      <c r="R369" s="7"/>
      <c r="S369" s="7"/>
      <c r="T369" s="8"/>
      <c r="U369" s="8"/>
      <c r="V369" s="8"/>
      <c r="W369" s="8"/>
      <c r="X369" s="8"/>
    </row>
    <row r="370" spans="16:24" x14ac:dyDescent="0.2">
      <c r="P370" s="8"/>
      <c r="Q370" s="8"/>
      <c r="R370" s="7"/>
      <c r="S370" s="7"/>
      <c r="T370" s="8"/>
      <c r="U370" s="8"/>
      <c r="V370" s="8"/>
      <c r="W370" s="8"/>
      <c r="X370" s="8"/>
    </row>
    <row r="371" spans="16:24" x14ac:dyDescent="0.2">
      <c r="P371" s="8"/>
      <c r="Q371" s="8"/>
      <c r="R371" s="7"/>
      <c r="S371" s="7"/>
      <c r="T371" s="8"/>
      <c r="U371" s="8"/>
      <c r="V371" s="8"/>
      <c r="W371" s="8"/>
      <c r="X371" s="8"/>
    </row>
    <row r="372" spans="16:24" x14ac:dyDescent="0.2">
      <c r="P372" s="8"/>
      <c r="Q372" s="8"/>
      <c r="R372" s="7"/>
      <c r="S372" s="7"/>
      <c r="T372" s="8"/>
      <c r="U372" s="8"/>
      <c r="V372" s="8"/>
      <c r="W372" s="8"/>
      <c r="X372" s="8"/>
    </row>
    <row r="373" spans="16:24" x14ac:dyDescent="0.2">
      <c r="P373" s="8"/>
      <c r="Q373" s="8"/>
      <c r="R373" s="7"/>
      <c r="S373" s="7"/>
      <c r="T373" s="8"/>
      <c r="U373" s="8"/>
      <c r="V373" s="8"/>
      <c r="W373" s="8"/>
      <c r="X373" s="8"/>
    </row>
    <row r="374" spans="16:24" x14ac:dyDescent="0.2">
      <c r="P374" s="8"/>
      <c r="Q374" s="8"/>
      <c r="R374" s="7"/>
      <c r="S374" s="7"/>
      <c r="T374" s="8"/>
      <c r="U374" s="8"/>
      <c r="V374" s="8"/>
      <c r="W374" s="8"/>
      <c r="X374" s="8"/>
    </row>
    <row r="375" spans="16:24" x14ac:dyDescent="0.2">
      <c r="P375" s="8"/>
      <c r="Q375" s="8"/>
      <c r="R375" s="7"/>
      <c r="S375" s="7"/>
      <c r="T375" s="8"/>
      <c r="U375" s="8"/>
      <c r="V375" s="8"/>
      <c r="W375" s="8"/>
      <c r="X375" s="8"/>
    </row>
    <row r="376" spans="16:24" x14ac:dyDescent="0.2">
      <c r="P376" s="8"/>
      <c r="Q376" s="8"/>
      <c r="R376" s="7"/>
      <c r="S376" s="7"/>
      <c r="T376" s="8"/>
      <c r="U376" s="8"/>
      <c r="V376" s="8"/>
      <c r="W376" s="8"/>
      <c r="X376" s="8"/>
    </row>
    <row r="377" spans="16:24" x14ac:dyDescent="0.2">
      <c r="P377" s="8"/>
      <c r="Q377" s="8"/>
      <c r="R377" s="7"/>
      <c r="S377" s="7"/>
      <c r="T377" s="8"/>
      <c r="U377" s="8"/>
      <c r="V377" s="8"/>
      <c r="W377" s="8"/>
      <c r="X377" s="8"/>
    </row>
    <row r="378" spans="16:24" x14ac:dyDescent="0.2">
      <c r="P378" s="8"/>
      <c r="Q378" s="8"/>
      <c r="R378" s="7"/>
      <c r="S378" s="7"/>
      <c r="T378" s="8"/>
      <c r="U378" s="8"/>
      <c r="V378" s="8"/>
      <c r="W378" s="8"/>
      <c r="X378" s="8"/>
    </row>
    <row r="379" spans="16:24" x14ac:dyDescent="0.2">
      <c r="P379" s="8"/>
      <c r="Q379" s="8"/>
      <c r="R379" s="7"/>
      <c r="S379" s="7"/>
      <c r="T379" s="8"/>
      <c r="U379" s="8"/>
      <c r="V379" s="8"/>
      <c r="W379" s="8"/>
      <c r="X379" s="8"/>
    </row>
    <row r="380" spans="16:24" x14ac:dyDescent="0.2">
      <c r="P380" s="8"/>
      <c r="Q380" s="8"/>
      <c r="R380" s="7"/>
      <c r="S380" s="7"/>
      <c r="T380" s="8"/>
      <c r="U380" s="8"/>
      <c r="V380" s="8"/>
      <c r="W380" s="8"/>
      <c r="X380" s="8"/>
    </row>
    <row r="381" spans="16:24" x14ac:dyDescent="0.2">
      <c r="P381" s="8"/>
      <c r="Q381" s="8"/>
      <c r="R381" s="7"/>
      <c r="S381" s="7"/>
      <c r="T381" s="8"/>
      <c r="U381" s="8"/>
      <c r="V381" s="8"/>
      <c r="W381" s="8"/>
      <c r="X381" s="8"/>
    </row>
    <row r="382" spans="16:24" x14ac:dyDescent="0.2">
      <c r="P382" s="8"/>
      <c r="Q382" s="8"/>
      <c r="R382" s="7"/>
      <c r="S382" s="7"/>
      <c r="T382" s="8"/>
      <c r="U382" s="8"/>
      <c r="V382" s="8"/>
      <c r="W382" s="8"/>
      <c r="X382" s="8"/>
    </row>
    <row r="383" spans="16:24" x14ac:dyDescent="0.2">
      <c r="P383" s="8"/>
      <c r="Q383" s="8"/>
      <c r="R383" s="7"/>
      <c r="S383" s="7"/>
      <c r="T383" s="8"/>
      <c r="U383" s="8"/>
      <c r="V383" s="8"/>
      <c r="W383" s="8"/>
      <c r="X383" s="8"/>
    </row>
    <row r="384" spans="16:24" x14ac:dyDescent="0.2">
      <c r="P384" s="8"/>
      <c r="Q384" s="8"/>
      <c r="R384" s="7"/>
      <c r="S384" s="7"/>
      <c r="T384" s="8"/>
      <c r="U384" s="8"/>
      <c r="V384" s="8"/>
      <c r="W384" s="8"/>
      <c r="X384" s="8"/>
    </row>
    <row r="385" spans="16:24" x14ac:dyDescent="0.2">
      <c r="P385" s="8"/>
      <c r="Q385" s="8"/>
      <c r="R385" s="7"/>
      <c r="S385" s="7"/>
      <c r="T385" s="8"/>
      <c r="U385" s="8"/>
      <c r="V385" s="8"/>
      <c r="W385" s="8"/>
      <c r="X385" s="8"/>
    </row>
    <row r="386" spans="16:24" x14ac:dyDescent="0.2">
      <c r="P386" s="8"/>
      <c r="Q386" s="8"/>
      <c r="R386" s="7"/>
      <c r="S386" s="7"/>
      <c r="T386" s="8"/>
      <c r="U386" s="8"/>
      <c r="V386" s="8"/>
      <c r="W386" s="8"/>
      <c r="X386" s="8"/>
    </row>
    <row r="387" spans="16:24" x14ac:dyDescent="0.2">
      <c r="P387" s="8"/>
      <c r="Q387" s="8"/>
      <c r="R387" s="7"/>
      <c r="S387" s="7"/>
      <c r="T387" s="8"/>
      <c r="U387" s="8"/>
      <c r="V387" s="8"/>
      <c r="W387" s="8"/>
      <c r="X387" s="8"/>
    </row>
    <row r="388" spans="16:24" x14ac:dyDescent="0.2">
      <c r="P388" s="8"/>
      <c r="Q388" s="8"/>
      <c r="R388" s="7"/>
      <c r="S388" s="7"/>
      <c r="T388" s="8"/>
      <c r="U388" s="8"/>
      <c r="V388" s="8"/>
      <c r="W388" s="8"/>
      <c r="X388" s="8"/>
    </row>
    <row r="389" spans="16:24" x14ac:dyDescent="0.2">
      <c r="P389" s="8"/>
      <c r="Q389" s="8"/>
      <c r="R389" s="7"/>
      <c r="S389" s="7"/>
      <c r="T389" s="8"/>
      <c r="U389" s="8"/>
      <c r="V389" s="8"/>
      <c r="W389" s="8"/>
      <c r="X389" s="8"/>
    </row>
    <row r="390" spans="16:24" x14ac:dyDescent="0.2">
      <c r="P390" s="8"/>
      <c r="Q390" s="8"/>
      <c r="R390" s="7"/>
      <c r="S390" s="7"/>
      <c r="T390" s="8"/>
      <c r="U390" s="8"/>
      <c r="V390" s="8"/>
      <c r="W390" s="8"/>
      <c r="X390" s="8"/>
    </row>
    <row r="391" spans="16:24" x14ac:dyDescent="0.2">
      <c r="P391" s="8"/>
      <c r="Q391" s="8"/>
      <c r="R391" s="7"/>
      <c r="S391" s="7"/>
      <c r="T391" s="8"/>
      <c r="U391" s="8"/>
      <c r="V391" s="8"/>
      <c r="W391" s="8"/>
      <c r="X391" s="8"/>
    </row>
    <row r="392" spans="16:24" x14ac:dyDescent="0.2">
      <c r="P392" s="8"/>
      <c r="Q392" s="8"/>
      <c r="R392" s="7"/>
      <c r="S392" s="7"/>
      <c r="T392" s="8"/>
      <c r="U392" s="8"/>
      <c r="V392" s="8"/>
      <c r="W392" s="8"/>
      <c r="X392" s="8"/>
    </row>
    <row r="393" spans="16:24" x14ac:dyDescent="0.2">
      <c r="P393" s="8"/>
      <c r="Q393" s="8"/>
      <c r="R393" s="7"/>
      <c r="S393" s="7"/>
      <c r="T393" s="8"/>
      <c r="U393" s="8"/>
      <c r="V393" s="8"/>
      <c r="W393" s="8"/>
      <c r="X393" s="8"/>
    </row>
    <row r="394" spans="16:24" x14ac:dyDescent="0.2">
      <c r="P394" s="8"/>
      <c r="Q394" s="8"/>
      <c r="R394" s="7"/>
      <c r="S394" s="7"/>
      <c r="T394" s="8"/>
      <c r="U394" s="8"/>
      <c r="V394" s="8"/>
      <c r="W394" s="8"/>
      <c r="X394" s="8"/>
    </row>
    <row r="395" spans="16:24" x14ac:dyDescent="0.2">
      <c r="P395" s="8"/>
      <c r="Q395" s="8"/>
      <c r="R395" s="7"/>
      <c r="S395" s="7"/>
      <c r="T395" s="8"/>
      <c r="U395" s="8"/>
      <c r="V395" s="8"/>
      <c r="W395" s="8"/>
      <c r="X395" s="8"/>
    </row>
    <row r="396" spans="16:24" x14ac:dyDescent="0.2">
      <c r="P396" s="8"/>
      <c r="Q396" s="8"/>
      <c r="R396" s="7"/>
      <c r="S396" s="7"/>
      <c r="T396" s="8"/>
      <c r="U396" s="8"/>
      <c r="V396" s="8"/>
      <c r="W396" s="8"/>
      <c r="X396" s="8"/>
    </row>
    <row r="397" spans="16:24" x14ac:dyDescent="0.2">
      <c r="P397" s="8"/>
      <c r="Q397" s="8"/>
      <c r="R397" s="7"/>
      <c r="S397" s="7"/>
      <c r="T397" s="8"/>
      <c r="U397" s="8"/>
      <c r="V397" s="8"/>
      <c r="W397" s="8"/>
      <c r="X397" s="8"/>
    </row>
    <row r="398" spans="16:24" x14ac:dyDescent="0.2">
      <c r="P398" s="8"/>
      <c r="Q398" s="8"/>
      <c r="R398" s="7"/>
      <c r="S398" s="7"/>
      <c r="T398" s="8"/>
      <c r="U398" s="8"/>
      <c r="V398" s="8"/>
      <c r="W398" s="8"/>
      <c r="X398" s="8"/>
    </row>
    <row r="399" spans="16:24" x14ac:dyDescent="0.2">
      <c r="P399" s="8"/>
      <c r="Q399" s="8"/>
      <c r="R399" s="7"/>
      <c r="S399" s="7"/>
      <c r="T399" s="8"/>
      <c r="U399" s="8"/>
      <c r="V399" s="8"/>
      <c r="W399" s="8"/>
      <c r="X399" s="8"/>
    </row>
    <row r="400" spans="16:24" x14ac:dyDescent="0.2">
      <c r="P400" s="8"/>
      <c r="Q400" s="8"/>
      <c r="R400" s="7"/>
      <c r="S400" s="7"/>
      <c r="T400" s="8"/>
      <c r="U400" s="8"/>
      <c r="V400" s="8"/>
      <c r="W400" s="8"/>
      <c r="X400" s="8"/>
    </row>
    <row r="401" spans="16:24" x14ac:dyDescent="0.2">
      <c r="P401" s="8"/>
      <c r="Q401" s="8"/>
      <c r="R401" s="7"/>
      <c r="S401" s="7"/>
      <c r="T401" s="8"/>
      <c r="U401" s="8"/>
      <c r="V401" s="8"/>
      <c r="W401" s="8"/>
      <c r="X401" s="8"/>
    </row>
    <row r="402" spans="16:24" x14ac:dyDescent="0.2">
      <c r="P402" s="8"/>
      <c r="Q402" s="8"/>
      <c r="R402" s="7"/>
      <c r="S402" s="7"/>
      <c r="T402" s="8"/>
      <c r="U402" s="8"/>
      <c r="V402" s="8"/>
      <c r="W402" s="8"/>
      <c r="X402" s="8"/>
    </row>
    <row r="403" spans="16:24" x14ac:dyDescent="0.2">
      <c r="P403" s="8"/>
      <c r="Q403" s="8"/>
      <c r="R403" s="7"/>
      <c r="S403" s="7"/>
      <c r="T403" s="8"/>
      <c r="U403" s="8"/>
      <c r="V403" s="8"/>
      <c r="W403" s="8"/>
      <c r="X403" s="8"/>
    </row>
    <row r="404" spans="16:24" x14ac:dyDescent="0.2">
      <c r="P404" s="8"/>
      <c r="Q404" s="8"/>
      <c r="R404" s="7"/>
      <c r="S404" s="7"/>
      <c r="T404" s="8"/>
      <c r="U404" s="8"/>
      <c r="V404" s="8"/>
      <c r="W404" s="8"/>
      <c r="X404" s="8"/>
    </row>
    <row r="405" spans="16:24" x14ac:dyDescent="0.2">
      <c r="P405" s="8"/>
      <c r="Q405" s="8"/>
      <c r="R405" s="7"/>
      <c r="S405" s="7"/>
      <c r="T405" s="8"/>
      <c r="U405" s="8"/>
      <c r="V405" s="8"/>
      <c r="W405" s="8"/>
      <c r="X405" s="8"/>
    </row>
    <row r="406" spans="16:24" x14ac:dyDescent="0.2">
      <c r="P406" s="8"/>
      <c r="Q406" s="8"/>
      <c r="R406" s="7"/>
      <c r="S406" s="7"/>
      <c r="T406" s="8"/>
      <c r="U406" s="8"/>
      <c r="V406" s="8"/>
      <c r="W406" s="8"/>
      <c r="X406" s="8"/>
    </row>
    <row r="407" spans="16:24" x14ac:dyDescent="0.2">
      <c r="P407" s="8"/>
      <c r="Q407" s="8"/>
      <c r="R407" s="7"/>
      <c r="S407" s="7"/>
      <c r="T407" s="8"/>
      <c r="U407" s="8"/>
      <c r="V407" s="8"/>
      <c r="W407" s="8"/>
      <c r="X407" s="8"/>
    </row>
    <row r="408" spans="16:24" x14ac:dyDescent="0.2">
      <c r="P408" s="8"/>
      <c r="Q408" s="8"/>
      <c r="R408" s="7"/>
      <c r="S408" s="7"/>
      <c r="T408" s="8"/>
      <c r="U408" s="8"/>
      <c r="V408" s="8"/>
      <c r="W408" s="8"/>
      <c r="X408" s="8"/>
    </row>
    <row r="409" spans="16:24" x14ac:dyDescent="0.2">
      <c r="P409" s="8"/>
      <c r="Q409" s="8"/>
      <c r="R409" s="7"/>
      <c r="S409" s="7"/>
      <c r="T409" s="8"/>
      <c r="U409" s="8"/>
      <c r="V409" s="8"/>
      <c r="W409" s="8"/>
      <c r="X409" s="8"/>
    </row>
    <row r="410" spans="16:24" x14ac:dyDescent="0.2">
      <c r="P410" s="8"/>
      <c r="Q410" s="8"/>
      <c r="R410" s="7"/>
      <c r="S410" s="7"/>
      <c r="T410" s="8"/>
      <c r="U410" s="8"/>
      <c r="V410" s="8"/>
      <c r="W410" s="8"/>
      <c r="X410" s="8"/>
    </row>
    <row r="411" spans="16:24" x14ac:dyDescent="0.2">
      <c r="P411" s="8"/>
      <c r="Q411" s="8"/>
      <c r="R411" s="7"/>
      <c r="S411" s="7"/>
      <c r="T411" s="8"/>
      <c r="U411" s="8"/>
      <c r="V411" s="8"/>
      <c r="W411" s="8"/>
      <c r="X411" s="8"/>
    </row>
    <row r="412" spans="16:24" x14ac:dyDescent="0.2">
      <c r="P412" s="8"/>
      <c r="Q412" s="8"/>
      <c r="R412" s="7"/>
      <c r="S412" s="7"/>
      <c r="T412" s="8"/>
      <c r="U412" s="8"/>
      <c r="V412" s="8"/>
      <c r="W412" s="8"/>
      <c r="X412" s="8"/>
    </row>
    <row r="413" spans="16:24" x14ac:dyDescent="0.2">
      <c r="P413" s="8"/>
      <c r="Q413" s="8"/>
      <c r="R413" s="7"/>
      <c r="S413" s="7"/>
      <c r="T413" s="8"/>
      <c r="U413" s="8"/>
      <c r="V413" s="8"/>
      <c r="W413" s="8"/>
      <c r="X413" s="8"/>
    </row>
    <row r="414" spans="16:24" x14ac:dyDescent="0.2">
      <c r="P414" s="8"/>
      <c r="Q414" s="8"/>
      <c r="R414" s="7"/>
      <c r="S414" s="7"/>
      <c r="T414" s="8"/>
      <c r="U414" s="8"/>
      <c r="V414" s="8"/>
      <c r="W414" s="8"/>
      <c r="X414" s="8"/>
    </row>
    <row r="415" spans="16:24" x14ac:dyDescent="0.2">
      <c r="P415" s="8"/>
      <c r="Q415" s="8"/>
      <c r="R415" s="7"/>
      <c r="S415" s="7"/>
      <c r="T415" s="8"/>
      <c r="U415" s="8"/>
      <c r="V415" s="8"/>
      <c r="W415" s="8"/>
      <c r="X415" s="8"/>
    </row>
    <row r="416" spans="16:24" x14ac:dyDescent="0.2">
      <c r="P416" s="8"/>
      <c r="Q416" s="8"/>
      <c r="R416" s="7"/>
      <c r="S416" s="7"/>
      <c r="T416" s="8"/>
      <c r="U416" s="8"/>
      <c r="V416" s="8"/>
      <c r="W416" s="8"/>
      <c r="X416" s="8"/>
    </row>
    <row r="417" spans="16:24" x14ac:dyDescent="0.2">
      <c r="P417" s="8"/>
      <c r="Q417" s="8"/>
      <c r="R417" s="7"/>
      <c r="S417" s="7"/>
      <c r="T417" s="8"/>
      <c r="U417" s="8"/>
      <c r="V417" s="8"/>
      <c r="W417" s="8"/>
      <c r="X417" s="8"/>
    </row>
    <row r="418" spans="16:24" x14ac:dyDescent="0.2">
      <c r="P418" s="8"/>
      <c r="Q418" s="8"/>
      <c r="R418" s="7"/>
      <c r="S418" s="7"/>
      <c r="T418" s="8"/>
      <c r="U418" s="8"/>
      <c r="V418" s="8"/>
      <c r="W418" s="8"/>
      <c r="X418" s="8"/>
    </row>
    <row r="419" spans="16:24" x14ac:dyDescent="0.2">
      <c r="P419" s="8"/>
      <c r="Q419" s="8"/>
      <c r="R419" s="7"/>
      <c r="S419" s="7"/>
      <c r="T419" s="8"/>
      <c r="U419" s="8"/>
      <c r="V419" s="8"/>
      <c r="W419" s="8"/>
      <c r="X419" s="8"/>
    </row>
    <row r="420" spans="16:24" x14ac:dyDescent="0.2">
      <c r="P420" s="8"/>
      <c r="Q420" s="8"/>
      <c r="R420" s="7"/>
      <c r="S420" s="7"/>
      <c r="T420" s="8"/>
      <c r="U420" s="8"/>
      <c r="V420" s="8"/>
      <c r="W420" s="8"/>
      <c r="X420" s="8"/>
    </row>
    <row r="421" spans="16:24" x14ac:dyDescent="0.2">
      <c r="P421" s="8"/>
      <c r="Q421" s="8"/>
      <c r="R421" s="7"/>
      <c r="S421" s="7"/>
      <c r="T421" s="8"/>
      <c r="U421" s="8"/>
      <c r="V421" s="8"/>
      <c r="W421" s="8"/>
      <c r="X421" s="8"/>
    </row>
    <row r="422" spans="16:24" x14ac:dyDescent="0.2">
      <c r="P422" s="8"/>
      <c r="Q422" s="8"/>
      <c r="R422" s="7"/>
      <c r="S422" s="7"/>
      <c r="T422" s="8"/>
      <c r="U422" s="8"/>
      <c r="V422" s="8"/>
      <c r="W422" s="8"/>
      <c r="X422" s="8"/>
    </row>
    <row r="423" spans="16:24" x14ac:dyDescent="0.2">
      <c r="P423" s="8"/>
      <c r="Q423" s="8"/>
      <c r="R423" s="7"/>
      <c r="S423" s="7"/>
      <c r="T423" s="8"/>
      <c r="U423" s="8"/>
      <c r="V423" s="8"/>
      <c r="W423" s="8"/>
      <c r="X423" s="8"/>
    </row>
    <row r="424" spans="16:24" x14ac:dyDescent="0.2">
      <c r="P424" s="8"/>
      <c r="Q424" s="8"/>
      <c r="R424" s="7"/>
      <c r="S424" s="7"/>
      <c r="T424" s="8"/>
      <c r="U424" s="8"/>
      <c r="V424" s="8"/>
      <c r="W424" s="8"/>
      <c r="X424" s="8"/>
    </row>
    <row r="425" spans="16:24" x14ac:dyDescent="0.2">
      <c r="P425" s="8"/>
      <c r="Q425" s="8"/>
      <c r="R425" s="7"/>
      <c r="S425" s="7"/>
      <c r="T425" s="8"/>
      <c r="U425" s="8"/>
      <c r="V425" s="8"/>
      <c r="W425" s="8"/>
      <c r="X425" s="8"/>
    </row>
    <row r="426" spans="16:24" x14ac:dyDescent="0.2">
      <c r="P426" s="8"/>
      <c r="Q426" s="8"/>
      <c r="R426" s="7"/>
      <c r="S426" s="7"/>
      <c r="T426" s="8"/>
      <c r="U426" s="8"/>
      <c r="V426" s="8"/>
      <c r="W426" s="8"/>
      <c r="X426" s="8"/>
    </row>
    <row r="427" spans="16:24" x14ac:dyDescent="0.2">
      <c r="P427" s="8"/>
      <c r="Q427" s="8"/>
      <c r="R427" s="7"/>
      <c r="S427" s="7"/>
      <c r="T427" s="8"/>
      <c r="U427" s="8"/>
      <c r="V427" s="8"/>
      <c r="W427" s="8"/>
      <c r="X427" s="8"/>
    </row>
    <row r="428" spans="16:24" x14ac:dyDescent="0.2">
      <c r="P428" s="8"/>
      <c r="Q428" s="8"/>
      <c r="R428" s="7"/>
      <c r="S428" s="7"/>
      <c r="T428" s="8"/>
      <c r="U428" s="8"/>
      <c r="V428" s="8"/>
      <c r="W428" s="8"/>
      <c r="X428" s="8"/>
    </row>
    <row r="429" spans="16:24" x14ac:dyDescent="0.2">
      <c r="P429" s="8"/>
      <c r="Q429" s="8"/>
      <c r="R429" s="7"/>
      <c r="S429" s="7"/>
      <c r="T429" s="8"/>
      <c r="U429" s="8"/>
      <c r="V429" s="8"/>
      <c r="W429" s="8"/>
      <c r="X429" s="8"/>
    </row>
    <row r="430" spans="16:24" x14ac:dyDescent="0.2">
      <c r="P430" s="8"/>
      <c r="Q430" s="8"/>
      <c r="R430" s="7"/>
      <c r="S430" s="7"/>
      <c r="T430" s="8"/>
      <c r="U430" s="8"/>
      <c r="V430" s="8"/>
      <c r="W430" s="8"/>
      <c r="X430" s="8"/>
    </row>
    <row r="431" spans="16:24" x14ac:dyDescent="0.2">
      <c r="P431" s="8"/>
      <c r="Q431" s="8"/>
      <c r="R431" s="7"/>
      <c r="S431" s="7"/>
      <c r="T431" s="8"/>
      <c r="U431" s="8"/>
      <c r="V431" s="8"/>
      <c r="W431" s="8"/>
      <c r="X431" s="8"/>
    </row>
    <row r="432" spans="16:24" x14ac:dyDescent="0.2">
      <c r="P432" s="8"/>
      <c r="Q432" s="8"/>
      <c r="R432" s="7"/>
      <c r="S432" s="7"/>
      <c r="T432" s="8"/>
      <c r="U432" s="8"/>
      <c r="V432" s="8"/>
      <c r="W432" s="8"/>
      <c r="X432" s="8"/>
    </row>
    <row r="433" spans="16:24" x14ac:dyDescent="0.2">
      <c r="P433" s="8"/>
      <c r="Q433" s="8"/>
      <c r="R433" s="7"/>
      <c r="S433" s="7"/>
      <c r="T433" s="8"/>
      <c r="U433" s="8"/>
      <c r="V433" s="8"/>
      <c r="W433" s="8"/>
      <c r="X433" s="8"/>
    </row>
    <row r="434" spans="16:24" x14ac:dyDescent="0.2">
      <c r="P434" s="8"/>
      <c r="Q434" s="8"/>
      <c r="R434" s="7"/>
      <c r="S434" s="7"/>
      <c r="T434" s="8"/>
      <c r="U434" s="8"/>
      <c r="V434" s="8"/>
      <c r="W434" s="8"/>
      <c r="X434" s="8"/>
    </row>
    <row r="435" spans="16:24" x14ac:dyDescent="0.2">
      <c r="P435" s="8"/>
      <c r="Q435" s="8"/>
      <c r="R435" s="7"/>
      <c r="S435" s="7"/>
      <c r="T435" s="8"/>
      <c r="U435" s="8"/>
      <c r="V435" s="8"/>
      <c r="W435" s="8"/>
      <c r="X435" s="8"/>
    </row>
    <row r="436" spans="16:24" x14ac:dyDescent="0.2">
      <c r="P436" s="8"/>
      <c r="Q436" s="8"/>
      <c r="R436" s="7"/>
      <c r="S436" s="7"/>
      <c r="T436" s="8"/>
      <c r="U436" s="8"/>
      <c r="V436" s="8"/>
      <c r="W436" s="8"/>
      <c r="X436" s="8"/>
    </row>
    <row r="437" spans="16:24" x14ac:dyDescent="0.2">
      <c r="P437" s="8"/>
      <c r="Q437" s="8"/>
      <c r="R437" s="7"/>
      <c r="S437" s="7"/>
      <c r="T437" s="8"/>
      <c r="U437" s="8"/>
      <c r="V437" s="8"/>
      <c r="W437" s="8"/>
      <c r="X437" s="8"/>
    </row>
    <row r="438" spans="16:24" x14ac:dyDescent="0.2">
      <c r="P438" s="8"/>
      <c r="Q438" s="8"/>
      <c r="R438" s="7"/>
      <c r="S438" s="7"/>
      <c r="T438" s="8"/>
      <c r="U438" s="8"/>
      <c r="V438" s="8"/>
      <c r="W438" s="8"/>
      <c r="X438" s="8"/>
    </row>
    <row r="439" spans="16:24" x14ac:dyDescent="0.2">
      <c r="P439" s="8"/>
      <c r="Q439" s="8"/>
      <c r="R439" s="7"/>
      <c r="S439" s="7"/>
      <c r="T439" s="8"/>
      <c r="U439" s="8"/>
      <c r="V439" s="8"/>
      <c r="W439" s="8"/>
      <c r="X439" s="8"/>
    </row>
    <row r="440" spans="16:24" x14ac:dyDescent="0.2">
      <c r="P440" s="8"/>
      <c r="Q440" s="8"/>
      <c r="R440" s="7"/>
      <c r="S440" s="7"/>
      <c r="T440" s="8"/>
      <c r="U440" s="8"/>
      <c r="V440" s="8"/>
      <c r="W440" s="8"/>
      <c r="X440" s="8"/>
    </row>
    <row r="441" spans="16:24" x14ac:dyDescent="0.2">
      <c r="P441" s="8"/>
      <c r="Q441" s="8"/>
      <c r="R441" s="7"/>
      <c r="S441" s="7"/>
      <c r="T441" s="8"/>
      <c r="U441" s="8"/>
      <c r="V441" s="8"/>
      <c r="W441" s="8"/>
      <c r="X441" s="8"/>
    </row>
    <row r="442" spans="16:24" x14ac:dyDescent="0.2">
      <c r="P442" s="8"/>
      <c r="Q442" s="8"/>
      <c r="R442" s="7"/>
      <c r="S442" s="7"/>
      <c r="T442" s="8"/>
      <c r="U442" s="8"/>
      <c r="V442" s="8"/>
      <c r="W442" s="8"/>
      <c r="X442" s="8"/>
    </row>
    <row r="443" spans="16:24" x14ac:dyDescent="0.2">
      <c r="P443" s="8"/>
      <c r="Q443" s="8"/>
      <c r="R443" s="7"/>
      <c r="S443" s="7"/>
      <c r="T443" s="8"/>
      <c r="U443" s="8"/>
      <c r="V443" s="8"/>
      <c r="W443" s="8"/>
      <c r="X443" s="8"/>
    </row>
    <row r="444" spans="16:24" x14ac:dyDescent="0.2">
      <c r="P444" s="8"/>
      <c r="Q444" s="8"/>
      <c r="R444" s="7"/>
      <c r="S444" s="7"/>
      <c r="T444" s="8"/>
      <c r="U444" s="8"/>
      <c r="V444" s="8"/>
      <c r="W444" s="8"/>
      <c r="X444" s="8"/>
    </row>
    <row r="445" spans="16:24" x14ac:dyDescent="0.2">
      <c r="P445" s="8"/>
      <c r="Q445" s="8"/>
      <c r="R445" s="7"/>
      <c r="S445" s="7"/>
      <c r="T445" s="8"/>
      <c r="U445" s="8"/>
      <c r="V445" s="8"/>
      <c r="W445" s="8"/>
      <c r="X445" s="8"/>
    </row>
    <row r="446" spans="16:24" x14ac:dyDescent="0.2">
      <c r="P446" s="8"/>
      <c r="Q446" s="8"/>
      <c r="R446" s="7"/>
      <c r="S446" s="7"/>
      <c r="T446" s="8"/>
      <c r="U446" s="8"/>
      <c r="V446" s="8"/>
      <c r="W446" s="8"/>
      <c r="X446" s="8"/>
    </row>
    <row r="447" spans="16:24" x14ac:dyDescent="0.2">
      <c r="P447" s="8"/>
      <c r="Q447" s="8"/>
      <c r="R447" s="7"/>
      <c r="S447" s="7"/>
      <c r="T447" s="8"/>
      <c r="U447" s="8"/>
      <c r="V447" s="8"/>
      <c r="W447" s="8"/>
      <c r="X447" s="8"/>
    </row>
    <row r="448" spans="16:24" x14ac:dyDescent="0.2">
      <c r="P448" s="8"/>
      <c r="Q448" s="8"/>
      <c r="R448" s="7"/>
      <c r="S448" s="7"/>
      <c r="T448" s="8"/>
      <c r="U448" s="8"/>
      <c r="V448" s="8"/>
      <c r="W448" s="8"/>
      <c r="X448" s="8"/>
    </row>
    <row r="449" spans="16:24" x14ac:dyDescent="0.2">
      <c r="P449" s="8"/>
      <c r="Q449" s="8"/>
      <c r="R449" s="7"/>
      <c r="S449" s="7"/>
      <c r="T449" s="8"/>
      <c r="U449" s="8"/>
      <c r="V449" s="8"/>
      <c r="W449" s="8"/>
      <c r="X449" s="8"/>
    </row>
    <row r="450" spans="16:24" x14ac:dyDescent="0.2">
      <c r="P450" s="8"/>
      <c r="Q450" s="8"/>
      <c r="R450" s="7"/>
      <c r="S450" s="7"/>
      <c r="T450" s="8"/>
      <c r="U450" s="8"/>
      <c r="V450" s="8"/>
      <c r="W450" s="8"/>
      <c r="X450" s="8"/>
    </row>
    <row r="451" spans="16:24" x14ac:dyDescent="0.2">
      <c r="P451" s="8"/>
      <c r="Q451" s="8"/>
      <c r="R451" s="7"/>
      <c r="S451" s="7"/>
      <c r="T451" s="8"/>
      <c r="U451" s="8"/>
      <c r="V451" s="8"/>
      <c r="W451" s="8"/>
      <c r="X451" s="8"/>
    </row>
    <row r="452" spans="16:24" x14ac:dyDescent="0.2">
      <c r="P452" s="8"/>
      <c r="Q452" s="8"/>
      <c r="R452" s="7"/>
      <c r="S452" s="7"/>
      <c r="T452" s="8"/>
      <c r="U452" s="8"/>
      <c r="V452" s="8"/>
      <c r="W452" s="8"/>
      <c r="X452" s="8"/>
    </row>
    <row r="453" spans="16:24" x14ac:dyDescent="0.2">
      <c r="P453" s="8"/>
      <c r="Q453" s="8"/>
      <c r="R453" s="7"/>
      <c r="S453" s="7"/>
      <c r="T453" s="8"/>
      <c r="U453" s="8"/>
      <c r="V453" s="8"/>
      <c r="W453" s="8"/>
      <c r="X453" s="8"/>
    </row>
    <row r="454" spans="16:24" x14ac:dyDescent="0.2">
      <c r="P454" s="8"/>
      <c r="Q454" s="8"/>
      <c r="R454" s="7"/>
      <c r="S454" s="7"/>
      <c r="T454" s="8"/>
      <c r="U454" s="8"/>
      <c r="V454" s="8"/>
      <c r="W454" s="8"/>
      <c r="X454" s="8"/>
    </row>
    <row r="455" spans="16:24" x14ac:dyDescent="0.2">
      <c r="P455" s="8"/>
      <c r="Q455" s="8"/>
      <c r="R455" s="7"/>
      <c r="S455" s="7"/>
      <c r="T455" s="8"/>
      <c r="U455" s="8"/>
      <c r="V455" s="8"/>
      <c r="W455" s="8"/>
      <c r="X455" s="8"/>
    </row>
    <row r="456" spans="16:24" x14ac:dyDescent="0.2">
      <c r="P456" s="8"/>
      <c r="Q456" s="8"/>
      <c r="R456" s="7"/>
      <c r="S456" s="7"/>
      <c r="T456" s="8"/>
      <c r="U456" s="8"/>
      <c r="V456" s="8"/>
      <c r="W456" s="8"/>
      <c r="X456" s="8"/>
    </row>
    <row r="457" spans="16:24" x14ac:dyDescent="0.2">
      <c r="P457" s="8"/>
      <c r="Q457" s="8"/>
      <c r="R457" s="7"/>
      <c r="S457" s="7"/>
      <c r="T457" s="8"/>
      <c r="U457" s="8"/>
      <c r="V457" s="8"/>
      <c r="W457" s="8"/>
      <c r="X457" s="8"/>
    </row>
    <row r="458" spans="16:24" x14ac:dyDescent="0.2">
      <c r="P458" s="8"/>
      <c r="Q458" s="8"/>
      <c r="R458" s="7"/>
      <c r="S458" s="7"/>
      <c r="T458" s="8"/>
      <c r="U458" s="8"/>
      <c r="V458" s="8"/>
      <c r="W458" s="8"/>
      <c r="X458" s="8"/>
    </row>
    <row r="459" spans="16:24" x14ac:dyDescent="0.2">
      <c r="P459" s="8"/>
      <c r="Q459" s="8"/>
      <c r="R459" s="7"/>
      <c r="S459" s="7"/>
      <c r="T459" s="8"/>
      <c r="U459" s="8"/>
      <c r="V459" s="8"/>
      <c r="W459" s="8"/>
      <c r="X459" s="8"/>
    </row>
    <row r="460" spans="16:24" x14ac:dyDescent="0.2">
      <c r="P460" s="8"/>
      <c r="Q460" s="8"/>
      <c r="R460" s="7"/>
      <c r="S460" s="7"/>
      <c r="T460" s="8"/>
      <c r="U460" s="8"/>
      <c r="V460" s="8"/>
      <c r="W460" s="8"/>
      <c r="X460" s="8"/>
    </row>
    <row r="461" spans="16:24" x14ac:dyDescent="0.2">
      <c r="P461" s="8"/>
      <c r="Q461" s="8"/>
      <c r="R461" s="7"/>
      <c r="S461" s="7"/>
      <c r="T461" s="8"/>
      <c r="U461" s="8"/>
      <c r="V461" s="8"/>
      <c r="W461" s="8"/>
      <c r="X461" s="8"/>
    </row>
    <row r="462" spans="16:24" x14ac:dyDescent="0.2">
      <c r="P462" s="8"/>
      <c r="Q462" s="8"/>
      <c r="R462" s="7"/>
      <c r="S462" s="7"/>
      <c r="T462" s="8"/>
      <c r="U462" s="8"/>
      <c r="V462" s="8"/>
      <c r="W462" s="8"/>
      <c r="X462" s="8"/>
    </row>
    <row r="463" spans="16:24" x14ac:dyDescent="0.2">
      <c r="P463" s="8"/>
      <c r="Q463" s="8"/>
      <c r="R463" s="7"/>
      <c r="S463" s="7"/>
      <c r="T463" s="8"/>
      <c r="U463" s="8"/>
      <c r="V463" s="8"/>
      <c r="W463" s="8"/>
      <c r="X463" s="8"/>
    </row>
  </sheetData>
  <mergeCells count="2">
    <mergeCell ref="J3:P3"/>
    <mergeCell ref="R3:X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3"/>
  <sheetViews>
    <sheetView topLeftCell="M1" zoomScale="75" zoomScaleNormal="75" zoomScalePageLayoutView="75" workbookViewId="0">
      <selection activeCell="P5" sqref="P5:P30"/>
    </sheetView>
  </sheetViews>
  <sheetFormatPr baseColWidth="10" defaultColWidth="8.83203125" defaultRowHeight="15" x14ac:dyDescent="0.2"/>
  <cols>
    <col min="1" max="1" width="17.5" customWidth="1"/>
    <col min="2" max="2" width="11.33203125" customWidth="1"/>
    <col min="3" max="3" width="4.6640625" customWidth="1"/>
    <col min="4" max="4" width="11.5" customWidth="1"/>
    <col min="5" max="5" width="9.33203125" customWidth="1"/>
    <col min="6" max="6" width="10.6640625" customWidth="1"/>
    <col min="7" max="7" width="8.6640625" customWidth="1"/>
    <col min="8" max="8" width="11.1640625" customWidth="1"/>
    <col min="9" max="9" width="12.6640625" customWidth="1"/>
    <col min="10" max="10" width="12.5" style="3" customWidth="1"/>
    <col min="11" max="11" width="10" style="3" customWidth="1"/>
    <col min="12" max="13" width="6.83203125" customWidth="1"/>
    <col min="14" max="14" width="9" customWidth="1"/>
    <col min="15" max="15" width="10.5" customWidth="1"/>
    <col min="16" max="16" width="16.5" style="5" customWidth="1"/>
    <col min="17" max="17" width="16.5" customWidth="1"/>
    <col min="18" max="18" width="12" style="3" customWidth="1"/>
    <col min="19" max="19" width="8.83203125" style="3" customWidth="1"/>
    <col min="20" max="20" width="6.83203125" customWidth="1"/>
    <col min="21" max="21" width="7.33203125" customWidth="1"/>
    <col min="23" max="23" width="10.33203125" customWidth="1"/>
    <col min="24" max="24" width="16.1640625" style="5" customWidth="1"/>
  </cols>
  <sheetData>
    <row r="1" spans="1:24" x14ac:dyDescent="0.2">
      <c r="A1" t="s">
        <v>220</v>
      </c>
    </row>
    <row r="3" spans="1:24" x14ac:dyDescent="0.2">
      <c r="A3" s="1" t="s">
        <v>206</v>
      </c>
      <c r="B3" s="1" t="s">
        <v>207</v>
      </c>
      <c r="H3" s="4"/>
      <c r="I3" s="4"/>
      <c r="J3" s="31" t="s">
        <v>218</v>
      </c>
      <c r="K3" s="32"/>
      <c r="L3" s="32"/>
      <c r="M3" s="32"/>
      <c r="N3" s="32"/>
      <c r="O3" s="32"/>
      <c r="P3" s="32"/>
      <c r="Q3" s="12"/>
      <c r="R3" s="31" t="s">
        <v>219</v>
      </c>
      <c r="S3" s="33"/>
      <c r="T3" s="33"/>
      <c r="U3" s="33"/>
      <c r="V3" s="33"/>
      <c r="W3" s="33"/>
      <c r="X3" s="33"/>
    </row>
    <row r="4" spans="1:24" x14ac:dyDescent="0.2">
      <c r="A4" t="s">
        <v>237</v>
      </c>
      <c r="B4">
        <v>-0.377</v>
      </c>
      <c r="D4" t="s">
        <v>117</v>
      </c>
      <c r="H4" s="10" t="s">
        <v>221</v>
      </c>
      <c r="I4" s="10" t="s">
        <v>222</v>
      </c>
      <c r="J4" s="10" t="s">
        <v>206</v>
      </c>
      <c r="K4" s="9" t="s">
        <v>212</v>
      </c>
      <c r="L4" s="9" t="s">
        <v>213</v>
      </c>
      <c r="M4" s="9" t="s">
        <v>214</v>
      </c>
      <c r="N4" s="9" t="s">
        <v>215</v>
      </c>
      <c r="O4" s="9" t="s">
        <v>216</v>
      </c>
      <c r="P4" s="19" t="s">
        <v>217</v>
      </c>
      <c r="Q4" s="10" t="s">
        <v>221</v>
      </c>
      <c r="R4" s="10" t="s">
        <v>206</v>
      </c>
      <c r="S4" s="9" t="s">
        <v>212</v>
      </c>
      <c r="T4" s="9" t="s">
        <v>213</v>
      </c>
      <c r="U4" s="9" t="s">
        <v>214</v>
      </c>
      <c r="V4" s="9" t="s">
        <v>215</v>
      </c>
      <c r="W4" s="9" t="s">
        <v>216</v>
      </c>
      <c r="X4" s="19" t="s">
        <v>217</v>
      </c>
    </row>
    <row r="5" spans="1:24" s="13" customFormat="1" ht="16" x14ac:dyDescent="0.25">
      <c r="A5" s="13" t="s">
        <v>245</v>
      </c>
      <c r="B5" s="13">
        <v>0.89400000000000002</v>
      </c>
      <c r="D5" s="13">
        <f>LOOKUP(D4,A5:A251,B5:B251)</f>
        <v>-0.70099999999999996</v>
      </c>
      <c r="H5" s="24" t="s">
        <v>39</v>
      </c>
      <c r="I5" s="25" t="s">
        <v>21</v>
      </c>
      <c r="J5" s="26" t="s">
        <v>164</v>
      </c>
      <c r="K5" s="26">
        <v>1</v>
      </c>
      <c r="L5" s="27">
        <f>LOOKUP(K5,$D$8:$D$18,$F$8:$F$18)</f>
        <v>-2.0969100130080562</v>
      </c>
      <c r="M5" s="27">
        <f>LOOKUP(J5,$A$4:$A$251,$B$4:$B$251)</f>
        <v>0.45300000000000001</v>
      </c>
      <c r="N5" s="26">
        <v>0.22567000000000001</v>
      </c>
      <c r="O5" s="26">
        <f>L5+(M5*N5)</f>
        <v>-1.9946815030080562</v>
      </c>
      <c r="P5" s="26">
        <f t="shared" ref="P5:P20" si="0">10^O5</f>
        <v>1.0123215847622307E-2</v>
      </c>
      <c r="Q5" s="24" t="s">
        <v>39</v>
      </c>
      <c r="R5" s="26" t="s">
        <v>162</v>
      </c>
      <c r="S5" s="26">
        <v>5</v>
      </c>
      <c r="T5" s="27">
        <f>LOOKUP(S5,$D$8:$D$18,$F$8:$F$18)</f>
        <v>-0.79588001734407521</v>
      </c>
      <c r="U5" s="27">
        <f>LOOKUP(R5,$A$4:$A$251,$B$4:$B$251)</f>
        <v>0.45800000000000002</v>
      </c>
      <c r="V5" s="26">
        <v>0.22567000000000001</v>
      </c>
      <c r="W5" s="26">
        <f>T5+(U5*V5)</f>
        <v>-0.69252315734407521</v>
      </c>
      <c r="X5" s="26">
        <f t="shared" ref="X5:X20" si="1">10^W5</f>
        <v>0.20299102785948256</v>
      </c>
    </row>
    <row r="6" spans="1:24" ht="16" x14ac:dyDescent="0.25">
      <c r="A6" t="s">
        <v>249</v>
      </c>
      <c r="B6">
        <v>0.315</v>
      </c>
      <c r="H6" s="17" t="s">
        <v>40</v>
      </c>
      <c r="I6" s="18" t="s">
        <v>22</v>
      </c>
      <c r="J6" s="7" t="s">
        <v>0</v>
      </c>
      <c r="K6" s="7">
        <v>1</v>
      </c>
      <c r="L6" s="8">
        <f t="shared" ref="L6:L20" si="2">LOOKUP(K6,$D$8:$D$18,$F$8:$F$18)</f>
        <v>-2.0969100130080562</v>
      </c>
      <c r="M6" s="8">
        <f t="shared" ref="M6:M20" si="3">LOOKUP(J6,$A$4:$A$251,$B$4:$B$251)</f>
        <v>0.54700000000000004</v>
      </c>
      <c r="N6" s="7">
        <v>0.22567000000000001</v>
      </c>
      <c r="O6" s="7">
        <f t="shared" ref="O6:O20" si="4">L6+(M6*N6)</f>
        <v>-1.9734685230080562</v>
      </c>
      <c r="P6" s="20">
        <f t="shared" si="0"/>
        <v>1.0629956247615448E-2</v>
      </c>
      <c r="Q6" s="17" t="s">
        <v>40</v>
      </c>
      <c r="R6" s="7" t="s">
        <v>117</v>
      </c>
      <c r="S6" s="7">
        <v>6</v>
      </c>
      <c r="T6" s="8">
        <f t="shared" ref="T6:T20" si="5">LOOKUP(S6,$D$8:$D$18,$F$8:$F$18)</f>
        <v>-0.3979400086720376</v>
      </c>
      <c r="U6" s="8">
        <f t="shared" ref="U6:U20" si="6">LOOKUP(R6,$A$4:$A$251,$B$4:$B$251)</f>
        <v>-0.70099999999999996</v>
      </c>
      <c r="V6" s="7">
        <v>0.22567000000000001</v>
      </c>
      <c r="W6" s="7">
        <f t="shared" ref="W6:W20" si="7">T6+(U6*V6)</f>
        <v>-0.55613467867203759</v>
      </c>
      <c r="X6" s="20">
        <f t="shared" si="1"/>
        <v>0.27788513870178377</v>
      </c>
    </row>
    <row r="7" spans="1:24" ht="16" x14ac:dyDescent="0.25">
      <c r="A7" t="s">
        <v>265</v>
      </c>
      <c r="B7">
        <v>-0.154</v>
      </c>
      <c r="D7" s="2" t="s">
        <v>209</v>
      </c>
      <c r="E7" s="2" t="s">
        <v>210</v>
      </c>
      <c r="F7" s="2" t="s">
        <v>211</v>
      </c>
      <c r="H7" s="17" t="s">
        <v>41</v>
      </c>
      <c r="I7" s="18" t="s">
        <v>22</v>
      </c>
      <c r="J7" s="7" t="s">
        <v>1</v>
      </c>
      <c r="K7" s="7">
        <v>5</v>
      </c>
      <c r="L7" s="8">
        <f t="shared" si="2"/>
        <v>-0.79588001734407521</v>
      </c>
      <c r="M7" s="8">
        <f t="shared" si="3"/>
        <v>0.16900000000000001</v>
      </c>
      <c r="N7" s="7">
        <v>0.22567000000000001</v>
      </c>
      <c r="O7" s="7">
        <f t="shared" si="4"/>
        <v>-0.75774178734407516</v>
      </c>
      <c r="P7" s="20">
        <f t="shared" si="0"/>
        <v>0.17468604516586222</v>
      </c>
      <c r="Q7" s="17" t="s">
        <v>41</v>
      </c>
      <c r="R7" s="7" t="s">
        <v>9</v>
      </c>
      <c r="S7" s="7">
        <v>9</v>
      </c>
      <c r="T7" s="8">
        <f t="shared" si="5"/>
        <v>0.14612803567823801</v>
      </c>
      <c r="U7" s="8">
        <f t="shared" si="6"/>
        <v>2.1999999999999999E-2</v>
      </c>
      <c r="V7" s="7">
        <v>0.22567000000000001</v>
      </c>
      <c r="W7" s="7">
        <f t="shared" si="7"/>
        <v>0.15109277567823801</v>
      </c>
      <c r="X7" s="20">
        <f t="shared" si="1"/>
        <v>1.4160962596443309</v>
      </c>
    </row>
    <row r="8" spans="1:24" ht="16" x14ac:dyDescent="0.25">
      <c r="A8" t="s">
        <v>296</v>
      </c>
      <c r="B8">
        <v>-0.54700000000000004</v>
      </c>
      <c r="D8" s="3">
        <v>1</v>
      </c>
      <c r="E8" s="3">
        <v>8.0000000000000002E-3</v>
      </c>
      <c r="F8" s="3">
        <f>LOG(E8)</f>
        <v>-2.0969100130080562</v>
      </c>
      <c r="H8" s="24" t="s">
        <v>42</v>
      </c>
      <c r="I8" s="25" t="s">
        <v>21</v>
      </c>
      <c r="J8" s="26" t="s">
        <v>2</v>
      </c>
      <c r="K8" s="26">
        <v>1</v>
      </c>
      <c r="L8" s="27">
        <f t="shared" si="2"/>
        <v>-2.0969100130080562</v>
      </c>
      <c r="M8" s="27">
        <f t="shared" si="3"/>
        <v>0.54700000000000004</v>
      </c>
      <c r="N8" s="26">
        <v>0.22567000000000001</v>
      </c>
      <c r="O8" s="26">
        <f t="shared" si="4"/>
        <v>-1.9734685230080562</v>
      </c>
      <c r="P8" s="26">
        <f t="shared" si="0"/>
        <v>1.0629956247615448E-2</v>
      </c>
      <c r="Q8" s="24" t="s">
        <v>42</v>
      </c>
      <c r="R8" s="26" t="s">
        <v>10</v>
      </c>
      <c r="S8" s="26">
        <v>3</v>
      </c>
      <c r="T8" s="27">
        <f t="shared" si="5"/>
        <v>-1.3979400086720375</v>
      </c>
      <c r="U8" s="27">
        <f t="shared" si="6"/>
        <v>1.2470000000000001</v>
      </c>
      <c r="V8" s="26">
        <v>0.22567000000000001</v>
      </c>
      <c r="W8" s="26">
        <f t="shared" si="7"/>
        <v>-1.1165295186720374</v>
      </c>
      <c r="X8" s="26">
        <f t="shared" si="1"/>
        <v>7.6466371305020167E-2</v>
      </c>
    </row>
    <row r="9" spans="1:24" s="13" customFormat="1" ht="16" x14ac:dyDescent="0.25">
      <c r="A9" s="13" t="s">
        <v>300</v>
      </c>
      <c r="B9" s="13">
        <v>-1.246</v>
      </c>
      <c r="D9" s="14">
        <v>2</v>
      </c>
      <c r="E9" s="14">
        <v>0.02</v>
      </c>
      <c r="F9" s="14">
        <f t="shared" ref="F9:F18" si="8">LOG(E9)</f>
        <v>-1.6989700043360187</v>
      </c>
      <c r="H9" s="24" t="s">
        <v>43</v>
      </c>
      <c r="I9" s="25" t="s">
        <v>21</v>
      </c>
      <c r="J9" s="26" t="s">
        <v>164</v>
      </c>
      <c r="K9" s="26">
        <v>1</v>
      </c>
      <c r="L9" s="27">
        <f t="shared" si="2"/>
        <v>-2.0969100130080562</v>
      </c>
      <c r="M9" s="27">
        <f t="shared" si="3"/>
        <v>0.45300000000000001</v>
      </c>
      <c r="N9" s="26">
        <v>0.22567000000000001</v>
      </c>
      <c r="O9" s="26">
        <f t="shared" si="4"/>
        <v>-1.9946815030080562</v>
      </c>
      <c r="P9" s="26">
        <f t="shared" si="0"/>
        <v>1.0123215847622307E-2</v>
      </c>
      <c r="Q9" s="24" t="s">
        <v>43</v>
      </c>
      <c r="R9" s="26" t="s">
        <v>63</v>
      </c>
      <c r="S9" s="26">
        <v>1</v>
      </c>
      <c r="T9" s="27">
        <f t="shared" si="5"/>
        <v>-2.0969100130080562</v>
      </c>
      <c r="U9" s="27">
        <f t="shared" si="6"/>
        <v>0.54700000000000004</v>
      </c>
      <c r="V9" s="26">
        <v>0.22567000000000001</v>
      </c>
      <c r="W9" s="26">
        <f t="shared" si="7"/>
        <v>-1.9734685230080562</v>
      </c>
      <c r="X9" s="26">
        <f t="shared" si="1"/>
        <v>1.0629956247615448E-2</v>
      </c>
    </row>
    <row r="10" spans="1:24" ht="16" x14ac:dyDescent="0.25">
      <c r="A10" t="s">
        <v>269</v>
      </c>
      <c r="B10">
        <v>-0.86</v>
      </c>
      <c r="D10" s="3">
        <v>3</v>
      </c>
      <c r="E10" s="3">
        <v>0.04</v>
      </c>
      <c r="F10" s="3">
        <f t="shared" si="8"/>
        <v>-1.3979400086720375</v>
      </c>
      <c r="H10" s="24" t="s">
        <v>44</v>
      </c>
      <c r="I10" s="25" t="s">
        <v>21</v>
      </c>
      <c r="J10" s="26" t="s">
        <v>3</v>
      </c>
      <c r="K10" s="26">
        <v>6</v>
      </c>
      <c r="L10" s="27">
        <f t="shared" si="2"/>
        <v>-0.3979400086720376</v>
      </c>
      <c r="M10" s="27">
        <f t="shared" si="3"/>
        <v>0.5</v>
      </c>
      <c r="N10" s="26">
        <v>0.22567000000000001</v>
      </c>
      <c r="O10" s="26">
        <f t="shared" si="4"/>
        <v>-0.28510500867203759</v>
      </c>
      <c r="P10" s="26">
        <f t="shared" si="0"/>
        <v>0.51867461270384252</v>
      </c>
      <c r="Q10" s="24" t="s">
        <v>44</v>
      </c>
      <c r="R10" s="26" t="s">
        <v>62</v>
      </c>
      <c r="S10" s="26">
        <v>7</v>
      </c>
      <c r="T10" s="27">
        <f t="shared" si="5"/>
        <v>-0.22184874961635639</v>
      </c>
      <c r="U10" s="27">
        <f t="shared" si="6"/>
        <v>1.169</v>
      </c>
      <c r="V10" s="26">
        <v>0.22567000000000001</v>
      </c>
      <c r="W10" s="26">
        <f t="shared" si="7"/>
        <v>4.1959480383643638E-2</v>
      </c>
      <c r="X10" s="26">
        <f t="shared" si="1"/>
        <v>1.1014365408672138</v>
      </c>
    </row>
    <row r="11" spans="1:24" s="13" customFormat="1" ht="16" x14ac:dyDescent="0.25">
      <c r="A11" s="13" t="s">
        <v>304</v>
      </c>
      <c r="B11" s="13">
        <v>0.38100000000000001</v>
      </c>
      <c r="D11" s="14">
        <v>4</v>
      </c>
      <c r="E11" s="14">
        <v>7.0000000000000007E-2</v>
      </c>
      <c r="F11" s="14">
        <f t="shared" si="8"/>
        <v>-1.1549019599857431</v>
      </c>
      <c r="H11" s="17" t="s">
        <v>45</v>
      </c>
      <c r="I11" s="18" t="s">
        <v>22</v>
      </c>
      <c r="J11" s="7" t="s">
        <v>335</v>
      </c>
      <c r="K11" s="7">
        <v>6</v>
      </c>
      <c r="L11" s="8">
        <f t="shared" si="2"/>
        <v>-0.3979400086720376</v>
      </c>
      <c r="M11" s="8">
        <f t="shared" si="3"/>
        <v>0.95199999999999996</v>
      </c>
      <c r="N11" s="7">
        <v>0.22567000000000001</v>
      </c>
      <c r="O11" s="7">
        <f t="shared" si="4"/>
        <v>-0.1831021686720376</v>
      </c>
      <c r="P11" s="20">
        <f t="shared" si="0"/>
        <v>0.65599092493183253</v>
      </c>
      <c r="Q11" s="17" t="s">
        <v>45</v>
      </c>
      <c r="R11" s="7" t="s">
        <v>314</v>
      </c>
      <c r="S11" s="7">
        <v>9</v>
      </c>
      <c r="T11" s="8">
        <f t="shared" si="5"/>
        <v>0.14612803567823801</v>
      </c>
      <c r="U11" s="8">
        <f t="shared" si="6"/>
        <v>-0.45800000000000002</v>
      </c>
      <c r="V11" s="7">
        <v>0.22567000000000001</v>
      </c>
      <c r="W11" s="7">
        <f t="shared" si="7"/>
        <v>4.2771175678238002E-2</v>
      </c>
      <c r="X11" s="20">
        <f t="shared" si="1"/>
        <v>1.1034970479338653</v>
      </c>
    </row>
    <row r="12" spans="1:24" s="13" customFormat="1" ht="16" x14ac:dyDescent="0.25">
      <c r="A12" s="13" t="s">
        <v>308</v>
      </c>
      <c r="B12" s="13">
        <v>-0.14199999999999999</v>
      </c>
      <c r="D12" s="14">
        <v>5</v>
      </c>
      <c r="E12" s="14">
        <v>0.16</v>
      </c>
      <c r="F12" s="14">
        <f t="shared" si="8"/>
        <v>-0.79588001734407521</v>
      </c>
      <c r="H12" s="17" t="s">
        <v>46</v>
      </c>
      <c r="I12" s="18" t="s">
        <v>22</v>
      </c>
      <c r="J12" s="7" t="s">
        <v>4</v>
      </c>
      <c r="K12" s="7">
        <v>2</v>
      </c>
      <c r="L12" s="8">
        <f t="shared" si="2"/>
        <v>-1.6989700043360187</v>
      </c>
      <c r="M12" s="8">
        <f t="shared" si="3"/>
        <v>0.29599999999999999</v>
      </c>
      <c r="N12" s="7">
        <v>0.22567000000000001</v>
      </c>
      <c r="O12" s="7">
        <f t="shared" si="4"/>
        <v>-1.6321716843360188</v>
      </c>
      <c r="P12" s="20">
        <f t="shared" si="0"/>
        <v>2.3325357870980952E-2</v>
      </c>
      <c r="Q12" s="17" t="s">
        <v>46</v>
      </c>
      <c r="R12" s="7" t="s">
        <v>301</v>
      </c>
      <c r="S12" s="7">
        <v>8</v>
      </c>
      <c r="T12" s="8">
        <f t="shared" si="5"/>
        <v>0</v>
      </c>
      <c r="U12" s="8">
        <f t="shared" si="6"/>
        <v>0.372</v>
      </c>
      <c r="V12" s="7">
        <v>0.22567000000000001</v>
      </c>
      <c r="W12" s="7">
        <f t="shared" si="7"/>
        <v>8.3949240000000008E-2</v>
      </c>
      <c r="X12" s="20">
        <f t="shared" si="1"/>
        <v>1.2132470388109819</v>
      </c>
    </row>
    <row r="13" spans="1:24" s="13" customFormat="1" ht="16" x14ac:dyDescent="0.25">
      <c r="A13" s="13" t="s">
        <v>253</v>
      </c>
      <c r="B13" s="13">
        <v>-0.432</v>
      </c>
      <c r="D13" s="14">
        <v>6</v>
      </c>
      <c r="E13" s="14">
        <v>0.4</v>
      </c>
      <c r="F13" s="14">
        <f t="shared" si="8"/>
        <v>-0.3979400086720376</v>
      </c>
      <c r="H13" s="27" t="s">
        <v>47</v>
      </c>
      <c r="I13" s="25" t="s">
        <v>21</v>
      </c>
      <c r="J13" s="26" t="s">
        <v>184</v>
      </c>
      <c r="K13" s="26">
        <v>3</v>
      </c>
      <c r="L13" s="27">
        <f t="shared" si="2"/>
        <v>-1.3979400086720375</v>
      </c>
      <c r="M13" s="27">
        <f t="shared" si="3"/>
        <v>-0.95399999999999996</v>
      </c>
      <c r="N13" s="26">
        <v>0.22567000000000001</v>
      </c>
      <c r="O13" s="26">
        <f t="shared" si="4"/>
        <v>-1.6132291886720376</v>
      </c>
      <c r="P13" s="26">
        <f t="shared" si="0"/>
        <v>2.4365246605931947E-2</v>
      </c>
      <c r="Q13" s="27" t="s">
        <v>47</v>
      </c>
      <c r="R13" s="26" t="s">
        <v>330</v>
      </c>
      <c r="S13" s="26">
        <v>9</v>
      </c>
      <c r="T13" s="27">
        <f t="shared" si="5"/>
        <v>0.14612803567823801</v>
      </c>
      <c r="U13" s="27">
        <f t="shared" si="6"/>
        <v>-0.76300000000000001</v>
      </c>
      <c r="V13" s="26">
        <v>0.22567000000000001</v>
      </c>
      <c r="W13" s="26">
        <f t="shared" si="7"/>
        <v>-2.6058174321761995E-2</v>
      </c>
      <c r="X13" s="26">
        <f t="shared" si="1"/>
        <v>0.94176343761212766</v>
      </c>
    </row>
    <row r="14" spans="1:24" s="13" customFormat="1" ht="16" x14ac:dyDescent="0.25">
      <c r="A14" s="13" t="s">
        <v>273</v>
      </c>
      <c r="B14" s="13">
        <v>0.74099999999999999</v>
      </c>
      <c r="D14" s="14">
        <v>7</v>
      </c>
      <c r="E14" s="14">
        <v>0.6</v>
      </c>
      <c r="F14" s="14">
        <f>LOG(E14)</f>
        <v>-0.22184874961635639</v>
      </c>
      <c r="H14" s="8" t="s">
        <v>48</v>
      </c>
      <c r="I14" s="18" t="s">
        <v>22</v>
      </c>
      <c r="J14" s="7" t="s">
        <v>5</v>
      </c>
      <c r="K14" s="7">
        <v>2</v>
      </c>
      <c r="L14" s="8">
        <f t="shared" si="2"/>
        <v>-1.6989700043360187</v>
      </c>
      <c r="M14" s="8">
        <f t="shared" si="3"/>
        <v>-0.64800000000000002</v>
      </c>
      <c r="N14" s="7">
        <v>0.22567000000000001</v>
      </c>
      <c r="O14" s="7">
        <f t="shared" si="4"/>
        <v>-1.8452041643360189</v>
      </c>
      <c r="P14" s="20">
        <f t="shared" si="0"/>
        <v>1.4282223851032118E-2</v>
      </c>
      <c r="Q14" s="8" t="s">
        <v>48</v>
      </c>
      <c r="R14" s="7" t="s">
        <v>168</v>
      </c>
      <c r="S14" s="7">
        <v>5</v>
      </c>
      <c r="T14" s="8">
        <f t="shared" si="5"/>
        <v>-0.79588001734407521</v>
      </c>
      <c r="U14" s="8">
        <f t="shared" si="6"/>
        <v>-1.248</v>
      </c>
      <c r="V14" s="7">
        <v>0.22567000000000001</v>
      </c>
      <c r="W14" s="7">
        <f t="shared" si="7"/>
        <v>-1.0775161773440751</v>
      </c>
      <c r="X14" s="20">
        <f t="shared" si="1"/>
        <v>8.3653443450925208E-2</v>
      </c>
    </row>
    <row r="15" spans="1:24" ht="16" x14ac:dyDescent="0.25">
      <c r="A15" t="s">
        <v>312</v>
      </c>
      <c r="B15">
        <v>0.04</v>
      </c>
      <c r="D15" s="3">
        <v>8</v>
      </c>
      <c r="E15" s="3">
        <v>1</v>
      </c>
      <c r="F15" s="3">
        <f>LOG(E15)</f>
        <v>0</v>
      </c>
      <c r="H15" s="27" t="s">
        <v>49</v>
      </c>
      <c r="I15" s="25" t="s">
        <v>21</v>
      </c>
      <c r="J15" s="26" t="s">
        <v>205</v>
      </c>
      <c r="K15" s="26">
        <v>4</v>
      </c>
      <c r="L15" s="27">
        <f t="shared" si="2"/>
        <v>-1.1549019599857431</v>
      </c>
      <c r="M15" s="27">
        <f t="shared" si="3"/>
        <v>-0.24399999999999999</v>
      </c>
      <c r="N15" s="26">
        <v>0.22567000000000001</v>
      </c>
      <c r="O15" s="26">
        <f t="shared" si="4"/>
        <v>-1.2099654399857431</v>
      </c>
      <c r="P15" s="26">
        <f t="shared" si="0"/>
        <v>6.1664407082469432E-2</v>
      </c>
      <c r="Q15" s="27" t="s">
        <v>49</v>
      </c>
      <c r="R15" s="26" t="s">
        <v>313</v>
      </c>
      <c r="S15" s="26">
        <v>8</v>
      </c>
      <c r="T15" s="27">
        <f t="shared" si="5"/>
        <v>0</v>
      </c>
      <c r="U15" s="27">
        <f t="shared" si="6"/>
        <v>-0.5</v>
      </c>
      <c r="V15" s="26">
        <v>0.22567000000000001</v>
      </c>
      <c r="W15" s="26">
        <f t="shared" si="7"/>
        <v>-0.112835</v>
      </c>
      <c r="X15" s="26">
        <f t="shared" si="1"/>
        <v>0.77119641139713058</v>
      </c>
    </row>
    <row r="16" spans="1:24" s="13" customFormat="1" ht="16" x14ac:dyDescent="0.25">
      <c r="A16" s="13" t="s">
        <v>316</v>
      </c>
      <c r="B16" s="13">
        <v>-0.45300000000000001</v>
      </c>
      <c r="D16" s="14">
        <v>9</v>
      </c>
      <c r="E16" s="14">
        <v>1.4</v>
      </c>
      <c r="F16" s="14">
        <f>LOG(E16)</f>
        <v>0.14612803567823801</v>
      </c>
      <c r="H16" s="8" t="s">
        <v>50</v>
      </c>
      <c r="I16" s="18" t="s">
        <v>22</v>
      </c>
      <c r="J16" s="7" t="s">
        <v>164</v>
      </c>
      <c r="K16" s="7">
        <v>2</v>
      </c>
      <c r="L16" s="8">
        <f t="shared" si="2"/>
        <v>-1.6989700043360187</v>
      </c>
      <c r="M16" s="8">
        <f t="shared" si="3"/>
        <v>0.45300000000000001</v>
      </c>
      <c r="N16" s="7">
        <v>0.22567000000000001</v>
      </c>
      <c r="O16" s="7">
        <f t="shared" si="4"/>
        <v>-1.5967414943360188</v>
      </c>
      <c r="P16" s="20">
        <f t="shared" si="0"/>
        <v>2.5308039619055755E-2</v>
      </c>
      <c r="Q16" s="8" t="s">
        <v>50</v>
      </c>
      <c r="R16" s="7" t="s">
        <v>11</v>
      </c>
      <c r="S16" s="7">
        <v>3</v>
      </c>
      <c r="T16" s="8">
        <f t="shared" si="5"/>
        <v>-1.3979400086720375</v>
      </c>
      <c r="U16" s="8">
        <f t="shared" si="6"/>
        <v>0.54700000000000004</v>
      </c>
      <c r="V16" s="7">
        <v>0.22567000000000001</v>
      </c>
      <c r="W16" s="7">
        <f t="shared" si="7"/>
        <v>-1.2744985186720375</v>
      </c>
      <c r="X16" s="20">
        <f t="shared" si="1"/>
        <v>5.3149781238077252E-2</v>
      </c>
    </row>
    <row r="17" spans="1:24" ht="16" x14ac:dyDescent="0.25">
      <c r="A17" t="s">
        <v>277</v>
      </c>
      <c r="B17">
        <v>0.182</v>
      </c>
      <c r="D17" s="3">
        <v>10</v>
      </c>
      <c r="E17" s="3">
        <v>2</v>
      </c>
      <c r="F17" s="3">
        <f t="shared" si="8"/>
        <v>0.3010299956639812</v>
      </c>
      <c r="H17" s="27" t="s">
        <v>51</v>
      </c>
      <c r="I17" s="25" t="s">
        <v>21</v>
      </c>
      <c r="J17" s="26" t="s">
        <v>6</v>
      </c>
      <c r="K17" s="26">
        <v>4</v>
      </c>
      <c r="L17" s="27">
        <f t="shared" si="2"/>
        <v>-1.1549019599857431</v>
      </c>
      <c r="M17" s="27">
        <f t="shared" si="3"/>
        <v>-1.2370000000000001</v>
      </c>
      <c r="N17" s="26">
        <v>0.22567000000000001</v>
      </c>
      <c r="O17" s="26">
        <f t="shared" si="4"/>
        <v>-1.4340557499857431</v>
      </c>
      <c r="P17" s="26">
        <f t="shared" si="0"/>
        <v>3.6808172029561478E-2</v>
      </c>
      <c r="Q17" s="27" t="s">
        <v>51</v>
      </c>
      <c r="R17" s="26" t="s">
        <v>314</v>
      </c>
      <c r="S17" s="26">
        <v>9</v>
      </c>
      <c r="T17" s="27">
        <f t="shared" si="5"/>
        <v>0.14612803567823801</v>
      </c>
      <c r="U17" s="27">
        <f t="shared" si="6"/>
        <v>-0.45800000000000002</v>
      </c>
      <c r="V17" s="26">
        <v>0.22567000000000001</v>
      </c>
      <c r="W17" s="26">
        <f t="shared" si="7"/>
        <v>4.2771175678238002E-2</v>
      </c>
      <c r="X17" s="26">
        <f t="shared" si="1"/>
        <v>1.1034970479338653</v>
      </c>
    </row>
    <row r="18" spans="1:24" s="13" customFormat="1" ht="16" x14ac:dyDescent="0.25">
      <c r="A18" s="13" t="s">
        <v>320</v>
      </c>
      <c r="B18" s="13">
        <v>1.248</v>
      </c>
      <c r="D18" s="14">
        <v>11</v>
      </c>
      <c r="E18" s="14">
        <v>4</v>
      </c>
      <c r="F18" s="14">
        <f t="shared" si="8"/>
        <v>0.6020599913279624</v>
      </c>
      <c r="H18" s="8" t="s">
        <v>52</v>
      </c>
      <c r="I18" s="18" t="s">
        <v>22</v>
      </c>
      <c r="J18" s="7" t="s">
        <v>7</v>
      </c>
      <c r="K18" s="7">
        <v>2</v>
      </c>
      <c r="L18" s="8">
        <f t="shared" si="2"/>
        <v>-1.6989700043360187</v>
      </c>
      <c r="M18" s="8">
        <f t="shared" si="3"/>
        <v>-0.67800000000000005</v>
      </c>
      <c r="N18" s="7">
        <v>0.22567000000000001</v>
      </c>
      <c r="O18" s="7">
        <f t="shared" si="4"/>
        <v>-1.8519742643360189</v>
      </c>
      <c r="P18" s="20">
        <f t="shared" si="0"/>
        <v>1.4061308469449705E-2</v>
      </c>
      <c r="Q18" s="8" t="s">
        <v>52</v>
      </c>
      <c r="R18" s="7" t="s">
        <v>313</v>
      </c>
      <c r="S18" s="7">
        <v>8</v>
      </c>
      <c r="T18" s="8">
        <f t="shared" si="5"/>
        <v>0</v>
      </c>
      <c r="U18" s="8">
        <f t="shared" si="6"/>
        <v>-0.5</v>
      </c>
      <c r="V18" s="7">
        <v>0.22567000000000001</v>
      </c>
      <c r="W18" s="7">
        <f t="shared" si="7"/>
        <v>-0.112835</v>
      </c>
      <c r="X18" s="20">
        <f t="shared" si="1"/>
        <v>0.77119641139713058</v>
      </c>
    </row>
    <row r="19" spans="1:24" ht="16" x14ac:dyDescent="0.25">
      <c r="A19" t="s">
        <v>324</v>
      </c>
      <c r="B19">
        <v>0.75800000000000001</v>
      </c>
      <c r="H19" s="27" t="s">
        <v>53</v>
      </c>
      <c r="I19" s="25" t="s">
        <v>21</v>
      </c>
      <c r="J19" s="26" t="s">
        <v>194</v>
      </c>
      <c r="K19" s="26">
        <v>5</v>
      </c>
      <c r="L19" s="27">
        <f t="shared" si="2"/>
        <v>-0.79588001734407521</v>
      </c>
      <c r="M19" s="27">
        <f t="shared" si="3"/>
        <v>-0.187</v>
      </c>
      <c r="N19" s="26">
        <v>0.22567000000000001</v>
      </c>
      <c r="O19" s="26">
        <f t="shared" si="4"/>
        <v>-0.83808030734407524</v>
      </c>
      <c r="P19" s="26">
        <f t="shared" si="0"/>
        <v>0.14518431259284881</v>
      </c>
      <c r="Q19" s="27" t="s">
        <v>53</v>
      </c>
      <c r="R19" s="26" t="s">
        <v>314</v>
      </c>
      <c r="S19" s="26">
        <v>9</v>
      </c>
      <c r="T19" s="27">
        <f t="shared" si="5"/>
        <v>0.14612803567823801</v>
      </c>
      <c r="U19" s="27">
        <f t="shared" si="6"/>
        <v>-0.45800000000000002</v>
      </c>
      <c r="V19" s="26">
        <v>0.22567000000000001</v>
      </c>
      <c r="W19" s="26">
        <f t="shared" si="7"/>
        <v>4.2771175678238002E-2</v>
      </c>
      <c r="X19" s="26">
        <f t="shared" si="1"/>
        <v>1.1034970479338653</v>
      </c>
    </row>
    <row r="20" spans="1:24" ht="16" x14ac:dyDescent="0.25">
      <c r="A20" t="s">
        <v>241</v>
      </c>
      <c r="B20">
        <v>2.8000000000000001E-2</v>
      </c>
      <c r="H20" s="8" t="s">
        <v>54</v>
      </c>
      <c r="I20" s="18" t="s">
        <v>22</v>
      </c>
      <c r="J20" s="7" t="s">
        <v>8</v>
      </c>
      <c r="K20" s="7">
        <v>4</v>
      </c>
      <c r="L20" s="8">
        <f t="shared" si="2"/>
        <v>-1.1549019599857431</v>
      </c>
      <c r="M20" s="8">
        <f t="shared" si="3"/>
        <v>-0.5</v>
      </c>
      <c r="N20" s="7">
        <v>0.22567000000000001</v>
      </c>
      <c r="O20" s="7">
        <f t="shared" si="4"/>
        <v>-1.2677369599857431</v>
      </c>
      <c r="P20" s="20">
        <f t="shared" si="0"/>
        <v>5.3983748797799151E-2</v>
      </c>
      <c r="Q20" s="8" t="s">
        <v>54</v>
      </c>
      <c r="R20" s="7" t="s">
        <v>62</v>
      </c>
      <c r="S20" s="7">
        <v>7</v>
      </c>
      <c r="T20" s="8">
        <f t="shared" si="5"/>
        <v>-0.22184874961635639</v>
      </c>
      <c r="U20" s="8">
        <f t="shared" si="6"/>
        <v>1.169</v>
      </c>
      <c r="V20" s="7">
        <v>0.22567000000000001</v>
      </c>
      <c r="W20" s="7">
        <f t="shared" si="7"/>
        <v>4.1959480383643638E-2</v>
      </c>
      <c r="X20" s="20">
        <f t="shared" si="1"/>
        <v>1.1014365408672138</v>
      </c>
    </row>
    <row r="21" spans="1:24" ht="16" x14ac:dyDescent="0.25">
      <c r="A21" t="s">
        <v>257</v>
      </c>
      <c r="B21">
        <v>1.1399999999999999</v>
      </c>
      <c r="H21" s="8"/>
      <c r="I21" s="18"/>
      <c r="J21" s="7"/>
      <c r="K21" s="7"/>
      <c r="L21" s="8"/>
      <c r="M21" s="8"/>
      <c r="N21" s="7"/>
      <c r="O21" s="7"/>
      <c r="P21" s="7"/>
      <c r="Q21" s="8"/>
      <c r="R21" s="7"/>
      <c r="S21" s="7"/>
      <c r="T21" s="8"/>
      <c r="U21" s="8"/>
      <c r="V21" s="7"/>
      <c r="W21" s="7"/>
      <c r="X21" s="7"/>
    </row>
    <row r="22" spans="1:24" s="13" customFormat="1" ht="16" x14ac:dyDescent="0.25">
      <c r="A22" s="13" t="s">
        <v>281</v>
      </c>
      <c r="B22" s="13">
        <v>0.38100000000000001</v>
      </c>
      <c r="H22" s="8"/>
      <c r="I22" s="18"/>
      <c r="J22" s="7"/>
      <c r="K22" s="7"/>
      <c r="L22" s="8"/>
      <c r="M22" s="8"/>
      <c r="N22" s="7"/>
      <c r="O22" s="7"/>
      <c r="P22" s="7"/>
      <c r="Q22" s="8"/>
      <c r="R22" s="7"/>
      <c r="S22" s="7"/>
      <c r="T22" s="8"/>
      <c r="U22" s="8"/>
      <c r="V22" s="7"/>
      <c r="W22" s="7"/>
      <c r="X22" s="7"/>
    </row>
    <row r="23" spans="1:24" s="13" customFormat="1" ht="16" x14ac:dyDescent="0.25">
      <c r="A23" s="13" t="s">
        <v>328</v>
      </c>
      <c r="B23" s="13">
        <v>-0.26300000000000001</v>
      </c>
      <c r="H23" s="8"/>
      <c r="I23" s="18"/>
      <c r="J23" s="10"/>
      <c r="K23" s="9"/>
      <c r="L23" s="8"/>
      <c r="M23" s="8"/>
      <c r="N23" s="7"/>
      <c r="O23" s="7"/>
      <c r="P23" s="7"/>
      <c r="Q23" s="8"/>
      <c r="R23" s="7"/>
      <c r="S23" s="7"/>
      <c r="T23" s="8"/>
      <c r="U23" s="8"/>
      <c r="V23" s="7"/>
      <c r="W23" s="7"/>
      <c r="X23" s="7"/>
    </row>
    <row r="24" spans="1:24" ht="16" x14ac:dyDescent="0.25">
      <c r="A24" t="s">
        <v>332</v>
      </c>
      <c r="B24">
        <v>-0.752</v>
      </c>
      <c r="H24" s="8"/>
      <c r="I24" s="18"/>
      <c r="J24" s="7"/>
      <c r="K24" s="7"/>
      <c r="L24" s="8"/>
      <c r="M24" s="8"/>
      <c r="N24" s="7"/>
      <c r="O24" s="7"/>
      <c r="P24" s="7"/>
      <c r="Q24" s="8"/>
      <c r="R24" s="7"/>
      <c r="S24" s="7"/>
      <c r="T24" s="8"/>
      <c r="U24" s="8"/>
      <c r="V24" s="7"/>
      <c r="W24" s="7"/>
      <c r="X24" s="7"/>
    </row>
    <row r="25" spans="1:24" x14ac:dyDescent="0.2">
      <c r="A25" t="s">
        <v>285</v>
      </c>
      <c r="B25">
        <v>-0.14199999999999999</v>
      </c>
      <c r="H25" s="10"/>
      <c r="I25" s="10"/>
      <c r="J25" s="10"/>
      <c r="K25" s="9"/>
      <c r="L25" s="9"/>
      <c r="M25" s="9"/>
      <c r="N25" s="9"/>
      <c r="O25" s="9"/>
      <c r="P25" s="9"/>
      <c r="Q25" s="10"/>
      <c r="R25" s="10"/>
      <c r="S25" s="9"/>
      <c r="T25" s="9"/>
      <c r="U25" s="9"/>
      <c r="V25" s="9"/>
      <c r="W25" s="9"/>
      <c r="X25" s="9"/>
    </row>
    <row r="26" spans="1:24" x14ac:dyDescent="0.2">
      <c r="A26" t="s">
        <v>336</v>
      </c>
      <c r="B26">
        <v>0.95399999999999996</v>
      </c>
      <c r="H26" s="8"/>
      <c r="I26" s="8"/>
      <c r="J26" s="7"/>
      <c r="K26" s="7"/>
      <c r="L26" s="8"/>
      <c r="M26" s="8"/>
      <c r="N26" s="7"/>
      <c r="O26" s="11" t="s">
        <v>22</v>
      </c>
      <c r="P26" s="11">
        <f>AVERAGE(P6:P7,P11:P12,P14,P16,P18,P20)</f>
        <v>0.12153345061920351</v>
      </c>
      <c r="Q26" s="8"/>
      <c r="R26" s="7"/>
      <c r="S26" s="7"/>
      <c r="T26" s="8"/>
      <c r="U26" s="8"/>
      <c r="V26" s="7"/>
      <c r="W26" s="11" t="s">
        <v>22</v>
      </c>
      <c r="X26" s="11">
        <f>AVERAGE(X6:X7,X11:X12,X14,X16,X18,X20)</f>
        <v>0.75252020775553852</v>
      </c>
    </row>
    <row r="27" spans="1:24" x14ac:dyDescent="0.2">
      <c r="A27" t="s">
        <v>340</v>
      </c>
      <c r="B27">
        <v>0.504</v>
      </c>
      <c r="H27" s="8"/>
      <c r="I27" s="8"/>
      <c r="J27" s="7"/>
      <c r="K27" s="7"/>
      <c r="L27" s="8"/>
      <c r="M27" s="8"/>
      <c r="N27" s="7"/>
      <c r="O27" s="11" t="s">
        <v>21</v>
      </c>
      <c r="P27" s="11">
        <f>AVERAGE(P5,P8:P10,P13,P15,P17,P19)</f>
        <v>0.10219664236968928</v>
      </c>
      <c r="Q27" s="8"/>
      <c r="R27" s="7"/>
      <c r="S27" s="7"/>
      <c r="T27" s="8"/>
      <c r="U27" s="8"/>
      <c r="V27" s="7"/>
      <c r="W27" s="11" t="s">
        <v>21</v>
      </c>
      <c r="X27" s="11">
        <f>AVERAGE(X5,X8:X10,X13,X15,X17,X19)</f>
        <v>0.66393473014454019</v>
      </c>
    </row>
    <row r="28" spans="1:24" x14ac:dyDescent="0.2">
      <c r="A28" t="s">
        <v>261</v>
      </c>
      <c r="B28">
        <v>0.50600000000000001</v>
      </c>
      <c r="H28" s="8"/>
      <c r="I28" s="8"/>
      <c r="J28" s="7"/>
      <c r="K28" s="7"/>
      <c r="L28" s="8"/>
      <c r="M28" s="8"/>
      <c r="N28" s="7"/>
      <c r="O28" s="7"/>
      <c r="P28" s="7"/>
      <c r="Q28" s="8"/>
      <c r="R28" s="7"/>
      <c r="S28" s="7"/>
      <c r="T28" s="8"/>
      <c r="U28" s="8"/>
      <c r="V28" s="7"/>
      <c r="W28" s="7"/>
      <c r="X28" s="7"/>
    </row>
    <row r="29" spans="1:24" x14ac:dyDescent="0.2">
      <c r="A29" t="s">
        <v>289</v>
      </c>
      <c r="B29">
        <v>1.5489999999999999</v>
      </c>
      <c r="H29" s="8"/>
      <c r="I29" s="8"/>
      <c r="J29" s="7"/>
      <c r="K29" s="7"/>
      <c r="L29" s="8"/>
      <c r="M29" s="8"/>
      <c r="N29" s="7"/>
      <c r="O29" s="11" t="s">
        <v>57</v>
      </c>
      <c r="P29" s="11">
        <f>STDEV(P6:P7,P11:P12,P14,P16,P18,P20)/SQRT(8)</f>
        <v>7.8750258913473564E-2</v>
      </c>
      <c r="Q29" s="8"/>
      <c r="R29" s="7"/>
      <c r="S29" s="7"/>
      <c r="T29" s="8"/>
      <c r="U29" s="8"/>
      <c r="V29" s="7"/>
      <c r="W29" s="11" t="s">
        <v>57</v>
      </c>
      <c r="X29" s="11">
        <f>STDEV(X6:X7,X11:X12,X14,X16,X18,X20)/SQRT(8)</f>
        <v>0.19178013502190064</v>
      </c>
    </row>
    <row r="30" spans="1:24" x14ac:dyDescent="0.2">
      <c r="A30" t="s">
        <v>343</v>
      </c>
      <c r="B30">
        <v>0.68100000000000005</v>
      </c>
      <c r="H30" s="8"/>
      <c r="I30" s="8"/>
      <c r="J30" s="7"/>
      <c r="K30" s="7"/>
      <c r="L30" s="8"/>
      <c r="M30" s="8"/>
      <c r="N30" s="7"/>
      <c r="O30" s="11" t="s">
        <v>58</v>
      </c>
      <c r="P30" s="11">
        <f>STDEV(P5,P8:P10,P13,P15,P17,P19)/SQRT(8)</f>
        <v>6.1617711048594564E-2</v>
      </c>
      <c r="Q30" s="8"/>
      <c r="R30" s="7"/>
      <c r="S30" s="7"/>
      <c r="T30" s="8"/>
      <c r="U30" s="8"/>
      <c r="V30" s="7"/>
      <c r="W30" s="11" t="s">
        <v>58</v>
      </c>
      <c r="X30" s="11">
        <f>STDEV(X5,X8:X10,X13,X15,X17,X19)/SQRT(8)</f>
        <v>0.17169985505728938</v>
      </c>
    </row>
    <row r="31" spans="1:24" x14ac:dyDescent="0.2">
      <c r="A31" t="s">
        <v>347</v>
      </c>
      <c r="B31">
        <v>0.252</v>
      </c>
      <c r="J31" s="7"/>
      <c r="K31" s="7"/>
      <c r="L31" s="8"/>
      <c r="M31" s="8"/>
      <c r="N31" s="7"/>
      <c r="O31" s="7"/>
      <c r="P31" s="7"/>
      <c r="Q31" s="8"/>
      <c r="R31" s="7"/>
      <c r="S31" s="7"/>
      <c r="T31" s="8"/>
      <c r="U31" s="8"/>
      <c r="V31" s="7"/>
      <c r="W31" s="7"/>
      <c r="X31" s="7"/>
    </row>
    <row r="32" spans="1:24" x14ac:dyDescent="0.2">
      <c r="A32" t="s">
        <v>293</v>
      </c>
      <c r="B32">
        <v>1</v>
      </c>
      <c r="J32" s="7"/>
      <c r="K32" s="7"/>
      <c r="L32" s="8"/>
      <c r="M32" s="8"/>
      <c r="N32" s="7"/>
      <c r="O32" s="3"/>
      <c r="P32" s="7"/>
      <c r="Q32" s="8"/>
      <c r="R32" s="7"/>
      <c r="S32" s="7"/>
      <c r="T32" s="8"/>
      <c r="U32" s="8"/>
      <c r="V32" s="7"/>
      <c r="W32" s="7"/>
      <c r="X32" s="7"/>
    </row>
    <row r="33" spans="1:24" x14ac:dyDescent="0.2">
      <c r="A33" t="s">
        <v>351</v>
      </c>
      <c r="B33">
        <v>2.0139999999999998</v>
      </c>
      <c r="J33" s="7"/>
      <c r="K33" s="7"/>
      <c r="L33" s="8"/>
      <c r="M33" s="8"/>
      <c r="N33" s="7"/>
      <c r="O33" s="3"/>
      <c r="P33" s="7"/>
      <c r="Q33" s="8"/>
      <c r="R33" s="7"/>
      <c r="S33" s="7"/>
      <c r="T33" s="8"/>
      <c r="U33" s="8"/>
      <c r="V33" s="7"/>
      <c r="W33" s="7"/>
      <c r="X33" s="7"/>
    </row>
    <row r="34" spans="1:24" x14ac:dyDescent="0.2">
      <c r="A34" t="s">
        <v>355</v>
      </c>
      <c r="B34">
        <v>1.496</v>
      </c>
      <c r="J34" s="7"/>
      <c r="K34" s="7"/>
      <c r="L34" s="8"/>
      <c r="M34" s="8"/>
      <c r="N34" s="7"/>
      <c r="O34" s="7"/>
      <c r="P34" s="7"/>
      <c r="V34" s="3"/>
      <c r="W34" s="3"/>
      <c r="X34" s="7"/>
    </row>
    <row r="35" spans="1:24" x14ac:dyDescent="0.2">
      <c r="A35" t="s">
        <v>236</v>
      </c>
      <c r="B35">
        <v>-0.378</v>
      </c>
      <c r="J35" s="7"/>
      <c r="K35" s="7"/>
      <c r="L35" s="8"/>
      <c r="M35" s="8"/>
      <c r="N35" s="7"/>
      <c r="O35" s="7"/>
      <c r="P35" s="7"/>
      <c r="V35" s="3"/>
      <c r="W35" s="3"/>
      <c r="X35" s="7"/>
    </row>
    <row r="36" spans="1:24" x14ac:dyDescent="0.2">
      <c r="A36" t="s">
        <v>244</v>
      </c>
      <c r="B36">
        <v>0.89400000000000002</v>
      </c>
      <c r="J36" s="7"/>
      <c r="K36" s="7"/>
      <c r="L36" s="8"/>
      <c r="M36" s="8"/>
      <c r="N36" s="7"/>
      <c r="O36" s="7"/>
      <c r="P36" s="7"/>
      <c r="V36" s="3"/>
      <c r="W36" s="3"/>
      <c r="X36" s="7"/>
    </row>
    <row r="37" spans="1:24" x14ac:dyDescent="0.2">
      <c r="A37" t="s">
        <v>248</v>
      </c>
      <c r="B37">
        <v>0.315</v>
      </c>
      <c r="J37" s="7"/>
      <c r="K37" s="7"/>
      <c r="L37" s="8"/>
      <c r="M37" s="8"/>
      <c r="N37" s="7"/>
      <c r="O37" s="7"/>
      <c r="P37" s="7"/>
      <c r="V37" s="3"/>
      <c r="W37" s="3"/>
      <c r="X37" s="7"/>
    </row>
    <row r="38" spans="1:24" x14ac:dyDescent="0.2">
      <c r="A38" t="s">
        <v>264</v>
      </c>
      <c r="B38">
        <v>-0.154</v>
      </c>
      <c r="J38" s="7"/>
      <c r="K38" s="7"/>
      <c r="L38" s="8"/>
      <c r="M38" s="8"/>
      <c r="N38" s="7"/>
      <c r="O38" s="7"/>
      <c r="P38" s="7"/>
      <c r="V38" s="3"/>
      <c r="W38" s="3"/>
      <c r="X38" s="7"/>
    </row>
    <row r="39" spans="1:24" x14ac:dyDescent="0.2">
      <c r="A39" t="s">
        <v>295</v>
      </c>
      <c r="B39">
        <v>-0.54700000000000004</v>
      </c>
      <c r="J39" s="7"/>
      <c r="K39" s="7"/>
      <c r="L39" s="8"/>
      <c r="M39" s="8"/>
      <c r="N39" s="7"/>
      <c r="O39" s="7"/>
      <c r="P39" s="7"/>
      <c r="V39" s="3"/>
      <c r="W39" s="3"/>
      <c r="X39" s="7"/>
    </row>
    <row r="40" spans="1:24" x14ac:dyDescent="0.2">
      <c r="A40" t="s">
        <v>299</v>
      </c>
      <c r="B40">
        <v>-1.246</v>
      </c>
      <c r="J40" s="7"/>
      <c r="K40" s="7"/>
      <c r="L40" s="8"/>
      <c r="M40" s="8"/>
      <c r="N40" s="7"/>
      <c r="O40" s="7"/>
      <c r="P40" s="7"/>
      <c r="V40" s="3"/>
      <c r="W40" s="3"/>
      <c r="X40" s="7"/>
    </row>
    <row r="41" spans="1:24" x14ac:dyDescent="0.2">
      <c r="A41" t="s">
        <v>268</v>
      </c>
      <c r="B41">
        <v>-0.86</v>
      </c>
      <c r="J41" s="7"/>
      <c r="K41" s="7"/>
      <c r="L41" s="8"/>
      <c r="M41" s="8"/>
      <c r="N41" s="7"/>
      <c r="O41" s="7"/>
      <c r="P41" s="7"/>
      <c r="V41" s="3"/>
      <c r="W41" s="3"/>
      <c r="X41" s="7"/>
    </row>
    <row r="42" spans="1:24" x14ac:dyDescent="0.2">
      <c r="A42" t="s">
        <v>303</v>
      </c>
      <c r="B42">
        <v>0.38100000000000001</v>
      </c>
      <c r="J42" s="7"/>
      <c r="K42" s="7"/>
      <c r="L42" s="8"/>
      <c r="M42" s="8"/>
      <c r="N42" s="8"/>
      <c r="O42" s="8"/>
      <c r="P42" s="8"/>
      <c r="X42" s="8"/>
    </row>
    <row r="43" spans="1:24" x14ac:dyDescent="0.2">
      <c r="A43" t="s">
        <v>307</v>
      </c>
      <c r="B43">
        <v>-0.14199999999999999</v>
      </c>
      <c r="J43" s="7"/>
      <c r="K43" s="7"/>
      <c r="L43" s="8"/>
      <c r="M43" s="8"/>
      <c r="N43" s="8"/>
      <c r="O43" s="9"/>
      <c r="P43" s="9"/>
      <c r="W43" s="2"/>
      <c r="X43" s="9"/>
    </row>
    <row r="44" spans="1:24" x14ac:dyDescent="0.2">
      <c r="A44" t="s">
        <v>252</v>
      </c>
      <c r="B44">
        <v>-0.432</v>
      </c>
      <c r="J44" s="7"/>
      <c r="K44" s="7"/>
      <c r="L44" s="8"/>
      <c r="M44" s="8"/>
      <c r="N44" s="8"/>
      <c r="O44" s="7"/>
      <c r="P44" s="7"/>
      <c r="W44" s="3"/>
      <c r="X44" s="7"/>
    </row>
    <row r="45" spans="1:24" x14ac:dyDescent="0.2">
      <c r="A45" t="s">
        <v>272</v>
      </c>
      <c r="B45">
        <v>0.74099999999999999</v>
      </c>
      <c r="J45" s="7"/>
      <c r="K45" s="7"/>
      <c r="L45" s="8"/>
      <c r="M45" s="8"/>
      <c r="N45" s="8"/>
      <c r="O45" s="8"/>
      <c r="P45" s="8"/>
      <c r="X45" s="8"/>
    </row>
    <row r="46" spans="1:24" x14ac:dyDescent="0.2">
      <c r="A46" t="s">
        <v>311</v>
      </c>
      <c r="B46">
        <v>0.04</v>
      </c>
      <c r="J46" s="7"/>
      <c r="K46" s="7"/>
      <c r="L46" s="8"/>
      <c r="M46" s="8"/>
      <c r="N46" s="8"/>
      <c r="O46" s="8"/>
      <c r="P46" s="8"/>
      <c r="X46" s="8"/>
    </row>
    <row r="47" spans="1:24" x14ac:dyDescent="0.2">
      <c r="A47" t="s">
        <v>315</v>
      </c>
      <c r="B47">
        <v>-0.45300000000000001</v>
      </c>
      <c r="J47" s="7"/>
      <c r="K47" s="7"/>
      <c r="L47" s="8"/>
      <c r="M47" s="8"/>
      <c r="N47" s="8"/>
      <c r="O47" s="8"/>
      <c r="P47" s="8"/>
      <c r="X47" s="8"/>
    </row>
    <row r="48" spans="1:24" x14ac:dyDescent="0.2">
      <c r="A48" t="s">
        <v>276</v>
      </c>
      <c r="B48">
        <v>0.18099999999999999</v>
      </c>
      <c r="J48" s="7"/>
      <c r="K48" s="7"/>
      <c r="L48" s="8"/>
      <c r="M48" s="8"/>
      <c r="N48" s="8"/>
      <c r="O48" s="8"/>
      <c r="P48" s="8"/>
      <c r="X48" s="8"/>
    </row>
    <row r="49" spans="1:24" x14ac:dyDescent="0.2">
      <c r="A49" t="s">
        <v>319</v>
      </c>
      <c r="B49">
        <v>1.2470000000000001</v>
      </c>
      <c r="J49" s="7"/>
      <c r="K49" s="7"/>
      <c r="L49" s="8"/>
      <c r="M49" s="8"/>
      <c r="N49" s="8"/>
      <c r="O49" s="8"/>
      <c r="P49" s="8"/>
      <c r="X49" s="8"/>
    </row>
    <row r="50" spans="1:24" x14ac:dyDescent="0.2">
      <c r="A50" t="s">
        <v>323</v>
      </c>
      <c r="B50">
        <v>0.75600000000000001</v>
      </c>
      <c r="J50" s="7"/>
      <c r="K50" s="7"/>
      <c r="L50" s="8"/>
      <c r="M50" s="8"/>
      <c r="N50" s="8"/>
      <c r="O50" s="8"/>
      <c r="P50" s="8"/>
      <c r="X50" s="8"/>
    </row>
    <row r="51" spans="1:24" x14ac:dyDescent="0.2">
      <c r="A51" t="s">
        <v>240</v>
      </c>
      <c r="B51">
        <v>2.5999999999999999E-2</v>
      </c>
      <c r="J51" s="7"/>
      <c r="K51" s="7"/>
      <c r="L51" s="8"/>
      <c r="M51" s="8"/>
      <c r="N51" s="8"/>
      <c r="O51" s="8"/>
      <c r="P51" s="8"/>
      <c r="X51" s="8"/>
    </row>
    <row r="52" spans="1:24" x14ac:dyDescent="0.2">
      <c r="A52" t="s">
        <v>256</v>
      </c>
      <c r="B52">
        <v>1.139</v>
      </c>
      <c r="J52" s="7"/>
      <c r="K52" s="7"/>
      <c r="L52" s="8"/>
      <c r="M52" s="8"/>
      <c r="N52" s="8"/>
      <c r="O52" s="8"/>
      <c r="P52" s="8"/>
      <c r="X52" s="8"/>
    </row>
    <row r="53" spans="1:24" x14ac:dyDescent="0.2">
      <c r="A53" t="s">
        <v>280</v>
      </c>
      <c r="B53">
        <v>0.38</v>
      </c>
      <c r="J53" s="7"/>
      <c r="K53" s="7"/>
      <c r="L53" s="8"/>
      <c r="M53" s="8"/>
      <c r="N53" s="8"/>
      <c r="O53" s="8"/>
      <c r="P53" s="8"/>
      <c r="X53" s="8"/>
    </row>
    <row r="54" spans="1:24" x14ac:dyDescent="0.2">
      <c r="A54" t="s">
        <v>327</v>
      </c>
      <c r="B54">
        <v>-0.26300000000000001</v>
      </c>
      <c r="J54" s="7"/>
      <c r="K54" s="7"/>
      <c r="L54" s="8"/>
      <c r="M54" s="8"/>
      <c r="N54" s="8"/>
      <c r="O54" s="8"/>
      <c r="P54" s="8"/>
      <c r="X54" s="8"/>
    </row>
    <row r="55" spans="1:24" x14ac:dyDescent="0.2">
      <c r="A55" t="s">
        <v>331</v>
      </c>
      <c r="B55">
        <v>-0.753</v>
      </c>
      <c r="J55" s="7"/>
      <c r="K55" s="7"/>
      <c r="L55" s="8"/>
      <c r="M55" s="8"/>
      <c r="N55" s="8"/>
      <c r="O55" s="8"/>
      <c r="P55" s="8"/>
      <c r="X55" s="8"/>
    </row>
    <row r="56" spans="1:24" x14ac:dyDescent="0.2">
      <c r="A56" t="s">
        <v>284</v>
      </c>
      <c r="B56">
        <v>-0.14399999999999999</v>
      </c>
      <c r="J56" s="7"/>
      <c r="K56" s="7"/>
      <c r="L56" s="8"/>
      <c r="M56" s="8"/>
      <c r="N56" s="8"/>
      <c r="O56" s="8"/>
      <c r="P56" s="8"/>
      <c r="X56" s="8"/>
    </row>
    <row r="57" spans="1:24" x14ac:dyDescent="0.2">
      <c r="A57" t="s">
        <v>335</v>
      </c>
      <c r="B57">
        <v>0.95199999999999996</v>
      </c>
      <c r="J57" s="7"/>
      <c r="K57" s="7"/>
      <c r="L57" s="8"/>
      <c r="M57" s="8"/>
      <c r="N57" s="8"/>
      <c r="O57" s="8"/>
      <c r="P57" s="8"/>
      <c r="X57" s="8"/>
    </row>
    <row r="58" spans="1:24" x14ac:dyDescent="0.2">
      <c r="A58" t="s">
        <v>339</v>
      </c>
      <c r="B58">
        <v>0.5</v>
      </c>
      <c r="J58" s="7"/>
      <c r="K58" s="7"/>
      <c r="L58" s="8"/>
      <c r="M58" s="8"/>
      <c r="N58" s="8"/>
      <c r="O58" s="8"/>
      <c r="P58" s="8"/>
      <c r="X58" s="8"/>
    </row>
    <row r="59" spans="1:24" x14ac:dyDescent="0.2">
      <c r="A59" t="s">
        <v>260</v>
      </c>
      <c r="B59">
        <v>0.5</v>
      </c>
      <c r="J59" s="7"/>
      <c r="K59" s="7"/>
      <c r="L59" s="8"/>
      <c r="M59" s="8"/>
      <c r="N59" s="8"/>
      <c r="O59" s="8"/>
      <c r="P59" s="8"/>
      <c r="X59" s="8"/>
    </row>
    <row r="60" spans="1:24" x14ac:dyDescent="0.2">
      <c r="A60" t="s">
        <v>288</v>
      </c>
      <c r="B60">
        <v>1.544</v>
      </c>
      <c r="J60" s="7"/>
      <c r="K60" s="7"/>
      <c r="L60" s="8"/>
      <c r="M60" s="8"/>
      <c r="N60" s="8"/>
      <c r="O60" s="8"/>
      <c r="P60" s="8"/>
      <c r="X60" s="8"/>
    </row>
    <row r="61" spans="1:24" x14ac:dyDescent="0.2">
      <c r="A61" t="s">
        <v>342</v>
      </c>
      <c r="B61">
        <v>0.67800000000000005</v>
      </c>
      <c r="J61" s="7"/>
      <c r="K61" s="7"/>
      <c r="L61" s="8"/>
      <c r="M61" s="8"/>
      <c r="N61" s="8"/>
      <c r="O61" s="8"/>
      <c r="P61" s="8"/>
      <c r="X61" s="8"/>
    </row>
    <row r="62" spans="1:24" x14ac:dyDescent="0.2">
      <c r="A62" t="s">
        <v>346</v>
      </c>
      <c r="B62">
        <v>0.24399999999999999</v>
      </c>
      <c r="J62" s="7"/>
      <c r="K62" s="7"/>
      <c r="L62" s="8"/>
      <c r="M62" s="8"/>
      <c r="N62" s="8"/>
      <c r="O62" s="8"/>
      <c r="P62" s="8"/>
      <c r="X62" s="8"/>
    </row>
    <row r="63" spans="1:24" x14ac:dyDescent="0.2">
      <c r="A63" t="s">
        <v>292</v>
      </c>
      <c r="B63">
        <v>0.98499999999999999</v>
      </c>
      <c r="J63" s="7"/>
      <c r="K63" s="7"/>
      <c r="L63" s="8"/>
      <c r="M63" s="8"/>
      <c r="N63" s="8"/>
      <c r="O63" s="8"/>
      <c r="P63" s="8"/>
      <c r="X63" s="8"/>
    </row>
    <row r="64" spans="1:24" x14ac:dyDescent="0.2">
      <c r="A64" t="s">
        <v>350</v>
      </c>
      <c r="B64">
        <v>2</v>
      </c>
      <c r="J64" s="7"/>
      <c r="K64" s="7"/>
      <c r="L64" s="8"/>
      <c r="M64" s="8"/>
      <c r="N64" s="8"/>
      <c r="O64" s="8"/>
      <c r="P64" s="8"/>
      <c r="X64" s="8"/>
    </row>
    <row r="65" spans="1:24" x14ac:dyDescent="0.2">
      <c r="A65" t="s">
        <v>354</v>
      </c>
      <c r="B65">
        <v>1.4650000000000001</v>
      </c>
      <c r="J65" s="7"/>
      <c r="K65" s="7"/>
      <c r="L65" s="8"/>
      <c r="M65" s="8"/>
      <c r="N65" s="8"/>
      <c r="O65" s="8"/>
      <c r="P65" s="8"/>
      <c r="X65" s="8"/>
    </row>
    <row r="66" spans="1:24" x14ac:dyDescent="0.2">
      <c r="A66" t="s">
        <v>235</v>
      </c>
      <c r="B66">
        <v>-0.38800000000000001</v>
      </c>
      <c r="J66" s="7"/>
      <c r="K66" s="7"/>
      <c r="L66" s="8"/>
      <c r="M66" s="8"/>
      <c r="N66" s="8"/>
      <c r="O66" s="8"/>
      <c r="P66" s="8"/>
      <c r="X66" s="8"/>
    </row>
    <row r="67" spans="1:24" x14ac:dyDescent="0.2">
      <c r="A67" t="s">
        <v>243</v>
      </c>
      <c r="B67">
        <v>0.89</v>
      </c>
      <c r="J67" s="7"/>
      <c r="K67" s="7"/>
      <c r="L67" s="8"/>
      <c r="M67" s="8"/>
      <c r="N67" s="8"/>
      <c r="O67" s="8"/>
      <c r="P67" s="8"/>
      <c r="X67" s="8"/>
    </row>
    <row r="68" spans="1:24" x14ac:dyDescent="0.2">
      <c r="A68" t="s">
        <v>247</v>
      </c>
      <c r="B68">
        <v>0.314</v>
      </c>
      <c r="J68" s="7"/>
      <c r="K68" s="7"/>
      <c r="L68" s="8"/>
      <c r="M68" s="8"/>
      <c r="N68" s="8"/>
      <c r="O68" s="8"/>
      <c r="P68" s="8"/>
      <c r="X68" s="8"/>
    </row>
    <row r="69" spans="1:24" x14ac:dyDescent="0.2">
      <c r="A69" t="s">
        <v>263</v>
      </c>
      <c r="B69">
        <v>-0.154</v>
      </c>
      <c r="J69" s="7"/>
      <c r="K69" s="7"/>
      <c r="L69" s="8"/>
      <c r="M69" s="8"/>
      <c r="N69" s="8"/>
      <c r="O69" s="8"/>
      <c r="P69" s="8"/>
      <c r="X69" s="8"/>
    </row>
    <row r="70" spans="1:24" x14ac:dyDescent="0.2">
      <c r="A70" t="s">
        <v>204</v>
      </c>
      <c r="B70">
        <v>-0.54700000000000004</v>
      </c>
      <c r="J70" s="7"/>
      <c r="K70" s="7"/>
      <c r="L70" s="8"/>
      <c r="M70" s="8"/>
      <c r="N70" s="8"/>
      <c r="O70" s="8"/>
      <c r="P70" s="8"/>
      <c r="X70" s="8"/>
    </row>
    <row r="71" spans="1:24" x14ac:dyDescent="0.2">
      <c r="A71" t="s">
        <v>298</v>
      </c>
      <c r="B71">
        <v>-1.2470000000000001</v>
      </c>
      <c r="J71" s="7"/>
      <c r="K71" s="7"/>
      <c r="L71" s="8"/>
      <c r="M71" s="8"/>
      <c r="N71" s="8"/>
      <c r="O71" s="8"/>
      <c r="P71" s="8"/>
      <c r="X71" s="8"/>
    </row>
    <row r="72" spans="1:24" x14ac:dyDescent="0.2">
      <c r="A72" t="s">
        <v>267</v>
      </c>
      <c r="B72">
        <v>-0.86099999999999999</v>
      </c>
      <c r="J72" s="7"/>
      <c r="K72" s="7"/>
      <c r="L72" s="8"/>
      <c r="M72" s="8"/>
      <c r="N72" s="8"/>
      <c r="O72" s="8"/>
      <c r="P72" s="8"/>
      <c r="X72" s="8"/>
    </row>
    <row r="73" spans="1:24" x14ac:dyDescent="0.2">
      <c r="A73" t="s">
        <v>302</v>
      </c>
      <c r="B73">
        <v>0.38</v>
      </c>
      <c r="J73" s="7"/>
      <c r="K73" s="7"/>
      <c r="L73" s="8"/>
      <c r="M73" s="8"/>
      <c r="N73" s="8"/>
      <c r="O73" s="8"/>
      <c r="P73" s="8"/>
      <c r="X73" s="8"/>
    </row>
    <row r="74" spans="1:24" x14ac:dyDescent="0.2">
      <c r="A74" t="s">
        <v>306</v>
      </c>
      <c r="B74">
        <v>-0.14399999999999999</v>
      </c>
      <c r="J74" s="7"/>
      <c r="K74" s="7"/>
      <c r="L74" s="8"/>
      <c r="M74" s="8"/>
      <c r="N74" s="8"/>
      <c r="O74" s="8"/>
      <c r="P74" s="8"/>
      <c r="X74" s="8"/>
    </row>
    <row r="75" spans="1:24" x14ac:dyDescent="0.2">
      <c r="A75" t="s">
        <v>251</v>
      </c>
      <c r="B75">
        <v>-0.439</v>
      </c>
      <c r="J75" s="7"/>
      <c r="K75" s="7"/>
      <c r="L75" s="8"/>
      <c r="M75" s="8"/>
      <c r="N75" s="8"/>
      <c r="O75" s="8"/>
      <c r="P75" s="8"/>
      <c r="X75" s="8"/>
    </row>
    <row r="76" spans="1:24" x14ac:dyDescent="0.2">
      <c r="A76" t="s">
        <v>271</v>
      </c>
      <c r="B76">
        <v>0.73699999999999999</v>
      </c>
      <c r="J76" s="7"/>
      <c r="K76" s="7"/>
      <c r="L76" s="8"/>
      <c r="M76" s="8"/>
      <c r="N76" s="8"/>
      <c r="O76" s="8"/>
      <c r="P76" s="8"/>
      <c r="X76" s="8"/>
    </row>
    <row r="77" spans="1:24" x14ac:dyDescent="0.2">
      <c r="A77" t="s">
        <v>310</v>
      </c>
      <c r="B77">
        <v>3.9E-2</v>
      </c>
      <c r="J77" s="7"/>
      <c r="K77" s="7"/>
      <c r="L77" s="8"/>
      <c r="M77" s="8"/>
      <c r="N77" s="8"/>
      <c r="O77" s="8"/>
      <c r="P77" s="8"/>
      <c r="X77" s="8"/>
    </row>
    <row r="78" spans="1:24" x14ac:dyDescent="0.2">
      <c r="A78" t="s">
        <v>314</v>
      </c>
      <c r="B78">
        <v>-0.45800000000000002</v>
      </c>
      <c r="J78" s="7"/>
      <c r="K78" s="7"/>
      <c r="L78" s="8"/>
      <c r="M78" s="8"/>
      <c r="N78" s="8"/>
      <c r="O78" s="8"/>
      <c r="P78" s="8"/>
      <c r="X78" s="8"/>
    </row>
    <row r="79" spans="1:24" x14ac:dyDescent="0.2">
      <c r="A79" t="s">
        <v>275</v>
      </c>
      <c r="B79">
        <v>0.16900000000000001</v>
      </c>
      <c r="J79" s="7"/>
      <c r="K79" s="7"/>
      <c r="L79" s="8"/>
      <c r="M79" s="8"/>
      <c r="N79" s="8"/>
      <c r="O79" s="8"/>
      <c r="P79" s="8"/>
      <c r="X79" s="8"/>
    </row>
    <row r="80" spans="1:24" x14ac:dyDescent="0.2">
      <c r="A80" t="s">
        <v>318</v>
      </c>
      <c r="B80">
        <v>1.2370000000000001</v>
      </c>
      <c r="J80" s="7"/>
      <c r="K80" s="7"/>
      <c r="L80" s="8"/>
      <c r="M80" s="8"/>
      <c r="N80" s="8"/>
      <c r="O80" s="8"/>
      <c r="P80" s="8"/>
      <c r="X80" s="8"/>
    </row>
    <row r="81" spans="1:24" x14ac:dyDescent="0.2">
      <c r="A81" t="s">
        <v>322</v>
      </c>
      <c r="B81">
        <v>0.73199999999999998</v>
      </c>
      <c r="J81" s="7"/>
      <c r="K81" s="7"/>
      <c r="L81" s="8"/>
      <c r="M81" s="8"/>
      <c r="N81" s="8"/>
      <c r="O81" s="8"/>
      <c r="P81" s="8"/>
      <c r="X81" s="8"/>
    </row>
    <row r="82" spans="1:24" x14ac:dyDescent="0.2">
      <c r="A82" t="s">
        <v>239</v>
      </c>
      <c r="B82">
        <v>0</v>
      </c>
      <c r="J82" s="7"/>
      <c r="K82" s="7"/>
      <c r="L82" s="8"/>
      <c r="M82" s="8"/>
      <c r="N82" s="8"/>
      <c r="O82" s="8"/>
      <c r="P82" s="8"/>
      <c r="X82" s="8"/>
    </row>
    <row r="83" spans="1:24" x14ac:dyDescent="0.2">
      <c r="A83" t="s">
        <v>255</v>
      </c>
      <c r="B83">
        <v>1.1220000000000001</v>
      </c>
      <c r="J83" s="7"/>
      <c r="K83" s="7"/>
      <c r="L83" s="8"/>
      <c r="M83" s="8"/>
      <c r="N83" s="8"/>
      <c r="O83" s="8"/>
      <c r="P83" s="8"/>
      <c r="X83" s="8"/>
    </row>
    <row r="84" spans="1:24" x14ac:dyDescent="0.2">
      <c r="A84" t="s">
        <v>279</v>
      </c>
      <c r="B84">
        <v>0.372</v>
      </c>
      <c r="J84" s="7"/>
      <c r="K84" s="7"/>
      <c r="L84" s="8"/>
      <c r="M84" s="8"/>
      <c r="N84" s="8"/>
      <c r="O84" s="8"/>
      <c r="P84" s="8"/>
      <c r="X84" s="8"/>
    </row>
    <row r="85" spans="1:24" x14ac:dyDescent="0.2">
      <c r="A85" t="s">
        <v>326</v>
      </c>
      <c r="B85">
        <v>-0.26600000000000001</v>
      </c>
      <c r="P85" s="8"/>
      <c r="Q85" s="8"/>
      <c r="R85" s="7"/>
      <c r="S85" s="7"/>
      <c r="T85" s="8"/>
      <c r="U85" s="8"/>
      <c r="V85" s="8"/>
      <c r="W85" s="8"/>
      <c r="X85" s="8"/>
    </row>
    <row r="86" spans="1:24" x14ac:dyDescent="0.2">
      <c r="A86" t="s">
        <v>330</v>
      </c>
      <c r="B86">
        <v>-0.76300000000000001</v>
      </c>
      <c r="P86" s="8"/>
      <c r="Q86" s="8"/>
      <c r="R86" s="7"/>
      <c r="S86" s="7"/>
      <c r="T86" s="8"/>
      <c r="U86" s="8"/>
      <c r="V86" s="8"/>
      <c r="W86" s="8"/>
      <c r="X86" s="8"/>
    </row>
    <row r="87" spans="1:24" x14ac:dyDescent="0.2">
      <c r="A87" t="s">
        <v>283</v>
      </c>
      <c r="B87">
        <v>-0.16900000000000001</v>
      </c>
      <c r="P87" s="8"/>
      <c r="Q87" s="8"/>
      <c r="R87" s="7"/>
      <c r="S87" s="7"/>
      <c r="T87" s="8"/>
      <c r="U87" s="8"/>
      <c r="V87" s="8"/>
      <c r="W87" s="8"/>
      <c r="X87" s="8"/>
    </row>
    <row r="88" spans="1:24" x14ac:dyDescent="0.2">
      <c r="A88" t="s">
        <v>334</v>
      </c>
      <c r="B88">
        <v>0.93500000000000005</v>
      </c>
      <c r="P88" s="8"/>
      <c r="Q88" s="8"/>
      <c r="R88" s="7"/>
      <c r="S88" s="7"/>
      <c r="T88" s="8"/>
      <c r="U88" s="8"/>
      <c r="V88" s="8"/>
      <c r="W88" s="8"/>
      <c r="X88" s="8"/>
    </row>
    <row r="89" spans="1:24" x14ac:dyDescent="0.2">
      <c r="A89" t="s">
        <v>338</v>
      </c>
      <c r="B89">
        <v>0.46300000000000002</v>
      </c>
      <c r="P89" s="8"/>
      <c r="Q89" s="8"/>
      <c r="R89" s="7"/>
      <c r="S89" s="7"/>
      <c r="T89" s="8"/>
      <c r="U89" s="8"/>
      <c r="V89" s="8"/>
      <c r="W89" s="8"/>
      <c r="X89" s="8"/>
    </row>
    <row r="90" spans="1:24" x14ac:dyDescent="0.2">
      <c r="A90" t="s">
        <v>259</v>
      </c>
      <c r="B90">
        <v>0.44900000000000001</v>
      </c>
      <c r="P90" s="8"/>
      <c r="Q90" s="8"/>
      <c r="R90" s="7"/>
      <c r="S90" s="7"/>
      <c r="T90" s="8"/>
      <c r="U90" s="8"/>
      <c r="V90" s="8"/>
      <c r="W90" s="8"/>
      <c r="X90" s="8"/>
    </row>
    <row r="91" spans="1:24" x14ac:dyDescent="0.2">
      <c r="A91" t="s">
        <v>287</v>
      </c>
      <c r="B91">
        <v>1.5</v>
      </c>
      <c r="P91" s="8"/>
      <c r="Q91" s="8"/>
      <c r="R91" s="7"/>
      <c r="S91" s="7"/>
      <c r="T91" s="8"/>
      <c r="U91" s="8"/>
      <c r="V91" s="8"/>
      <c r="W91" s="8"/>
      <c r="X91" s="8"/>
    </row>
    <row r="92" spans="1:24" x14ac:dyDescent="0.2">
      <c r="A92" t="s">
        <v>208</v>
      </c>
      <c r="B92">
        <v>0.64800000000000002</v>
      </c>
      <c r="P92" s="8"/>
      <c r="Q92" s="8"/>
      <c r="R92" s="7"/>
      <c r="S92" s="7"/>
      <c r="T92" s="8"/>
      <c r="U92" s="8"/>
      <c r="V92" s="8"/>
      <c r="W92" s="8"/>
      <c r="X92" s="8"/>
    </row>
    <row r="93" spans="1:24" x14ac:dyDescent="0.2">
      <c r="A93" t="s">
        <v>345</v>
      </c>
      <c r="B93">
        <v>0.187</v>
      </c>
      <c r="P93" s="8"/>
      <c r="Q93" s="8"/>
      <c r="R93" s="7"/>
      <c r="S93" s="7"/>
      <c r="T93" s="8"/>
      <c r="U93" s="8"/>
      <c r="V93" s="8"/>
      <c r="W93" s="8"/>
      <c r="X93" s="8"/>
    </row>
    <row r="94" spans="1:24" x14ac:dyDescent="0.2">
      <c r="A94" t="s">
        <v>291</v>
      </c>
      <c r="B94">
        <v>0.89700000000000002</v>
      </c>
      <c r="P94" s="8"/>
      <c r="Q94" s="8"/>
      <c r="R94" s="7"/>
      <c r="S94" s="7"/>
      <c r="T94" s="8"/>
      <c r="U94" s="8"/>
      <c r="V94" s="8"/>
      <c r="W94" s="8"/>
      <c r="X94" s="8"/>
    </row>
    <row r="95" spans="1:24" x14ac:dyDescent="0.2">
      <c r="A95" t="s">
        <v>349</v>
      </c>
      <c r="B95">
        <v>1.917</v>
      </c>
      <c r="P95" s="8"/>
      <c r="Q95" s="8"/>
      <c r="R95" s="7"/>
      <c r="S95" s="7"/>
      <c r="T95" s="8"/>
      <c r="U95" s="8"/>
      <c r="V95" s="8"/>
      <c r="W95" s="8"/>
      <c r="X95" s="8"/>
    </row>
    <row r="96" spans="1:24" x14ac:dyDescent="0.2">
      <c r="A96" t="s">
        <v>353</v>
      </c>
      <c r="B96">
        <v>1.329</v>
      </c>
      <c r="P96" s="8"/>
      <c r="Q96" s="8"/>
      <c r="R96" s="7"/>
      <c r="S96" s="7"/>
      <c r="T96" s="8"/>
      <c r="U96" s="8"/>
      <c r="V96" s="8"/>
      <c r="W96" s="8"/>
      <c r="X96" s="8"/>
    </row>
    <row r="97" spans="1:24" x14ac:dyDescent="0.2">
      <c r="A97" t="s">
        <v>234</v>
      </c>
      <c r="B97">
        <v>-0.5</v>
      </c>
      <c r="P97" s="8"/>
      <c r="Q97" s="8"/>
      <c r="R97" s="7"/>
      <c r="S97" s="7"/>
      <c r="T97" s="8"/>
      <c r="U97" s="8"/>
      <c r="V97" s="8"/>
      <c r="W97" s="8"/>
      <c r="X97" s="8"/>
    </row>
    <row r="98" spans="1:24" x14ac:dyDescent="0.2">
      <c r="A98" t="s">
        <v>242</v>
      </c>
      <c r="B98">
        <v>0.84199999999999997</v>
      </c>
      <c r="P98" s="8"/>
      <c r="Q98" s="8"/>
      <c r="R98" s="7"/>
      <c r="S98" s="7"/>
      <c r="T98" s="8"/>
      <c r="U98" s="8"/>
      <c r="V98" s="8"/>
      <c r="W98" s="8"/>
      <c r="X98" s="8"/>
    </row>
    <row r="99" spans="1:24" x14ac:dyDescent="0.2">
      <c r="A99" t="s">
        <v>246</v>
      </c>
      <c r="B99">
        <v>0.29899999999999999</v>
      </c>
      <c r="P99" s="8"/>
      <c r="Q99" s="8"/>
      <c r="R99" s="7"/>
      <c r="S99" s="7"/>
      <c r="T99" s="8"/>
      <c r="U99" s="8"/>
      <c r="V99" s="8"/>
      <c r="W99" s="8"/>
      <c r="X99" s="8"/>
    </row>
    <row r="100" spans="1:24" x14ac:dyDescent="0.2">
      <c r="A100" t="s">
        <v>262</v>
      </c>
      <c r="B100">
        <v>-0.157</v>
      </c>
      <c r="P100" s="8"/>
      <c r="Q100" s="8"/>
      <c r="R100" s="7"/>
      <c r="S100" s="7"/>
      <c r="T100" s="8"/>
      <c r="U100" s="8"/>
      <c r="V100" s="8"/>
      <c r="W100" s="8"/>
      <c r="X100" s="8"/>
    </row>
    <row r="101" spans="1:24" x14ac:dyDescent="0.2">
      <c r="A101" t="s">
        <v>294</v>
      </c>
      <c r="B101">
        <v>-0.54700000000000004</v>
      </c>
      <c r="P101" s="8"/>
      <c r="Q101" s="8"/>
      <c r="R101" s="7"/>
      <c r="S101" s="7"/>
      <c r="T101" s="8"/>
      <c r="U101" s="8"/>
      <c r="V101" s="8"/>
      <c r="W101" s="8"/>
      <c r="X101" s="8"/>
    </row>
    <row r="102" spans="1:24" x14ac:dyDescent="0.2">
      <c r="A102" t="s">
        <v>297</v>
      </c>
      <c r="B102">
        <v>-1.25</v>
      </c>
      <c r="P102" s="8"/>
      <c r="Q102" s="8"/>
      <c r="R102" s="7"/>
      <c r="S102" s="7"/>
      <c r="T102" s="8"/>
      <c r="U102" s="8"/>
      <c r="V102" s="8"/>
      <c r="W102" s="8"/>
      <c r="X102" s="8"/>
    </row>
    <row r="103" spans="1:24" x14ac:dyDescent="0.2">
      <c r="A103" t="s">
        <v>266</v>
      </c>
      <c r="B103">
        <v>-0.878</v>
      </c>
      <c r="P103" s="8"/>
      <c r="Q103" s="8"/>
      <c r="R103" s="7"/>
      <c r="S103" s="7"/>
      <c r="T103" s="8"/>
      <c r="U103" s="8"/>
      <c r="V103" s="8"/>
      <c r="W103" s="8"/>
      <c r="X103" s="8"/>
    </row>
    <row r="104" spans="1:24" x14ac:dyDescent="0.2">
      <c r="A104" t="s">
        <v>301</v>
      </c>
      <c r="B104">
        <v>0.372</v>
      </c>
      <c r="P104" s="8"/>
      <c r="Q104" s="8"/>
      <c r="R104" s="7"/>
      <c r="S104" s="7"/>
      <c r="T104" s="8"/>
      <c r="U104" s="8"/>
      <c r="V104" s="8"/>
      <c r="W104" s="8"/>
      <c r="X104" s="8"/>
    </row>
    <row r="105" spans="1:24" x14ac:dyDescent="0.2">
      <c r="A105" t="s">
        <v>305</v>
      </c>
      <c r="B105">
        <v>-0.16900000000000001</v>
      </c>
      <c r="P105" s="8"/>
      <c r="Q105" s="8"/>
      <c r="R105" s="7"/>
      <c r="S105" s="7"/>
      <c r="T105" s="8"/>
      <c r="U105" s="8"/>
      <c r="V105" s="8"/>
      <c r="W105" s="8"/>
      <c r="X105" s="8"/>
    </row>
    <row r="106" spans="1:24" x14ac:dyDescent="0.2">
      <c r="A106" t="s">
        <v>250</v>
      </c>
      <c r="B106">
        <v>-0.5</v>
      </c>
      <c r="P106" s="8"/>
      <c r="Q106" s="8"/>
      <c r="R106" s="7"/>
      <c r="S106" s="7"/>
      <c r="T106" s="8"/>
      <c r="U106" s="8"/>
      <c r="V106" s="8"/>
      <c r="W106" s="8"/>
      <c r="X106" s="8"/>
    </row>
    <row r="107" spans="1:24" x14ac:dyDescent="0.2">
      <c r="A107" t="s">
        <v>270</v>
      </c>
      <c r="B107">
        <v>0.70099999999999996</v>
      </c>
      <c r="P107" s="8"/>
      <c r="Q107" s="8"/>
      <c r="R107" s="7"/>
      <c r="S107" s="7"/>
      <c r="T107" s="8"/>
      <c r="U107" s="8"/>
      <c r="V107" s="8"/>
      <c r="W107" s="8"/>
      <c r="X107" s="8"/>
    </row>
    <row r="108" spans="1:24" x14ac:dyDescent="0.2">
      <c r="A108" t="s">
        <v>309</v>
      </c>
      <c r="B108">
        <v>2.1999999999999999E-2</v>
      </c>
      <c r="P108" s="8"/>
      <c r="Q108" s="8"/>
      <c r="R108" s="7"/>
      <c r="S108" s="7"/>
      <c r="T108" s="8"/>
      <c r="U108" s="8"/>
      <c r="V108" s="8"/>
      <c r="W108" s="8"/>
      <c r="X108" s="8"/>
    </row>
    <row r="109" spans="1:24" x14ac:dyDescent="0.2">
      <c r="A109" t="s">
        <v>313</v>
      </c>
      <c r="B109">
        <v>-0.5</v>
      </c>
      <c r="P109" s="8"/>
      <c r="Q109" s="8"/>
      <c r="R109" s="7"/>
      <c r="S109" s="7"/>
      <c r="T109" s="8"/>
      <c r="U109" s="8"/>
      <c r="V109" s="8"/>
      <c r="W109" s="8"/>
      <c r="X109" s="8"/>
    </row>
    <row r="110" spans="1:24" x14ac:dyDescent="0.2">
      <c r="A110" t="s">
        <v>274</v>
      </c>
      <c r="B110">
        <v>8.4000000000000005E-2</v>
      </c>
      <c r="P110" s="8"/>
      <c r="Q110" s="8"/>
      <c r="R110" s="7"/>
      <c r="S110" s="7"/>
      <c r="T110" s="8"/>
      <c r="U110" s="8"/>
      <c r="V110" s="8"/>
      <c r="W110" s="8"/>
      <c r="X110" s="8"/>
    </row>
    <row r="111" spans="1:24" x14ac:dyDescent="0.2">
      <c r="A111" t="s">
        <v>317</v>
      </c>
      <c r="B111">
        <v>1.169</v>
      </c>
      <c r="P111" s="8"/>
      <c r="Q111" s="8"/>
      <c r="R111" s="7"/>
      <c r="S111" s="7"/>
      <c r="T111" s="8"/>
      <c r="U111" s="8"/>
      <c r="V111" s="8"/>
      <c r="W111" s="8"/>
      <c r="X111" s="8"/>
    </row>
    <row r="112" spans="1:24" x14ac:dyDescent="0.2">
      <c r="A112" t="s">
        <v>321</v>
      </c>
      <c r="B112">
        <v>0.61099999999999999</v>
      </c>
      <c r="P112" s="8"/>
      <c r="Q112" s="8"/>
      <c r="R112" s="7"/>
      <c r="S112" s="7"/>
      <c r="T112" s="8"/>
      <c r="U112" s="8"/>
      <c r="V112" s="8"/>
      <c r="W112" s="8"/>
      <c r="X112" s="8"/>
    </row>
    <row r="113" spans="1:24" x14ac:dyDescent="0.2">
      <c r="A113" t="s">
        <v>238</v>
      </c>
      <c r="B113">
        <v>-0.17799999999999999</v>
      </c>
      <c r="P113" s="8"/>
      <c r="Q113" s="8"/>
      <c r="R113" s="7"/>
      <c r="S113" s="7"/>
      <c r="T113" s="8"/>
      <c r="U113" s="8"/>
      <c r="V113" s="8"/>
      <c r="W113" s="8"/>
      <c r="X113" s="8"/>
    </row>
    <row r="114" spans="1:24" x14ac:dyDescent="0.2">
      <c r="A114" t="s">
        <v>254</v>
      </c>
      <c r="B114">
        <v>1</v>
      </c>
      <c r="P114" s="8"/>
      <c r="Q114" s="8"/>
      <c r="R114" s="7"/>
      <c r="S114" s="7"/>
      <c r="T114" s="8"/>
      <c r="U114" s="8"/>
      <c r="V114" s="8"/>
      <c r="W114" s="8"/>
      <c r="X114" s="8"/>
    </row>
    <row r="115" spans="1:24" x14ac:dyDescent="0.2">
      <c r="A115" t="s">
        <v>278</v>
      </c>
      <c r="B115">
        <v>0.30499999999999999</v>
      </c>
      <c r="P115" s="8"/>
      <c r="Q115" s="8"/>
      <c r="R115" s="7"/>
      <c r="S115" s="7"/>
      <c r="T115" s="8"/>
      <c r="U115" s="8"/>
      <c r="V115" s="8"/>
      <c r="W115" s="8"/>
      <c r="X115" s="8"/>
    </row>
    <row r="116" spans="1:24" x14ac:dyDescent="0.2">
      <c r="A116" t="s">
        <v>325</v>
      </c>
      <c r="B116">
        <v>-0.29599999999999999</v>
      </c>
      <c r="P116" s="8"/>
      <c r="Q116" s="8"/>
      <c r="R116" s="7"/>
      <c r="S116" s="7"/>
      <c r="T116" s="8"/>
      <c r="U116" s="8"/>
      <c r="V116" s="8"/>
      <c r="W116" s="8"/>
      <c r="X116" s="8"/>
    </row>
    <row r="117" spans="1:24" x14ac:dyDescent="0.2">
      <c r="A117" t="s">
        <v>329</v>
      </c>
      <c r="B117">
        <v>-0.83099999999999996</v>
      </c>
      <c r="P117" s="8"/>
      <c r="Q117" s="8"/>
      <c r="R117" s="7"/>
      <c r="S117" s="7"/>
      <c r="T117" s="8"/>
      <c r="U117" s="8"/>
      <c r="V117" s="8"/>
      <c r="W117" s="8"/>
      <c r="X117" s="8"/>
    </row>
    <row r="118" spans="1:24" x14ac:dyDescent="0.2">
      <c r="A118" t="s">
        <v>282</v>
      </c>
      <c r="B118">
        <v>-0.30499999999999999</v>
      </c>
      <c r="P118" s="8"/>
      <c r="Q118" s="8"/>
      <c r="R118" s="7"/>
      <c r="S118" s="7"/>
      <c r="T118" s="8"/>
      <c r="U118" s="8"/>
      <c r="V118" s="8"/>
      <c r="W118" s="8"/>
      <c r="X118" s="8"/>
    </row>
    <row r="119" spans="1:24" x14ac:dyDescent="0.2">
      <c r="A119" t="s">
        <v>333</v>
      </c>
      <c r="B119">
        <v>0.83099999999999996</v>
      </c>
      <c r="P119" s="8"/>
      <c r="Q119" s="8"/>
      <c r="R119" s="7"/>
      <c r="S119" s="7"/>
      <c r="T119" s="8"/>
      <c r="U119" s="8"/>
      <c r="V119" s="8"/>
      <c r="W119" s="8"/>
      <c r="X119" s="8"/>
    </row>
    <row r="120" spans="1:24" x14ac:dyDescent="0.2">
      <c r="A120" t="s">
        <v>337</v>
      </c>
      <c r="B120">
        <v>0.29599999999999999</v>
      </c>
      <c r="P120" s="8"/>
      <c r="Q120" s="8"/>
      <c r="R120" s="7"/>
      <c r="S120" s="7"/>
      <c r="T120" s="8"/>
      <c r="U120" s="8"/>
      <c r="V120" s="8"/>
      <c r="W120" s="8"/>
      <c r="X120" s="8"/>
    </row>
    <row r="121" spans="1:24" x14ac:dyDescent="0.2">
      <c r="A121" t="s">
        <v>258</v>
      </c>
      <c r="B121">
        <v>0.19400000000000001</v>
      </c>
      <c r="P121" s="8"/>
      <c r="Q121" s="8"/>
      <c r="R121" s="7"/>
      <c r="S121" s="7"/>
      <c r="T121" s="8"/>
      <c r="U121" s="8"/>
      <c r="V121" s="8"/>
      <c r="W121" s="8"/>
      <c r="X121" s="8"/>
    </row>
    <row r="122" spans="1:24" x14ac:dyDescent="0.2">
      <c r="A122" t="s">
        <v>286</v>
      </c>
      <c r="B122">
        <v>1.288</v>
      </c>
      <c r="P122" s="8"/>
      <c r="Q122" s="8"/>
      <c r="R122" s="7"/>
      <c r="S122" s="7"/>
      <c r="T122" s="8"/>
      <c r="U122" s="8"/>
      <c r="V122" s="8"/>
      <c r="W122" s="8"/>
      <c r="X122" s="8"/>
    </row>
    <row r="123" spans="1:24" x14ac:dyDescent="0.2">
      <c r="A123" t="s">
        <v>341</v>
      </c>
      <c r="B123">
        <v>0.5</v>
      </c>
      <c r="P123" s="8"/>
      <c r="Q123" s="8"/>
      <c r="R123" s="7"/>
      <c r="S123" s="7"/>
      <c r="T123" s="8"/>
      <c r="U123" s="8"/>
      <c r="V123" s="8"/>
      <c r="W123" s="8"/>
      <c r="X123" s="8"/>
    </row>
    <row r="124" spans="1:24" x14ac:dyDescent="0.2">
      <c r="A124" t="s">
        <v>344</v>
      </c>
      <c r="B124">
        <v>-4.2999999999999997E-2</v>
      </c>
      <c r="P124" s="8"/>
      <c r="Q124" s="8"/>
      <c r="R124" s="7"/>
      <c r="S124" s="7"/>
      <c r="T124" s="8"/>
      <c r="U124" s="8"/>
      <c r="V124" s="8"/>
      <c r="W124" s="8"/>
      <c r="X124" s="8"/>
    </row>
    <row r="125" spans="1:24" x14ac:dyDescent="0.2">
      <c r="A125" t="s">
        <v>290</v>
      </c>
      <c r="B125">
        <v>0.55500000000000005</v>
      </c>
      <c r="P125" s="8"/>
      <c r="Q125" s="8"/>
      <c r="R125" s="7"/>
      <c r="S125" s="7"/>
      <c r="T125" s="8"/>
      <c r="U125" s="8"/>
      <c r="V125" s="8"/>
      <c r="W125" s="8"/>
      <c r="X125" s="8"/>
    </row>
    <row r="126" spans="1:24" x14ac:dyDescent="0.2">
      <c r="A126" t="s">
        <v>348</v>
      </c>
      <c r="B126">
        <v>1.603</v>
      </c>
      <c r="P126" s="8"/>
      <c r="Q126" s="8"/>
      <c r="R126" s="7"/>
      <c r="S126" s="7"/>
      <c r="T126" s="8"/>
      <c r="U126" s="8"/>
      <c r="V126" s="8"/>
      <c r="W126" s="8"/>
      <c r="X126" s="8"/>
    </row>
    <row r="127" spans="1:24" x14ac:dyDescent="0.2">
      <c r="A127" t="s">
        <v>352</v>
      </c>
      <c r="B127">
        <v>0.89300000000000002</v>
      </c>
      <c r="P127" s="8"/>
      <c r="Q127" s="8"/>
      <c r="R127" s="7"/>
      <c r="S127" s="7"/>
      <c r="T127" s="8"/>
      <c r="U127" s="8"/>
      <c r="V127" s="8"/>
      <c r="W127" s="8"/>
      <c r="X127" s="8"/>
    </row>
    <row r="128" spans="1:24" x14ac:dyDescent="0.2">
      <c r="A128" t="s">
        <v>356</v>
      </c>
      <c r="B128">
        <v>0.5</v>
      </c>
      <c r="P128" s="8"/>
      <c r="Q128" s="8"/>
      <c r="R128" s="7"/>
      <c r="S128" s="7"/>
      <c r="T128" s="8"/>
      <c r="U128" s="8"/>
      <c r="V128" s="8"/>
      <c r="W128" s="8"/>
      <c r="X128" s="8"/>
    </row>
    <row r="129" spans="1:24" x14ac:dyDescent="0.2">
      <c r="A129" t="s">
        <v>364</v>
      </c>
      <c r="B129">
        <v>0.17799999999999999</v>
      </c>
      <c r="P129" s="8"/>
      <c r="Q129" s="8"/>
      <c r="R129" s="7"/>
      <c r="S129" s="7"/>
      <c r="T129" s="8"/>
      <c r="U129" s="8"/>
      <c r="V129" s="8"/>
      <c r="W129" s="8"/>
      <c r="X129" s="8"/>
    </row>
    <row r="130" spans="1:24" x14ac:dyDescent="0.2">
      <c r="A130" t="s">
        <v>380</v>
      </c>
      <c r="B130">
        <v>-0.19400000000000001</v>
      </c>
      <c r="P130" s="8"/>
      <c r="Q130" s="8"/>
      <c r="R130" s="7"/>
      <c r="S130" s="7"/>
      <c r="T130" s="8"/>
      <c r="U130" s="8"/>
      <c r="V130" s="8"/>
      <c r="W130" s="8"/>
      <c r="X130" s="8"/>
    </row>
    <row r="131" spans="1:24" x14ac:dyDescent="0.2">
      <c r="A131" t="s">
        <v>137</v>
      </c>
      <c r="B131">
        <v>-0.55500000000000005</v>
      </c>
      <c r="P131" s="8"/>
      <c r="Q131" s="8"/>
      <c r="R131" s="7"/>
      <c r="S131" s="7"/>
      <c r="T131" s="8"/>
      <c r="U131" s="8"/>
      <c r="V131" s="8"/>
      <c r="W131" s="8"/>
      <c r="X131" s="8"/>
    </row>
    <row r="132" spans="1:24" x14ac:dyDescent="0.2">
      <c r="A132" t="s">
        <v>200</v>
      </c>
      <c r="B132">
        <v>-0.98299999999999998</v>
      </c>
      <c r="P132" s="8"/>
      <c r="Q132" s="8"/>
      <c r="R132" s="7"/>
      <c r="S132" s="7"/>
      <c r="T132" s="8"/>
      <c r="U132" s="8"/>
      <c r="V132" s="8"/>
      <c r="W132" s="8"/>
      <c r="X132" s="8"/>
    </row>
    <row r="133" spans="1:24" x14ac:dyDescent="0.2">
      <c r="A133" t="s">
        <v>196</v>
      </c>
      <c r="B133">
        <v>-1.603</v>
      </c>
      <c r="P133" s="8"/>
      <c r="Q133" s="8"/>
      <c r="R133" s="7"/>
      <c r="S133" s="7"/>
      <c r="T133" s="8"/>
      <c r="U133" s="8"/>
      <c r="V133" s="8"/>
      <c r="W133" s="8"/>
      <c r="X133" s="8"/>
    </row>
    <row r="134" spans="1:24" x14ac:dyDescent="0.2">
      <c r="A134" t="s">
        <v>133</v>
      </c>
      <c r="B134">
        <v>-1.288</v>
      </c>
      <c r="P134" s="8"/>
      <c r="Q134" s="8"/>
      <c r="R134" s="7"/>
      <c r="S134" s="7"/>
      <c r="T134" s="8"/>
      <c r="U134" s="8"/>
      <c r="V134" s="8"/>
      <c r="W134" s="8"/>
      <c r="X134" s="8"/>
    </row>
    <row r="135" spans="1:24" x14ac:dyDescent="0.2">
      <c r="A135" t="s">
        <v>193</v>
      </c>
      <c r="B135">
        <v>4.2999999999999997E-2</v>
      </c>
      <c r="P135" s="8"/>
      <c r="Q135" s="8"/>
      <c r="R135" s="7"/>
      <c r="S135" s="7"/>
      <c r="T135" s="8"/>
      <c r="U135" s="8"/>
      <c r="V135" s="8"/>
      <c r="W135" s="8"/>
      <c r="X135" s="8"/>
    </row>
    <row r="136" spans="1:24" x14ac:dyDescent="0.2">
      <c r="A136" t="s">
        <v>189</v>
      </c>
      <c r="B136">
        <v>-0.5</v>
      </c>
      <c r="P136" s="8"/>
      <c r="Q136" s="8"/>
      <c r="R136" s="7"/>
      <c r="S136" s="7"/>
      <c r="T136" s="8"/>
      <c r="U136" s="8"/>
      <c r="V136" s="8"/>
      <c r="W136" s="8"/>
      <c r="X136" s="8"/>
    </row>
    <row r="137" spans="1:24" x14ac:dyDescent="0.2">
      <c r="A137" t="s">
        <v>376</v>
      </c>
      <c r="B137">
        <v>-1</v>
      </c>
      <c r="P137" s="8"/>
      <c r="Q137" s="8"/>
      <c r="R137" s="7"/>
      <c r="S137" s="7"/>
      <c r="T137" s="8"/>
      <c r="U137" s="8"/>
      <c r="V137" s="8"/>
      <c r="W137" s="8"/>
      <c r="X137" s="8"/>
    </row>
    <row r="138" spans="1:24" x14ac:dyDescent="0.2">
      <c r="A138" t="s">
        <v>129</v>
      </c>
      <c r="B138">
        <v>0.30499999999999999</v>
      </c>
      <c r="P138" s="8"/>
      <c r="Q138" s="8"/>
      <c r="R138" s="7"/>
      <c r="S138" s="7"/>
      <c r="T138" s="8"/>
      <c r="U138" s="8"/>
      <c r="V138" s="8"/>
      <c r="W138" s="8"/>
      <c r="X138" s="8"/>
    </row>
    <row r="139" spans="1:24" x14ac:dyDescent="0.2">
      <c r="A139" t="s">
        <v>185</v>
      </c>
      <c r="B139">
        <v>-0.29599999999999999</v>
      </c>
      <c r="P139" s="8"/>
      <c r="Q139" s="8"/>
      <c r="R139" s="7"/>
      <c r="S139" s="7"/>
      <c r="T139" s="8"/>
      <c r="U139" s="8"/>
      <c r="V139" s="8"/>
      <c r="W139" s="8"/>
      <c r="X139" s="8"/>
    </row>
    <row r="140" spans="1:24" x14ac:dyDescent="0.2">
      <c r="A140" t="s">
        <v>181</v>
      </c>
      <c r="B140">
        <v>-0.83099999999999996</v>
      </c>
      <c r="P140" s="8"/>
      <c r="Q140" s="8"/>
      <c r="R140" s="7"/>
      <c r="S140" s="7"/>
      <c r="T140" s="8"/>
      <c r="U140" s="8"/>
      <c r="V140" s="8"/>
      <c r="W140" s="8"/>
      <c r="X140" s="8"/>
    </row>
    <row r="141" spans="1:24" x14ac:dyDescent="0.2">
      <c r="A141" t="s">
        <v>125</v>
      </c>
      <c r="B141">
        <v>-0.30499999999999999</v>
      </c>
      <c r="P141" s="8"/>
      <c r="Q141" s="8"/>
      <c r="R141" s="7"/>
      <c r="S141" s="7"/>
      <c r="T141" s="8"/>
      <c r="U141" s="8"/>
      <c r="V141" s="8"/>
      <c r="W141" s="8"/>
      <c r="X141" s="8"/>
    </row>
    <row r="142" spans="1:24" x14ac:dyDescent="0.2">
      <c r="A142" t="s">
        <v>177</v>
      </c>
      <c r="B142">
        <v>0.83099999999999996</v>
      </c>
      <c r="P142" s="8"/>
      <c r="Q142" s="8"/>
      <c r="R142" s="7"/>
      <c r="S142" s="7"/>
      <c r="T142" s="8"/>
      <c r="U142" s="8"/>
      <c r="V142" s="8"/>
      <c r="W142" s="8"/>
      <c r="X142" s="8"/>
    </row>
    <row r="143" spans="1:24" x14ac:dyDescent="0.2">
      <c r="A143" t="s">
        <v>173</v>
      </c>
      <c r="B143">
        <v>0.29599999999999999</v>
      </c>
      <c r="P143" s="8"/>
      <c r="Q143" s="8"/>
      <c r="R143" s="7"/>
      <c r="S143" s="7"/>
      <c r="T143" s="8"/>
      <c r="U143" s="8"/>
      <c r="V143" s="8"/>
      <c r="W143" s="8"/>
      <c r="X143" s="8"/>
    </row>
    <row r="144" spans="1:24" x14ac:dyDescent="0.2">
      <c r="A144" t="s">
        <v>360</v>
      </c>
      <c r="B144">
        <v>-0.84199999999999997</v>
      </c>
      <c r="P144" s="8"/>
      <c r="Q144" s="8"/>
      <c r="R144" s="7"/>
      <c r="S144" s="7"/>
      <c r="T144" s="8"/>
      <c r="U144" s="8"/>
      <c r="V144" s="8"/>
      <c r="W144" s="8"/>
      <c r="X144" s="8"/>
    </row>
    <row r="145" spans="1:24" x14ac:dyDescent="0.2">
      <c r="A145" t="s">
        <v>372</v>
      </c>
      <c r="B145">
        <v>0.5</v>
      </c>
      <c r="P145" s="8"/>
      <c r="Q145" s="8"/>
      <c r="R145" s="7"/>
      <c r="S145" s="7"/>
      <c r="T145" s="8"/>
      <c r="U145" s="8"/>
      <c r="V145" s="8"/>
      <c r="W145" s="8"/>
      <c r="X145" s="8"/>
    </row>
    <row r="146" spans="1:24" x14ac:dyDescent="0.2">
      <c r="A146" t="s">
        <v>121</v>
      </c>
      <c r="B146">
        <v>-8.4000000000000005E-2</v>
      </c>
      <c r="P146" s="8"/>
      <c r="Q146" s="8"/>
      <c r="R146" s="7"/>
      <c r="S146" s="7"/>
      <c r="T146" s="8"/>
      <c r="U146" s="8"/>
      <c r="V146" s="8"/>
      <c r="W146" s="8"/>
      <c r="X146" s="8"/>
    </row>
    <row r="147" spans="1:24" x14ac:dyDescent="0.2">
      <c r="A147" t="s">
        <v>169</v>
      </c>
      <c r="B147">
        <v>-0.61099999999999999</v>
      </c>
      <c r="P147" s="8"/>
      <c r="Q147" s="8"/>
      <c r="R147" s="7"/>
      <c r="S147" s="7"/>
      <c r="T147" s="8"/>
      <c r="U147" s="8"/>
      <c r="V147" s="8"/>
      <c r="W147" s="8"/>
      <c r="X147" s="8"/>
    </row>
    <row r="148" spans="1:24" x14ac:dyDescent="0.2">
      <c r="A148" t="s">
        <v>165</v>
      </c>
      <c r="B148">
        <v>-1.169</v>
      </c>
      <c r="P148" s="8"/>
      <c r="Q148" s="8"/>
      <c r="R148" s="7"/>
      <c r="S148" s="7"/>
      <c r="T148" s="8"/>
      <c r="U148" s="8"/>
      <c r="V148" s="8"/>
      <c r="W148" s="8"/>
      <c r="X148" s="8"/>
    </row>
    <row r="149" spans="1:24" x14ac:dyDescent="0.2">
      <c r="A149" t="s">
        <v>117</v>
      </c>
      <c r="B149">
        <v>-0.70099999999999996</v>
      </c>
      <c r="P149" s="8"/>
      <c r="Q149" s="8"/>
      <c r="R149" s="7"/>
      <c r="S149" s="7"/>
      <c r="T149" s="8"/>
      <c r="U149" s="8"/>
      <c r="V149" s="8"/>
      <c r="W149" s="8"/>
      <c r="X149" s="8"/>
    </row>
    <row r="150" spans="1:24" x14ac:dyDescent="0.2">
      <c r="A150" t="s">
        <v>161</v>
      </c>
      <c r="B150">
        <v>0.5</v>
      </c>
      <c r="P150" s="8"/>
      <c r="Q150" s="8"/>
      <c r="R150" s="7"/>
      <c r="S150" s="7"/>
      <c r="T150" s="8"/>
      <c r="U150" s="8"/>
      <c r="V150" s="8"/>
      <c r="W150" s="8"/>
      <c r="X150" s="8"/>
    </row>
    <row r="151" spans="1:24" x14ac:dyDescent="0.2">
      <c r="A151" t="s">
        <v>157</v>
      </c>
      <c r="B151">
        <v>-2.1999999999999999E-2</v>
      </c>
      <c r="P151" s="8"/>
      <c r="Q151" s="8"/>
      <c r="R151" s="7"/>
      <c r="S151" s="7"/>
      <c r="T151" s="8"/>
      <c r="U151" s="8"/>
      <c r="V151" s="8"/>
      <c r="W151" s="8"/>
      <c r="X151" s="8"/>
    </row>
    <row r="152" spans="1:24" x14ac:dyDescent="0.2">
      <c r="A152" t="s">
        <v>368</v>
      </c>
      <c r="B152">
        <v>-0.29899999999999999</v>
      </c>
      <c r="P152" s="8"/>
      <c r="Q152" s="8"/>
      <c r="R152" s="7"/>
      <c r="S152" s="7"/>
      <c r="T152" s="8"/>
      <c r="U152" s="8"/>
      <c r="V152" s="8"/>
      <c r="W152" s="8"/>
      <c r="X152" s="8"/>
    </row>
    <row r="153" spans="1:24" x14ac:dyDescent="0.2">
      <c r="A153" t="s">
        <v>113</v>
      </c>
      <c r="B153">
        <v>0.878</v>
      </c>
      <c r="P153" s="8"/>
      <c r="Q153" s="8"/>
      <c r="R153" s="7"/>
      <c r="S153" s="7"/>
      <c r="T153" s="8"/>
      <c r="U153" s="8"/>
      <c r="V153" s="8"/>
      <c r="W153" s="8"/>
      <c r="X153" s="8"/>
    </row>
    <row r="154" spans="1:24" x14ac:dyDescent="0.2">
      <c r="A154" t="s">
        <v>153</v>
      </c>
      <c r="B154">
        <v>0.16900000000000001</v>
      </c>
      <c r="P154" s="8"/>
      <c r="Q154" s="8"/>
      <c r="R154" s="7"/>
      <c r="S154" s="7"/>
      <c r="T154" s="8"/>
      <c r="U154" s="8"/>
      <c r="V154" s="8"/>
      <c r="W154" s="8"/>
      <c r="X154" s="8"/>
    </row>
    <row r="155" spans="1:24" x14ac:dyDescent="0.2">
      <c r="A155" t="s">
        <v>149</v>
      </c>
      <c r="B155">
        <v>-0.372</v>
      </c>
      <c r="P155" s="8"/>
      <c r="Q155" s="8"/>
      <c r="R155" s="7"/>
      <c r="S155" s="7"/>
      <c r="T155" s="8"/>
      <c r="U155" s="8"/>
      <c r="V155" s="8"/>
      <c r="W155" s="8"/>
      <c r="X155" s="8"/>
    </row>
    <row r="156" spans="1:24" x14ac:dyDescent="0.2">
      <c r="A156" t="s">
        <v>384</v>
      </c>
      <c r="B156">
        <v>0.157</v>
      </c>
      <c r="P156" s="8"/>
      <c r="Q156" s="8"/>
      <c r="R156" s="7"/>
      <c r="S156" s="7"/>
      <c r="T156" s="8"/>
      <c r="U156" s="8"/>
      <c r="V156" s="8"/>
      <c r="W156" s="8"/>
      <c r="X156" s="8"/>
    </row>
    <row r="157" spans="1:24" x14ac:dyDescent="0.2">
      <c r="A157" t="s">
        <v>145</v>
      </c>
      <c r="B157">
        <v>1.25</v>
      </c>
      <c r="P157" s="8"/>
      <c r="Q157" s="8"/>
      <c r="R157" s="7"/>
      <c r="S157" s="7"/>
      <c r="T157" s="8"/>
      <c r="U157" s="8"/>
      <c r="V157" s="8"/>
      <c r="W157" s="8"/>
      <c r="X157" s="8"/>
    </row>
    <row r="158" spans="1:24" x14ac:dyDescent="0.2">
      <c r="A158" t="s">
        <v>141</v>
      </c>
      <c r="B158">
        <v>0.54700000000000004</v>
      </c>
      <c r="P158" s="8"/>
      <c r="Q158" s="8"/>
      <c r="R158" s="7"/>
      <c r="S158" s="7"/>
      <c r="T158" s="8"/>
      <c r="U158" s="8"/>
      <c r="V158" s="8"/>
      <c r="W158" s="8"/>
      <c r="X158" s="8"/>
    </row>
    <row r="159" spans="1:24" x14ac:dyDescent="0.2">
      <c r="A159" t="s">
        <v>357</v>
      </c>
      <c r="B159">
        <v>0.38800000000000001</v>
      </c>
      <c r="P159" s="8"/>
      <c r="Q159" s="8"/>
      <c r="R159" s="7"/>
      <c r="S159" s="7"/>
      <c r="T159" s="8"/>
      <c r="U159" s="8"/>
      <c r="V159" s="8"/>
      <c r="W159" s="8"/>
      <c r="X159" s="8"/>
    </row>
    <row r="160" spans="1:24" x14ac:dyDescent="0.2">
      <c r="A160" t="s">
        <v>365</v>
      </c>
      <c r="B160">
        <v>0</v>
      </c>
      <c r="P160" s="8"/>
      <c r="Q160" s="8"/>
      <c r="R160" s="7"/>
      <c r="S160" s="7"/>
      <c r="T160" s="8"/>
      <c r="U160" s="8"/>
      <c r="V160" s="8"/>
      <c r="W160" s="8"/>
      <c r="X160" s="8"/>
    </row>
    <row r="161" spans="1:24" x14ac:dyDescent="0.2">
      <c r="A161" t="s">
        <v>381</v>
      </c>
      <c r="B161">
        <v>-0.44900000000000001</v>
      </c>
      <c r="P161" s="8"/>
      <c r="Q161" s="8"/>
      <c r="R161" s="7"/>
      <c r="S161" s="7"/>
      <c r="T161" s="8"/>
      <c r="U161" s="8"/>
      <c r="V161" s="8"/>
      <c r="W161" s="8"/>
      <c r="X161" s="8"/>
    </row>
    <row r="162" spans="1:24" x14ac:dyDescent="0.2">
      <c r="A162" t="s">
        <v>138</v>
      </c>
      <c r="B162">
        <v>-0.89700000000000002</v>
      </c>
      <c r="P162" s="8"/>
      <c r="Q162" s="8"/>
      <c r="R162" s="7"/>
      <c r="S162" s="7"/>
      <c r="T162" s="8"/>
      <c r="U162" s="8"/>
      <c r="V162" s="8"/>
      <c r="W162" s="8"/>
      <c r="X162" s="8"/>
    </row>
    <row r="163" spans="1:24" x14ac:dyDescent="0.2">
      <c r="A163" t="s">
        <v>201</v>
      </c>
      <c r="B163">
        <v>-1.329</v>
      </c>
      <c r="P163" s="8"/>
      <c r="Q163" s="8"/>
      <c r="R163" s="7"/>
      <c r="S163" s="7"/>
      <c r="T163" s="8"/>
      <c r="U163" s="8"/>
      <c r="V163" s="8"/>
      <c r="W163" s="8"/>
      <c r="X163" s="8"/>
    </row>
    <row r="164" spans="1:24" x14ac:dyDescent="0.2">
      <c r="A164" t="s">
        <v>197</v>
      </c>
      <c r="B164">
        <v>-1.917</v>
      </c>
      <c r="P164" s="8"/>
      <c r="Q164" s="8"/>
      <c r="R164" s="7"/>
      <c r="S164" s="7"/>
      <c r="T164" s="8"/>
      <c r="U164" s="8"/>
      <c r="V164" s="8"/>
      <c r="W164" s="8"/>
      <c r="X164" s="8"/>
    </row>
    <row r="165" spans="1:24" x14ac:dyDescent="0.2">
      <c r="A165" t="s">
        <v>134</v>
      </c>
      <c r="B165">
        <v>-1.5</v>
      </c>
      <c r="P165" s="8"/>
      <c r="Q165" s="8"/>
      <c r="R165" s="7"/>
      <c r="S165" s="7"/>
      <c r="T165" s="8"/>
      <c r="U165" s="8"/>
      <c r="V165" s="8"/>
      <c r="W165" s="8"/>
      <c r="X165" s="8"/>
    </row>
    <row r="166" spans="1:24" x14ac:dyDescent="0.2">
      <c r="A166" t="s">
        <v>194</v>
      </c>
      <c r="B166">
        <v>-0.187</v>
      </c>
      <c r="P166" s="8"/>
      <c r="Q166" s="8"/>
      <c r="R166" s="7"/>
      <c r="S166" s="7"/>
      <c r="T166" s="8"/>
      <c r="U166" s="8"/>
      <c r="V166" s="8"/>
      <c r="W166" s="8"/>
      <c r="X166" s="8"/>
    </row>
    <row r="167" spans="1:24" x14ac:dyDescent="0.2">
      <c r="A167" t="s">
        <v>190</v>
      </c>
      <c r="B167">
        <v>-0.64800000000000002</v>
      </c>
      <c r="P167" s="8"/>
      <c r="Q167" s="8"/>
      <c r="R167" s="7"/>
      <c r="S167" s="7"/>
      <c r="T167" s="8"/>
      <c r="U167" s="8"/>
      <c r="V167" s="8"/>
      <c r="W167" s="8"/>
      <c r="X167" s="8"/>
    </row>
    <row r="168" spans="1:24" x14ac:dyDescent="0.2">
      <c r="A168" t="s">
        <v>377</v>
      </c>
      <c r="B168">
        <v>-1.1220000000000001</v>
      </c>
      <c r="P168" s="8"/>
      <c r="Q168" s="8"/>
      <c r="R168" s="7"/>
      <c r="S168" s="7"/>
      <c r="T168" s="8"/>
      <c r="U168" s="8"/>
      <c r="V168" s="8"/>
      <c r="W168" s="8"/>
      <c r="X168" s="8"/>
    </row>
    <row r="169" spans="1:24" x14ac:dyDescent="0.2">
      <c r="A169" t="s">
        <v>130</v>
      </c>
      <c r="B169">
        <v>0.16900000000000001</v>
      </c>
      <c r="P169" s="8"/>
      <c r="Q169" s="8"/>
      <c r="R169" s="7"/>
      <c r="S169" s="7"/>
      <c r="T169" s="8"/>
      <c r="U169" s="8"/>
      <c r="V169" s="8"/>
      <c r="W169" s="8"/>
      <c r="X169" s="8"/>
    </row>
    <row r="170" spans="1:24" x14ac:dyDescent="0.2">
      <c r="A170" t="s">
        <v>186</v>
      </c>
      <c r="B170">
        <v>-0.46300000000000002</v>
      </c>
      <c r="P170" s="8"/>
      <c r="Q170" s="8"/>
      <c r="R170" s="7"/>
      <c r="S170" s="7"/>
      <c r="T170" s="8"/>
      <c r="U170" s="8"/>
      <c r="V170" s="8"/>
      <c r="W170" s="8"/>
      <c r="X170" s="8"/>
    </row>
    <row r="171" spans="1:24" x14ac:dyDescent="0.2">
      <c r="A171" t="s">
        <v>182</v>
      </c>
      <c r="B171">
        <v>-0.93500000000000005</v>
      </c>
      <c r="P171" s="8"/>
      <c r="Q171" s="8"/>
      <c r="R171" s="7"/>
      <c r="S171" s="7"/>
      <c r="T171" s="8"/>
      <c r="U171" s="8"/>
      <c r="V171" s="8"/>
      <c r="W171" s="8"/>
      <c r="X171" s="8"/>
    </row>
    <row r="172" spans="1:24" x14ac:dyDescent="0.2">
      <c r="A172" t="s">
        <v>126</v>
      </c>
      <c r="B172">
        <v>-0.372</v>
      </c>
      <c r="P172" s="8"/>
      <c r="Q172" s="8"/>
      <c r="R172" s="7"/>
      <c r="S172" s="7"/>
      <c r="T172" s="8"/>
      <c r="U172" s="8"/>
      <c r="V172" s="8"/>
      <c r="W172" s="8"/>
      <c r="X172" s="8"/>
    </row>
    <row r="173" spans="1:24" x14ac:dyDescent="0.2">
      <c r="A173" t="s">
        <v>178</v>
      </c>
      <c r="B173">
        <v>0.76300000000000001</v>
      </c>
      <c r="P173" s="8"/>
      <c r="Q173" s="8"/>
      <c r="R173" s="7"/>
      <c r="S173" s="7"/>
      <c r="T173" s="8"/>
      <c r="U173" s="8"/>
      <c r="V173" s="8"/>
      <c r="W173" s="8"/>
      <c r="X173" s="8"/>
    </row>
    <row r="174" spans="1:24" x14ac:dyDescent="0.2">
      <c r="A174" t="s">
        <v>174</v>
      </c>
      <c r="B174">
        <v>0.26600000000000001</v>
      </c>
      <c r="P174" s="8"/>
      <c r="Q174" s="8"/>
      <c r="R174" s="7"/>
      <c r="S174" s="7"/>
      <c r="T174" s="8"/>
      <c r="U174" s="8"/>
      <c r="V174" s="8"/>
      <c r="W174" s="8"/>
      <c r="X174" s="8"/>
    </row>
    <row r="175" spans="1:24" x14ac:dyDescent="0.2">
      <c r="A175" t="s">
        <v>361</v>
      </c>
      <c r="B175">
        <v>-0.89</v>
      </c>
      <c r="P175" s="8"/>
      <c r="Q175" s="8"/>
      <c r="R175" s="7"/>
      <c r="S175" s="7"/>
      <c r="T175" s="8"/>
      <c r="U175" s="8"/>
      <c r="V175" s="8"/>
      <c r="W175" s="8"/>
      <c r="X175" s="8"/>
    </row>
    <row r="176" spans="1:24" x14ac:dyDescent="0.2">
      <c r="A176" t="s">
        <v>373</v>
      </c>
      <c r="B176">
        <v>0.439</v>
      </c>
      <c r="P176" s="8"/>
      <c r="Q176" s="8"/>
      <c r="R176" s="7"/>
      <c r="S176" s="7"/>
      <c r="T176" s="8"/>
      <c r="U176" s="8"/>
      <c r="V176" s="8"/>
      <c r="W176" s="8"/>
      <c r="X176" s="8"/>
    </row>
    <row r="177" spans="1:24" x14ac:dyDescent="0.2">
      <c r="A177" t="s">
        <v>122</v>
      </c>
      <c r="B177">
        <v>-0.16900000000000001</v>
      </c>
      <c r="P177" s="8"/>
      <c r="Q177" s="8"/>
      <c r="R177" s="7"/>
      <c r="S177" s="7"/>
      <c r="T177" s="8"/>
      <c r="U177" s="8"/>
      <c r="V177" s="8"/>
      <c r="W177" s="8"/>
      <c r="X177" s="8"/>
    </row>
    <row r="178" spans="1:24" x14ac:dyDescent="0.2">
      <c r="A178" t="s">
        <v>170</v>
      </c>
      <c r="B178">
        <v>-0.73199999999999998</v>
      </c>
      <c r="P178" s="8"/>
      <c r="Q178" s="8"/>
      <c r="R178" s="7"/>
      <c r="S178" s="7"/>
      <c r="T178" s="8"/>
      <c r="U178" s="8"/>
      <c r="V178" s="8"/>
      <c r="W178" s="8"/>
      <c r="X178" s="8"/>
    </row>
    <row r="179" spans="1:24" x14ac:dyDescent="0.2">
      <c r="A179" t="s">
        <v>166</v>
      </c>
      <c r="B179">
        <v>-1.2370000000000001</v>
      </c>
      <c r="P179" s="8"/>
      <c r="Q179" s="8"/>
      <c r="R179" s="7"/>
      <c r="S179" s="7"/>
      <c r="T179" s="8"/>
      <c r="U179" s="8"/>
      <c r="V179" s="8"/>
      <c r="W179" s="8"/>
      <c r="X179" s="8"/>
    </row>
    <row r="180" spans="1:24" x14ac:dyDescent="0.2">
      <c r="A180" t="s">
        <v>118</v>
      </c>
      <c r="B180">
        <v>-0.73699999999999999</v>
      </c>
      <c r="P180" s="8"/>
      <c r="Q180" s="8"/>
      <c r="R180" s="7"/>
      <c r="S180" s="7"/>
      <c r="T180" s="8"/>
      <c r="U180" s="8"/>
      <c r="V180" s="8"/>
      <c r="W180" s="8"/>
      <c r="X180" s="8"/>
    </row>
    <row r="181" spans="1:24" x14ac:dyDescent="0.2">
      <c r="A181" t="s">
        <v>162</v>
      </c>
      <c r="B181">
        <v>0.45800000000000002</v>
      </c>
      <c r="P181" s="8"/>
      <c r="Q181" s="8"/>
      <c r="R181" s="7"/>
      <c r="S181" s="7"/>
      <c r="T181" s="8"/>
      <c r="U181" s="8"/>
      <c r="V181" s="8"/>
      <c r="W181" s="8"/>
      <c r="X181" s="8"/>
    </row>
    <row r="182" spans="1:24" x14ac:dyDescent="0.2">
      <c r="A182" t="s">
        <v>158</v>
      </c>
      <c r="B182">
        <v>-3.9E-2</v>
      </c>
      <c r="P182" s="8"/>
      <c r="Q182" s="8"/>
      <c r="R182" s="7"/>
      <c r="S182" s="7"/>
      <c r="T182" s="8"/>
      <c r="U182" s="8"/>
      <c r="V182" s="8"/>
      <c r="W182" s="8"/>
      <c r="X182" s="8"/>
    </row>
    <row r="183" spans="1:24" x14ac:dyDescent="0.2">
      <c r="A183" t="s">
        <v>369</v>
      </c>
      <c r="B183">
        <v>-0.314</v>
      </c>
      <c r="P183" s="8"/>
      <c r="Q183" s="8"/>
      <c r="R183" s="7"/>
      <c r="S183" s="7"/>
      <c r="T183" s="8"/>
      <c r="U183" s="8"/>
      <c r="V183" s="8"/>
      <c r="W183" s="8"/>
      <c r="X183" s="8"/>
    </row>
    <row r="184" spans="1:24" x14ac:dyDescent="0.2">
      <c r="A184" t="s">
        <v>114</v>
      </c>
      <c r="B184">
        <v>0.86099999999999999</v>
      </c>
      <c r="P184" s="8"/>
      <c r="Q184" s="8"/>
      <c r="R184" s="7"/>
      <c r="S184" s="7"/>
      <c r="T184" s="8"/>
      <c r="U184" s="8"/>
      <c r="V184" s="8"/>
      <c r="W184" s="8"/>
      <c r="X184" s="8"/>
    </row>
    <row r="185" spans="1:24" x14ac:dyDescent="0.2">
      <c r="A185" t="s">
        <v>154</v>
      </c>
      <c r="B185">
        <v>0.14399999999999999</v>
      </c>
      <c r="P185" s="8"/>
      <c r="Q185" s="8"/>
      <c r="R185" s="7"/>
      <c r="S185" s="7"/>
      <c r="T185" s="8"/>
      <c r="U185" s="8"/>
      <c r="V185" s="8"/>
      <c r="W185" s="8"/>
      <c r="X185" s="8"/>
    </row>
    <row r="186" spans="1:24" x14ac:dyDescent="0.2">
      <c r="A186" t="s">
        <v>150</v>
      </c>
      <c r="B186">
        <v>-0.38</v>
      </c>
      <c r="P186" s="8"/>
      <c r="Q186" s="8"/>
      <c r="R186" s="7"/>
      <c r="S186" s="7"/>
      <c r="T186" s="8"/>
      <c r="U186" s="8"/>
      <c r="V186" s="8"/>
      <c r="W186" s="8"/>
      <c r="X186" s="8"/>
    </row>
    <row r="187" spans="1:24" x14ac:dyDescent="0.2">
      <c r="A187" t="s">
        <v>385</v>
      </c>
      <c r="B187">
        <v>0.154</v>
      </c>
      <c r="P187" s="8"/>
      <c r="Q187" s="8"/>
      <c r="R187" s="7"/>
      <c r="S187" s="7"/>
      <c r="T187" s="8"/>
      <c r="U187" s="8"/>
      <c r="V187" s="8"/>
      <c r="W187" s="8"/>
      <c r="X187" s="8"/>
    </row>
    <row r="188" spans="1:24" x14ac:dyDescent="0.2">
      <c r="A188" t="s">
        <v>146</v>
      </c>
      <c r="B188">
        <v>1.2470000000000001</v>
      </c>
      <c r="P188" s="8"/>
      <c r="Q188" s="8"/>
      <c r="R188" s="7"/>
      <c r="S188" s="7"/>
      <c r="T188" s="8"/>
      <c r="U188" s="8"/>
      <c r="V188" s="8"/>
      <c r="W188" s="8"/>
      <c r="X188" s="8"/>
    </row>
    <row r="189" spans="1:24" x14ac:dyDescent="0.2">
      <c r="A189" t="s">
        <v>142</v>
      </c>
      <c r="B189">
        <v>0.54700000000000004</v>
      </c>
      <c r="P189" s="8"/>
      <c r="Q189" s="8"/>
      <c r="R189" s="7"/>
      <c r="S189" s="7"/>
      <c r="T189" s="8"/>
      <c r="U189" s="8"/>
      <c r="V189" s="8"/>
      <c r="W189" s="8"/>
      <c r="X189" s="8"/>
    </row>
    <row r="190" spans="1:24" x14ac:dyDescent="0.2">
      <c r="A190" t="s">
        <v>358</v>
      </c>
      <c r="B190">
        <v>0.378</v>
      </c>
      <c r="P190" s="8"/>
      <c r="Q190" s="8"/>
      <c r="R190" s="7"/>
      <c r="S190" s="7"/>
      <c r="T190" s="8"/>
      <c r="U190" s="8"/>
      <c r="V190" s="8"/>
      <c r="W190" s="8"/>
      <c r="X190" s="8"/>
    </row>
    <row r="191" spans="1:24" x14ac:dyDescent="0.2">
      <c r="A191" t="s">
        <v>366</v>
      </c>
      <c r="B191">
        <v>-2.5999999999999999E-2</v>
      </c>
      <c r="P191" s="8"/>
      <c r="Q191" s="8"/>
      <c r="R191" s="7"/>
      <c r="S191" s="7"/>
      <c r="T191" s="8"/>
      <c r="U191" s="8"/>
      <c r="V191" s="8"/>
      <c r="W191" s="8"/>
      <c r="X191" s="8"/>
    </row>
    <row r="192" spans="1:24" x14ac:dyDescent="0.2">
      <c r="A192" t="s">
        <v>382</v>
      </c>
      <c r="B192">
        <v>-0.5</v>
      </c>
      <c r="P192" s="8"/>
      <c r="Q192" s="8"/>
      <c r="R192" s="7"/>
      <c r="S192" s="7"/>
      <c r="T192" s="8"/>
      <c r="U192" s="8"/>
      <c r="V192" s="8"/>
      <c r="W192" s="8"/>
      <c r="X192" s="8"/>
    </row>
    <row r="193" spans="1:24" x14ac:dyDescent="0.2">
      <c r="A193" t="s">
        <v>139</v>
      </c>
      <c r="B193">
        <v>-0.98499999999999999</v>
      </c>
      <c r="P193" s="8"/>
      <c r="Q193" s="8"/>
      <c r="R193" s="7"/>
      <c r="S193" s="7"/>
      <c r="T193" s="8"/>
      <c r="U193" s="8"/>
      <c r="V193" s="8"/>
      <c r="W193" s="8"/>
      <c r="X193" s="8"/>
    </row>
    <row r="194" spans="1:24" x14ac:dyDescent="0.2">
      <c r="A194" t="s">
        <v>202</v>
      </c>
      <c r="B194">
        <v>-1.4650000000000001</v>
      </c>
      <c r="P194" s="8"/>
      <c r="Q194" s="8"/>
      <c r="R194" s="7"/>
      <c r="S194" s="7"/>
      <c r="T194" s="8"/>
      <c r="U194" s="8"/>
      <c r="V194" s="8"/>
      <c r="W194" s="8"/>
      <c r="X194" s="8"/>
    </row>
    <row r="195" spans="1:24" x14ac:dyDescent="0.2">
      <c r="A195" t="s">
        <v>198</v>
      </c>
      <c r="B195">
        <v>-2</v>
      </c>
      <c r="P195" s="8"/>
      <c r="Q195" s="8"/>
      <c r="R195" s="7"/>
      <c r="S195" s="7"/>
      <c r="T195" s="8"/>
      <c r="U195" s="8"/>
      <c r="V195" s="8"/>
      <c r="W195" s="8"/>
      <c r="X195" s="8"/>
    </row>
    <row r="196" spans="1:24" x14ac:dyDescent="0.2">
      <c r="A196" t="s">
        <v>135</v>
      </c>
      <c r="B196">
        <v>-1.544</v>
      </c>
      <c r="P196" s="8"/>
      <c r="Q196" s="8"/>
      <c r="R196" s="7"/>
      <c r="S196" s="7"/>
      <c r="T196" s="8"/>
      <c r="U196" s="8"/>
      <c r="V196" s="8"/>
      <c r="W196" s="8"/>
      <c r="X196" s="8"/>
    </row>
    <row r="197" spans="1:24" x14ac:dyDescent="0.2">
      <c r="A197" t="s">
        <v>205</v>
      </c>
      <c r="B197">
        <v>-0.24399999999999999</v>
      </c>
      <c r="P197" s="8"/>
      <c r="Q197" s="8"/>
      <c r="R197" s="7"/>
      <c r="S197" s="7"/>
      <c r="T197" s="8"/>
      <c r="U197" s="8"/>
      <c r="V197" s="8"/>
      <c r="W197" s="8"/>
      <c r="X197" s="8"/>
    </row>
    <row r="198" spans="1:24" x14ac:dyDescent="0.2">
      <c r="A198" t="s">
        <v>191</v>
      </c>
      <c r="B198">
        <v>-0.67800000000000005</v>
      </c>
      <c r="P198" s="8"/>
      <c r="Q198" s="8"/>
      <c r="R198" s="7"/>
      <c r="S198" s="7"/>
      <c r="T198" s="8"/>
      <c r="U198" s="8"/>
      <c r="V198" s="8"/>
      <c r="W198" s="8"/>
      <c r="X198" s="8"/>
    </row>
    <row r="199" spans="1:24" x14ac:dyDescent="0.2">
      <c r="A199" t="s">
        <v>378</v>
      </c>
      <c r="B199">
        <v>-1.139</v>
      </c>
      <c r="P199" s="8"/>
      <c r="Q199" s="8"/>
      <c r="R199" s="7"/>
      <c r="S199" s="7"/>
      <c r="T199" s="8"/>
      <c r="U199" s="8"/>
      <c r="V199" s="8"/>
      <c r="W199" s="8"/>
      <c r="X199" s="8"/>
    </row>
    <row r="200" spans="1:24" x14ac:dyDescent="0.2">
      <c r="A200" t="s">
        <v>131</v>
      </c>
      <c r="B200">
        <v>0.14399999999999999</v>
      </c>
      <c r="P200" s="8"/>
      <c r="Q200" s="8"/>
      <c r="R200" s="7"/>
      <c r="S200" s="7"/>
      <c r="T200" s="8"/>
      <c r="U200" s="8"/>
      <c r="V200" s="8"/>
      <c r="W200" s="8"/>
      <c r="X200" s="8"/>
    </row>
    <row r="201" spans="1:24" x14ac:dyDescent="0.2">
      <c r="A201" t="s">
        <v>187</v>
      </c>
      <c r="B201">
        <v>-0.5</v>
      </c>
      <c r="P201" s="8"/>
      <c r="Q201" s="8"/>
      <c r="R201" s="7"/>
      <c r="S201" s="7"/>
      <c r="T201" s="8"/>
      <c r="U201" s="8"/>
      <c r="V201" s="8"/>
      <c r="W201" s="8"/>
      <c r="X201" s="8"/>
    </row>
    <row r="202" spans="1:24" x14ac:dyDescent="0.2">
      <c r="A202" t="s">
        <v>183</v>
      </c>
      <c r="B202">
        <v>-0.95199999999999996</v>
      </c>
      <c r="P202" s="8"/>
      <c r="Q202" s="8"/>
      <c r="R202" s="7"/>
      <c r="S202" s="7"/>
      <c r="T202" s="8"/>
      <c r="U202" s="8"/>
      <c r="V202" s="8"/>
      <c r="W202" s="8"/>
      <c r="X202" s="8"/>
    </row>
    <row r="203" spans="1:24" x14ac:dyDescent="0.2">
      <c r="A203" t="s">
        <v>127</v>
      </c>
      <c r="B203">
        <v>-0.38</v>
      </c>
      <c r="P203" s="8"/>
      <c r="Q203" s="8"/>
      <c r="R203" s="7"/>
      <c r="S203" s="7"/>
      <c r="T203" s="8"/>
      <c r="U203" s="8"/>
      <c r="V203" s="8"/>
      <c r="W203" s="8"/>
      <c r="X203" s="8"/>
    </row>
    <row r="204" spans="1:24" x14ac:dyDescent="0.2">
      <c r="A204" t="s">
        <v>179</v>
      </c>
      <c r="B204">
        <v>0.753</v>
      </c>
      <c r="P204" s="8"/>
      <c r="Q204" s="8"/>
      <c r="R204" s="7"/>
      <c r="S204" s="7"/>
      <c r="T204" s="8"/>
      <c r="U204" s="8"/>
      <c r="V204" s="8"/>
      <c r="W204" s="8"/>
      <c r="X204" s="8"/>
    </row>
    <row r="205" spans="1:24" x14ac:dyDescent="0.2">
      <c r="A205" t="s">
        <v>175</v>
      </c>
      <c r="B205">
        <v>0.26300000000000001</v>
      </c>
      <c r="P205" s="8"/>
      <c r="Q205" s="8"/>
      <c r="R205" s="7"/>
      <c r="S205" s="7"/>
      <c r="T205" s="8"/>
      <c r="U205" s="8"/>
      <c r="V205" s="8"/>
      <c r="W205" s="8"/>
      <c r="X205" s="8"/>
    </row>
    <row r="206" spans="1:24" x14ac:dyDescent="0.2">
      <c r="A206" t="s">
        <v>362</v>
      </c>
      <c r="B206">
        <v>-0.89400000000000002</v>
      </c>
      <c r="P206" s="8"/>
      <c r="Q206" s="8"/>
      <c r="R206" s="7"/>
      <c r="S206" s="7"/>
      <c r="T206" s="8"/>
      <c r="U206" s="8"/>
      <c r="V206" s="8"/>
      <c r="W206" s="8"/>
      <c r="X206" s="8"/>
    </row>
    <row r="207" spans="1:24" x14ac:dyDescent="0.2">
      <c r="A207" t="s">
        <v>374</v>
      </c>
      <c r="B207">
        <v>0.432</v>
      </c>
      <c r="P207" s="8"/>
      <c r="Q207" s="8"/>
      <c r="R207" s="7"/>
      <c r="S207" s="7"/>
      <c r="T207" s="8"/>
      <c r="U207" s="8"/>
      <c r="V207" s="8"/>
      <c r="W207" s="8"/>
      <c r="X207" s="8"/>
    </row>
    <row r="208" spans="1:24" x14ac:dyDescent="0.2">
      <c r="A208" t="s">
        <v>123</v>
      </c>
      <c r="B208">
        <v>-0.18099999999999999</v>
      </c>
      <c r="P208" s="8"/>
      <c r="Q208" s="8"/>
      <c r="R208" s="7"/>
      <c r="S208" s="7"/>
      <c r="T208" s="8"/>
      <c r="U208" s="8"/>
      <c r="V208" s="8"/>
      <c r="W208" s="8"/>
      <c r="X208" s="8"/>
    </row>
    <row r="209" spans="1:24" x14ac:dyDescent="0.2">
      <c r="A209" t="s">
        <v>171</v>
      </c>
      <c r="B209">
        <v>-0.75600000000000001</v>
      </c>
      <c r="P209" s="8"/>
      <c r="Q209" s="8"/>
      <c r="R209" s="7"/>
      <c r="S209" s="7"/>
      <c r="T209" s="8"/>
      <c r="U209" s="8"/>
      <c r="V209" s="8"/>
      <c r="W209" s="8"/>
      <c r="X209" s="8"/>
    </row>
    <row r="210" spans="1:24" x14ac:dyDescent="0.2">
      <c r="A210" t="s">
        <v>167</v>
      </c>
      <c r="B210">
        <v>-1.2470000000000001</v>
      </c>
      <c r="P210" s="8"/>
      <c r="Q210" s="8"/>
      <c r="R210" s="7"/>
      <c r="S210" s="7"/>
      <c r="T210" s="8"/>
      <c r="U210" s="8"/>
      <c r="V210" s="8"/>
      <c r="W210" s="8"/>
      <c r="X210" s="8"/>
    </row>
    <row r="211" spans="1:24" x14ac:dyDescent="0.2">
      <c r="A211" t="s">
        <v>119</v>
      </c>
      <c r="B211">
        <v>-0.74099999999999999</v>
      </c>
      <c r="P211" s="8"/>
      <c r="Q211" s="8"/>
      <c r="R211" s="7"/>
      <c r="S211" s="7"/>
      <c r="T211" s="8"/>
      <c r="U211" s="8"/>
      <c r="V211" s="8"/>
      <c r="W211" s="8"/>
      <c r="X211" s="8"/>
    </row>
    <row r="212" spans="1:24" x14ac:dyDescent="0.2">
      <c r="A212" t="s">
        <v>163</v>
      </c>
      <c r="B212">
        <v>0.45300000000000001</v>
      </c>
      <c r="P212" s="8"/>
      <c r="Q212" s="8"/>
      <c r="R212" s="7"/>
      <c r="S212" s="7"/>
      <c r="T212" s="8"/>
      <c r="U212" s="8"/>
      <c r="V212" s="8"/>
      <c r="W212" s="8"/>
      <c r="X212" s="8"/>
    </row>
    <row r="213" spans="1:24" x14ac:dyDescent="0.2">
      <c r="A213" t="s">
        <v>159</v>
      </c>
      <c r="B213">
        <v>-0.04</v>
      </c>
      <c r="P213" s="8"/>
      <c r="Q213" s="8"/>
      <c r="R213" s="7"/>
      <c r="S213" s="7"/>
      <c r="T213" s="8"/>
      <c r="U213" s="8"/>
      <c r="V213" s="8"/>
      <c r="W213" s="8"/>
      <c r="X213" s="8"/>
    </row>
    <row r="214" spans="1:24" x14ac:dyDescent="0.2">
      <c r="A214" t="s">
        <v>370</v>
      </c>
      <c r="B214">
        <v>-0.315</v>
      </c>
      <c r="P214" s="8"/>
      <c r="Q214" s="8"/>
      <c r="R214" s="7"/>
      <c r="S214" s="7"/>
      <c r="T214" s="8"/>
      <c r="U214" s="8"/>
      <c r="V214" s="8"/>
      <c r="W214" s="8"/>
      <c r="X214" s="8"/>
    </row>
    <row r="215" spans="1:24" x14ac:dyDescent="0.2">
      <c r="A215" t="s">
        <v>115</v>
      </c>
      <c r="B215">
        <v>0.86</v>
      </c>
      <c r="P215" s="8"/>
      <c r="Q215" s="8"/>
      <c r="R215" s="7"/>
      <c r="S215" s="7"/>
      <c r="T215" s="8"/>
      <c r="U215" s="8"/>
      <c r="V215" s="8"/>
      <c r="W215" s="8"/>
      <c r="X215" s="8"/>
    </row>
    <row r="216" spans="1:24" x14ac:dyDescent="0.2">
      <c r="A216" t="s">
        <v>155</v>
      </c>
      <c r="B216">
        <v>0.14199999999999999</v>
      </c>
      <c r="P216" s="8"/>
      <c r="Q216" s="8"/>
      <c r="R216" s="7"/>
      <c r="S216" s="7"/>
      <c r="T216" s="8"/>
      <c r="U216" s="8"/>
      <c r="V216" s="8"/>
      <c r="W216" s="8"/>
      <c r="X216" s="8"/>
    </row>
    <row r="217" spans="1:24" x14ac:dyDescent="0.2">
      <c r="A217" t="s">
        <v>151</v>
      </c>
      <c r="B217">
        <v>-0.38100000000000001</v>
      </c>
      <c r="P217" s="8"/>
      <c r="Q217" s="8"/>
      <c r="R217" s="7"/>
      <c r="S217" s="7"/>
      <c r="T217" s="8"/>
      <c r="U217" s="8"/>
      <c r="V217" s="8"/>
      <c r="W217" s="8"/>
      <c r="X217" s="8"/>
    </row>
    <row r="218" spans="1:24" x14ac:dyDescent="0.2">
      <c r="A218" t="s">
        <v>111</v>
      </c>
      <c r="B218">
        <v>0.154</v>
      </c>
      <c r="P218" s="8"/>
      <c r="Q218" s="8"/>
      <c r="R218" s="7"/>
      <c r="S218" s="7"/>
      <c r="T218" s="8"/>
      <c r="U218" s="8"/>
      <c r="V218" s="8"/>
      <c r="W218" s="8"/>
      <c r="X218" s="8"/>
    </row>
    <row r="219" spans="1:24" x14ac:dyDescent="0.2">
      <c r="A219" t="s">
        <v>147</v>
      </c>
      <c r="B219">
        <v>1.246</v>
      </c>
      <c r="P219" s="8"/>
      <c r="Q219" s="8"/>
      <c r="R219" s="7"/>
      <c r="S219" s="7"/>
      <c r="T219" s="8"/>
      <c r="U219" s="8"/>
      <c r="V219" s="8"/>
      <c r="W219" s="8"/>
      <c r="X219" s="8"/>
    </row>
    <row r="220" spans="1:24" x14ac:dyDescent="0.2">
      <c r="A220" t="s">
        <v>143</v>
      </c>
      <c r="B220">
        <v>0.54700000000000004</v>
      </c>
      <c r="P220" s="8"/>
      <c r="Q220" s="8"/>
      <c r="R220" s="7"/>
      <c r="S220" s="7"/>
      <c r="T220" s="8"/>
      <c r="U220" s="8"/>
      <c r="V220" s="8"/>
      <c r="W220" s="8"/>
      <c r="X220" s="8"/>
    </row>
    <row r="221" spans="1:24" x14ac:dyDescent="0.2">
      <c r="A221" t="s">
        <v>359</v>
      </c>
      <c r="B221">
        <v>0.377</v>
      </c>
      <c r="P221" s="8"/>
      <c r="Q221" s="8"/>
      <c r="R221" s="7"/>
      <c r="S221" s="7"/>
      <c r="T221" s="8"/>
      <c r="U221" s="8"/>
      <c r="V221" s="8"/>
      <c r="W221" s="8"/>
      <c r="X221" s="8"/>
    </row>
    <row r="222" spans="1:24" x14ac:dyDescent="0.2">
      <c r="A222" t="s">
        <v>367</v>
      </c>
      <c r="B222">
        <v>-2.8000000000000001E-2</v>
      </c>
      <c r="P222" s="8"/>
      <c r="Q222" s="8"/>
      <c r="R222" s="7"/>
      <c r="S222" s="7"/>
      <c r="T222" s="8"/>
      <c r="U222" s="8"/>
      <c r="V222" s="8"/>
      <c r="W222" s="8"/>
      <c r="X222" s="8"/>
    </row>
    <row r="223" spans="1:24" x14ac:dyDescent="0.2">
      <c r="A223" t="s">
        <v>383</v>
      </c>
      <c r="B223">
        <v>-0.50600000000000001</v>
      </c>
      <c r="P223" s="8"/>
      <c r="Q223" s="8"/>
      <c r="R223" s="7"/>
      <c r="S223" s="7"/>
      <c r="T223" s="8"/>
      <c r="U223" s="8"/>
      <c r="V223" s="8"/>
      <c r="W223" s="8"/>
      <c r="X223" s="8"/>
    </row>
    <row r="224" spans="1:24" x14ac:dyDescent="0.2">
      <c r="A224" t="s">
        <v>140</v>
      </c>
      <c r="B224">
        <v>-1</v>
      </c>
      <c r="P224" s="8"/>
      <c r="Q224" s="8"/>
      <c r="R224" s="7"/>
      <c r="S224" s="7"/>
      <c r="T224" s="8"/>
      <c r="U224" s="8"/>
      <c r="V224" s="8"/>
      <c r="W224" s="8"/>
      <c r="X224" s="8"/>
    </row>
    <row r="225" spans="1:24" x14ac:dyDescent="0.2">
      <c r="A225" t="s">
        <v>203</v>
      </c>
      <c r="B225">
        <v>-1.496</v>
      </c>
      <c r="P225" s="8"/>
      <c r="Q225" s="8"/>
      <c r="R225" s="7"/>
      <c r="S225" s="7"/>
      <c r="T225" s="8"/>
      <c r="U225" s="8"/>
      <c r="V225" s="8"/>
      <c r="W225" s="8"/>
      <c r="X225" s="8"/>
    </row>
    <row r="226" spans="1:24" x14ac:dyDescent="0.2">
      <c r="A226" t="s">
        <v>199</v>
      </c>
      <c r="B226">
        <v>-2.0139999999999998</v>
      </c>
      <c r="P226" s="8"/>
      <c r="Q226" s="8"/>
      <c r="R226" s="7"/>
      <c r="S226" s="7"/>
      <c r="T226" s="8"/>
      <c r="U226" s="8"/>
      <c r="V226" s="8"/>
      <c r="W226" s="8"/>
      <c r="X226" s="8"/>
    </row>
    <row r="227" spans="1:24" x14ac:dyDescent="0.2">
      <c r="A227" t="s">
        <v>136</v>
      </c>
      <c r="B227">
        <v>-1.5489999999999999</v>
      </c>
      <c r="P227" s="8"/>
      <c r="Q227" s="8"/>
      <c r="R227" s="7"/>
      <c r="S227" s="7"/>
      <c r="T227" s="8"/>
      <c r="U227" s="8"/>
      <c r="V227" s="8"/>
      <c r="W227" s="8"/>
      <c r="X227" s="8"/>
    </row>
    <row r="228" spans="1:24" x14ac:dyDescent="0.2">
      <c r="A228" t="s">
        <v>195</v>
      </c>
      <c r="B228">
        <v>-0.252</v>
      </c>
      <c r="P228" s="8"/>
      <c r="Q228" s="8"/>
      <c r="R228" s="7"/>
      <c r="S228" s="7"/>
      <c r="T228" s="8"/>
      <c r="U228" s="8"/>
      <c r="V228" s="8"/>
      <c r="W228" s="8"/>
      <c r="X228" s="8"/>
    </row>
    <row r="229" spans="1:24" x14ac:dyDescent="0.2">
      <c r="A229" t="s">
        <v>192</v>
      </c>
      <c r="B229">
        <v>-0.68100000000000005</v>
      </c>
      <c r="P229" s="8"/>
      <c r="Q229" s="8"/>
      <c r="R229" s="7"/>
      <c r="S229" s="7"/>
      <c r="T229" s="8"/>
      <c r="U229" s="8"/>
      <c r="V229" s="8"/>
      <c r="W229" s="8"/>
      <c r="X229" s="8"/>
    </row>
    <row r="230" spans="1:24" x14ac:dyDescent="0.2">
      <c r="A230" t="s">
        <v>379</v>
      </c>
      <c r="B230">
        <v>-1.1399999999999999</v>
      </c>
      <c r="P230" s="8"/>
      <c r="Q230" s="8"/>
      <c r="R230" s="7"/>
      <c r="S230" s="7"/>
      <c r="T230" s="8"/>
      <c r="U230" s="8"/>
      <c r="V230" s="8"/>
      <c r="W230" s="8"/>
      <c r="X230" s="8"/>
    </row>
    <row r="231" spans="1:24" x14ac:dyDescent="0.2">
      <c r="A231" t="s">
        <v>132</v>
      </c>
      <c r="B231">
        <v>0.14199999999999999</v>
      </c>
      <c r="P231" s="8"/>
      <c r="Q231" s="8"/>
      <c r="R231" s="7"/>
      <c r="S231" s="7"/>
      <c r="T231" s="8"/>
      <c r="U231" s="8"/>
      <c r="V231" s="8"/>
      <c r="W231" s="8"/>
      <c r="X231" s="8"/>
    </row>
    <row r="232" spans="1:24" x14ac:dyDescent="0.2">
      <c r="A232" t="s">
        <v>188</v>
      </c>
      <c r="B232">
        <v>-0.504</v>
      </c>
      <c r="P232" s="8"/>
      <c r="Q232" s="8"/>
      <c r="R232" s="7"/>
      <c r="S232" s="7"/>
      <c r="T232" s="8"/>
      <c r="U232" s="8"/>
      <c r="V232" s="8"/>
      <c r="W232" s="8"/>
      <c r="X232" s="8"/>
    </row>
    <row r="233" spans="1:24" x14ac:dyDescent="0.2">
      <c r="A233" t="s">
        <v>184</v>
      </c>
      <c r="B233">
        <v>-0.95399999999999996</v>
      </c>
      <c r="P233" s="8"/>
      <c r="Q233" s="8"/>
      <c r="R233" s="7"/>
      <c r="S233" s="7"/>
      <c r="T233" s="8"/>
      <c r="U233" s="8"/>
      <c r="V233" s="8"/>
      <c r="W233" s="8"/>
      <c r="X233" s="8"/>
    </row>
    <row r="234" spans="1:24" x14ac:dyDescent="0.2">
      <c r="A234" t="s">
        <v>128</v>
      </c>
      <c r="B234">
        <v>-0.38100000000000001</v>
      </c>
      <c r="P234" s="8"/>
      <c r="Q234" s="8"/>
      <c r="R234" s="7"/>
      <c r="S234" s="7"/>
      <c r="T234" s="8"/>
      <c r="U234" s="8"/>
      <c r="V234" s="8"/>
      <c r="W234" s="8"/>
      <c r="X234" s="8"/>
    </row>
    <row r="235" spans="1:24" x14ac:dyDescent="0.2">
      <c r="A235" t="s">
        <v>180</v>
      </c>
      <c r="B235">
        <v>0.752</v>
      </c>
      <c r="P235" s="8"/>
      <c r="Q235" s="8"/>
      <c r="R235" s="7"/>
      <c r="S235" s="7"/>
      <c r="T235" s="8"/>
      <c r="U235" s="8"/>
      <c r="V235" s="8"/>
      <c r="W235" s="8"/>
      <c r="X235" s="8"/>
    </row>
    <row r="236" spans="1:24" x14ac:dyDescent="0.2">
      <c r="A236" t="s">
        <v>176</v>
      </c>
      <c r="B236">
        <v>0.26300000000000001</v>
      </c>
      <c r="P236" s="8"/>
      <c r="Q236" s="8"/>
      <c r="R236" s="7"/>
      <c r="S236" s="7"/>
      <c r="T236" s="8"/>
      <c r="U236" s="8"/>
      <c r="V236" s="8"/>
      <c r="W236" s="8"/>
      <c r="X236" s="8"/>
    </row>
    <row r="237" spans="1:24" x14ac:dyDescent="0.2">
      <c r="A237" t="s">
        <v>363</v>
      </c>
      <c r="B237">
        <v>-0.89400000000000002</v>
      </c>
      <c r="P237" s="8"/>
      <c r="Q237" s="8"/>
      <c r="R237" s="7"/>
      <c r="S237" s="7"/>
      <c r="T237" s="8"/>
      <c r="U237" s="8"/>
      <c r="V237" s="8"/>
      <c r="W237" s="8"/>
      <c r="X237" s="8"/>
    </row>
    <row r="238" spans="1:24" x14ac:dyDescent="0.2">
      <c r="A238" t="s">
        <v>375</v>
      </c>
      <c r="B238">
        <v>0.432</v>
      </c>
      <c r="P238" s="8"/>
      <c r="Q238" s="8"/>
      <c r="R238" s="7"/>
      <c r="S238" s="7"/>
      <c r="T238" s="8"/>
      <c r="U238" s="8"/>
      <c r="V238" s="8"/>
      <c r="W238" s="8"/>
      <c r="X238" s="8"/>
    </row>
    <row r="239" spans="1:24" x14ac:dyDescent="0.2">
      <c r="A239" t="s">
        <v>124</v>
      </c>
      <c r="B239">
        <v>-0.182</v>
      </c>
      <c r="P239" s="8"/>
      <c r="Q239" s="8"/>
      <c r="R239" s="7"/>
      <c r="S239" s="7"/>
      <c r="T239" s="8"/>
      <c r="U239" s="8"/>
      <c r="V239" s="8"/>
      <c r="W239" s="8"/>
      <c r="X239" s="8"/>
    </row>
    <row r="240" spans="1:24" x14ac:dyDescent="0.2">
      <c r="A240" t="s">
        <v>172</v>
      </c>
      <c r="B240">
        <v>-0.75800000000000001</v>
      </c>
      <c r="P240" s="8"/>
      <c r="Q240" s="8"/>
      <c r="R240" s="7"/>
      <c r="S240" s="7"/>
      <c r="T240" s="8"/>
      <c r="U240" s="8"/>
      <c r="V240" s="8"/>
      <c r="W240" s="8"/>
      <c r="X240" s="8"/>
    </row>
    <row r="241" spans="1:24" x14ac:dyDescent="0.2">
      <c r="A241" t="s">
        <v>168</v>
      </c>
      <c r="B241">
        <v>-1.248</v>
      </c>
      <c r="P241" s="8"/>
      <c r="Q241" s="8"/>
      <c r="R241" s="7"/>
      <c r="S241" s="7"/>
      <c r="T241" s="8"/>
      <c r="U241" s="8"/>
      <c r="V241" s="8"/>
      <c r="W241" s="8"/>
      <c r="X241" s="8"/>
    </row>
    <row r="242" spans="1:24" x14ac:dyDescent="0.2">
      <c r="A242" t="s">
        <v>120</v>
      </c>
      <c r="B242">
        <v>-0.74099999999999999</v>
      </c>
      <c r="P242" s="8"/>
      <c r="Q242" s="8"/>
      <c r="R242" s="7"/>
      <c r="S242" s="7"/>
      <c r="T242" s="8"/>
      <c r="U242" s="8"/>
      <c r="V242" s="8"/>
      <c r="W242" s="8"/>
      <c r="X242" s="8"/>
    </row>
    <row r="243" spans="1:24" x14ac:dyDescent="0.2">
      <c r="A243" t="s">
        <v>164</v>
      </c>
      <c r="B243">
        <v>0.45300000000000001</v>
      </c>
      <c r="P243" s="8"/>
      <c r="Q243" s="8"/>
      <c r="R243" s="7"/>
      <c r="S243" s="7"/>
      <c r="T243" s="8"/>
      <c r="U243" s="8"/>
      <c r="V243" s="8"/>
      <c r="W243" s="8"/>
      <c r="X243" s="8"/>
    </row>
    <row r="244" spans="1:24" x14ac:dyDescent="0.2">
      <c r="A244" t="s">
        <v>160</v>
      </c>
      <c r="B244">
        <v>-0.04</v>
      </c>
      <c r="P244" s="8"/>
      <c r="Q244" s="8"/>
      <c r="R244" s="7"/>
      <c r="S244" s="7"/>
      <c r="T244" s="8"/>
      <c r="U244" s="8"/>
      <c r="V244" s="8"/>
      <c r="W244" s="8"/>
      <c r="X244" s="8"/>
    </row>
    <row r="245" spans="1:24" x14ac:dyDescent="0.2">
      <c r="A245" t="s">
        <v>371</v>
      </c>
      <c r="B245">
        <v>-0.315</v>
      </c>
      <c r="P245" s="8"/>
      <c r="Q245" s="8"/>
      <c r="R245" s="7"/>
      <c r="S245" s="7"/>
      <c r="T245" s="8"/>
      <c r="U245" s="8"/>
      <c r="V245" s="8"/>
      <c r="W245" s="8"/>
      <c r="X245" s="8"/>
    </row>
    <row r="246" spans="1:24" x14ac:dyDescent="0.2">
      <c r="A246" t="s">
        <v>116</v>
      </c>
      <c r="B246">
        <v>0.86</v>
      </c>
      <c r="P246" s="8"/>
      <c r="Q246" s="8"/>
      <c r="R246" s="7"/>
      <c r="S246" s="7"/>
      <c r="T246" s="8"/>
      <c r="U246" s="8"/>
      <c r="V246" s="8"/>
      <c r="W246" s="8"/>
      <c r="X246" s="8"/>
    </row>
    <row r="247" spans="1:24" x14ac:dyDescent="0.2">
      <c r="A247" t="s">
        <v>156</v>
      </c>
      <c r="B247">
        <v>0.14199999999999999</v>
      </c>
      <c r="P247" s="8"/>
      <c r="Q247" s="8"/>
      <c r="R247" s="7"/>
      <c r="S247" s="7"/>
      <c r="T247" s="8"/>
      <c r="U247" s="8"/>
      <c r="V247" s="8"/>
      <c r="W247" s="8"/>
      <c r="X247" s="8"/>
    </row>
    <row r="248" spans="1:24" x14ac:dyDescent="0.2">
      <c r="A248" t="s">
        <v>152</v>
      </c>
      <c r="B248">
        <v>-0.38100000000000001</v>
      </c>
      <c r="P248" s="8"/>
      <c r="Q248" s="8"/>
      <c r="R248" s="7"/>
      <c r="S248" s="7"/>
      <c r="T248" s="8"/>
      <c r="U248" s="8"/>
      <c r="V248" s="8"/>
      <c r="W248" s="8"/>
      <c r="X248" s="8"/>
    </row>
    <row r="249" spans="1:24" x14ac:dyDescent="0.2">
      <c r="A249" t="s">
        <v>112</v>
      </c>
      <c r="B249">
        <v>0.154</v>
      </c>
      <c r="P249" s="8"/>
      <c r="Q249" s="8"/>
      <c r="R249" s="7"/>
      <c r="S249" s="7"/>
      <c r="T249" s="8"/>
      <c r="U249" s="8"/>
      <c r="V249" s="8"/>
      <c r="W249" s="8"/>
      <c r="X249" s="8"/>
    </row>
    <row r="250" spans="1:24" x14ac:dyDescent="0.2">
      <c r="A250" t="s">
        <v>148</v>
      </c>
      <c r="B250">
        <v>1.246</v>
      </c>
      <c r="P250" s="8"/>
      <c r="Q250" s="8"/>
      <c r="R250" s="7"/>
      <c r="S250" s="7"/>
      <c r="T250" s="8"/>
      <c r="U250" s="8"/>
      <c r="V250" s="8"/>
      <c r="W250" s="8"/>
      <c r="X250" s="8"/>
    </row>
    <row r="251" spans="1:24" x14ac:dyDescent="0.2">
      <c r="A251" t="s">
        <v>144</v>
      </c>
      <c r="B251">
        <v>0.54700000000000004</v>
      </c>
      <c r="P251" s="8"/>
      <c r="Q251" s="8"/>
      <c r="R251" s="7"/>
      <c r="S251" s="7"/>
      <c r="T251" s="8"/>
      <c r="U251" s="8"/>
      <c r="V251" s="8"/>
      <c r="W251" s="8"/>
      <c r="X251" s="8"/>
    </row>
    <row r="252" spans="1:24" x14ac:dyDescent="0.2">
      <c r="P252" s="8"/>
      <c r="Q252" s="8"/>
      <c r="R252" s="7"/>
      <c r="S252" s="7"/>
      <c r="T252" s="8"/>
      <c r="U252" s="8"/>
      <c r="V252" s="8"/>
      <c r="W252" s="8"/>
      <c r="X252" s="8"/>
    </row>
    <row r="253" spans="1:24" x14ac:dyDescent="0.2">
      <c r="P253" s="8"/>
      <c r="Q253" s="8"/>
      <c r="R253" s="7"/>
      <c r="S253" s="7"/>
      <c r="T253" s="8"/>
      <c r="U253" s="8"/>
      <c r="V253" s="8"/>
      <c r="W253" s="8"/>
      <c r="X253" s="8"/>
    </row>
    <row r="254" spans="1:24" x14ac:dyDescent="0.2">
      <c r="P254" s="8"/>
      <c r="Q254" s="8"/>
      <c r="R254" s="7"/>
      <c r="S254" s="7"/>
      <c r="T254" s="8"/>
      <c r="U254" s="8"/>
      <c r="V254" s="8"/>
      <c r="W254" s="8"/>
      <c r="X254" s="8"/>
    </row>
    <row r="255" spans="1:24" x14ac:dyDescent="0.2">
      <c r="P255" s="8"/>
      <c r="Q255" s="8"/>
      <c r="R255" s="7"/>
      <c r="S255" s="7"/>
      <c r="T255" s="8"/>
      <c r="U255" s="8"/>
      <c r="V255" s="8"/>
      <c r="W255" s="8"/>
      <c r="X255" s="8"/>
    </row>
    <row r="256" spans="1:24" x14ac:dyDescent="0.2">
      <c r="P256" s="8"/>
      <c r="Q256" s="8"/>
      <c r="R256" s="7"/>
      <c r="S256" s="7"/>
      <c r="T256" s="8"/>
      <c r="U256" s="8"/>
      <c r="V256" s="8"/>
      <c r="W256" s="8"/>
      <c r="X256" s="8"/>
    </row>
    <row r="257" spans="16:24" x14ac:dyDescent="0.2">
      <c r="P257" s="8"/>
      <c r="Q257" s="8"/>
      <c r="R257" s="7"/>
      <c r="S257" s="7"/>
      <c r="T257" s="8"/>
      <c r="U257" s="8"/>
      <c r="V257" s="8"/>
      <c r="W257" s="8"/>
      <c r="X257" s="8"/>
    </row>
    <row r="258" spans="16:24" x14ac:dyDescent="0.2">
      <c r="P258" s="8"/>
      <c r="Q258" s="8"/>
      <c r="R258" s="7"/>
      <c r="S258" s="7"/>
      <c r="T258" s="8"/>
      <c r="U258" s="8"/>
      <c r="V258" s="8"/>
      <c r="W258" s="8"/>
      <c r="X258" s="8"/>
    </row>
    <row r="259" spans="16:24" x14ac:dyDescent="0.2">
      <c r="P259" s="8"/>
      <c r="Q259" s="8"/>
      <c r="R259" s="7"/>
      <c r="S259" s="7"/>
      <c r="T259" s="8"/>
      <c r="U259" s="8"/>
      <c r="V259" s="8"/>
      <c r="W259" s="8"/>
      <c r="X259" s="8"/>
    </row>
    <row r="260" spans="16:24" x14ac:dyDescent="0.2">
      <c r="P260" s="8"/>
      <c r="Q260" s="8"/>
      <c r="R260" s="7"/>
      <c r="S260" s="7"/>
      <c r="T260" s="8"/>
      <c r="U260" s="8"/>
      <c r="V260" s="8"/>
      <c r="W260" s="8"/>
      <c r="X260" s="8"/>
    </row>
    <row r="261" spans="16:24" x14ac:dyDescent="0.2">
      <c r="P261" s="8"/>
      <c r="Q261" s="8"/>
      <c r="R261" s="7"/>
      <c r="S261" s="7"/>
      <c r="T261" s="8"/>
      <c r="U261" s="8"/>
      <c r="V261" s="8"/>
      <c r="W261" s="8"/>
      <c r="X261" s="8"/>
    </row>
    <row r="262" spans="16:24" x14ac:dyDescent="0.2">
      <c r="P262" s="8"/>
      <c r="Q262" s="8"/>
      <c r="R262" s="7"/>
      <c r="S262" s="7"/>
      <c r="T262" s="8"/>
      <c r="U262" s="8"/>
      <c r="V262" s="8"/>
      <c r="W262" s="8"/>
      <c r="X262" s="8"/>
    </row>
    <row r="263" spans="16:24" x14ac:dyDescent="0.2">
      <c r="P263" s="8"/>
      <c r="Q263" s="8"/>
      <c r="R263" s="7"/>
      <c r="S263" s="7"/>
      <c r="T263" s="8"/>
      <c r="U263" s="8"/>
      <c r="V263" s="8"/>
      <c r="W263" s="8"/>
      <c r="X263" s="8"/>
    </row>
    <row r="264" spans="16:24" x14ac:dyDescent="0.2">
      <c r="P264" s="8"/>
      <c r="Q264" s="8"/>
      <c r="R264" s="7"/>
      <c r="S264" s="7"/>
      <c r="T264" s="8"/>
      <c r="U264" s="8"/>
      <c r="V264" s="8"/>
      <c r="W264" s="8"/>
      <c r="X264" s="8"/>
    </row>
    <row r="265" spans="16:24" x14ac:dyDescent="0.2">
      <c r="P265" s="8"/>
      <c r="Q265" s="8"/>
      <c r="R265" s="7"/>
      <c r="S265" s="7"/>
      <c r="T265" s="8"/>
      <c r="U265" s="8"/>
      <c r="V265" s="8"/>
      <c r="W265" s="8"/>
      <c r="X265" s="8"/>
    </row>
    <row r="266" spans="16:24" x14ac:dyDescent="0.2">
      <c r="P266" s="8"/>
      <c r="Q266" s="8"/>
      <c r="R266" s="7"/>
      <c r="S266" s="7"/>
      <c r="T266" s="8"/>
      <c r="U266" s="8"/>
      <c r="V266" s="8"/>
      <c r="W266" s="8"/>
      <c r="X266" s="8"/>
    </row>
    <row r="267" spans="16:24" x14ac:dyDescent="0.2">
      <c r="P267" s="8"/>
      <c r="Q267" s="8"/>
      <c r="R267" s="7"/>
      <c r="S267" s="7"/>
      <c r="T267" s="8"/>
      <c r="U267" s="8"/>
      <c r="V267" s="8"/>
      <c r="W267" s="8"/>
      <c r="X267" s="8"/>
    </row>
    <row r="268" spans="16:24" x14ac:dyDescent="0.2">
      <c r="P268" s="8"/>
      <c r="Q268" s="8"/>
      <c r="R268" s="7"/>
      <c r="S268" s="7"/>
      <c r="T268" s="8"/>
      <c r="U268" s="8"/>
      <c r="V268" s="8"/>
      <c r="W268" s="8"/>
      <c r="X268" s="8"/>
    </row>
    <row r="269" spans="16:24" x14ac:dyDescent="0.2">
      <c r="P269" s="8"/>
      <c r="Q269" s="8"/>
      <c r="R269" s="7"/>
      <c r="S269" s="7"/>
      <c r="T269" s="8"/>
      <c r="U269" s="8"/>
      <c r="V269" s="8"/>
      <c r="W269" s="8"/>
      <c r="X269" s="8"/>
    </row>
    <row r="270" spans="16:24" x14ac:dyDescent="0.2">
      <c r="P270" s="8"/>
      <c r="Q270" s="8"/>
      <c r="R270" s="7"/>
      <c r="S270" s="7"/>
      <c r="T270" s="8"/>
      <c r="U270" s="8"/>
      <c r="V270" s="8"/>
      <c r="W270" s="8"/>
      <c r="X270" s="8"/>
    </row>
    <row r="271" spans="16:24" x14ac:dyDescent="0.2">
      <c r="P271" s="8"/>
      <c r="Q271" s="8"/>
      <c r="R271" s="7"/>
      <c r="S271" s="7"/>
      <c r="T271" s="8"/>
      <c r="U271" s="8"/>
      <c r="V271" s="8"/>
      <c r="W271" s="8"/>
      <c r="X271" s="8"/>
    </row>
    <row r="272" spans="16:24" x14ac:dyDescent="0.2">
      <c r="P272" s="8"/>
      <c r="Q272" s="8"/>
      <c r="R272" s="7"/>
      <c r="S272" s="7"/>
      <c r="T272" s="8"/>
      <c r="U272" s="8"/>
      <c r="V272" s="8"/>
      <c r="W272" s="8"/>
      <c r="X272" s="8"/>
    </row>
    <row r="273" spans="16:24" x14ac:dyDescent="0.2">
      <c r="P273" s="8"/>
      <c r="Q273" s="8"/>
      <c r="R273" s="7"/>
      <c r="S273" s="7"/>
      <c r="T273" s="8"/>
      <c r="U273" s="8"/>
      <c r="V273" s="8"/>
      <c r="W273" s="8"/>
      <c r="X273" s="8"/>
    </row>
    <row r="274" spans="16:24" x14ac:dyDescent="0.2">
      <c r="P274" s="8"/>
      <c r="Q274" s="8"/>
      <c r="R274" s="7"/>
      <c r="S274" s="7"/>
      <c r="T274" s="8"/>
      <c r="U274" s="8"/>
      <c r="V274" s="8"/>
      <c r="W274" s="8"/>
      <c r="X274" s="8"/>
    </row>
    <row r="275" spans="16:24" x14ac:dyDescent="0.2">
      <c r="P275" s="8"/>
      <c r="Q275" s="8"/>
      <c r="R275" s="7"/>
      <c r="S275" s="7"/>
      <c r="T275" s="8"/>
      <c r="U275" s="8"/>
      <c r="V275" s="8"/>
      <c r="W275" s="8"/>
      <c r="X275" s="8"/>
    </row>
    <row r="276" spans="16:24" x14ac:dyDescent="0.2">
      <c r="P276" s="8"/>
      <c r="Q276" s="8"/>
      <c r="R276" s="7"/>
      <c r="S276" s="7"/>
      <c r="T276" s="8"/>
      <c r="U276" s="8"/>
      <c r="V276" s="8"/>
      <c r="W276" s="8"/>
      <c r="X276" s="8"/>
    </row>
    <row r="277" spans="16:24" x14ac:dyDescent="0.2">
      <c r="P277" s="8"/>
      <c r="Q277" s="8"/>
      <c r="R277" s="7"/>
      <c r="S277" s="7"/>
      <c r="T277" s="8"/>
      <c r="U277" s="8"/>
      <c r="V277" s="8"/>
      <c r="W277" s="8"/>
      <c r="X277" s="8"/>
    </row>
    <row r="278" spans="16:24" x14ac:dyDescent="0.2">
      <c r="P278" s="8"/>
      <c r="Q278" s="8"/>
      <c r="R278" s="7"/>
      <c r="S278" s="7"/>
      <c r="T278" s="8"/>
      <c r="U278" s="8"/>
      <c r="V278" s="8"/>
      <c r="W278" s="8"/>
      <c r="X278" s="8"/>
    </row>
    <row r="279" spans="16:24" x14ac:dyDescent="0.2">
      <c r="P279" s="8"/>
      <c r="Q279" s="8"/>
      <c r="R279" s="7"/>
      <c r="S279" s="7"/>
      <c r="T279" s="8"/>
      <c r="U279" s="8"/>
      <c r="V279" s="8"/>
      <c r="W279" s="8"/>
      <c r="X279" s="8"/>
    </row>
    <row r="280" spans="16:24" x14ac:dyDescent="0.2">
      <c r="P280" s="8"/>
      <c r="Q280" s="8"/>
      <c r="R280" s="7"/>
      <c r="S280" s="7"/>
      <c r="T280" s="8"/>
      <c r="U280" s="8"/>
      <c r="V280" s="8"/>
      <c r="W280" s="8"/>
      <c r="X280" s="8"/>
    </row>
    <row r="281" spans="16:24" x14ac:dyDescent="0.2">
      <c r="P281" s="8"/>
      <c r="Q281" s="8"/>
      <c r="R281" s="7"/>
      <c r="S281" s="7"/>
      <c r="T281" s="8"/>
      <c r="U281" s="8"/>
      <c r="V281" s="8"/>
      <c r="W281" s="8"/>
      <c r="X281" s="8"/>
    </row>
    <row r="282" spans="16:24" x14ac:dyDescent="0.2">
      <c r="P282" s="8"/>
      <c r="Q282" s="8"/>
      <c r="R282" s="7"/>
      <c r="S282" s="7"/>
      <c r="T282" s="8"/>
      <c r="U282" s="8"/>
      <c r="V282" s="8"/>
      <c r="W282" s="8"/>
      <c r="X282" s="8"/>
    </row>
    <row r="283" spans="16:24" x14ac:dyDescent="0.2">
      <c r="P283" s="8"/>
      <c r="Q283" s="8"/>
      <c r="R283" s="7"/>
      <c r="S283" s="7"/>
      <c r="T283" s="8"/>
      <c r="U283" s="8"/>
      <c r="V283" s="8"/>
      <c r="W283" s="8"/>
      <c r="X283" s="8"/>
    </row>
    <row r="284" spans="16:24" x14ac:dyDescent="0.2">
      <c r="P284" s="8"/>
      <c r="Q284" s="8"/>
      <c r="R284" s="7"/>
      <c r="S284" s="7"/>
      <c r="T284" s="8"/>
      <c r="U284" s="8"/>
      <c r="V284" s="8"/>
      <c r="W284" s="8"/>
      <c r="X284" s="8"/>
    </row>
    <row r="285" spans="16:24" x14ac:dyDescent="0.2">
      <c r="P285" s="8"/>
      <c r="Q285" s="8"/>
      <c r="R285" s="7"/>
      <c r="S285" s="7"/>
      <c r="T285" s="8"/>
      <c r="U285" s="8"/>
      <c r="V285" s="8"/>
      <c r="W285" s="8"/>
      <c r="X285" s="8"/>
    </row>
    <row r="286" spans="16:24" x14ac:dyDescent="0.2">
      <c r="P286" s="8"/>
      <c r="Q286" s="8"/>
      <c r="R286" s="7"/>
      <c r="S286" s="7"/>
      <c r="T286" s="8"/>
      <c r="U286" s="8"/>
      <c r="V286" s="8"/>
      <c r="W286" s="8"/>
      <c r="X286" s="8"/>
    </row>
    <row r="287" spans="16:24" x14ac:dyDescent="0.2">
      <c r="P287" s="8"/>
      <c r="Q287" s="8"/>
      <c r="R287" s="7"/>
      <c r="S287" s="7"/>
      <c r="T287" s="8"/>
      <c r="U287" s="8"/>
      <c r="V287" s="8"/>
      <c r="W287" s="8"/>
      <c r="X287" s="8"/>
    </row>
    <row r="288" spans="16:24" x14ac:dyDescent="0.2">
      <c r="P288" s="8"/>
      <c r="Q288" s="8"/>
      <c r="R288" s="7"/>
      <c r="S288" s="7"/>
      <c r="T288" s="8"/>
      <c r="U288" s="8"/>
      <c r="V288" s="8"/>
      <c r="W288" s="8"/>
      <c r="X288" s="8"/>
    </row>
    <row r="289" spans="16:24" x14ac:dyDescent="0.2">
      <c r="P289" s="8"/>
      <c r="Q289" s="8"/>
      <c r="R289" s="7"/>
      <c r="S289" s="7"/>
      <c r="T289" s="8"/>
      <c r="U289" s="8"/>
      <c r="V289" s="8"/>
      <c r="W289" s="8"/>
      <c r="X289" s="8"/>
    </row>
    <row r="290" spans="16:24" x14ac:dyDescent="0.2">
      <c r="P290" s="8"/>
      <c r="Q290" s="8"/>
      <c r="R290" s="7"/>
      <c r="S290" s="7"/>
      <c r="T290" s="8"/>
      <c r="U290" s="8"/>
      <c r="V290" s="8"/>
      <c r="W290" s="8"/>
      <c r="X290" s="8"/>
    </row>
    <row r="291" spans="16:24" x14ac:dyDescent="0.2">
      <c r="P291" s="8"/>
      <c r="Q291" s="8"/>
      <c r="R291" s="7"/>
      <c r="S291" s="7"/>
      <c r="T291" s="8"/>
      <c r="U291" s="8"/>
      <c r="V291" s="8"/>
      <c r="W291" s="8"/>
      <c r="X291" s="8"/>
    </row>
    <row r="292" spans="16:24" x14ac:dyDescent="0.2">
      <c r="P292" s="8"/>
      <c r="Q292" s="8"/>
      <c r="R292" s="7"/>
      <c r="S292" s="7"/>
      <c r="T292" s="8"/>
      <c r="U292" s="8"/>
      <c r="V292" s="8"/>
      <c r="W292" s="8"/>
      <c r="X292" s="8"/>
    </row>
    <row r="293" spans="16:24" x14ac:dyDescent="0.2">
      <c r="P293" s="8"/>
      <c r="Q293" s="8"/>
      <c r="R293" s="7"/>
      <c r="S293" s="7"/>
      <c r="T293" s="8"/>
      <c r="U293" s="8"/>
      <c r="V293" s="8"/>
      <c r="W293" s="8"/>
      <c r="X293" s="8"/>
    </row>
    <row r="294" spans="16:24" x14ac:dyDescent="0.2">
      <c r="P294" s="8"/>
      <c r="Q294" s="8"/>
      <c r="R294" s="7"/>
      <c r="S294" s="7"/>
      <c r="T294" s="8"/>
      <c r="U294" s="8"/>
      <c r="V294" s="8"/>
      <c r="W294" s="8"/>
      <c r="X294" s="8"/>
    </row>
    <row r="295" spans="16:24" x14ac:dyDescent="0.2">
      <c r="P295" s="8"/>
      <c r="Q295" s="8"/>
      <c r="R295" s="7"/>
      <c r="S295" s="7"/>
      <c r="T295" s="8"/>
      <c r="U295" s="8"/>
      <c r="V295" s="8"/>
      <c r="W295" s="8"/>
      <c r="X295" s="8"/>
    </row>
    <row r="296" spans="16:24" x14ac:dyDescent="0.2">
      <c r="P296" s="8"/>
      <c r="Q296" s="8"/>
      <c r="R296" s="7"/>
      <c r="S296" s="7"/>
      <c r="T296" s="8"/>
      <c r="U296" s="8"/>
      <c r="V296" s="8"/>
      <c r="W296" s="8"/>
      <c r="X296" s="8"/>
    </row>
    <row r="297" spans="16:24" x14ac:dyDescent="0.2">
      <c r="P297" s="8"/>
      <c r="Q297" s="8"/>
      <c r="R297" s="7"/>
      <c r="S297" s="7"/>
      <c r="T297" s="8"/>
      <c r="U297" s="8"/>
      <c r="V297" s="8"/>
      <c r="W297" s="8"/>
      <c r="X297" s="8"/>
    </row>
    <row r="298" spans="16:24" x14ac:dyDescent="0.2">
      <c r="P298" s="8"/>
      <c r="Q298" s="8"/>
      <c r="R298" s="7"/>
      <c r="S298" s="7"/>
      <c r="T298" s="8"/>
      <c r="U298" s="8"/>
      <c r="V298" s="8"/>
      <c r="W298" s="8"/>
      <c r="X298" s="8"/>
    </row>
    <row r="299" spans="16:24" x14ac:dyDescent="0.2">
      <c r="P299" s="8"/>
      <c r="Q299" s="8"/>
      <c r="R299" s="7"/>
      <c r="S299" s="7"/>
      <c r="T299" s="8"/>
      <c r="U299" s="8"/>
      <c r="V299" s="8"/>
      <c r="W299" s="8"/>
      <c r="X299" s="8"/>
    </row>
    <row r="300" spans="16:24" x14ac:dyDescent="0.2">
      <c r="P300" s="8"/>
      <c r="Q300" s="8"/>
      <c r="R300" s="7"/>
      <c r="S300" s="7"/>
      <c r="T300" s="8"/>
      <c r="U300" s="8"/>
      <c r="V300" s="8"/>
      <c r="W300" s="8"/>
      <c r="X300" s="8"/>
    </row>
    <row r="301" spans="16:24" x14ac:dyDescent="0.2">
      <c r="P301" s="8"/>
      <c r="Q301" s="8"/>
      <c r="R301" s="7"/>
      <c r="S301" s="7"/>
      <c r="T301" s="8"/>
      <c r="U301" s="8"/>
      <c r="V301" s="8"/>
      <c r="W301" s="8"/>
      <c r="X301" s="8"/>
    </row>
    <row r="302" spans="16:24" x14ac:dyDescent="0.2">
      <c r="P302" s="8"/>
      <c r="Q302" s="8"/>
      <c r="R302" s="7"/>
      <c r="S302" s="7"/>
      <c r="T302" s="8"/>
      <c r="U302" s="8"/>
      <c r="V302" s="8"/>
      <c r="W302" s="8"/>
      <c r="X302" s="8"/>
    </row>
    <row r="303" spans="16:24" x14ac:dyDescent="0.2">
      <c r="P303" s="8"/>
      <c r="Q303" s="8"/>
      <c r="R303" s="7"/>
      <c r="S303" s="7"/>
      <c r="T303" s="8"/>
      <c r="U303" s="8"/>
      <c r="V303" s="8"/>
      <c r="W303" s="8"/>
      <c r="X303" s="8"/>
    </row>
    <row r="304" spans="16:24" x14ac:dyDescent="0.2">
      <c r="P304" s="8"/>
      <c r="Q304" s="8"/>
      <c r="R304" s="7"/>
      <c r="S304" s="7"/>
      <c r="T304" s="8"/>
      <c r="U304" s="8"/>
      <c r="V304" s="8"/>
      <c r="W304" s="8"/>
      <c r="X304" s="8"/>
    </row>
    <row r="305" spans="16:24" x14ac:dyDescent="0.2">
      <c r="P305" s="8"/>
      <c r="Q305" s="8"/>
      <c r="R305" s="7"/>
      <c r="S305" s="7"/>
      <c r="T305" s="8"/>
      <c r="U305" s="8"/>
      <c r="V305" s="8"/>
      <c r="W305" s="8"/>
      <c r="X305" s="8"/>
    </row>
    <row r="306" spans="16:24" x14ac:dyDescent="0.2">
      <c r="P306" s="8"/>
      <c r="Q306" s="8"/>
      <c r="R306" s="7"/>
      <c r="S306" s="7"/>
      <c r="T306" s="8"/>
      <c r="U306" s="8"/>
      <c r="V306" s="8"/>
      <c r="W306" s="8"/>
      <c r="X306" s="8"/>
    </row>
    <row r="307" spans="16:24" x14ac:dyDescent="0.2">
      <c r="P307" s="8"/>
      <c r="Q307" s="8"/>
      <c r="R307" s="7"/>
      <c r="S307" s="7"/>
      <c r="T307" s="8"/>
      <c r="U307" s="8"/>
      <c r="V307" s="8"/>
      <c r="W307" s="8"/>
      <c r="X307" s="8"/>
    </row>
    <row r="308" spans="16:24" x14ac:dyDescent="0.2">
      <c r="P308" s="8"/>
      <c r="Q308" s="8"/>
      <c r="R308" s="7"/>
      <c r="S308" s="7"/>
      <c r="T308" s="8"/>
      <c r="U308" s="8"/>
      <c r="V308" s="8"/>
      <c r="W308" s="8"/>
      <c r="X308" s="8"/>
    </row>
    <row r="309" spans="16:24" x14ac:dyDescent="0.2">
      <c r="P309" s="8"/>
      <c r="Q309" s="8"/>
      <c r="R309" s="7"/>
      <c r="S309" s="7"/>
      <c r="T309" s="8"/>
      <c r="U309" s="8"/>
      <c r="V309" s="8"/>
      <c r="W309" s="8"/>
      <c r="X309" s="8"/>
    </row>
    <row r="310" spans="16:24" x14ac:dyDescent="0.2">
      <c r="P310" s="8"/>
      <c r="Q310" s="8"/>
      <c r="R310" s="7"/>
      <c r="S310" s="7"/>
      <c r="T310" s="8"/>
      <c r="U310" s="8"/>
      <c r="V310" s="8"/>
      <c r="W310" s="8"/>
      <c r="X310" s="8"/>
    </row>
    <row r="311" spans="16:24" x14ac:dyDescent="0.2">
      <c r="P311" s="8"/>
      <c r="Q311" s="8"/>
      <c r="R311" s="7"/>
      <c r="S311" s="7"/>
      <c r="T311" s="8"/>
      <c r="U311" s="8"/>
      <c r="V311" s="8"/>
      <c r="W311" s="8"/>
      <c r="X311" s="8"/>
    </row>
    <row r="312" spans="16:24" x14ac:dyDescent="0.2">
      <c r="P312" s="8"/>
      <c r="Q312" s="8"/>
      <c r="R312" s="7"/>
      <c r="S312" s="7"/>
      <c r="T312" s="8"/>
      <c r="U312" s="8"/>
      <c r="V312" s="8"/>
      <c r="W312" s="8"/>
      <c r="X312" s="8"/>
    </row>
    <row r="313" spans="16:24" x14ac:dyDescent="0.2">
      <c r="P313" s="8"/>
      <c r="Q313" s="8"/>
      <c r="R313" s="7"/>
      <c r="S313" s="7"/>
      <c r="T313" s="8"/>
      <c r="U313" s="8"/>
      <c r="V313" s="8"/>
      <c r="W313" s="8"/>
      <c r="X313" s="8"/>
    </row>
    <row r="314" spans="16:24" x14ac:dyDescent="0.2">
      <c r="P314" s="8"/>
      <c r="Q314" s="8"/>
      <c r="R314" s="7"/>
      <c r="S314" s="7"/>
      <c r="T314" s="8"/>
      <c r="U314" s="8"/>
      <c r="V314" s="8"/>
      <c r="W314" s="8"/>
      <c r="X314" s="8"/>
    </row>
    <row r="315" spans="16:24" x14ac:dyDescent="0.2">
      <c r="P315" s="8"/>
      <c r="Q315" s="8"/>
      <c r="R315" s="7"/>
      <c r="S315" s="7"/>
      <c r="T315" s="8"/>
      <c r="U315" s="8"/>
      <c r="V315" s="8"/>
      <c r="W315" s="8"/>
      <c r="X315" s="8"/>
    </row>
    <row r="316" spans="16:24" x14ac:dyDescent="0.2">
      <c r="P316" s="8"/>
      <c r="Q316" s="8"/>
      <c r="R316" s="7"/>
      <c r="S316" s="7"/>
      <c r="T316" s="8"/>
      <c r="U316" s="8"/>
      <c r="V316" s="8"/>
      <c r="W316" s="8"/>
      <c r="X316" s="8"/>
    </row>
    <row r="317" spans="16:24" x14ac:dyDescent="0.2">
      <c r="P317" s="8"/>
      <c r="Q317" s="8"/>
      <c r="R317" s="7"/>
      <c r="S317" s="7"/>
      <c r="T317" s="8"/>
      <c r="U317" s="8"/>
      <c r="V317" s="8"/>
      <c r="W317" s="8"/>
      <c r="X317" s="8"/>
    </row>
    <row r="318" spans="16:24" x14ac:dyDescent="0.2">
      <c r="P318" s="8"/>
      <c r="Q318" s="8"/>
      <c r="R318" s="7"/>
      <c r="S318" s="7"/>
      <c r="T318" s="8"/>
      <c r="U318" s="8"/>
      <c r="V318" s="8"/>
      <c r="W318" s="8"/>
      <c r="X318" s="8"/>
    </row>
    <row r="319" spans="16:24" x14ac:dyDescent="0.2">
      <c r="P319" s="8"/>
      <c r="Q319" s="8"/>
      <c r="R319" s="7"/>
      <c r="S319" s="7"/>
      <c r="T319" s="8"/>
      <c r="U319" s="8"/>
      <c r="V319" s="8"/>
      <c r="W319" s="8"/>
      <c r="X319" s="8"/>
    </row>
    <row r="320" spans="16:24" x14ac:dyDescent="0.2">
      <c r="P320" s="8"/>
      <c r="Q320" s="8"/>
      <c r="R320" s="7"/>
      <c r="S320" s="7"/>
      <c r="T320" s="8"/>
      <c r="U320" s="8"/>
      <c r="V320" s="8"/>
      <c r="W320" s="8"/>
      <c r="X320" s="8"/>
    </row>
    <row r="321" spans="16:24" x14ac:dyDescent="0.2">
      <c r="P321" s="8"/>
      <c r="Q321" s="8"/>
      <c r="R321" s="7"/>
      <c r="S321" s="7"/>
      <c r="T321" s="8"/>
      <c r="U321" s="8"/>
      <c r="V321" s="8"/>
      <c r="W321" s="8"/>
      <c r="X321" s="8"/>
    </row>
    <row r="322" spans="16:24" x14ac:dyDescent="0.2">
      <c r="P322" s="8"/>
      <c r="Q322" s="8"/>
      <c r="R322" s="7"/>
      <c r="S322" s="7"/>
      <c r="T322" s="8"/>
      <c r="U322" s="8"/>
      <c r="V322" s="8"/>
      <c r="W322" s="8"/>
      <c r="X322" s="8"/>
    </row>
    <row r="323" spans="16:24" x14ac:dyDescent="0.2">
      <c r="P323" s="8"/>
      <c r="Q323" s="8"/>
      <c r="R323" s="7"/>
      <c r="S323" s="7"/>
      <c r="T323" s="8"/>
      <c r="U323" s="8"/>
      <c r="V323" s="8"/>
      <c r="W323" s="8"/>
      <c r="X323" s="8"/>
    </row>
    <row r="324" spans="16:24" x14ac:dyDescent="0.2">
      <c r="P324" s="8"/>
      <c r="Q324" s="8"/>
      <c r="R324" s="7"/>
      <c r="S324" s="7"/>
      <c r="T324" s="8"/>
      <c r="U324" s="8"/>
      <c r="V324" s="8"/>
      <c r="W324" s="8"/>
      <c r="X324" s="8"/>
    </row>
    <row r="325" spans="16:24" x14ac:dyDescent="0.2">
      <c r="P325" s="8"/>
      <c r="Q325" s="8"/>
      <c r="R325" s="7"/>
      <c r="S325" s="7"/>
      <c r="T325" s="8"/>
      <c r="U325" s="8"/>
      <c r="V325" s="8"/>
      <c r="W325" s="8"/>
      <c r="X325" s="8"/>
    </row>
    <row r="326" spans="16:24" x14ac:dyDescent="0.2">
      <c r="P326" s="8"/>
      <c r="Q326" s="8"/>
      <c r="R326" s="7"/>
      <c r="S326" s="7"/>
      <c r="T326" s="8"/>
      <c r="U326" s="8"/>
      <c r="V326" s="8"/>
      <c r="W326" s="8"/>
      <c r="X326" s="8"/>
    </row>
    <row r="327" spans="16:24" x14ac:dyDescent="0.2">
      <c r="P327" s="8"/>
      <c r="Q327" s="8"/>
      <c r="R327" s="7"/>
      <c r="S327" s="7"/>
      <c r="T327" s="8"/>
      <c r="U327" s="8"/>
      <c r="V327" s="8"/>
      <c r="W327" s="8"/>
      <c r="X327" s="8"/>
    </row>
    <row r="328" spans="16:24" x14ac:dyDescent="0.2">
      <c r="P328" s="8"/>
      <c r="Q328" s="8"/>
      <c r="R328" s="7"/>
      <c r="S328" s="7"/>
      <c r="T328" s="8"/>
      <c r="U328" s="8"/>
      <c r="V328" s="8"/>
      <c r="W328" s="8"/>
      <c r="X328" s="8"/>
    </row>
    <row r="329" spans="16:24" x14ac:dyDescent="0.2">
      <c r="P329" s="8"/>
      <c r="Q329" s="8"/>
      <c r="R329" s="7"/>
      <c r="S329" s="7"/>
      <c r="T329" s="8"/>
      <c r="U329" s="8"/>
      <c r="V329" s="8"/>
      <c r="W329" s="8"/>
      <c r="X329" s="8"/>
    </row>
    <row r="330" spans="16:24" x14ac:dyDescent="0.2">
      <c r="P330" s="8"/>
      <c r="Q330" s="8"/>
      <c r="R330" s="7"/>
      <c r="S330" s="7"/>
      <c r="T330" s="8"/>
      <c r="U330" s="8"/>
      <c r="V330" s="8"/>
      <c r="W330" s="8"/>
      <c r="X330" s="8"/>
    </row>
    <row r="331" spans="16:24" x14ac:dyDescent="0.2">
      <c r="P331" s="8"/>
      <c r="Q331" s="8"/>
      <c r="R331" s="7"/>
      <c r="S331" s="7"/>
      <c r="T331" s="8"/>
      <c r="U331" s="8"/>
      <c r="V331" s="8"/>
      <c r="W331" s="8"/>
      <c r="X331" s="8"/>
    </row>
    <row r="332" spans="16:24" x14ac:dyDescent="0.2">
      <c r="P332" s="8"/>
      <c r="Q332" s="8"/>
      <c r="R332" s="7"/>
      <c r="S332" s="7"/>
      <c r="T332" s="8"/>
      <c r="U332" s="8"/>
      <c r="V332" s="8"/>
      <c r="W332" s="8"/>
      <c r="X332" s="8"/>
    </row>
    <row r="333" spans="16:24" x14ac:dyDescent="0.2">
      <c r="P333" s="8"/>
      <c r="Q333" s="8"/>
      <c r="R333" s="7"/>
      <c r="S333" s="7"/>
      <c r="T333" s="8"/>
      <c r="U333" s="8"/>
      <c r="V333" s="8"/>
      <c r="W333" s="8"/>
      <c r="X333" s="8"/>
    </row>
    <row r="334" spans="16:24" x14ac:dyDescent="0.2">
      <c r="P334" s="8"/>
      <c r="Q334" s="8"/>
      <c r="R334" s="7"/>
      <c r="S334" s="7"/>
      <c r="T334" s="8"/>
      <c r="U334" s="8"/>
      <c r="V334" s="8"/>
      <c r="W334" s="8"/>
      <c r="X334" s="8"/>
    </row>
    <row r="335" spans="16:24" x14ac:dyDescent="0.2">
      <c r="P335" s="8"/>
      <c r="Q335" s="8"/>
      <c r="R335" s="7"/>
      <c r="S335" s="7"/>
      <c r="T335" s="8"/>
      <c r="U335" s="8"/>
      <c r="V335" s="8"/>
      <c r="W335" s="8"/>
      <c r="X335" s="8"/>
    </row>
    <row r="336" spans="16:24" x14ac:dyDescent="0.2">
      <c r="P336" s="8"/>
      <c r="Q336" s="8"/>
      <c r="R336" s="7"/>
      <c r="S336" s="7"/>
      <c r="T336" s="8"/>
      <c r="U336" s="8"/>
      <c r="V336" s="8"/>
      <c r="W336" s="8"/>
      <c r="X336" s="8"/>
    </row>
    <row r="337" spans="16:24" x14ac:dyDescent="0.2">
      <c r="P337" s="8"/>
      <c r="Q337" s="8"/>
      <c r="R337" s="7"/>
      <c r="S337" s="7"/>
      <c r="T337" s="8"/>
      <c r="U337" s="8"/>
      <c r="V337" s="8"/>
      <c r="W337" s="8"/>
      <c r="X337" s="8"/>
    </row>
    <row r="338" spans="16:24" x14ac:dyDescent="0.2">
      <c r="P338" s="8"/>
      <c r="Q338" s="8"/>
      <c r="R338" s="7"/>
      <c r="S338" s="7"/>
      <c r="T338" s="8"/>
      <c r="U338" s="8"/>
      <c r="V338" s="8"/>
      <c r="W338" s="8"/>
      <c r="X338" s="8"/>
    </row>
    <row r="339" spans="16:24" x14ac:dyDescent="0.2">
      <c r="P339" s="8"/>
      <c r="Q339" s="8"/>
      <c r="R339" s="7"/>
      <c r="S339" s="7"/>
      <c r="T339" s="8"/>
      <c r="U339" s="8"/>
      <c r="V339" s="8"/>
      <c r="W339" s="8"/>
      <c r="X339" s="8"/>
    </row>
    <row r="340" spans="16:24" x14ac:dyDescent="0.2">
      <c r="P340" s="8"/>
      <c r="Q340" s="8"/>
      <c r="R340" s="7"/>
      <c r="S340" s="7"/>
      <c r="T340" s="8"/>
      <c r="U340" s="8"/>
      <c r="V340" s="8"/>
      <c r="W340" s="8"/>
      <c r="X340" s="8"/>
    </row>
    <row r="341" spans="16:24" x14ac:dyDescent="0.2">
      <c r="P341" s="8"/>
      <c r="Q341" s="8"/>
      <c r="R341" s="7"/>
      <c r="S341" s="7"/>
      <c r="T341" s="8"/>
      <c r="U341" s="8"/>
      <c r="V341" s="8"/>
      <c r="W341" s="8"/>
      <c r="X341" s="8"/>
    </row>
    <row r="342" spans="16:24" x14ac:dyDescent="0.2">
      <c r="P342" s="8"/>
      <c r="Q342" s="8"/>
      <c r="R342" s="7"/>
      <c r="S342" s="7"/>
      <c r="T342" s="8"/>
      <c r="U342" s="8"/>
      <c r="V342" s="8"/>
      <c r="W342" s="8"/>
      <c r="X342" s="8"/>
    </row>
    <row r="343" spans="16:24" x14ac:dyDescent="0.2">
      <c r="P343" s="8"/>
      <c r="Q343" s="8"/>
      <c r="R343" s="7"/>
      <c r="S343" s="7"/>
      <c r="T343" s="8"/>
      <c r="U343" s="8"/>
      <c r="V343" s="8"/>
      <c r="W343" s="8"/>
      <c r="X343" s="8"/>
    </row>
    <row r="344" spans="16:24" x14ac:dyDescent="0.2">
      <c r="P344" s="8"/>
      <c r="Q344" s="8"/>
      <c r="R344" s="7"/>
      <c r="S344" s="7"/>
      <c r="T344" s="8"/>
      <c r="U344" s="8"/>
      <c r="V344" s="8"/>
      <c r="W344" s="8"/>
      <c r="X344" s="8"/>
    </row>
    <row r="345" spans="16:24" x14ac:dyDescent="0.2">
      <c r="P345" s="8"/>
      <c r="Q345" s="8"/>
      <c r="R345" s="7"/>
      <c r="S345" s="7"/>
      <c r="T345" s="8"/>
      <c r="U345" s="8"/>
      <c r="V345" s="8"/>
      <c r="W345" s="8"/>
      <c r="X345" s="8"/>
    </row>
    <row r="346" spans="16:24" x14ac:dyDescent="0.2">
      <c r="P346" s="8"/>
      <c r="Q346" s="8"/>
      <c r="R346" s="7"/>
      <c r="S346" s="7"/>
      <c r="T346" s="8"/>
      <c r="U346" s="8"/>
      <c r="V346" s="8"/>
      <c r="W346" s="8"/>
      <c r="X346" s="8"/>
    </row>
    <row r="347" spans="16:24" x14ac:dyDescent="0.2">
      <c r="P347" s="8"/>
      <c r="Q347" s="8"/>
      <c r="R347" s="7"/>
      <c r="S347" s="7"/>
      <c r="T347" s="8"/>
      <c r="U347" s="8"/>
      <c r="V347" s="8"/>
      <c r="W347" s="8"/>
      <c r="X347" s="8"/>
    </row>
    <row r="348" spans="16:24" x14ac:dyDescent="0.2">
      <c r="P348" s="8"/>
      <c r="Q348" s="8"/>
      <c r="R348" s="7"/>
      <c r="S348" s="7"/>
      <c r="T348" s="8"/>
      <c r="U348" s="8"/>
      <c r="V348" s="8"/>
      <c r="W348" s="8"/>
      <c r="X348" s="8"/>
    </row>
    <row r="349" spans="16:24" x14ac:dyDescent="0.2">
      <c r="P349" s="8"/>
      <c r="Q349" s="8"/>
      <c r="R349" s="7"/>
      <c r="S349" s="7"/>
      <c r="T349" s="8"/>
      <c r="U349" s="8"/>
      <c r="V349" s="8"/>
      <c r="W349" s="8"/>
      <c r="X349" s="8"/>
    </row>
    <row r="350" spans="16:24" x14ac:dyDescent="0.2">
      <c r="P350" s="8"/>
      <c r="Q350" s="8"/>
      <c r="R350" s="7"/>
      <c r="S350" s="7"/>
      <c r="T350" s="8"/>
      <c r="U350" s="8"/>
      <c r="V350" s="8"/>
      <c r="W350" s="8"/>
      <c r="X350" s="8"/>
    </row>
    <row r="351" spans="16:24" x14ac:dyDescent="0.2">
      <c r="P351" s="8"/>
      <c r="Q351" s="8"/>
      <c r="R351" s="7"/>
      <c r="S351" s="7"/>
      <c r="T351" s="8"/>
      <c r="U351" s="8"/>
      <c r="V351" s="8"/>
      <c r="W351" s="8"/>
      <c r="X351" s="8"/>
    </row>
    <row r="352" spans="16:24" x14ac:dyDescent="0.2">
      <c r="P352" s="8"/>
      <c r="Q352" s="8"/>
      <c r="R352" s="7"/>
      <c r="S352" s="7"/>
      <c r="T352" s="8"/>
      <c r="U352" s="8"/>
      <c r="V352" s="8"/>
      <c r="W352" s="8"/>
      <c r="X352" s="8"/>
    </row>
    <row r="353" spans="16:24" x14ac:dyDescent="0.2">
      <c r="P353" s="8"/>
      <c r="Q353" s="8"/>
      <c r="R353" s="7"/>
      <c r="S353" s="7"/>
      <c r="T353" s="8"/>
      <c r="U353" s="8"/>
      <c r="V353" s="8"/>
      <c r="W353" s="8"/>
      <c r="X353" s="8"/>
    </row>
    <row r="354" spans="16:24" x14ac:dyDescent="0.2">
      <c r="P354" s="8"/>
      <c r="Q354" s="8"/>
      <c r="R354" s="7"/>
      <c r="S354" s="7"/>
      <c r="T354" s="8"/>
      <c r="U354" s="8"/>
      <c r="V354" s="8"/>
      <c r="W354" s="8"/>
      <c r="X354" s="8"/>
    </row>
    <row r="355" spans="16:24" x14ac:dyDescent="0.2">
      <c r="P355" s="8"/>
      <c r="Q355" s="8"/>
      <c r="R355" s="7"/>
      <c r="S355" s="7"/>
      <c r="T355" s="8"/>
      <c r="U355" s="8"/>
      <c r="V355" s="8"/>
      <c r="W355" s="8"/>
      <c r="X355" s="8"/>
    </row>
    <row r="356" spans="16:24" x14ac:dyDescent="0.2">
      <c r="P356" s="8"/>
      <c r="Q356" s="8"/>
      <c r="R356" s="7"/>
      <c r="S356" s="7"/>
      <c r="T356" s="8"/>
      <c r="U356" s="8"/>
      <c r="V356" s="8"/>
      <c r="W356" s="8"/>
      <c r="X356" s="8"/>
    </row>
    <row r="357" spans="16:24" x14ac:dyDescent="0.2">
      <c r="P357" s="8"/>
      <c r="Q357" s="8"/>
      <c r="R357" s="7"/>
      <c r="S357" s="7"/>
      <c r="T357" s="8"/>
      <c r="U357" s="8"/>
      <c r="V357" s="8"/>
      <c r="W357" s="8"/>
      <c r="X357" s="8"/>
    </row>
    <row r="358" spans="16:24" x14ac:dyDescent="0.2">
      <c r="P358" s="8"/>
      <c r="Q358" s="8"/>
      <c r="R358" s="7"/>
      <c r="S358" s="7"/>
      <c r="T358" s="8"/>
      <c r="U358" s="8"/>
      <c r="V358" s="8"/>
      <c r="W358" s="8"/>
      <c r="X358" s="8"/>
    </row>
    <row r="359" spans="16:24" x14ac:dyDescent="0.2">
      <c r="P359" s="8"/>
      <c r="Q359" s="8"/>
      <c r="R359" s="7"/>
      <c r="S359" s="7"/>
      <c r="T359" s="8"/>
      <c r="U359" s="8"/>
      <c r="V359" s="8"/>
      <c r="W359" s="8"/>
      <c r="X359" s="8"/>
    </row>
    <row r="360" spans="16:24" x14ac:dyDescent="0.2">
      <c r="P360" s="8"/>
      <c r="Q360" s="8"/>
      <c r="R360" s="7"/>
      <c r="S360" s="7"/>
      <c r="T360" s="8"/>
      <c r="U360" s="8"/>
      <c r="V360" s="8"/>
      <c r="W360" s="8"/>
      <c r="X360" s="8"/>
    </row>
    <row r="361" spans="16:24" x14ac:dyDescent="0.2">
      <c r="P361" s="8"/>
      <c r="Q361" s="8"/>
      <c r="R361" s="7"/>
      <c r="S361" s="7"/>
      <c r="T361" s="8"/>
      <c r="U361" s="8"/>
      <c r="V361" s="8"/>
      <c r="W361" s="8"/>
      <c r="X361" s="8"/>
    </row>
    <row r="362" spans="16:24" x14ac:dyDescent="0.2">
      <c r="P362" s="8"/>
      <c r="Q362" s="8"/>
      <c r="R362" s="7"/>
      <c r="S362" s="7"/>
      <c r="T362" s="8"/>
      <c r="U362" s="8"/>
      <c r="V362" s="8"/>
      <c r="W362" s="8"/>
      <c r="X362" s="8"/>
    </row>
    <row r="363" spans="16:24" x14ac:dyDescent="0.2">
      <c r="P363" s="8"/>
      <c r="Q363" s="8"/>
      <c r="R363" s="7"/>
      <c r="S363" s="7"/>
      <c r="T363" s="8"/>
      <c r="U363" s="8"/>
      <c r="V363" s="8"/>
      <c r="W363" s="8"/>
      <c r="X363" s="8"/>
    </row>
    <row r="364" spans="16:24" x14ac:dyDescent="0.2">
      <c r="P364" s="8"/>
      <c r="Q364" s="8"/>
      <c r="R364" s="7"/>
      <c r="S364" s="7"/>
      <c r="T364" s="8"/>
      <c r="U364" s="8"/>
      <c r="V364" s="8"/>
      <c r="W364" s="8"/>
      <c r="X364" s="8"/>
    </row>
    <row r="365" spans="16:24" x14ac:dyDescent="0.2">
      <c r="P365" s="8"/>
      <c r="Q365" s="8"/>
      <c r="R365" s="7"/>
      <c r="S365" s="7"/>
      <c r="T365" s="8"/>
      <c r="U365" s="8"/>
      <c r="V365" s="8"/>
      <c r="W365" s="8"/>
      <c r="X365" s="8"/>
    </row>
    <row r="366" spans="16:24" x14ac:dyDescent="0.2">
      <c r="P366" s="8"/>
      <c r="Q366" s="8"/>
      <c r="R366" s="7"/>
      <c r="S366" s="7"/>
      <c r="T366" s="8"/>
      <c r="U366" s="8"/>
      <c r="V366" s="8"/>
      <c r="W366" s="8"/>
      <c r="X366" s="8"/>
    </row>
    <row r="367" spans="16:24" x14ac:dyDescent="0.2">
      <c r="P367" s="8"/>
      <c r="Q367" s="8"/>
      <c r="R367" s="7"/>
      <c r="S367" s="7"/>
      <c r="T367" s="8"/>
      <c r="U367" s="8"/>
      <c r="V367" s="8"/>
      <c r="W367" s="8"/>
      <c r="X367" s="8"/>
    </row>
    <row r="368" spans="16:24" x14ac:dyDescent="0.2">
      <c r="P368" s="8"/>
      <c r="Q368" s="8"/>
      <c r="R368" s="7"/>
      <c r="S368" s="7"/>
      <c r="T368" s="8"/>
      <c r="U368" s="8"/>
      <c r="V368" s="8"/>
      <c r="W368" s="8"/>
      <c r="X368" s="8"/>
    </row>
    <row r="369" spans="16:24" x14ac:dyDescent="0.2">
      <c r="P369" s="8"/>
      <c r="Q369" s="8"/>
      <c r="R369" s="7"/>
      <c r="S369" s="7"/>
      <c r="T369" s="8"/>
      <c r="U369" s="8"/>
      <c r="V369" s="8"/>
      <c r="W369" s="8"/>
      <c r="X369" s="8"/>
    </row>
    <row r="370" spans="16:24" x14ac:dyDescent="0.2">
      <c r="P370" s="8"/>
      <c r="Q370" s="8"/>
      <c r="R370" s="7"/>
      <c r="S370" s="7"/>
      <c r="T370" s="8"/>
      <c r="U370" s="8"/>
      <c r="V370" s="8"/>
      <c r="W370" s="8"/>
      <c r="X370" s="8"/>
    </row>
    <row r="371" spans="16:24" x14ac:dyDescent="0.2">
      <c r="P371" s="8"/>
      <c r="Q371" s="8"/>
      <c r="R371" s="7"/>
      <c r="S371" s="7"/>
      <c r="T371" s="8"/>
      <c r="U371" s="8"/>
      <c r="V371" s="8"/>
      <c r="W371" s="8"/>
      <c r="X371" s="8"/>
    </row>
    <row r="372" spans="16:24" x14ac:dyDescent="0.2">
      <c r="P372" s="8"/>
      <c r="Q372" s="8"/>
      <c r="R372" s="7"/>
      <c r="S372" s="7"/>
      <c r="T372" s="8"/>
      <c r="U372" s="8"/>
      <c r="V372" s="8"/>
      <c r="W372" s="8"/>
      <c r="X372" s="8"/>
    </row>
    <row r="373" spans="16:24" x14ac:dyDescent="0.2">
      <c r="P373" s="8"/>
      <c r="Q373" s="8"/>
      <c r="R373" s="7"/>
      <c r="S373" s="7"/>
      <c r="T373" s="8"/>
      <c r="U373" s="8"/>
      <c r="V373" s="8"/>
      <c r="W373" s="8"/>
      <c r="X373" s="8"/>
    </row>
    <row r="374" spans="16:24" x14ac:dyDescent="0.2">
      <c r="P374" s="8"/>
      <c r="Q374" s="8"/>
      <c r="R374" s="7"/>
      <c r="S374" s="7"/>
      <c r="T374" s="8"/>
      <c r="U374" s="8"/>
      <c r="V374" s="8"/>
      <c r="W374" s="8"/>
      <c r="X374" s="8"/>
    </row>
    <row r="375" spans="16:24" x14ac:dyDescent="0.2">
      <c r="P375" s="8"/>
      <c r="Q375" s="8"/>
      <c r="R375" s="7"/>
      <c r="S375" s="7"/>
      <c r="T375" s="8"/>
      <c r="U375" s="8"/>
      <c r="V375" s="8"/>
      <c r="W375" s="8"/>
      <c r="X375" s="8"/>
    </row>
    <row r="376" spans="16:24" x14ac:dyDescent="0.2">
      <c r="P376" s="8"/>
      <c r="Q376" s="8"/>
      <c r="R376" s="7"/>
      <c r="S376" s="7"/>
      <c r="T376" s="8"/>
      <c r="U376" s="8"/>
      <c r="V376" s="8"/>
      <c r="W376" s="8"/>
      <c r="X376" s="8"/>
    </row>
    <row r="377" spans="16:24" x14ac:dyDescent="0.2">
      <c r="P377" s="8"/>
      <c r="Q377" s="8"/>
      <c r="R377" s="7"/>
      <c r="S377" s="7"/>
      <c r="T377" s="8"/>
      <c r="U377" s="8"/>
      <c r="V377" s="8"/>
      <c r="W377" s="8"/>
      <c r="X377" s="8"/>
    </row>
    <row r="378" spans="16:24" x14ac:dyDescent="0.2">
      <c r="P378" s="8"/>
      <c r="Q378" s="8"/>
      <c r="R378" s="7"/>
      <c r="S378" s="7"/>
      <c r="T378" s="8"/>
      <c r="U378" s="8"/>
      <c r="V378" s="8"/>
      <c r="W378" s="8"/>
      <c r="X378" s="8"/>
    </row>
    <row r="379" spans="16:24" x14ac:dyDescent="0.2">
      <c r="P379" s="8"/>
      <c r="Q379" s="8"/>
      <c r="R379" s="7"/>
      <c r="S379" s="7"/>
      <c r="T379" s="8"/>
      <c r="U379" s="8"/>
      <c r="V379" s="8"/>
      <c r="W379" s="8"/>
      <c r="X379" s="8"/>
    </row>
    <row r="380" spans="16:24" x14ac:dyDescent="0.2">
      <c r="P380" s="8"/>
      <c r="Q380" s="8"/>
      <c r="R380" s="7"/>
      <c r="S380" s="7"/>
      <c r="T380" s="8"/>
      <c r="U380" s="8"/>
      <c r="V380" s="8"/>
      <c r="W380" s="8"/>
      <c r="X380" s="8"/>
    </row>
    <row r="381" spans="16:24" x14ac:dyDescent="0.2">
      <c r="P381" s="8"/>
      <c r="Q381" s="8"/>
      <c r="R381" s="7"/>
      <c r="S381" s="7"/>
      <c r="T381" s="8"/>
      <c r="U381" s="8"/>
      <c r="V381" s="8"/>
      <c r="W381" s="8"/>
      <c r="X381" s="8"/>
    </row>
    <row r="382" spans="16:24" x14ac:dyDescent="0.2">
      <c r="P382" s="8"/>
      <c r="Q382" s="8"/>
      <c r="R382" s="7"/>
      <c r="S382" s="7"/>
      <c r="T382" s="8"/>
      <c r="U382" s="8"/>
      <c r="V382" s="8"/>
      <c r="W382" s="8"/>
      <c r="X382" s="8"/>
    </row>
    <row r="383" spans="16:24" x14ac:dyDescent="0.2">
      <c r="P383" s="8"/>
      <c r="Q383" s="8"/>
      <c r="R383" s="7"/>
      <c r="S383" s="7"/>
      <c r="T383" s="8"/>
      <c r="U383" s="8"/>
      <c r="V383" s="8"/>
      <c r="W383" s="8"/>
      <c r="X383" s="8"/>
    </row>
    <row r="384" spans="16:24" x14ac:dyDescent="0.2">
      <c r="P384" s="8"/>
      <c r="Q384" s="8"/>
      <c r="R384" s="7"/>
      <c r="S384" s="7"/>
      <c r="T384" s="8"/>
      <c r="U384" s="8"/>
      <c r="V384" s="8"/>
      <c r="W384" s="8"/>
      <c r="X384" s="8"/>
    </row>
    <row r="385" spans="16:24" x14ac:dyDescent="0.2">
      <c r="P385" s="8"/>
      <c r="Q385" s="8"/>
      <c r="R385" s="7"/>
      <c r="S385" s="7"/>
      <c r="T385" s="8"/>
      <c r="U385" s="8"/>
      <c r="V385" s="8"/>
      <c r="W385" s="8"/>
      <c r="X385" s="8"/>
    </row>
    <row r="386" spans="16:24" x14ac:dyDescent="0.2">
      <c r="P386" s="8"/>
      <c r="Q386" s="8"/>
      <c r="R386" s="7"/>
      <c r="S386" s="7"/>
      <c r="T386" s="8"/>
      <c r="U386" s="8"/>
      <c r="V386" s="8"/>
      <c r="W386" s="8"/>
      <c r="X386" s="8"/>
    </row>
    <row r="387" spans="16:24" x14ac:dyDescent="0.2">
      <c r="P387" s="8"/>
      <c r="Q387" s="8"/>
      <c r="R387" s="7"/>
      <c r="S387" s="7"/>
      <c r="T387" s="8"/>
      <c r="U387" s="8"/>
      <c r="V387" s="8"/>
      <c r="W387" s="8"/>
      <c r="X387" s="8"/>
    </row>
    <row r="388" spans="16:24" x14ac:dyDescent="0.2">
      <c r="P388" s="8"/>
      <c r="Q388" s="8"/>
      <c r="R388" s="7"/>
      <c r="S388" s="7"/>
      <c r="T388" s="8"/>
      <c r="U388" s="8"/>
      <c r="V388" s="8"/>
      <c r="W388" s="8"/>
      <c r="X388" s="8"/>
    </row>
    <row r="389" spans="16:24" x14ac:dyDescent="0.2">
      <c r="P389" s="8"/>
      <c r="Q389" s="8"/>
      <c r="R389" s="7"/>
      <c r="S389" s="7"/>
      <c r="T389" s="8"/>
      <c r="U389" s="8"/>
      <c r="V389" s="8"/>
      <c r="W389" s="8"/>
      <c r="X389" s="8"/>
    </row>
    <row r="390" spans="16:24" x14ac:dyDescent="0.2">
      <c r="P390" s="8"/>
      <c r="Q390" s="8"/>
      <c r="R390" s="7"/>
      <c r="S390" s="7"/>
      <c r="T390" s="8"/>
      <c r="U390" s="8"/>
      <c r="V390" s="8"/>
      <c r="W390" s="8"/>
      <c r="X390" s="8"/>
    </row>
    <row r="391" spans="16:24" x14ac:dyDescent="0.2">
      <c r="P391" s="8"/>
      <c r="Q391" s="8"/>
      <c r="R391" s="7"/>
      <c r="S391" s="7"/>
      <c r="T391" s="8"/>
      <c r="U391" s="8"/>
      <c r="V391" s="8"/>
      <c r="W391" s="8"/>
      <c r="X391" s="8"/>
    </row>
    <row r="392" spans="16:24" x14ac:dyDescent="0.2">
      <c r="P392" s="8"/>
      <c r="Q392" s="8"/>
      <c r="R392" s="7"/>
      <c r="S392" s="7"/>
      <c r="T392" s="8"/>
      <c r="U392" s="8"/>
      <c r="V392" s="8"/>
      <c r="W392" s="8"/>
      <c r="X392" s="8"/>
    </row>
    <row r="393" spans="16:24" x14ac:dyDescent="0.2">
      <c r="P393" s="8"/>
      <c r="Q393" s="8"/>
      <c r="R393" s="7"/>
      <c r="S393" s="7"/>
      <c r="T393" s="8"/>
      <c r="U393" s="8"/>
      <c r="V393" s="8"/>
      <c r="W393" s="8"/>
      <c r="X393" s="8"/>
    </row>
    <row r="394" spans="16:24" x14ac:dyDescent="0.2">
      <c r="P394" s="8"/>
      <c r="Q394" s="8"/>
      <c r="R394" s="7"/>
      <c r="S394" s="7"/>
      <c r="T394" s="8"/>
      <c r="U394" s="8"/>
      <c r="V394" s="8"/>
      <c r="W394" s="8"/>
      <c r="X394" s="8"/>
    </row>
    <row r="395" spans="16:24" x14ac:dyDescent="0.2">
      <c r="P395" s="8"/>
      <c r="Q395" s="8"/>
      <c r="R395" s="7"/>
      <c r="S395" s="7"/>
      <c r="T395" s="8"/>
      <c r="U395" s="8"/>
      <c r="V395" s="8"/>
      <c r="W395" s="8"/>
      <c r="X395" s="8"/>
    </row>
    <row r="396" spans="16:24" x14ac:dyDescent="0.2">
      <c r="P396" s="8"/>
      <c r="Q396" s="8"/>
      <c r="R396" s="7"/>
      <c r="S396" s="7"/>
      <c r="T396" s="8"/>
      <c r="U396" s="8"/>
      <c r="V396" s="8"/>
      <c r="W396" s="8"/>
      <c r="X396" s="8"/>
    </row>
    <row r="397" spans="16:24" x14ac:dyDescent="0.2">
      <c r="P397" s="8"/>
      <c r="Q397" s="8"/>
      <c r="R397" s="7"/>
      <c r="S397" s="7"/>
      <c r="T397" s="8"/>
      <c r="U397" s="8"/>
      <c r="V397" s="8"/>
      <c r="W397" s="8"/>
      <c r="X397" s="8"/>
    </row>
    <row r="398" spans="16:24" x14ac:dyDescent="0.2">
      <c r="P398" s="8"/>
      <c r="Q398" s="8"/>
      <c r="R398" s="7"/>
      <c r="S398" s="7"/>
      <c r="T398" s="8"/>
      <c r="U398" s="8"/>
      <c r="V398" s="8"/>
      <c r="W398" s="8"/>
      <c r="X398" s="8"/>
    </row>
    <row r="399" spans="16:24" x14ac:dyDescent="0.2">
      <c r="P399" s="8"/>
      <c r="Q399" s="8"/>
      <c r="R399" s="7"/>
      <c r="S399" s="7"/>
      <c r="T399" s="8"/>
      <c r="U399" s="8"/>
      <c r="V399" s="8"/>
      <c r="W399" s="8"/>
      <c r="X399" s="8"/>
    </row>
    <row r="400" spans="16:24" x14ac:dyDescent="0.2">
      <c r="P400" s="8"/>
      <c r="Q400" s="8"/>
      <c r="R400" s="7"/>
      <c r="S400" s="7"/>
      <c r="T400" s="8"/>
      <c r="U400" s="8"/>
      <c r="V400" s="8"/>
      <c r="W400" s="8"/>
      <c r="X400" s="8"/>
    </row>
    <row r="401" spans="16:24" x14ac:dyDescent="0.2">
      <c r="P401" s="8"/>
      <c r="Q401" s="8"/>
      <c r="R401" s="7"/>
      <c r="S401" s="7"/>
      <c r="T401" s="8"/>
      <c r="U401" s="8"/>
      <c r="V401" s="8"/>
      <c r="W401" s="8"/>
      <c r="X401" s="8"/>
    </row>
    <row r="402" spans="16:24" x14ac:dyDescent="0.2">
      <c r="P402" s="8"/>
      <c r="Q402" s="8"/>
      <c r="R402" s="7"/>
      <c r="S402" s="7"/>
      <c r="T402" s="8"/>
      <c r="U402" s="8"/>
      <c r="V402" s="8"/>
      <c r="W402" s="8"/>
      <c r="X402" s="8"/>
    </row>
    <row r="403" spans="16:24" x14ac:dyDescent="0.2">
      <c r="P403" s="8"/>
      <c r="Q403" s="8"/>
      <c r="R403" s="7"/>
      <c r="S403" s="7"/>
      <c r="T403" s="8"/>
      <c r="U403" s="8"/>
      <c r="V403" s="8"/>
      <c r="W403" s="8"/>
      <c r="X403" s="8"/>
    </row>
    <row r="404" spans="16:24" x14ac:dyDescent="0.2">
      <c r="P404" s="8"/>
      <c r="Q404" s="8"/>
      <c r="R404" s="7"/>
      <c r="S404" s="7"/>
      <c r="T404" s="8"/>
      <c r="U404" s="8"/>
      <c r="V404" s="8"/>
      <c r="W404" s="8"/>
      <c r="X404" s="8"/>
    </row>
    <row r="405" spans="16:24" x14ac:dyDescent="0.2">
      <c r="P405" s="8"/>
      <c r="Q405" s="8"/>
      <c r="R405" s="7"/>
      <c r="S405" s="7"/>
      <c r="T405" s="8"/>
      <c r="U405" s="8"/>
      <c r="V405" s="8"/>
      <c r="W405" s="8"/>
      <c r="X405" s="8"/>
    </row>
    <row r="406" spans="16:24" x14ac:dyDescent="0.2">
      <c r="P406" s="8"/>
      <c r="Q406" s="8"/>
      <c r="R406" s="7"/>
      <c r="S406" s="7"/>
      <c r="T406" s="8"/>
      <c r="U406" s="8"/>
      <c r="V406" s="8"/>
      <c r="W406" s="8"/>
      <c r="X406" s="8"/>
    </row>
    <row r="407" spans="16:24" x14ac:dyDescent="0.2">
      <c r="P407" s="8"/>
      <c r="Q407" s="8"/>
      <c r="R407" s="7"/>
      <c r="S407" s="7"/>
      <c r="T407" s="8"/>
      <c r="U407" s="8"/>
      <c r="V407" s="8"/>
      <c r="W407" s="8"/>
      <c r="X407" s="8"/>
    </row>
    <row r="408" spans="16:24" x14ac:dyDescent="0.2">
      <c r="P408" s="8"/>
      <c r="Q408" s="8"/>
      <c r="R408" s="7"/>
      <c r="S408" s="7"/>
      <c r="T408" s="8"/>
      <c r="U408" s="8"/>
      <c r="V408" s="8"/>
      <c r="W408" s="8"/>
      <c r="X408" s="8"/>
    </row>
    <row r="409" spans="16:24" x14ac:dyDescent="0.2">
      <c r="P409" s="8"/>
      <c r="Q409" s="8"/>
      <c r="R409" s="7"/>
      <c r="S409" s="7"/>
      <c r="T409" s="8"/>
      <c r="U409" s="8"/>
      <c r="V409" s="8"/>
      <c r="W409" s="8"/>
      <c r="X409" s="8"/>
    </row>
    <row r="410" spans="16:24" x14ac:dyDescent="0.2">
      <c r="P410" s="8"/>
      <c r="Q410" s="8"/>
      <c r="R410" s="7"/>
      <c r="S410" s="7"/>
      <c r="T410" s="8"/>
      <c r="U410" s="8"/>
      <c r="V410" s="8"/>
      <c r="W410" s="8"/>
      <c r="X410" s="8"/>
    </row>
    <row r="411" spans="16:24" x14ac:dyDescent="0.2">
      <c r="P411" s="8"/>
      <c r="Q411" s="8"/>
      <c r="R411" s="7"/>
      <c r="S411" s="7"/>
      <c r="T411" s="8"/>
      <c r="U411" s="8"/>
      <c r="V411" s="8"/>
      <c r="W411" s="8"/>
      <c r="X411" s="8"/>
    </row>
    <row r="412" spans="16:24" x14ac:dyDescent="0.2">
      <c r="P412" s="8"/>
      <c r="Q412" s="8"/>
      <c r="R412" s="7"/>
      <c r="S412" s="7"/>
      <c r="T412" s="8"/>
      <c r="U412" s="8"/>
      <c r="V412" s="8"/>
      <c r="W412" s="8"/>
      <c r="X412" s="8"/>
    </row>
    <row r="413" spans="16:24" x14ac:dyDescent="0.2">
      <c r="P413" s="8"/>
      <c r="Q413" s="8"/>
      <c r="R413" s="7"/>
      <c r="S413" s="7"/>
      <c r="T413" s="8"/>
      <c r="U413" s="8"/>
      <c r="V413" s="8"/>
      <c r="W413" s="8"/>
      <c r="X413" s="8"/>
    </row>
    <row r="414" spans="16:24" x14ac:dyDescent="0.2">
      <c r="P414" s="8"/>
      <c r="Q414" s="8"/>
      <c r="R414" s="7"/>
      <c r="S414" s="7"/>
      <c r="T414" s="8"/>
      <c r="U414" s="8"/>
      <c r="V414" s="8"/>
      <c r="W414" s="8"/>
      <c r="X414" s="8"/>
    </row>
    <row r="415" spans="16:24" x14ac:dyDescent="0.2">
      <c r="P415" s="8"/>
      <c r="Q415" s="8"/>
      <c r="R415" s="7"/>
      <c r="S415" s="7"/>
      <c r="T415" s="8"/>
      <c r="U415" s="8"/>
      <c r="V415" s="8"/>
      <c r="W415" s="8"/>
      <c r="X415" s="8"/>
    </row>
    <row r="416" spans="16:24" x14ac:dyDescent="0.2">
      <c r="P416" s="8"/>
      <c r="Q416" s="8"/>
      <c r="R416" s="7"/>
      <c r="S416" s="7"/>
      <c r="T416" s="8"/>
      <c r="U416" s="8"/>
      <c r="V416" s="8"/>
      <c r="W416" s="8"/>
      <c r="X416" s="8"/>
    </row>
    <row r="417" spans="16:24" x14ac:dyDescent="0.2">
      <c r="P417" s="8"/>
      <c r="Q417" s="8"/>
      <c r="R417" s="7"/>
      <c r="S417" s="7"/>
      <c r="T417" s="8"/>
      <c r="U417" s="8"/>
      <c r="V417" s="8"/>
      <c r="W417" s="8"/>
      <c r="X417" s="8"/>
    </row>
    <row r="418" spans="16:24" x14ac:dyDescent="0.2">
      <c r="P418" s="8"/>
      <c r="Q418" s="8"/>
      <c r="R418" s="7"/>
      <c r="S418" s="7"/>
      <c r="T418" s="8"/>
      <c r="U418" s="8"/>
      <c r="V418" s="8"/>
      <c r="W418" s="8"/>
      <c r="X418" s="8"/>
    </row>
    <row r="419" spans="16:24" x14ac:dyDescent="0.2">
      <c r="P419" s="8"/>
      <c r="Q419" s="8"/>
      <c r="R419" s="7"/>
      <c r="S419" s="7"/>
      <c r="T419" s="8"/>
      <c r="U419" s="8"/>
      <c r="V419" s="8"/>
      <c r="W419" s="8"/>
      <c r="X419" s="8"/>
    </row>
    <row r="420" spans="16:24" x14ac:dyDescent="0.2">
      <c r="P420" s="8"/>
      <c r="Q420" s="8"/>
      <c r="R420" s="7"/>
      <c r="S420" s="7"/>
      <c r="T420" s="8"/>
      <c r="U420" s="8"/>
      <c r="V420" s="8"/>
      <c r="W420" s="8"/>
      <c r="X420" s="8"/>
    </row>
    <row r="421" spans="16:24" x14ac:dyDescent="0.2">
      <c r="P421" s="8"/>
      <c r="Q421" s="8"/>
      <c r="R421" s="7"/>
      <c r="S421" s="7"/>
      <c r="T421" s="8"/>
      <c r="U421" s="8"/>
      <c r="V421" s="8"/>
      <c r="W421" s="8"/>
      <c r="X421" s="8"/>
    </row>
    <row r="422" spans="16:24" x14ac:dyDescent="0.2">
      <c r="P422" s="8"/>
      <c r="Q422" s="8"/>
      <c r="R422" s="7"/>
      <c r="S422" s="7"/>
      <c r="T422" s="8"/>
      <c r="U422" s="8"/>
      <c r="V422" s="8"/>
      <c r="W422" s="8"/>
      <c r="X422" s="8"/>
    </row>
    <row r="423" spans="16:24" x14ac:dyDescent="0.2">
      <c r="P423" s="8"/>
      <c r="Q423" s="8"/>
      <c r="R423" s="7"/>
      <c r="S423" s="7"/>
      <c r="T423" s="8"/>
      <c r="U423" s="8"/>
      <c r="V423" s="8"/>
      <c r="W423" s="8"/>
      <c r="X423" s="8"/>
    </row>
    <row r="424" spans="16:24" x14ac:dyDescent="0.2">
      <c r="P424" s="8"/>
      <c r="Q424" s="8"/>
      <c r="R424" s="7"/>
      <c r="S424" s="7"/>
      <c r="T424" s="8"/>
      <c r="U424" s="8"/>
      <c r="V424" s="8"/>
      <c r="W424" s="8"/>
      <c r="X424" s="8"/>
    </row>
    <row r="425" spans="16:24" x14ac:dyDescent="0.2">
      <c r="P425" s="8"/>
      <c r="Q425" s="8"/>
      <c r="R425" s="7"/>
      <c r="S425" s="7"/>
      <c r="T425" s="8"/>
      <c r="U425" s="8"/>
      <c r="V425" s="8"/>
      <c r="W425" s="8"/>
      <c r="X425" s="8"/>
    </row>
    <row r="426" spans="16:24" x14ac:dyDescent="0.2">
      <c r="P426" s="8"/>
      <c r="Q426" s="8"/>
      <c r="R426" s="7"/>
      <c r="S426" s="7"/>
      <c r="T426" s="8"/>
      <c r="U426" s="8"/>
      <c r="V426" s="8"/>
      <c r="W426" s="8"/>
      <c r="X426" s="8"/>
    </row>
    <row r="427" spans="16:24" x14ac:dyDescent="0.2">
      <c r="P427" s="8"/>
      <c r="Q427" s="8"/>
      <c r="R427" s="7"/>
      <c r="S427" s="7"/>
      <c r="T427" s="8"/>
      <c r="U427" s="8"/>
      <c r="V427" s="8"/>
      <c r="W427" s="8"/>
      <c r="X427" s="8"/>
    </row>
    <row r="428" spans="16:24" x14ac:dyDescent="0.2">
      <c r="P428" s="8"/>
      <c r="Q428" s="8"/>
      <c r="R428" s="7"/>
      <c r="S428" s="7"/>
      <c r="T428" s="8"/>
      <c r="U428" s="8"/>
      <c r="V428" s="8"/>
      <c r="W428" s="8"/>
      <c r="X428" s="8"/>
    </row>
    <row r="429" spans="16:24" x14ac:dyDescent="0.2">
      <c r="P429" s="8"/>
      <c r="Q429" s="8"/>
      <c r="R429" s="7"/>
      <c r="S429" s="7"/>
      <c r="T429" s="8"/>
      <c r="U429" s="8"/>
      <c r="V429" s="8"/>
      <c r="W429" s="8"/>
      <c r="X429" s="8"/>
    </row>
    <row r="430" spans="16:24" x14ac:dyDescent="0.2">
      <c r="P430" s="8"/>
      <c r="Q430" s="8"/>
      <c r="R430" s="7"/>
      <c r="S430" s="7"/>
      <c r="T430" s="8"/>
      <c r="U430" s="8"/>
      <c r="V430" s="8"/>
      <c r="W430" s="8"/>
      <c r="X430" s="8"/>
    </row>
    <row r="431" spans="16:24" x14ac:dyDescent="0.2">
      <c r="P431" s="8"/>
      <c r="Q431" s="8"/>
      <c r="R431" s="7"/>
      <c r="S431" s="7"/>
      <c r="T431" s="8"/>
      <c r="U431" s="8"/>
      <c r="V431" s="8"/>
      <c r="W431" s="8"/>
      <c r="X431" s="8"/>
    </row>
    <row r="432" spans="16:24" x14ac:dyDescent="0.2">
      <c r="P432" s="8"/>
      <c r="Q432" s="8"/>
      <c r="R432" s="7"/>
      <c r="S432" s="7"/>
      <c r="T432" s="8"/>
      <c r="U432" s="8"/>
      <c r="V432" s="8"/>
      <c r="W432" s="8"/>
      <c r="X432" s="8"/>
    </row>
    <row r="433" spans="16:24" x14ac:dyDescent="0.2">
      <c r="P433" s="8"/>
      <c r="Q433" s="8"/>
      <c r="R433" s="7"/>
      <c r="S433" s="7"/>
      <c r="T433" s="8"/>
      <c r="U433" s="8"/>
      <c r="V433" s="8"/>
      <c r="W433" s="8"/>
      <c r="X433" s="8"/>
    </row>
    <row r="434" spans="16:24" x14ac:dyDescent="0.2">
      <c r="P434" s="8"/>
      <c r="Q434" s="8"/>
      <c r="R434" s="7"/>
      <c r="S434" s="7"/>
      <c r="T434" s="8"/>
      <c r="U434" s="8"/>
      <c r="V434" s="8"/>
      <c r="W434" s="8"/>
      <c r="X434" s="8"/>
    </row>
    <row r="435" spans="16:24" x14ac:dyDescent="0.2">
      <c r="P435" s="8"/>
      <c r="Q435" s="8"/>
      <c r="R435" s="7"/>
      <c r="S435" s="7"/>
      <c r="T435" s="8"/>
      <c r="U435" s="8"/>
      <c r="V435" s="8"/>
      <c r="W435" s="8"/>
      <c r="X435" s="8"/>
    </row>
    <row r="436" spans="16:24" x14ac:dyDescent="0.2">
      <c r="P436" s="8"/>
      <c r="Q436" s="8"/>
      <c r="R436" s="7"/>
      <c r="S436" s="7"/>
      <c r="T436" s="8"/>
      <c r="U436" s="8"/>
      <c r="V436" s="8"/>
      <c r="W436" s="8"/>
      <c r="X436" s="8"/>
    </row>
    <row r="437" spans="16:24" x14ac:dyDescent="0.2">
      <c r="P437" s="8"/>
      <c r="Q437" s="8"/>
      <c r="R437" s="7"/>
      <c r="S437" s="7"/>
      <c r="T437" s="8"/>
      <c r="U437" s="8"/>
      <c r="V437" s="8"/>
      <c r="W437" s="8"/>
      <c r="X437" s="8"/>
    </row>
    <row r="438" spans="16:24" x14ac:dyDescent="0.2">
      <c r="P438" s="8"/>
      <c r="Q438" s="8"/>
      <c r="R438" s="7"/>
      <c r="S438" s="7"/>
      <c r="T438" s="8"/>
      <c r="U438" s="8"/>
      <c r="V438" s="8"/>
      <c r="W438" s="8"/>
      <c r="X438" s="8"/>
    </row>
    <row r="439" spans="16:24" x14ac:dyDescent="0.2">
      <c r="P439" s="8"/>
      <c r="Q439" s="8"/>
      <c r="R439" s="7"/>
      <c r="S439" s="7"/>
      <c r="T439" s="8"/>
      <c r="U439" s="8"/>
      <c r="V439" s="8"/>
      <c r="W439" s="8"/>
      <c r="X439" s="8"/>
    </row>
    <row r="440" spans="16:24" x14ac:dyDescent="0.2">
      <c r="P440" s="8"/>
      <c r="Q440" s="8"/>
      <c r="R440" s="7"/>
      <c r="S440" s="7"/>
      <c r="T440" s="8"/>
      <c r="U440" s="8"/>
      <c r="V440" s="8"/>
      <c r="W440" s="8"/>
      <c r="X440" s="8"/>
    </row>
    <row r="441" spans="16:24" x14ac:dyDescent="0.2">
      <c r="P441" s="8"/>
      <c r="Q441" s="8"/>
      <c r="R441" s="7"/>
      <c r="S441" s="7"/>
      <c r="T441" s="8"/>
      <c r="U441" s="8"/>
      <c r="V441" s="8"/>
      <c r="W441" s="8"/>
      <c r="X441" s="8"/>
    </row>
    <row r="442" spans="16:24" x14ac:dyDescent="0.2">
      <c r="P442" s="8"/>
      <c r="Q442" s="8"/>
      <c r="R442" s="7"/>
      <c r="S442" s="7"/>
      <c r="T442" s="8"/>
      <c r="U442" s="8"/>
      <c r="V442" s="8"/>
      <c r="W442" s="8"/>
      <c r="X442" s="8"/>
    </row>
    <row r="443" spans="16:24" x14ac:dyDescent="0.2">
      <c r="P443" s="8"/>
      <c r="Q443" s="8"/>
      <c r="R443" s="7"/>
      <c r="S443" s="7"/>
      <c r="T443" s="8"/>
      <c r="U443" s="8"/>
      <c r="V443" s="8"/>
      <c r="W443" s="8"/>
      <c r="X443" s="8"/>
    </row>
    <row r="444" spans="16:24" x14ac:dyDescent="0.2">
      <c r="P444" s="8"/>
      <c r="Q444" s="8"/>
      <c r="R444" s="7"/>
      <c r="S444" s="7"/>
      <c r="T444" s="8"/>
      <c r="U444" s="8"/>
      <c r="V444" s="8"/>
      <c r="W444" s="8"/>
      <c r="X444" s="8"/>
    </row>
    <row r="445" spans="16:24" x14ac:dyDescent="0.2">
      <c r="P445" s="8"/>
      <c r="Q445" s="8"/>
      <c r="R445" s="7"/>
      <c r="S445" s="7"/>
      <c r="T445" s="8"/>
      <c r="U445" s="8"/>
      <c r="V445" s="8"/>
      <c r="W445" s="8"/>
      <c r="X445" s="8"/>
    </row>
    <row r="446" spans="16:24" x14ac:dyDescent="0.2">
      <c r="P446" s="8"/>
      <c r="Q446" s="8"/>
      <c r="R446" s="7"/>
      <c r="S446" s="7"/>
      <c r="T446" s="8"/>
      <c r="U446" s="8"/>
      <c r="V446" s="8"/>
      <c r="W446" s="8"/>
      <c r="X446" s="8"/>
    </row>
    <row r="447" spans="16:24" x14ac:dyDescent="0.2">
      <c r="P447" s="8"/>
      <c r="Q447" s="8"/>
      <c r="R447" s="7"/>
      <c r="S447" s="7"/>
      <c r="T447" s="8"/>
      <c r="U447" s="8"/>
      <c r="V447" s="8"/>
      <c r="W447" s="8"/>
      <c r="X447" s="8"/>
    </row>
    <row r="448" spans="16:24" x14ac:dyDescent="0.2">
      <c r="P448" s="8"/>
      <c r="Q448" s="8"/>
      <c r="R448" s="7"/>
      <c r="S448" s="7"/>
      <c r="T448" s="8"/>
      <c r="U448" s="8"/>
      <c r="V448" s="8"/>
      <c r="W448" s="8"/>
      <c r="X448" s="8"/>
    </row>
    <row r="449" spans="16:24" x14ac:dyDescent="0.2">
      <c r="P449" s="8"/>
      <c r="Q449" s="8"/>
      <c r="R449" s="7"/>
      <c r="S449" s="7"/>
      <c r="T449" s="8"/>
      <c r="U449" s="8"/>
      <c r="V449" s="8"/>
      <c r="W449" s="8"/>
      <c r="X449" s="8"/>
    </row>
    <row r="450" spans="16:24" x14ac:dyDescent="0.2">
      <c r="P450" s="8"/>
      <c r="Q450" s="8"/>
      <c r="R450" s="7"/>
      <c r="S450" s="7"/>
      <c r="T450" s="8"/>
      <c r="U450" s="8"/>
      <c r="V450" s="8"/>
      <c r="W450" s="8"/>
      <c r="X450" s="8"/>
    </row>
    <row r="451" spans="16:24" x14ac:dyDescent="0.2">
      <c r="P451" s="8"/>
      <c r="Q451" s="8"/>
      <c r="R451" s="7"/>
      <c r="S451" s="7"/>
      <c r="T451" s="8"/>
      <c r="U451" s="8"/>
      <c r="V451" s="8"/>
      <c r="W451" s="8"/>
      <c r="X451" s="8"/>
    </row>
    <row r="452" spans="16:24" x14ac:dyDescent="0.2">
      <c r="P452" s="8"/>
      <c r="Q452" s="8"/>
      <c r="R452" s="7"/>
      <c r="S452" s="7"/>
      <c r="T452" s="8"/>
      <c r="U452" s="8"/>
      <c r="V452" s="8"/>
      <c r="W452" s="8"/>
      <c r="X452" s="8"/>
    </row>
    <row r="453" spans="16:24" x14ac:dyDescent="0.2">
      <c r="P453" s="8"/>
      <c r="Q453" s="8"/>
      <c r="R453" s="7"/>
      <c r="S453" s="7"/>
      <c r="T453" s="8"/>
      <c r="U453" s="8"/>
      <c r="V453" s="8"/>
      <c r="W453" s="8"/>
      <c r="X453" s="8"/>
    </row>
    <row r="454" spans="16:24" x14ac:dyDescent="0.2">
      <c r="P454" s="8"/>
      <c r="Q454" s="8"/>
      <c r="R454" s="7"/>
      <c r="S454" s="7"/>
      <c r="T454" s="8"/>
      <c r="U454" s="8"/>
      <c r="V454" s="8"/>
      <c r="W454" s="8"/>
      <c r="X454" s="8"/>
    </row>
    <row r="455" spans="16:24" x14ac:dyDescent="0.2">
      <c r="P455" s="8"/>
      <c r="Q455" s="8"/>
      <c r="R455" s="7"/>
      <c r="S455" s="7"/>
      <c r="T455" s="8"/>
      <c r="U455" s="8"/>
      <c r="V455" s="8"/>
      <c r="W455" s="8"/>
      <c r="X455" s="8"/>
    </row>
    <row r="456" spans="16:24" x14ac:dyDescent="0.2">
      <c r="P456" s="8"/>
      <c r="Q456" s="8"/>
      <c r="R456" s="7"/>
      <c r="S456" s="7"/>
      <c r="T456" s="8"/>
      <c r="U456" s="8"/>
      <c r="V456" s="8"/>
      <c r="W456" s="8"/>
      <c r="X456" s="8"/>
    </row>
    <row r="457" spans="16:24" x14ac:dyDescent="0.2">
      <c r="P457" s="8"/>
      <c r="Q457" s="8"/>
      <c r="R457" s="7"/>
      <c r="S457" s="7"/>
      <c r="T457" s="8"/>
      <c r="U457" s="8"/>
      <c r="V457" s="8"/>
      <c r="W457" s="8"/>
      <c r="X457" s="8"/>
    </row>
    <row r="458" spans="16:24" x14ac:dyDescent="0.2">
      <c r="P458" s="8"/>
      <c r="Q458" s="8"/>
      <c r="R458" s="7"/>
      <c r="S458" s="7"/>
      <c r="T458" s="8"/>
      <c r="U458" s="8"/>
      <c r="V458" s="8"/>
      <c r="W458" s="8"/>
      <c r="X458" s="8"/>
    </row>
    <row r="459" spans="16:24" x14ac:dyDescent="0.2">
      <c r="P459" s="8"/>
      <c r="Q459" s="8"/>
      <c r="R459" s="7"/>
      <c r="S459" s="7"/>
      <c r="T459" s="8"/>
      <c r="U459" s="8"/>
      <c r="V459" s="8"/>
      <c r="W459" s="8"/>
      <c r="X459" s="8"/>
    </row>
    <row r="460" spans="16:24" x14ac:dyDescent="0.2">
      <c r="P460" s="8"/>
      <c r="Q460" s="8"/>
      <c r="R460" s="7"/>
      <c r="S460" s="7"/>
      <c r="T460" s="8"/>
      <c r="U460" s="8"/>
      <c r="V460" s="8"/>
      <c r="W460" s="8"/>
      <c r="X460" s="8"/>
    </row>
    <row r="461" spans="16:24" x14ac:dyDescent="0.2">
      <c r="P461" s="8"/>
      <c r="Q461" s="8"/>
      <c r="R461" s="7"/>
      <c r="S461" s="7"/>
      <c r="T461" s="8"/>
      <c r="U461" s="8"/>
      <c r="V461" s="8"/>
      <c r="W461" s="8"/>
      <c r="X461" s="8"/>
    </row>
    <row r="462" spans="16:24" x14ac:dyDescent="0.2">
      <c r="P462" s="8"/>
      <c r="Q462" s="8"/>
      <c r="R462" s="7"/>
      <c r="S462" s="7"/>
      <c r="T462" s="8"/>
      <c r="U462" s="8"/>
      <c r="V462" s="8"/>
      <c r="W462" s="8"/>
      <c r="X462" s="8"/>
    </row>
    <row r="463" spans="16:24" x14ac:dyDescent="0.2">
      <c r="P463" s="8"/>
      <c r="Q463" s="8"/>
      <c r="R463" s="7"/>
      <c r="S463" s="7"/>
      <c r="T463" s="8"/>
      <c r="U463" s="8"/>
      <c r="V463" s="8"/>
      <c r="W463" s="8"/>
      <c r="X463" s="8"/>
    </row>
  </sheetData>
  <mergeCells count="2">
    <mergeCell ref="J3:P3"/>
    <mergeCell ref="R3:X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3"/>
  <sheetViews>
    <sheetView zoomScale="75" zoomScaleNormal="75" zoomScalePageLayoutView="75" workbookViewId="0">
      <selection activeCell="M33" sqref="M33"/>
    </sheetView>
  </sheetViews>
  <sheetFormatPr baseColWidth="10" defaultColWidth="8.83203125" defaultRowHeight="15" x14ac:dyDescent="0.2"/>
  <cols>
    <col min="1" max="1" width="17.5" customWidth="1"/>
    <col min="2" max="2" width="11.33203125" customWidth="1"/>
    <col min="3" max="3" width="4.6640625" customWidth="1"/>
    <col min="4" max="4" width="11.5" customWidth="1"/>
    <col min="5" max="5" width="9.33203125" customWidth="1"/>
    <col min="6" max="6" width="10.6640625" customWidth="1"/>
    <col min="7" max="7" width="8.6640625" customWidth="1"/>
    <col min="8" max="8" width="11.1640625" customWidth="1"/>
    <col min="9" max="9" width="12.6640625" customWidth="1"/>
    <col min="10" max="10" width="12.5" style="3" customWidth="1"/>
    <col min="11" max="11" width="10" style="3" customWidth="1"/>
    <col min="12" max="13" width="6.83203125" customWidth="1"/>
    <col min="14" max="14" width="9" customWidth="1"/>
    <col min="15" max="15" width="10.5" customWidth="1"/>
    <col min="16" max="16" width="16.5" style="5" customWidth="1"/>
    <col min="17" max="17" width="16.5" customWidth="1"/>
    <col min="18" max="18" width="12" style="3" customWidth="1"/>
    <col min="19" max="19" width="8.83203125" style="3" customWidth="1"/>
    <col min="20" max="20" width="6.83203125" customWidth="1"/>
    <col min="21" max="21" width="7.33203125" customWidth="1"/>
    <col min="23" max="23" width="10.33203125" customWidth="1"/>
    <col min="24" max="24" width="16.1640625" style="5" customWidth="1"/>
  </cols>
  <sheetData>
    <row r="1" spans="1:24" x14ac:dyDescent="0.2">
      <c r="A1" t="s">
        <v>220</v>
      </c>
    </row>
    <row r="3" spans="1:24" x14ac:dyDescent="0.2">
      <c r="A3" s="1" t="s">
        <v>206</v>
      </c>
      <c r="B3" s="1" t="s">
        <v>207</v>
      </c>
      <c r="H3" s="4"/>
      <c r="I3" s="4"/>
      <c r="J3" s="31" t="s">
        <v>218</v>
      </c>
      <c r="K3" s="32"/>
      <c r="L3" s="32"/>
      <c r="M3" s="32"/>
      <c r="N3" s="32"/>
      <c r="O3" s="32"/>
      <c r="P3" s="32"/>
      <c r="Q3" s="12"/>
      <c r="R3" s="31" t="s">
        <v>219</v>
      </c>
      <c r="S3" s="33"/>
      <c r="T3" s="33"/>
      <c r="U3" s="33"/>
      <c r="V3" s="33"/>
      <c r="W3" s="33"/>
      <c r="X3" s="33"/>
    </row>
    <row r="4" spans="1:24" x14ac:dyDescent="0.2">
      <c r="A4" t="s">
        <v>237</v>
      </c>
      <c r="B4">
        <v>-0.377</v>
      </c>
      <c r="D4" t="s">
        <v>117</v>
      </c>
      <c r="H4" s="10" t="s">
        <v>221</v>
      </c>
      <c r="I4" s="10" t="s">
        <v>222</v>
      </c>
      <c r="J4" s="10" t="s">
        <v>206</v>
      </c>
      <c r="K4" s="9" t="s">
        <v>212</v>
      </c>
      <c r="L4" s="9" t="s">
        <v>213</v>
      </c>
      <c r="M4" s="9" t="s">
        <v>214</v>
      </c>
      <c r="N4" s="9" t="s">
        <v>215</v>
      </c>
      <c r="O4" s="9" t="s">
        <v>216</v>
      </c>
      <c r="P4" s="19" t="s">
        <v>217</v>
      </c>
      <c r="Q4" s="10" t="s">
        <v>221</v>
      </c>
      <c r="R4" s="10" t="s">
        <v>206</v>
      </c>
      <c r="S4" s="9" t="s">
        <v>212</v>
      </c>
      <c r="T4" s="9" t="s">
        <v>213</v>
      </c>
      <c r="U4" s="9" t="s">
        <v>214</v>
      </c>
      <c r="V4" s="9" t="s">
        <v>215</v>
      </c>
      <c r="W4" s="9" t="s">
        <v>216</v>
      </c>
      <c r="X4" s="19" t="s">
        <v>217</v>
      </c>
    </row>
    <row r="5" spans="1:24" s="13" customFormat="1" ht="16" x14ac:dyDescent="0.25">
      <c r="A5" s="13" t="s">
        <v>245</v>
      </c>
      <c r="B5" s="13">
        <v>0.89400000000000002</v>
      </c>
      <c r="D5" s="13">
        <f>LOOKUP(D4,A5:A251,B5:B251)</f>
        <v>-0.70099999999999996</v>
      </c>
      <c r="H5" s="24" t="s">
        <v>39</v>
      </c>
      <c r="I5" s="25" t="s">
        <v>21</v>
      </c>
      <c r="J5" s="26" t="s">
        <v>12</v>
      </c>
      <c r="K5" s="26">
        <v>3</v>
      </c>
      <c r="L5" s="27">
        <f>LOOKUP(K5,$D$8:$D$18,$F$8:$F$18)</f>
        <v>-1.3979400086720375</v>
      </c>
      <c r="M5" s="27">
        <f>LOOKUP(J5,$A$4:$A$251,$B$4:$B$251)</f>
        <v>0.61099999999999999</v>
      </c>
      <c r="N5" s="26">
        <v>0.22567000000000001</v>
      </c>
      <c r="O5" s="26">
        <f>L5+(M5*N5)</f>
        <v>-1.2600556386720374</v>
      </c>
      <c r="P5" s="26">
        <f t="shared" ref="P5:P20" si="0">10^O5</f>
        <v>5.494704751598771E-2</v>
      </c>
      <c r="Q5" s="24" t="s">
        <v>39</v>
      </c>
      <c r="R5" s="26" t="s">
        <v>314</v>
      </c>
      <c r="S5" s="26">
        <v>9</v>
      </c>
      <c r="T5" s="27">
        <f>LOOKUP(S5,$D$8:$D$18,$F$8:$F$18)</f>
        <v>0.14612803567823801</v>
      </c>
      <c r="U5" s="27">
        <f>LOOKUP(R5,$A$4:$A$251,$B$4:$B$251)</f>
        <v>-0.45800000000000002</v>
      </c>
      <c r="V5" s="26">
        <v>0.22567000000000001</v>
      </c>
      <c r="W5" s="26">
        <f>T5+(U5*V5)</f>
        <v>4.2771175678238002E-2</v>
      </c>
      <c r="X5" s="26">
        <f t="shared" ref="X5:X20" si="1">10^W5</f>
        <v>1.1034970479338653</v>
      </c>
    </row>
    <row r="6" spans="1:24" ht="16" x14ac:dyDescent="0.25">
      <c r="A6" t="s">
        <v>249</v>
      </c>
      <c r="B6">
        <v>0.315</v>
      </c>
      <c r="H6" s="17" t="s">
        <v>40</v>
      </c>
      <c r="I6" s="18" t="s">
        <v>22</v>
      </c>
      <c r="J6" s="7" t="s">
        <v>182</v>
      </c>
      <c r="K6" s="7">
        <v>5</v>
      </c>
      <c r="L6" s="8">
        <f t="shared" ref="L6:L20" si="2">LOOKUP(K6,$D$8:$D$18,$F$8:$F$18)</f>
        <v>-0.79588001734407521</v>
      </c>
      <c r="M6" s="8">
        <f t="shared" ref="M6:M20" si="3">LOOKUP(J6,$A$4:$A$251,$B$4:$B$251)</f>
        <v>-0.93500000000000005</v>
      </c>
      <c r="N6" s="7">
        <v>0.22567000000000001</v>
      </c>
      <c r="O6" s="7">
        <f t="shared" ref="O6:O20" si="4">L6+(M6*N6)</f>
        <v>-1.0068814673440751</v>
      </c>
      <c r="P6" s="20">
        <f t="shared" si="0"/>
        <v>9.8427971006801063E-2</v>
      </c>
      <c r="Q6" s="17" t="s">
        <v>40</v>
      </c>
      <c r="R6" s="7" t="s">
        <v>162</v>
      </c>
      <c r="S6" s="7">
        <v>5</v>
      </c>
      <c r="T6" s="8">
        <f t="shared" ref="T6:T20" si="5">LOOKUP(S6,$D$8:$D$18,$F$8:$F$18)</f>
        <v>-0.79588001734407521</v>
      </c>
      <c r="U6" s="8">
        <f t="shared" ref="U6:U20" si="6">LOOKUP(R6,$A$4:$A$251,$B$4:$B$251)</f>
        <v>0.45800000000000002</v>
      </c>
      <c r="V6" s="7">
        <v>0.22567000000000001</v>
      </c>
      <c r="W6" s="7">
        <f t="shared" ref="W6:W20" si="7">T6+(U6*V6)</f>
        <v>-0.69252315734407521</v>
      </c>
      <c r="X6" s="20">
        <f t="shared" si="1"/>
        <v>0.20299102785948256</v>
      </c>
    </row>
    <row r="7" spans="1:24" ht="16" x14ac:dyDescent="0.25">
      <c r="A7" t="s">
        <v>265</v>
      </c>
      <c r="B7">
        <v>-0.154</v>
      </c>
      <c r="D7" s="2" t="s">
        <v>209</v>
      </c>
      <c r="E7" s="2" t="s">
        <v>210</v>
      </c>
      <c r="F7" s="2" t="s">
        <v>211</v>
      </c>
      <c r="H7" s="17" t="s">
        <v>41</v>
      </c>
      <c r="I7" s="18" t="s">
        <v>22</v>
      </c>
      <c r="J7" s="7" t="s">
        <v>149</v>
      </c>
      <c r="K7" s="7">
        <v>4</v>
      </c>
      <c r="L7" s="8">
        <f t="shared" si="2"/>
        <v>-1.1549019599857431</v>
      </c>
      <c r="M7" s="8">
        <f t="shared" si="3"/>
        <v>-0.372</v>
      </c>
      <c r="N7" s="7">
        <v>0.22567000000000001</v>
      </c>
      <c r="O7" s="7">
        <f t="shared" si="4"/>
        <v>-1.238851199985743</v>
      </c>
      <c r="P7" s="20">
        <f t="shared" si="0"/>
        <v>5.7696411168332282E-2</v>
      </c>
      <c r="Q7" s="17" t="s">
        <v>41</v>
      </c>
      <c r="R7" s="7" t="s">
        <v>164</v>
      </c>
      <c r="S7" s="7">
        <v>3</v>
      </c>
      <c r="T7" s="8">
        <f t="shared" si="5"/>
        <v>-1.3979400086720375</v>
      </c>
      <c r="U7" s="8">
        <f t="shared" si="6"/>
        <v>0.45300000000000001</v>
      </c>
      <c r="V7" s="7">
        <v>0.22567000000000001</v>
      </c>
      <c r="W7" s="7">
        <f t="shared" si="7"/>
        <v>-1.2957114986720375</v>
      </c>
      <c r="X7" s="20">
        <f t="shared" si="1"/>
        <v>5.0616079238111511E-2</v>
      </c>
    </row>
    <row r="8" spans="1:24" ht="16" x14ac:dyDescent="0.25">
      <c r="A8" t="s">
        <v>296</v>
      </c>
      <c r="B8">
        <v>-0.54700000000000004</v>
      </c>
      <c r="D8" s="3">
        <v>1</v>
      </c>
      <c r="E8" s="3">
        <v>8.0000000000000002E-3</v>
      </c>
      <c r="F8" s="3">
        <f>LOG(E8)</f>
        <v>-2.0969100130080562</v>
      </c>
      <c r="H8" s="24" t="s">
        <v>42</v>
      </c>
      <c r="I8" s="25" t="s">
        <v>21</v>
      </c>
      <c r="J8" s="26" t="s">
        <v>146</v>
      </c>
      <c r="K8" s="26">
        <v>1</v>
      </c>
      <c r="L8" s="27">
        <f t="shared" si="2"/>
        <v>-2.0969100130080562</v>
      </c>
      <c r="M8" s="27">
        <f t="shared" si="3"/>
        <v>1.2470000000000001</v>
      </c>
      <c r="N8" s="26">
        <v>0.22567000000000001</v>
      </c>
      <c r="O8" s="26">
        <f t="shared" si="4"/>
        <v>-1.8154995230080562</v>
      </c>
      <c r="P8" s="26">
        <f t="shared" si="0"/>
        <v>1.5293274261004033E-2</v>
      </c>
      <c r="Q8" s="24" t="s">
        <v>42</v>
      </c>
      <c r="R8" s="26" t="s">
        <v>17</v>
      </c>
      <c r="S8" s="26">
        <v>5</v>
      </c>
      <c r="T8" s="27">
        <f t="shared" si="5"/>
        <v>-0.79588001734407521</v>
      </c>
      <c r="U8" s="27">
        <f t="shared" si="6"/>
        <v>0.29599999999999999</v>
      </c>
      <c r="V8" s="26">
        <v>0.22567000000000001</v>
      </c>
      <c r="W8" s="26">
        <f t="shared" si="7"/>
        <v>-0.72908169734407524</v>
      </c>
      <c r="X8" s="26">
        <f t="shared" si="1"/>
        <v>0.18660286296784756</v>
      </c>
    </row>
    <row r="9" spans="1:24" s="13" customFormat="1" ht="16" x14ac:dyDescent="0.25">
      <c r="A9" s="13" t="s">
        <v>300</v>
      </c>
      <c r="B9" s="13">
        <v>-1.246</v>
      </c>
      <c r="D9" s="14">
        <v>2</v>
      </c>
      <c r="E9" s="14">
        <v>0.02</v>
      </c>
      <c r="F9" s="14">
        <f t="shared" ref="F9:F18" si="8">LOG(E9)</f>
        <v>-1.6989700043360187</v>
      </c>
      <c r="H9" s="24" t="s">
        <v>43</v>
      </c>
      <c r="I9" s="25" t="s">
        <v>21</v>
      </c>
      <c r="J9" s="26" t="s">
        <v>13</v>
      </c>
      <c r="K9" s="26">
        <v>4</v>
      </c>
      <c r="L9" s="27">
        <f t="shared" si="2"/>
        <v>-1.1549019599857431</v>
      </c>
      <c r="M9" s="27">
        <f t="shared" si="3"/>
        <v>0.14399999999999999</v>
      </c>
      <c r="N9" s="26">
        <v>0.22567000000000001</v>
      </c>
      <c r="O9" s="26">
        <f t="shared" si="4"/>
        <v>-1.122405479985743</v>
      </c>
      <c r="P9" s="26">
        <f t="shared" si="0"/>
        <v>7.5438756317496483E-2</v>
      </c>
      <c r="Q9" s="24" t="s">
        <v>43</v>
      </c>
      <c r="R9" s="26" t="s">
        <v>18</v>
      </c>
      <c r="S9" s="26">
        <v>5</v>
      </c>
      <c r="T9" s="27">
        <f t="shared" si="5"/>
        <v>-0.79588001734407521</v>
      </c>
      <c r="U9" s="27">
        <f t="shared" si="6"/>
        <v>-0.64800000000000002</v>
      </c>
      <c r="V9" s="26">
        <v>0.22567000000000001</v>
      </c>
      <c r="W9" s="26">
        <f t="shared" si="7"/>
        <v>-0.94211417734407521</v>
      </c>
      <c r="X9" s="26">
        <f t="shared" si="1"/>
        <v>0.11425779080825697</v>
      </c>
    </row>
    <row r="10" spans="1:24" ht="16" x14ac:dyDescent="0.25">
      <c r="A10" t="s">
        <v>269</v>
      </c>
      <c r="B10">
        <v>-0.86</v>
      </c>
      <c r="D10" s="3">
        <v>3</v>
      </c>
      <c r="E10" s="3">
        <v>0.04</v>
      </c>
      <c r="F10" s="3">
        <f t="shared" si="8"/>
        <v>-1.3979400086720375</v>
      </c>
      <c r="H10" s="24" t="s">
        <v>44</v>
      </c>
      <c r="I10" s="25" t="s">
        <v>21</v>
      </c>
      <c r="J10" s="26" t="s">
        <v>14</v>
      </c>
      <c r="K10" s="26">
        <v>4</v>
      </c>
      <c r="L10" s="27">
        <f>LOOKUP(K10,$D$8:$D$18,$F$8:$F$18)</f>
        <v>-1.1549019599857431</v>
      </c>
      <c r="M10" s="27">
        <f t="shared" si="3"/>
        <v>-0.75800000000000001</v>
      </c>
      <c r="N10" s="26">
        <v>0.22567000000000001</v>
      </c>
      <c r="O10" s="26">
        <f t="shared" si="4"/>
        <v>-1.325959819985743</v>
      </c>
      <c r="P10" s="26">
        <f t="shared" si="0"/>
        <v>4.7210671756610478E-2</v>
      </c>
      <c r="Q10" s="24" t="s">
        <v>44</v>
      </c>
      <c r="R10" s="26" t="s">
        <v>19</v>
      </c>
      <c r="S10" s="26">
        <v>9</v>
      </c>
      <c r="T10" s="27">
        <f t="shared" si="5"/>
        <v>0.14612803567823801</v>
      </c>
      <c r="U10" s="27">
        <f t="shared" si="6"/>
        <v>-0.29599999999999999</v>
      </c>
      <c r="V10" s="26">
        <v>0.22567000000000001</v>
      </c>
      <c r="W10" s="26">
        <f t="shared" si="7"/>
        <v>7.9329715678238016E-2</v>
      </c>
      <c r="X10" s="26">
        <f t="shared" si="1"/>
        <v>1.2004103068804257</v>
      </c>
    </row>
    <row r="11" spans="1:24" s="13" customFormat="1" ht="16" x14ac:dyDescent="0.25">
      <c r="A11" s="13" t="s">
        <v>304</v>
      </c>
      <c r="B11" s="13">
        <v>0.38100000000000001</v>
      </c>
      <c r="D11" s="14">
        <v>4</v>
      </c>
      <c r="E11" s="14">
        <v>7.0000000000000007E-2</v>
      </c>
      <c r="F11" s="14">
        <f t="shared" si="8"/>
        <v>-1.1549019599857431</v>
      </c>
      <c r="H11" s="17" t="s">
        <v>45</v>
      </c>
      <c r="I11" s="18" t="s">
        <v>22</v>
      </c>
      <c r="J11" s="7" t="s">
        <v>164</v>
      </c>
      <c r="K11" s="7">
        <v>1</v>
      </c>
      <c r="L11" s="8">
        <f t="shared" si="2"/>
        <v>-2.0969100130080562</v>
      </c>
      <c r="M11" s="8">
        <f>LOOKUP(J11,$A$4:$A$251,$B$4:$B$251)</f>
        <v>0.45300000000000001</v>
      </c>
      <c r="N11" s="7">
        <v>0.22567000000000001</v>
      </c>
      <c r="O11" s="7">
        <f t="shared" si="4"/>
        <v>-1.9946815030080562</v>
      </c>
      <c r="P11" s="20">
        <f t="shared" si="0"/>
        <v>1.0123215847622307E-2</v>
      </c>
      <c r="Q11" s="17" t="s">
        <v>45</v>
      </c>
      <c r="R11" s="7" t="s">
        <v>149</v>
      </c>
      <c r="S11" s="7">
        <v>6</v>
      </c>
      <c r="T11" s="8">
        <f t="shared" si="5"/>
        <v>-0.3979400086720376</v>
      </c>
      <c r="U11" s="8">
        <f t="shared" si="6"/>
        <v>-0.372</v>
      </c>
      <c r="V11" s="7">
        <v>0.22567000000000001</v>
      </c>
      <c r="W11" s="7">
        <f t="shared" si="7"/>
        <v>-0.48188924867203764</v>
      </c>
      <c r="X11" s="20">
        <f t="shared" si="1"/>
        <v>0.32969377810475575</v>
      </c>
    </row>
    <row r="12" spans="1:24" s="13" customFormat="1" ht="16" x14ac:dyDescent="0.25">
      <c r="A12" s="13" t="s">
        <v>308</v>
      </c>
      <c r="B12" s="13">
        <v>-0.14199999999999999</v>
      </c>
      <c r="D12" s="14">
        <v>5</v>
      </c>
      <c r="E12" s="14">
        <v>0.16</v>
      </c>
      <c r="F12" s="14">
        <f t="shared" si="8"/>
        <v>-0.79588001734407521</v>
      </c>
      <c r="H12" s="17" t="s">
        <v>46</v>
      </c>
      <c r="I12" s="18" t="s">
        <v>22</v>
      </c>
      <c r="J12" s="7" t="s">
        <v>164</v>
      </c>
      <c r="K12" s="7">
        <v>1</v>
      </c>
      <c r="L12" s="8">
        <f t="shared" si="2"/>
        <v>-2.0969100130080562</v>
      </c>
      <c r="M12" s="8">
        <f t="shared" si="3"/>
        <v>0.45300000000000001</v>
      </c>
      <c r="N12" s="7">
        <v>0.22567000000000001</v>
      </c>
      <c r="O12" s="7">
        <f t="shared" si="4"/>
        <v>-1.9946815030080562</v>
      </c>
      <c r="P12" s="20">
        <f t="shared" si="0"/>
        <v>1.0123215847622307E-2</v>
      </c>
      <c r="Q12" s="17" t="s">
        <v>46</v>
      </c>
      <c r="R12" s="7" t="s">
        <v>20</v>
      </c>
      <c r="S12" s="7">
        <v>2</v>
      </c>
      <c r="T12" s="8">
        <f t="shared" si="5"/>
        <v>-1.6989700043360187</v>
      </c>
      <c r="U12" s="8">
        <f t="shared" si="6"/>
        <v>0.54700000000000004</v>
      </c>
      <c r="V12" s="7">
        <v>0.22567000000000001</v>
      </c>
      <c r="W12" s="7">
        <f t="shared" si="7"/>
        <v>-1.5755285143360187</v>
      </c>
      <c r="X12" s="20">
        <f t="shared" si="1"/>
        <v>2.6574890619038626E-2</v>
      </c>
    </row>
    <row r="13" spans="1:24" s="13" customFormat="1" ht="16" x14ac:dyDescent="0.25">
      <c r="A13" s="13" t="s">
        <v>253</v>
      </c>
      <c r="B13" s="13">
        <v>-0.432</v>
      </c>
      <c r="D13" s="14">
        <v>6</v>
      </c>
      <c r="E13" s="14">
        <v>0.4</v>
      </c>
      <c r="F13" s="14">
        <f t="shared" si="8"/>
        <v>-0.3979400086720376</v>
      </c>
      <c r="H13" s="27" t="s">
        <v>47</v>
      </c>
      <c r="I13" s="25" t="s">
        <v>21</v>
      </c>
      <c r="J13" s="26" t="s">
        <v>194</v>
      </c>
      <c r="K13" s="26">
        <v>5</v>
      </c>
      <c r="L13" s="27">
        <f t="shared" si="2"/>
        <v>-0.79588001734407521</v>
      </c>
      <c r="M13" s="27">
        <f t="shared" si="3"/>
        <v>-0.187</v>
      </c>
      <c r="N13" s="26">
        <v>0.22567000000000001</v>
      </c>
      <c r="O13" s="26">
        <f t="shared" si="4"/>
        <v>-0.83808030734407524</v>
      </c>
      <c r="P13" s="26">
        <f t="shared" si="0"/>
        <v>0.14518431259284881</v>
      </c>
      <c r="Q13" s="27" t="s">
        <v>47</v>
      </c>
      <c r="R13" s="26" t="s">
        <v>313</v>
      </c>
      <c r="S13" s="26">
        <v>8</v>
      </c>
      <c r="T13" s="27">
        <f t="shared" si="5"/>
        <v>0</v>
      </c>
      <c r="U13" s="27">
        <f t="shared" si="6"/>
        <v>-0.5</v>
      </c>
      <c r="V13" s="26">
        <v>0.22567000000000001</v>
      </c>
      <c r="W13" s="26">
        <f t="shared" si="7"/>
        <v>-0.112835</v>
      </c>
      <c r="X13" s="26">
        <f t="shared" si="1"/>
        <v>0.77119641139713058</v>
      </c>
    </row>
    <row r="14" spans="1:24" s="13" customFormat="1" ht="16" x14ac:dyDescent="0.25">
      <c r="A14" s="13" t="s">
        <v>273</v>
      </c>
      <c r="B14" s="13">
        <v>0.74099999999999999</v>
      </c>
      <c r="D14" s="14">
        <v>7</v>
      </c>
      <c r="E14" s="14">
        <v>0.6</v>
      </c>
      <c r="F14" s="14">
        <f>LOG(E14)</f>
        <v>-0.22184874961635639</v>
      </c>
      <c r="H14" s="8" t="s">
        <v>48</v>
      </c>
      <c r="I14" s="18" t="s">
        <v>22</v>
      </c>
      <c r="J14" s="7" t="s">
        <v>317</v>
      </c>
      <c r="K14" s="7">
        <v>4</v>
      </c>
      <c r="L14" s="8">
        <f t="shared" si="2"/>
        <v>-1.1549019599857431</v>
      </c>
      <c r="M14" s="8">
        <f t="shared" si="3"/>
        <v>1.169</v>
      </c>
      <c r="N14" s="7">
        <v>0.22567000000000001</v>
      </c>
      <c r="O14" s="7">
        <f t="shared" si="4"/>
        <v>-0.8910937299857431</v>
      </c>
      <c r="P14" s="20">
        <f t="shared" si="0"/>
        <v>0.12850092976784164</v>
      </c>
      <c r="Q14" s="8" t="s">
        <v>48</v>
      </c>
      <c r="R14" s="7" t="s">
        <v>9</v>
      </c>
      <c r="S14" s="7">
        <v>9</v>
      </c>
      <c r="T14" s="8">
        <f t="shared" si="5"/>
        <v>0.14612803567823801</v>
      </c>
      <c r="U14" s="8">
        <f t="shared" si="6"/>
        <v>2.1999999999999999E-2</v>
      </c>
      <c r="V14" s="7">
        <v>0.22567000000000001</v>
      </c>
      <c r="W14" s="7">
        <f t="shared" si="7"/>
        <v>0.15109277567823801</v>
      </c>
      <c r="X14" s="20">
        <f t="shared" si="1"/>
        <v>1.4160962596443309</v>
      </c>
    </row>
    <row r="15" spans="1:24" ht="16" x14ac:dyDescent="0.25">
      <c r="A15" t="s">
        <v>312</v>
      </c>
      <c r="B15">
        <v>0.04</v>
      </c>
      <c r="D15" s="3">
        <v>8</v>
      </c>
      <c r="E15" s="3">
        <v>1</v>
      </c>
      <c r="F15" s="3">
        <f>LOG(E15)</f>
        <v>0</v>
      </c>
      <c r="H15" s="27" t="s">
        <v>49</v>
      </c>
      <c r="I15" s="25" t="s">
        <v>21</v>
      </c>
      <c r="J15" s="26" t="s">
        <v>313</v>
      </c>
      <c r="K15" s="26">
        <v>5</v>
      </c>
      <c r="L15" s="27">
        <f>LOOKUP(K15,$D$8:$D$18,$F$8:$F$18)</f>
        <v>-0.79588001734407521</v>
      </c>
      <c r="M15" s="27">
        <f t="shared" si="3"/>
        <v>-0.5</v>
      </c>
      <c r="N15" s="26">
        <v>0.22567000000000001</v>
      </c>
      <c r="O15" s="26">
        <f t="shared" si="4"/>
        <v>-0.90871501734407523</v>
      </c>
      <c r="P15" s="26">
        <f t="shared" si="0"/>
        <v>0.1233914258235409</v>
      </c>
      <c r="Q15" s="27" t="s">
        <v>49</v>
      </c>
      <c r="R15" s="26" t="s">
        <v>151</v>
      </c>
      <c r="S15" s="26">
        <v>4</v>
      </c>
      <c r="T15" s="27">
        <f t="shared" si="5"/>
        <v>-1.1549019599857431</v>
      </c>
      <c r="U15" s="27">
        <f t="shared" si="6"/>
        <v>-0.38100000000000001</v>
      </c>
      <c r="V15" s="26">
        <v>0.22567000000000001</v>
      </c>
      <c r="W15" s="26">
        <f t="shared" si="7"/>
        <v>-1.2408822299857432</v>
      </c>
      <c r="X15" s="26">
        <f t="shared" si="1"/>
        <v>5.7427216962516264E-2</v>
      </c>
    </row>
    <row r="16" spans="1:24" s="13" customFormat="1" ht="16" x14ac:dyDescent="0.25">
      <c r="A16" s="13" t="s">
        <v>316</v>
      </c>
      <c r="B16" s="13">
        <v>-0.45300000000000001</v>
      </c>
      <c r="D16" s="14">
        <v>9</v>
      </c>
      <c r="E16" s="14">
        <v>1.4</v>
      </c>
      <c r="F16" s="14">
        <f>LOG(E16)</f>
        <v>0.14612803567823801</v>
      </c>
      <c r="H16" s="8" t="s">
        <v>50</v>
      </c>
      <c r="I16" s="18" t="s">
        <v>22</v>
      </c>
      <c r="J16" s="7" t="s">
        <v>344</v>
      </c>
      <c r="K16" s="7">
        <v>4</v>
      </c>
      <c r="L16" s="8">
        <f t="shared" si="2"/>
        <v>-1.1549019599857431</v>
      </c>
      <c r="M16" s="8">
        <f t="shared" si="3"/>
        <v>-4.2999999999999997E-2</v>
      </c>
      <c r="N16" s="7">
        <v>0.22567000000000001</v>
      </c>
      <c r="O16" s="7">
        <f t="shared" si="4"/>
        <v>-1.1646057699857431</v>
      </c>
      <c r="P16" s="20">
        <f t="shared" si="0"/>
        <v>6.8453274867594727E-2</v>
      </c>
      <c r="Q16" s="8" t="s">
        <v>50</v>
      </c>
      <c r="R16" s="7" t="s">
        <v>16</v>
      </c>
      <c r="S16" s="7">
        <v>3</v>
      </c>
      <c r="T16" s="8">
        <f t="shared" si="5"/>
        <v>-1.3979400086720375</v>
      </c>
      <c r="U16" s="8">
        <f t="shared" si="6"/>
        <v>0.54700000000000004</v>
      </c>
      <c r="V16" s="7">
        <v>0.22567000000000001</v>
      </c>
      <c r="W16" s="7">
        <f t="shared" si="7"/>
        <v>-1.2744985186720375</v>
      </c>
      <c r="X16" s="20">
        <f t="shared" si="1"/>
        <v>5.3149781238077252E-2</v>
      </c>
    </row>
    <row r="17" spans="1:24" ht="16" x14ac:dyDescent="0.25">
      <c r="A17" t="s">
        <v>277</v>
      </c>
      <c r="B17">
        <v>0.182</v>
      </c>
      <c r="D17" s="3">
        <v>10</v>
      </c>
      <c r="E17" s="3">
        <v>2</v>
      </c>
      <c r="F17" s="3">
        <f t="shared" si="8"/>
        <v>0.3010299956639812</v>
      </c>
      <c r="H17" s="27" t="s">
        <v>51</v>
      </c>
      <c r="I17" s="25" t="s">
        <v>21</v>
      </c>
      <c r="J17" s="26" t="s">
        <v>15</v>
      </c>
      <c r="K17" s="26">
        <v>4</v>
      </c>
      <c r="L17" s="27">
        <f t="shared" si="2"/>
        <v>-1.1549019599857431</v>
      </c>
      <c r="M17" s="27">
        <f t="shared" si="3"/>
        <v>0.54700000000000004</v>
      </c>
      <c r="N17" s="26">
        <v>0.22567000000000001</v>
      </c>
      <c r="O17" s="26">
        <f t="shared" si="4"/>
        <v>-1.031460469985743</v>
      </c>
      <c r="P17" s="26">
        <f t="shared" si="0"/>
        <v>9.3012117166635197E-2</v>
      </c>
      <c r="Q17" s="27" t="s">
        <v>51</v>
      </c>
      <c r="R17" s="26" t="s">
        <v>301</v>
      </c>
      <c r="S17" s="26">
        <v>8</v>
      </c>
      <c r="T17" s="27">
        <f t="shared" si="5"/>
        <v>0</v>
      </c>
      <c r="U17" s="27">
        <f t="shared" si="6"/>
        <v>0.372</v>
      </c>
      <c r="V17" s="26">
        <v>0.22567000000000001</v>
      </c>
      <c r="W17" s="26">
        <f t="shared" si="7"/>
        <v>8.3949240000000008E-2</v>
      </c>
      <c r="X17" s="26">
        <f t="shared" si="1"/>
        <v>1.2132470388109819</v>
      </c>
    </row>
    <row r="18" spans="1:24" s="13" customFormat="1" ht="16" x14ac:dyDescent="0.25">
      <c r="A18" s="13" t="s">
        <v>320</v>
      </c>
      <c r="B18" s="13">
        <v>1.248</v>
      </c>
      <c r="D18" s="14">
        <v>11</v>
      </c>
      <c r="E18" s="14">
        <v>4</v>
      </c>
      <c r="F18" s="14">
        <f t="shared" si="8"/>
        <v>0.6020599913279624</v>
      </c>
      <c r="H18" s="8" t="s">
        <v>52</v>
      </c>
      <c r="I18" s="18" t="s">
        <v>22</v>
      </c>
      <c r="J18" s="7" t="s">
        <v>164</v>
      </c>
      <c r="K18" s="7">
        <v>1</v>
      </c>
      <c r="L18" s="8">
        <f t="shared" si="2"/>
        <v>-2.0969100130080562</v>
      </c>
      <c r="M18" s="8">
        <f t="shared" si="3"/>
        <v>0.45300000000000001</v>
      </c>
      <c r="N18" s="7">
        <v>0.22567000000000001</v>
      </c>
      <c r="O18" s="7">
        <f t="shared" si="4"/>
        <v>-1.9946815030080562</v>
      </c>
      <c r="P18" s="20">
        <f t="shared" si="0"/>
        <v>1.0123215847622307E-2</v>
      </c>
      <c r="Q18" s="8" t="s">
        <v>52</v>
      </c>
      <c r="R18" s="7" t="s">
        <v>195</v>
      </c>
      <c r="S18" s="7">
        <v>5</v>
      </c>
      <c r="T18" s="8">
        <f t="shared" si="5"/>
        <v>-0.79588001734407521</v>
      </c>
      <c r="U18" s="8">
        <f t="shared" si="6"/>
        <v>-0.252</v>
      </c>
      <c r="V18" s="7">
        <v>0.22567000000000001</v>
      </c>
      <c r="W18" s="7">
        <f t="shared" si="7"/>
        <v>-0.85274885734407524</v>
      </c>
      <c r="X18" s="20">
        <f t="shared" si="1"/>
        <v>0.14036251545325326</v>
      </c>
    </row>
    <row r="19" spans="1:24" ht="16" x14ac:dyDescent="0.25">
      <c r="A19" t="s">
        <v>324</v>
      </c>
      <c r="B19">
        <v>0.75800000000000001</v>
      </c>
      <c r="H19" s="27" t="s">
        <v>53</v>
      </c>
      <c r="I19" s="25" t="s">
        <v>21</v>
      </c>
      <c r="J19" s="26" t="s">
        <v>166</v>
      </c>
      <c r="K19" s="26">
        <v>5</v>
      </c>
      <c r="L19" s="27">
        <f t="shared" si="2"/>
        <v>-0.79588001734407521</v>
      </c>
      <c r="M19" s="27">
        <f t="shared" si="3"/>
        <v>-1.2370000000000001</v>
      </c>
      <c r="N19" s="26">
        <v>0.22567000000000001</v>
      </c>
      <c r="O19" s="26">
        <f t="shared" si="4"/>
        <v>-1.0750338073440753</v>
      </c>
      <c r="P19" s="26">
        <f t="shared" si="0"/>
        <v>8.4132964638997651E-2</v>
      </c>
      <c r="Q19" s="27" t="s">
        <v>53</v>
      </c>
      <c r="R19" s="26" t="s">
        <v>151</v>
      </c>
      <c r="S19" s="26">
        <v>4</v>
      </c>
      <c r="T19" s="27">
        <f t="shared" si="5"/>
        <v>-1.1549019599857431</v>
      </c>
      <c r="U19" s="27">
        <f t="shared" si="6"/>
        <v>-0.38100000000000001</v>
      </c>
      <c r="V19" s="26">
        <v>0.22567000000000001</v>
      </c>
      <c r="W19" s="26">
        <f t="shared" si="7"/>
        <v>-1.2408822299857432</v>
      </c>
      <c r="X19" s="26">
        <f t="shared" si="1"/>
        <v>5.7427216962516264E-2</v>
      </c>
    </row>
    <row r="20" spans="1:24" ht="16" x14ac:dyDescent="0.25">
      <c r="A20" t="s">
        <v>241</v>
      </c>
      <c r="B20">
        <v>2.8000000000000001E-2</v>
      </c>
      <c r="H20" s="8" t="s">
        <v>54</v>
      </c>
      <c r="I20" s="18" t="s">
        <v>22</v>
      </c>
      <c r="J20" s="7" t="s">
        <v>16</v>
      </c>
      <c r="K20" s="7">
        <v>1</v>
      </c>
      <c r="L20" s="8">
        <f t="shared" si="2"/>
        <v>-2.0969100130080562</v>
      </c>
      <c r="M20" s="8">
        <f t="shared" si="3"/>
        <v>0.54700000000000004</v>
      </c>
      <c r="N20" s="7">
        <v>0.22567000000000001</v>
      </c>
      <c r="O20" s="7">
        <f t="shared" si="4"/>
        <v>-1.9734685230080562</v>
      </c>
      <c r="P20" s="20">
        <f t="shared" si="0"/>
        <v>1.0629956247615448E-2</v>
      </c>
      <c r="Q20" s="8" t="s">
        <v>54</v>
      </c>
      <c r="R20" s="7" t="s">
        <v>162</v>
      </c>
      <c r="S20" s="7">
        <v>5</v>
      </c>
      <c r="T20" s="8">
        <f t="shared" si="5"/>
        <v>-0.79588001734407521</v>
      </c>
      <c r="U20" s="8">
        <f t="shared" si="6"/>
        <v>0.45800000000000002</v>
      </c>
      <c r="V20" s="7">
        <v>0.22567000000000001</v>
      </c>
      <c r="W20" s="7">
        <f t="shared" si="7"/>
        <v>-0.69252315734407521</v>
      </c>
      <c r="X20" s="20">
        <f t="shared" si="1"/>
        <v>0.20299102785948256</v>
      </c>
    </row>
    <row r="21" spans="1:24" ht="16" x14ac:dyDescent="0.25">
      <c r="A21" t="s">
        <v>257</v>
      </c>
      <c r="B21">
        <v>1.1399999999999999</v>
      </c>
      <c r="H21" s="8"/>
      <c r="I21" s="18"/>
      <c r="J21" s="7"/>
      <c r="K21" s="7"/>
      <c r="L21" s="8"/>
      <c r="M21" s="8"/>
      <c r="N21" s="7"/>
      <c r="O21" s="7"/>
      <c r="P21" s="7"/>
      <c r="Q21" s="8"/>
      <c r="R21" s="7"/>
      <c r="S21" s="7"/>
      <c r="T21" s="8"/>
      <c r="U21" s="8"/>
      <c r="V21" s="7"/>
      <c r="W21" s="7"/>
      <c r="X21" s="7"/>
    </row>
    <row r="22" spans="1:24" s="13" customFormat="1" ht="16" x14ac:dyDescent="0.25">
      <c r="A22" s="13" t="s">
        <v>281</v>
      </c>
      <c r="B22" s="13">
        <v>0.38100000000000001</v>
      </c>
      <c r="H22" s="8"/>
      <c r="I22" s="18"/>
      <c r="J22" s="7"/>
      <c r="K22" s="7"/>
      <c r="L22" s="8"/>
      <c r="M22" s="8"/>
      <c r="N22" s="7"/>
      <c r="O22" s="7"/>
      <c r="P22" s="7"/>
      <c r="Q22" s="8"/>
      <c r="R22" s="7"/>
      <c r="S22" s="7"/>
      <c r="T22" s="8"/>
      <c r="U22" s="8"/>
      <c r="V22" s="7"/>
      <c r="W22" s="7"/>
      <c r="X22" s="7"/>
    </row>
    <row r="23" spans="1:24" s="13" customFormat="1" ht="16" x14ac:dyDescent="0.25">
      <c r="A23" s="13" t="s">
        <v>328</v>
      </c>
      <c r="B23" s="13">
        <v>-0.26300000000000001</v>
      </c>
      <c r="H23" s="8"/>
      <c r="I23" s="18"/>
      <c r="J23" s="10"/>
      <c r="K23" s="9"/>
      <c r="L23" s="8"/>
      <c r="M23" s="8"/>
      <c r="N23" s="7"/>
      <c r="O23" s="7"/>
      <c r="P23" s="7"/>
      <c r="Q23" s="8"/>
      <c r="R23" s="7"/>
      <c r="S23" s="7"/>
      <c r="T23" s="8"/>
      <c r="U23" s="8"/>
      <c r="V23" s="7"/>
      <c r="W23" s="7"/>
      <c r="X23" s="7"/>
    </row>
    <row r="24" spans="1:24" ht="16" x14ac:dyDescent="0.25">
      <c r="A24" t="s">
        <v>332</v>
      </c>
      <c r="B24">
        <v>-0.752</v>
      </c>
      <c r="H24" s="8"/>
      <c r="I24" s="18"/>
      <c r="J24" s="7"/>
      <c r="K24" s="7"/>
      <c r="L24" s="8"/>
      <c r="M24" s="8"/>
      <c r="N24" s="7"/>
      <c r="O24" s="7"/>
      <c r="P24" s="7"/>
      <c r="Q24" s="8"/>
      <c r="R24" s="7"/>
      <c r="S24" s="7"/>
      <c r="T24" s="8"/>
      <c r="U24" s="8"/>
      <c r="V24" s="7"/>
      <c r="W24" s="7"/>
      <c r="X24" s="7"/>
    </row>
    <row r="25" spans="1:24" x14ac:dyDescent="0.2">
      <c r="A25" t="s">
        <v>285</v>
      </c>
      <c r="B25">
        <v>-0.14199999999999999</v>
      </c>
      <c r="H25" s="10"/>
      <c r="I25" s="10"/>
      <c r="J25" s="10"/>
      <c r="K25" s="9"/>
      <c r="L25" s="9"/>
      <c r="M25" s="9"/>
      <c r="N25" s="9"/>
      <c r="O25" s="9"/>
      <c r="P25" s="9"/>
      <c r="Q25" s="10"/>
      <c r="R25" s="10"/>
      <c r="S25" s="9"/>
      <c r="T25" s="9"/>
      <c r="U25" s="9"/>
      <c r="V25" s="9"/>
      <c r="W25" s="9"/>
      <c r="X25" s="9"/>
    </row>
    <row r="26" spans="1:24" x14ac:dyDescent="0.2">
      <c r="A26" t="s">
        <v>336</v>
      </c>
      <c r="B26">
        <v>0.95399999999999996</v>
      </c>
      <c r="H26" s="8"/>
      <c r="I26" s="8"/>
      <c r="J26" s="7"/>
      <c r="K26" s="7"/>
      <c r="L26" s="8"/>
      <c r="M26" s="8"/>
      <c r="N26" s="7"/>
      <c r="O26" s="11" t="s">
        <v>22</v>
      </c>
      <c r="P26" s="11">
        <f>AVERAGE(P6:P7,P11:P12,P14,P16,P18,P20)</f>
        <v>4.9259773825131505E-2</v>
      </c>
      <c r="Q26" s="8"/>
      <c r="R26" s="7"/>
      <c r="S26" s="7"/>
      <c r="T26" s="8"/>
      <c r="U26" s="8"/>
      <c r="V26" s="7"/>
      <c r="W26" s="11" t="s">
        <v>22</v>
      </c>
      <c r="X26" s="11">
        <f>AVERAGE(X6:X7,X11:X12,X14,X16,X18,X20)</f>
        <v>0.30280942000206656</v>
      </c>
    </row>
    <row r="27" spans="1:24" x14ac:dyDescent="0.2">
      <c r="A27" t="s">
        <v>340</v>
      </c>
      <c r="B27">
        <v>0.504</v>
      </c>
      <c r="H27" s="8"/>
      <c r="I27" s="8"/>
      <c r="J27" s="7"/>
      <c r="K27" s="7"/>
      <c r="L27" s="8"/>
      <c r="M27" s="8"/>
      <c r="N27" s="7"/>
      <c r="O27" s="11" t="s">
        <v>21</v>
      </c>
      <c r="P27" s="11">
        <f>AVERAGE(P5,P8:P10,P13,P15,P17,P19)</f>
        <v>7.9826321259140159E-2</v>
      </c>
      <c r="Q27" s="8"/>
      <c r="R27" s="7"/>
      <c r="S27" s="7"/>
      <c r="T27" s="8"/>
      <c r="U27" s="8"/>
      <c r="V27" s="7"/>
      <c r="W27" s="11" t="s">
        <v>21</v>
      </c>
      <c r="X27" s="11">
        <f>AVERAGE(X5,X8:X10,X13,X15,X17,X19)</f>
        <v>0.58800823659044255</v>
      </c>
    </row>
    <row r="28" spans="1:24" x14ac:dyDescent="0.2">
      <c r="A28" t="s">
        <v>261</v>
      </c>
      <c r="B28">
        <v>0.50600000000000001</v>
      </c>
      <c r="H28" s="8"/>
      <c r="I28" s="8"/>
      <c r="J28" s="7"/>
      <c r="K28" s="7"/>
      <c r="L28" s="8"/>
      <c r="M28" s="8"/>
      <c r="N28" s="7"/>
      <c r="O28" s="7"/>
      <c r="P28" s="7"/>
      <c r="Q28" s="8"/>
      <c r="R28" s="7"/>
      <c r="S28" s="7"/>
      <c r="T28" s="8"/>
      <c r="U28" s="8"/>
      <c r="V28" s="7"/>
      <c r="W28" s="7"/>
      <c r="X28" s="7"/>
    </row>
    <row r="29" spans="1:24" x14ac:dyDescent="0.2">
      <c r="A29" t="s">
        <v>289</v>
      </c>
      <c r="B29">
        <v>1.5489999999999999</v>
      </c>
      <c r="H29" s="8"/>
      <c r="I29" s="8"/>
      <c r="J29" s="7"/>
      <c r="K29" s="7"/>
      <c r="L29" s="8"/>
      <c r="M29" s="8"/>
      <c r="N29" s="7"/>
      <c r="O29" s="11" t="s">
        <v>57</v>
      </c>
      <c r="P29" s="11">
        <f>STDEV(P6:P7,P11:P12,P14,P16,P18,P20)/SQRT(8)</f>
        <v>1.6487827251281232E-2</v>
      </c>
      <c r="Q29" s="8"/>
      <c r="R29" s="7"/>
      <c r="S29" s="7"/>
      <c r="T29" s="8"/>
      <c r="U29" s="8"/>
      <c r="V29" s="7"/>
      <c r="W29" s="11" t="s">
        <v>57</v>
      </c>
      <c r="X29" s="11">
        <f>STDEV(X6:X7,X11:X12,X14,X16,X18,X20)/SQRT(8)</f>
        <v>0.16304489451996695</v>
      </c>
    </row>
    <row r="30" spans="1:24" x14ac:dyDescent="0.2">
      <c r="A30" t="s">
        <v>343</v>
      </c>
      <c r="B30">
        <v>0.68100000000000005</v>
      </c>
      <c r="H30" s="8"/>
      <c r="I30" s="8"/>
      <c r="J30" s="7"/>
      <c r="K30" s="7"/>
      <c r="L30" s="8"/>
      <c r="M30" s="8"/>
      <c r="N30" s="7"/>
      <c r="O30" s="11" t="s">
        <v>58</v>
      </c>
      <c r="P30" s="11">
        <f>STDEV(P5,P8:P10,P13,P15,P17,P19)/SQRT(8)</f>
        <v>1.4777227589653328E-2</v>
      </c>
      <c r="Q30" s="8"/>
      <c r="R30" s="7"/>
      <c r="S30" s="7"/>
      <c r="T30" s="8"/>
      <c r="U30" s="8"/>
      <c r="V30" s="7"/>
      <c r="W30" s="11" t="s">
        <v>58</v>
      </c>
      <c r="X30" s="11">
        <f>STDEV(X5,X8:X10,X13,X15,X17,X19)/SQRT(8)</f>
        <v>0.18963520775508635</v>
      </c>
    </row>
    <row r="31" spans="1:24" x14ac:dyDescent="0.2">
      <c r="A31" t="s">
        <v>347</v>
      </c>
      <c r="B31">
        <v>0.252</v>
      </c>
      <c r="J31" s="7"/>
      <c r="K31" s="7"/>
      <c r="L31" s="8"/>
      <c r="M31" s="8"/>
      <c r="N31" s="7"/>
      <c r="O31" s="7"/>
      <c r="P31" s="7"/>
      <c r="Q31" s="8"/>
      <c r="R31" s="7"/>
      <c r="S31" s="7"/>
      <c r="T31" s="8"/>
      <c r="U31" s="8"/>
      <c r="V31" s="7"/>
      <c r="W31" s="7"/>
      <c r="X31" s="7"/>
    </row>
    <row r="32" spans="1:24" x14ac:dyDescent="0.2">
      <c r="A32" t="s">
        <v>293</v>
      </c>
      <c r="B32">
        <v>1</v>
      </c>
      <c r="J32" s="7"/>
      <c r="K32" s="7"/>
      <c r="L32" s="8"/>
      <c r="M32" s="8"/>
      <c r="N32" s="7"/>
      <c r="O32" s="3"/>
      <c r="P32" s="7"/>
      <c r="Q32" s="8"/>
      <c r="R32" s="7"/>
      <c r="S32" s="7"/>
      <c r="T32" s="8"/>
      <c r="U32" s="8"/>
      <c r="V32" s="7"/>
      <c r="W32" s="7"/>
      <c r="X32" s="7"/>
    </row>
    <row r="33" spans="1:24" x14ac:dyDescent="0.2">
      <c r="A33" t="s">
        <v>351</v>
      </c>
      <c r="B33">
        <v>2.0139999999999998</v>
      </c>
      <c r="J33" s="7"/>
      <c r="K33" s="7"/>
      <c r="L33" s="8"/>
      <c r="M33" s="8"/>
      <c r="N33" s="7"/>
      <c r="O33" s="3"/>
      <c r="P33" s="7"/>
      <c r="Q33" s="8"/>
      <c r="R33" s="7"/>
      <c r="S33" s="7"/>
      <c r="T33" s="8"/>
      <c r="U33" s="8"/>
      <c r="V33" s="7"/>
      <c r="W33" s="7"/>
      <c r="X33" s="7"/>
    </row>
    <row r="34" spans="1:24" x14ac:dyDescent="0.2">
      <c r="A34" t="s">
        <v>355</v>
      </c>
      <c r="B34">
        <v>1.496</v>
      </c>
      <c r="J34" s="7"/>
      <c r="K34" s="7"/>
      <c r="L34" s="8"/>
      <c r="M34" s="8"/>
      <c r="N34" s="7"/>
      <c r="O34" s="7"/>
      <c r="P34" s="7"/>
      <c r="V34" s="3"/>
      <c r="W34" s="3"/>
      <c r="X34" s="7"/>
    </row>
    <row r="35" spans="1:24" x14ac:dyDescent="0.2">
      <c r="A35" t="s">
        <v>236</v>
      </c>
      <c r="B35">
        <v>-0.378</v>
      </c>
      <c r="J35" s="7"/>
      <c r="K35" s="7"/>
      <c r="L35" s="8"/>
      <c r="M35" s="8"/>
      <c r="N35" s="7"/>
      <c r="O35" s="7"/>
      <c r="P35" s="7"/>
      <c r="V35" s="3"/>
      <c r="W35" s="3"/>
      <c r="X35" s="7"/>
    </row>
    <row r="36" spans="1:24" x14ac:dyDescent="0.2">
      <c r="A36" t="s">
        <v>244</v>
      </c>
      <c r="B36">
        <v>0.89400000000000002</v>
      </c>
      <c r="J36" s="7"/>
      <c r="K36" s="7"/>
      <c r="L36" s="8"/>
      <c r="M36" s="8"/>
      <c r="N36" s="7"/>
      <c r="O36" s="7"/>
      <c r="P36" s="7"/>
      <c r="V36" s="3"/>
      <c r="W36" s="3"/>
      <c r="X36" s="7"/>
    </row>
    <row r="37" spans="1:24" x14ac:dyDescent="0.2">
      <c r="A37" t="s">
        <v>248</v>
      </c>
      <c r="B37">
        <v>0.315</v>
      </c>
      <c r="J37" s="7"/>
      <c r="K37" s="7"/>
      <c r="L37" s="8"/>
      <c r="M37" s="8"/>
      <c r="N37" s="7"/>
      <c r="O37" s="7"/>
      <c r="P37" s="7"/>
      <c r="V37" s="3"/>
      <c r="W37" s="3"/>
      <c r="X37" s="7"/>
    </row>
    <row r="38" spans="1:24" x14ac:dyDescent="0.2">
      <c r="A38" t="s">
        <v>264</v>
      </c>
      <c r="B38">
        <v>-0.154</v>
      </c>
      <c r="J38" s="7"/>
      <c r="K38" s="7"/>
      <c r="L38" s="8"/>
      <c r="M38" s="8"/>
      <c r="N38" s="7"/>
      <c r="O38" s="7"/>
      <c r="P38" s="7"/>
      <c r="V38" s="3"/>
      <c r="W38" s="3"/>
      <c r="X38" s="7"/>
    </row>
    <row r="39" spans="1:24" x14ac:dyDescent="0.2">
      <c r="A39" t="s">
        <v>295</v>
      </c>
      <c r="B39">
        <v>-0.54700000000000004</v>
      </c>
      <c r="J39" s="7"/>
      <c r="K39" s="7"/>
      <c r="L39" s="8"/>
      <c r="M39" s="8"/>
      <c r="N39" s="7"/>
      <c r="O39" s="7"/>
      <c r="P39" s="7"/>
      <c r="V39" s="3"/>
      <c r="W39" s="3"/>
      <c r="X39" s="7"/>
    </row>
    <row r="40" spans="1:24" x14ac:dyDescent="0.2">
      <c r="A40" t="s">
        <v>299</v>
      </c>
      <c r="B40">
        <v>-1.246</v>
      </c>
      <c r="J40" s="7"/>
      <c r="K40" s="7"/>
      <c r="L40" s="8"/>
      <c r="M40" s="8"/>
      <c r="N40" s="7"/>
      <c r="O40" s="7"/>
      <c r="P40" s="7"/>
      <c r="V40" s="3"/>
      <c r="W40" s="3"/>
      <c r="X40" s="7"/>
    </row>
    <row r="41" spans="1:24" x14ac:dyDescent="0.2">
      <c r="A41" t="s">
        <v>268</v>
      </c>
      <c r="B41">
        <v>-0.86</v>
      </c>
      <c r="J41" s="7"/>
      <c r="K41" s="7"/>
      <c r="L41" s="8"/>
      <c r="M41" s="8"/>
      <c r="N41" s="7"/>
      <c r="O41" s="7"/>
      <c r="P41" s="7"/>
      <c r="V41" s="3"/>
      <c r="W41" s="3"/>
      <c r="X41" s="7"/>
    </row>
    <row r="42" spans="1:24" x14ac:dyDescent="0.2">
      <c r="A42" t="s">
        <v>303</v>
      </c>
      <c r="B42">
        <v>0.38100000000000001</v>
      </c>
      <c r="J42" s="7"/>
      <c r="K42" s="7"/>
      <c r="L42" s="8"/>
      <c r="M42" s="8"/>
      <c r="N42" s="8"/>
      <c r="O42" s="8"/>
      <c r="P42" s="8"/>
      <c r="X42" s="8"/>
    </row>
    <row r="43" spans="1:24" x14ac:dyDescent="0.2">
      <c r="A43" t="s">
        <v>307</v>
      </c>
      <c r="B43">
        <v>-0.14199999999999999</v>
      </c>
      <c r="J43" s="7"/>
      <c r="K43" s="7"/>
      <c r="L43" s="8"/>
      <c r="M43" s="8"/>
      <c r="N43" s="8"/>
      <c r="O43" s="9"/>
      <c r="P43" s="9"/>
      <c r="W43" s="2"/>
      <c r="X43" s="9"/>
    </row>
    <row r="44" spans="1:24" x14ac:dyDescent="0.2">
      <c r="A44" t="s">
        <v>252</v>
      </c>
      <c r="B44">
        <v>-0.432</v>
      </c>
      <c r="J44" s="7"/>
      <c r="K44" s="7"/>
      <c r="L44" s="8"/>
      <c r="M44" s="8"/>
      <c r="N44" s="8"/>
      <c r="O44" s="7"/>
      <c r="P44" s="7"/>
      <c r="W44" s="3"/>
      <c r="X44" s="7"/>
    </row>
    <row r="45" spans="1:24" x14ac:dyDescent="0.2">
      <c r="A45" t="s">
        <v>272</v>
      </c>
      <c r="B45">
        <v>0.74099999999999999</v>
      </c>
      <c r="J45" s="7"/>
      <c r="K45" s="7"/>
      <c r="L45" s="8"/>
      <c r="M45" s="8"/>
      <c r="N45" s="8"/>
      <c r="O45" s="8"/>
      <c r="P45" s="8"/>
      <c r="X45" s="8"/>
    </row>
    <row r="46" spans="1:24" x14ac:dyDescent="0.2">
      <c r="A46" t="s">
        <v>311</v>
      </c>
      <c r="B46">
        <v>0.04</v>
      </c>
      <c r="J46" s="7"/>
      <c r="K46" s="7"/>
      <c r="L46" s="8"/>
      <c r="M46" s="8"/>
      <c r="N46" s="8"/>
      <c r="O46" s="8"/>
      <c r="P46" s="8"/>
      <c r="X46" s="8"/>
    </row>
    <row r="47" spans="1:24" x14ac:dyDescent="0.2">
      <c r="A47" t="s">
        <v>315</v>
      </c>
      <c r="B47">
        <v>-0.45300000000000001</v>
      </c>
      <c r="J47" s="7"/>
      <c r="K47" s="7"/>
      <c r="L47" s="8"/>
      <c r="M47" s="8"/>
      <c r="N47" s="8"/>
      <c r="O47" s="8"/>
      <c r="P47" s="8"/>
      <c r="X47" s="8"/>
    </row>
    <row r="48" spans="1:24" x14ac:dyDescent="0.2">
      <c r="A48" t="s">
        <v>276</v>
      </c>
      <c r="B48">
        <v>0.18099999999999999</v>
      </c>
      <c r="J48" s="7"/>
      <c r="K48" s="7"/>
      <c r="L48" s="8"/>
      <c r="M48" s="8"/>
      <c r="N48" s="8"/>
      <c r="O48" s="8"/>
      <c r="P48" s="8"/>
      <c r="X48" s="8"/>
    </row>
    <row r="49" spans="1:24" x14ac:dyDescent="0.2">
      <c r="A49" t="s">
        <v>319</v>
      </c>
      <c r="B49">
        <v>1.2470000000000001</v>
      </c>
      <c r="J49" s="7"/>
      <c r="K49" s="7"/>
      <c r="L49" s="8"/>
      <c r="M49" s="8"/>
      <c r="N49" s="8"/>
      <c r="O49" s="8"/>
      <c r="P49" s="8"/>
      <c r="X49" s="8"/>
    </row>
    <row r="50" spans="1:24" x14ac:dyDescent="0.2">
      <c r="A50" t="s">
        <v>323</v>
      </c>
      <c r="B50">
        <v>0.75600000000000001</v>
      </c>
      <c r="J50" s="7"/>
      <c r="K50" s="7"/>
      <c r="L50" s="8"/>
      <c r="M50" s="8"/>
      <c r="N50" s="8"/>
      <c r="O50" s="8"/>
      <c r="P50" s="8"/>
      <c r="X50" s="8"/>
    </row>
    <row r="51" spans="1:24" x14ac:dyDescent="0.2">
      <c r="A51" t="s">
        <v>240</v>
      </c>
      <c r="B51">
        <v>2.5999999999999999E-2</v>
      </c>
      <c r="J51" s="7"/>
      <c r="K51" s="7"/>
      <c r="L51" s="8"/>
      <c r="M51" s="8"/>
      <c r="N51" s="8"/>
      <c r="O51" s="8"/>
      <c r="P51" s="8"/>
      <c r="X51" s="8"/>
    </row>
    <row r="52" spans="1:24" x14ac:dyDescent="0.2">
      <c r="A52" t="s">
        <v>256</v>
      </c>
      <c r="B52">
        <v>1.139</v>
      </c>
      <c r="J52" s="7"/>
      <c r="K52" s="7"/>
      <c r="L52" s="8"/>
      <c r="M52" s="8"/>
      <c r="N52" s="8"/>
      <c r="O52" s="8"/>
      <c r="P52" s="8"/>
      <c r="X52" s="8"/>
    </row>
    <row r="53" spans="1:24" x14ac:dyDescent="0.2">
      <c r="A53" t="s">
        <v>280</v>
      </c>
      <c r="B53">
        <v>0.38</v>
      </c>
      <c r="J53" s="7"/>
      <c r="K53" s="7"/>
      <c r="L53" s="8"/>
      <c r="M53" s="8"/>
      <c r="N53" s="8"/>
      <c r="O53" s="8"/>
      <c r="P53" s="8"/>
      <c r="X53" s="8"/>
    </row>
    <row r="54" spans="1:24" x14ac:dyDescent="0.2">
      <c r="A54" t="s">
        <v>327</v>
      </c>
      <c r="B54">
        <v>-0.26300000000000001</v>
      </c>
      <c r="J54" s="7"/>
      <c r="K54" s="7"/>
      <c r="L54" s="8"/>
      <c r="M54" s="8"/>
      <c r="N54" s="8"/>
      <c r="O54" s="8"/>
      <c r="P54" s="8"/>
      <c r="X54" s="8"/>
    </row>
    <row r="55" spans="1:24" x14ac:dyDescent="0.2">
      <c r="A55" t="s">
        <v>331</v>
      </c>
      <c r="B55">
        <v>-0.753</v>
      </c>
      <c r="J55" s="7"/>
      <c r="K55" s="7"/>
      <c r="L55" s="8"/>
      <c r="M55" s="8"/>
      <c r="N55" s="8"/>
      <c r="O55" s="8"/>
      <c r="P55" s="8"/>
      <c r="X55" s="8"/>
    </row>
    <row r="56" spans="1:24" x14ac:dyDescent="0.2">
      <c r="A56" t="s">
        <v>284</v>
      </c>
      <c r="B56">
        <v>-0.14399999999999999</v>
      </c>
      <c r="J56" s="7"/>
      <c r="K56" s="7"/>
      <c r="L56" s="8"/>
      <c r="M56" s="8"/>
      <c r="N56" s="8"/>
      <c r="O56" s="8"/>
      <c r="P56" s="8"/>
      <c r="X56" s="8"/>
    </row>
    <row r="57" spans="1:24" x14ac:dyDescent="0.2">
      <c r="A57" t="s">
        <v>335</v>
      </c>
      <c r="B57">
        <v>0.95199999999999996</v>
      </c>
      <c r="J57" s="7"/>
      <c r="K57" s="7"/>
      <c r="L57" s="8"/>
      <c r="M57" s="8"/>
      <c r="N57" s="8"/>
      <c r="O57" s="8"/>
      <c r="P57" s="8"/>
      <c r="X57" s="8"/>
    </row>
    <row r="58" spans="1:24" x14ac:dyDescent="0.2">
      <c r="A58" t="s">
        <v>339</v>
      </c>
      <c r="B58">
        <v>0.5</v>
      </c>
      <c r="J58" s="7"/>
      <c r="K58" s="7"/>
      <c r="L58" s="8"/>
      <c r="M58" s="8"/>
      <c r="N58" s="8"/>
      <c r="O58" s="8"/>
      <c r="P58" s="8"/>
      <c r="X58" s="8"/>
    </row>
    <row r="59" spans="1:24" x14ac:dyDescent="0.2">
      <c r="A59" t="s">
        <v>260</v>
      </c>
      <c r="B59">
        <v>0.5</v>
      </c>
      <c r="J59" s="7"/>
      <c r="K59" s="7"/>
      <c r="L59" s="8"/>
      <c r="M59" s="8"/>
      <c r="N59" s="8"/>
      <c r="O59" s="8"/>
      <c r="P59" s="8"/>
      <c r="X59" s="8"/>
    </row>
    <row r="60" spans="1:24" x14ac:dyDescent="0.2">
      <c r="A60" t="s">
        <v>288</v>
      </c>
      <c r="B60">
        <v>1.544</v>
      </c>
      <c r="J60" s="7"/>
      <c r="K60" s="7"/>
      <c r="L60" s="8"/>
      <c r="M60" s="8"/>
      <c r="N60" s="8"/>
      <c r="O60" s="8"/>
      <c r="P60" s="8"/>
      <c r="X60" s="8"/>
    </row>
    <row r="61" spans="1:24" x14ac:dyDescent="0.2">
      <c r="A61" t="s">
        <v>342</v>
      </c>
      <c r="B61">
        <v>0.67800000000000005</v>
      </c>
      <c r="J61" s="7"/>
      <c r="K61" s="7"/>
      <c r="L61" s="8"/>
      <c r="M61" s="8"/>
      <c r="N61" s="8"/>
      <c r="O61" s="8"/>
      <c r="P61" s="8"/>
      <c r="X61" s="8"/>
    </row>
    <row r="62" spans="1:24" x14ac:dyDescent="0.2">
      <c r="A62" t="s">
        <v>346</v>
      </c>
      <c r="B62">
        <v>0.24399999999999999</v>
      </c>
      <c r="J62" s="7"/>
      <c r="K62" s="7"/>
      <c r="L62" s="8"/>
      <c r="M62" s="8"/>
      <c r="N62" s="8"/>
      <c r="O62" s="8"/>
      <c r="P62" s="8"/>
      <c r="X62" s="8"/>
    </row>
    <row r="63" spans="1:24" x14ac:dyDescent="0.2">
      <c r="A63" t="s">
        <v>292</v>
      </c>
      <c r="B63">
        <v>0.98499999999999999</v>
      </c>
      <c r="J63" s="7"/>
      <c r="K63" s="7"/>
      <c r="L63" s="8"/>
      <c r="M63" s="8"/>
      <c r="N63" s="8"/>
      <c r="O63" s="8"/>
      <c r="P63" s="8"/>
      <c r="X63" s="8"/>
    </row>
    <row r="64" spans="1:24" x14ac:dyDescent="0.2">
      <c r="A64" t="s">
        <v>350</v>
      </c>
      <c r="B64">
        <v>2</v>
      </c>
      <c r="J64" s="7"/>
      <c r="K64" s="7"/>
      <c r="L64" s="8"/>
      <c r="M64" s="8"/>
      <c r="N64" s="8"/>
      <c r="O64" s="8"/>
      <c r="P64" s="8"/>
      <c r="X64" s="8"/>
    </row>
    <row r="65" spans="1:24" x14ac:dyDescent="0.2">
      <c r="A65" t="s">
        <v>354</v>
      </c>
      <c r="B65">
        <v>1.4650000000000001</v>
      </c>
      <c r="J65" s="7"/>
      <c r="K65" s="7"/>
      <c r="L65" s="8"/>
      <c r="M65" s="8"/>
      <c r="N65" s="8"/>
      <c r="O65" s="8"/>
      <c r="P65" s="8"/>
      <c r="X65" s="8"/>
    </row>
    <row r="66" spans="1:24" x14ac:dyDescent="0.2">
      <c r="A66" t="s">
        <v>235</v>
      </c>
      <c r="B66">
        <v>-0.38800000000000001</v>
      </c>
      <c r="J66" s="7"/>
      <c r="K66" s="7"/>
      <c r="L66" s="8"/>
      <c r="M66" s="8"/>
      <c r="N66" s="8"/>
      <c r="O66" s="8"/>
      <c r="P66" s="8"/>
      <c r="X66" s="8"/>
    </row>
    <row r="67" spans="1:24" x14ac:dyDescent="0.2">
      <c r="A67" t="s">
        <v>243</v>
      </c>
      <c r="B67">
        <v>0.89</v>
      </c>
      <c r="J67" s="7"/>
      <c r="K67" s="7"/>
      <c r="L67" s="8"/>
      <c r="M67" s="8"/>
      <c r="N67" s="8"/>
      <c r="O67" s="8"/>
      <c r="P67" s="8"/>
      <c r="X67" s="8"/>
    </row>
    <row r="68" spans="1:24" x14ac:dyDescent="0.2">
      <c r="A68" t="s">
        <v>247</v>
      </c>
      <c r="B68">
        <v>0.314</v>
      </c>
      <c r="J68" s="7"/>
      <c r="K68" s="7"/>
      <c r="L68" s="8"/>
      <c r="M68" s="8"/>
      <c r="N68" s="8"/>
      <c r="O68" s="8"/>
      <c r="P68" s="8"/>
      <c r="X68" s="8"/>
    </row>
    <row r="69" spans="1:24" x14ac:dyDescent="0.2">
      <c r="A69" t="s">
        <v>263</v>
      </c>
      <c r="B69">
        <v>-0.154</v>
      </c>
      <c r="J69" s="7"/>
      <c r="K69" s="7"/>
      <c r="L69" s="8"/>
      <c r="M69" s="8"/>
      <c r="N69" s="8"/>
      <c r="O69" s="8"/>
      <c r="P69" s="8"/>
      <c r="X69" s="8"/>
    </row>
    <row r="70" spans="1:24" x14ac:dyDescent="0.2">
      <c r="A70" t="s">
        <v>204</v>
      </c>
      <c r="B70">
        <v>-0.54700000000000004</v>
      </c>
      <c r="J70" s="7"/>
      <c r="K70" s="7"/>
      <c r="L70" s="8"/>
      <c r="M70" s="8"/>
      <c r="N70" s="8"/>
      <c r="O70" s="8"/>
      <c r="P70" s="8"/>
      <c r="X70" s="8"/>
    </row>
    <row r="71" spans="1:24" x14ac:dyDescent="0.2">
      <c r="A71" t="s">
        <v>298</v>
      </c>
      <c r="B71">
        <v>-1.2470000000000001</v>
      </c>
      <c r="J71" s="7"/>
      <c r="K71" s="7"/>
      <c r="L71" s="8"/>
      <c r="M71" s="8"/>
      <c r="N71" s="8"/>
      <c r="O71" s="8"/>
      <c r="P71" s="8"/>
      <c r="X71" s="8"/>
    </row>
    <row r="72" spans="1:24" x14ac:dyDescent="0.2">
      <c r="A72" t="s">
        <v>267</v>
      </c>
      <c r="B72">
        <v>-0.86099999999999999</v>
      </c>
      <c r="J72" s="7"/>
      <c r="K72" s="7"/>
      <c r="L72" s="8"/>
      <c r="M72" s="8"/>
      <c r="N72" s="8"/>
      <c r="O72" s="8"/>
      <c r="P72" s="8"/>
      <c r="X72" s="8"/>
    </row>
    <row r="73" spans="1:24" x14ac:dyDescent="0.2">
      <c r="A73" t="s">
        <v>302</v>
      </c>
      <c r="B73">
        <v>0.38</v>
      </c>
      <c r="J73" s="7"/>
      <c r="K73" s="7"/>
      <c r="L73" s="8"/>
      <c r="M73" s="8"/>
      <c r="N73" s="8"/>
      <c r="O73" s="8"/>
      <c r="P73" s="8"/>
      <c r="X73" s="8"/>
    </row>
    <row r="74" spans="1:24" x14ac:dyDescent="0.2">
      <c r="A74" t="s">
        <v>306</v>
      </c>
      <c r="B74">
        <v>-0.14399999999999999</v>
      </c>
      <c r="J74" s="7"/>
      <c r="K74" s="7"/>
      <c r="L74" s="8"/>
      <c r="M74" s="8"/>
      <c r="N74" s="8"/>
      <c r="O74" s="8"/>
      <c r="P74" s="8"/>
      <c r="X74" s="8"/>
    </row>
    <row r="75" spans="1:24" x14ac:dyDescent="0.2">
      <c r="A75" t="s">
        <v>251</v>
      </c>
      <c r="B75">
        <v>-0.439</v>
      </c>
      <c r="J75" s="7"/>
      <c r="K75" s="7"/>
      <c r="L75" s="8"/>
      <c r="M75" s="8"/>
      <c r="N75" s="8"/>
      <c r="O75" s="8"/>
      <c r="P75" s="8"/>
      <c r="X75" s="8"/>
    </row>
    <row r="76" spans="1:24" x14ac:dyDescent="0.2">
      <c r="A76" t="s">
        <v>271</v>
      </c>
      <c r="B76">
        <v>0.73699999999999999</v>
      </c>
      <c r="J76" s="7"/>
      <c r="K76" s="7"/>
      <c r="L76" s="8"/>
      <c r="M76" s="8"/>
      <c r="N76" s="8"/>
      <c r="O76" s="8"/>
      <c r="P76" s="8"/>
      <c r="X76" s="8"/>
    </row>
    <row r="77" spans="1:24" x14ac:dyDescent="0.2">
      <c r="A77" t="s">
        <v>310</v>
      </c>
      <c r="B77">
        <v>3.9E-2</v>
      </c>
      <c r="J77" s="7"/>
      <c r="K77" s="7"/>
      <c r="L77" s="8"/>
      <c r="M77" s="8"/>
      <c r="N77" s="8"/>
      <c r="O77" s="8"/>
      <c r="P77" s="8"/>
      <c r="X77" s="8"/>
    </row>
    <row r="78" spans="1:24" x14ac:dyDescent="0.2">
      <c r="A78" t="s">
        <v>314</v>
      </c>
      <c r="B78">
        <v>-0.45800000000000002</v>
      </c>
      <c r="J78" s="7"/>
      <c r="K78" s="7"/>
      <c r="L78" s="8"/>
      <c r="M78" s="8"/>
      <c r="N78" s="8"/>
      <c r="O78" s="8"/>
      <c r="P78" s="8"/>
      <c r="X78" s="8"/>
    </row>
    <row r="79" spans="1:24" x14ac:dyDescent="0.2">
      <c r="A79" t="s">
        <v>275</v>
      </c>
      <c r="B79">
        <v>0.16900000000000001</v>
      </c>
      <c r="J79" s="7"/>
      <c r="K79" s="7"/>
      <c r="L79" s="8"/>
      <c r="M79" s="8"/>
      <c r="N79" s="8"/>
      <c r="O79" s="8"/>
      <c r="P79" s="8"/>
      <c r="X79" s="8"/>
    </row>
    <row r="80" spans="1:24" x14ac:dyDescent="0.2">
      <c r="A80" t="s">
        <v>318</v>
      </c>
      <c r="B80">
        <v>1.2370000000000001</v>
      </c>
      <c r="J80" s="7"/>
      <c r="K80" s="7"/>
      <c r="L80" s="8"/>
      <c r="M80" s="8"/>
      <c r="N80" s="8"/>
      <c r="O80" s="8"/>
      <c r="P80" s="8"/>
      <c r="X80" s="8"/>
    </row>
    <row r="81" spans="1:24" x14ac:dyDescent="0.2">
      <c r="A81" t="s">
        <v>322</v>
      </c>
      <c r="B81">
        <v>0.73199999999999998</v>
      </c>
      <c r="J81" s="7"/>
      <c r="K81" s="7"/>
      <c r="L81" s="8"/>
      <c r="M81" s="8"/>
      <c r="N81" s="8"/>
      <c r="O81" s="8"/>
      <c r="P81" s="8"/>
      <c r="X81" s="8"/>
    </row>
    <row r="82" spans="1:24" x14ac:dyDescent="0.2">
      <c r="A82" t="s">
        <v>239</v>
      </c>
      <c r="B82">
        <v>0</v>
      </c>
      <c r="J82" s="7"/>
      <c r="K82" s="7"/>
      <c r="L82" s="8"/>
      <c r="M82" s="8"/>
      <c r="N82" s="8"/>
      <c r="O82" s="8"/>
      <c r="P82" s="8"/>
      <c r="X82" s="8"/>
    </row>
    <row r="83" spans="1:24" x14ac:dyDescent="0.2">
      <c r="A83" t="s">
        <v>255</v>
      </c>
      <c r="B83">
        <v>1.1220000000000001</v>
      </c>
      <c r="J83" s="7"/>
      <c r="K83" s="7"/>
      <c r="L83" s="8"/>
      <c r="M83" s="8"/>
      <c r="N83" s="8"/>
      <c r="O83" s="8"/>
      <c r="P83" s="8"/>
      <c r="X83" s="8"/>
    </row>
    <row r="84" spans="1:24" x14ac:dyDescent="0.2">
      <c r="A84" t="s">
        <v>279</v>
      </c>
      <c r="B84">
        <v>0.372</v>
      </c>
      <c r="J84" s="7"/>
      <c r="K84" s="7"/>
      <c r="L84" s="8"/>
      <c r="M84" s="8"/>
      <c r="N84" s="8"/>
      <c r="O84" s="8"/>
      <c r="P84" s="8"/>
      <c r="X84" s="8"/>
    </row>
    <row r="85" spans="1:24" x14ac:dyDescent="0.2">
      <c r="A85" t="s">
        <v>326</v>
      </c>
      <c r="B85">
        <v>-0.26600000000000001</v>
      </c>
      <c r="P85" s="8"/>
      <c r="Q85" s="8"/>
      <c r="R85" s="7"/>
      <c r="S85" s="7"/>
      <c r="T85" s="8"/>
      <c r="U85" s="8"/>
      <c r="V85" s="8"/>
      <c r="W85" s="8"/>
      <c r="X85" s="8"/>
    </row>
    <row r="86" spans="1:24" x14ac:dyDescent="0.2">
      <c r="A86" t="s">
        <v>330</v>
      </c>
      <c r="B86">
        <v>-0.76300000000000001</v>
      </c>
      <c r="P86" s="8"/>
      <c r="Q86" s="8"/>
      <c r="R86" s="7"/>
      <c r="S86" s="7"/>
      <c r="T86" s="8"/>
      <c r="U86" s="8"/>
      <c r="V86" s="8"/>
      <c r="W86" s="8"/>
      <c r="X86" s="8"/>
    </row>
    <row r="87" spans="1:24" x14ac:dyDescent="0.2">
      <c r="A87" t="s">
        <v>283</v>
      </c>
      <c r="B87">
        <v>-0.16900000000000001</v>
      </c>
      <c r="P87" s="8"/>
      <c r="Q87" s="8"/>
      <c r="R87" s="7"/>
      <c r="S87" s="7"/>
      <c r="T87" s="8"/>
      <c r="U87" s="8"/>
      <c r="V87" s="8"/>
      <c r="W87" s="8"/>
      <c r="X87" s="8"/>
    </row>
    <row r="88" spans="1:24" x14ac:dyDescent="0.2">
      <c r="A88" t="s">
        <v>334</v>
      </c>
      <c r="B88">
        <v>0.93500000000000005</v>
      </c>
      <c r="P88" s="8"/>
      <c r="Q88" s="8"/>
      <c r="R88" s="7"/>
      <c r="S88" s="7"/>
      <c r="T88" s="8"/>
      <c r="U88" s="8"/>
      <c r="V88" s="8"/>
      <c r="W88" s="8"/>
      <c r="X88" s="8"/>
    </row>
    <row r="89" spans="1:24" x14ac:dyDescent="0.2">
      <c r="A89" t="s">
        <v>338</v>
      </c>
      <c r="B89">
        <v>0.46300000000000002</v>
      </c>
      <c r="P89" s="8"/>
      <c r="Q89" s="8"/>
      <c r="R89" s="7"/>
      <c r="S89" s="7"/>
      <c r="T89" s="8"/>
      <c r="U89" s="8"/>
      <c r="V89" s="8"/>
      <c r="W89" s="8"/>
      <c r="X89" s="8"/>
    </row>
    <row r="90" spans="1:24" x14ac:dyDescent="0.2">
      <c r="A90" t="s">
        <v>259</v>
      </c>
      <c r="B90">
        <v>0.44900000000000001</v>
      </c>
      <c r="P90" s="8"/>
      <c r="Q90" s="8"/>
      <c r="R90" s="7"/>
      <c r="S90" s="7"/>
      <c r="T90" s="8"/>
      <c r="U90" s="8"/>
      <c r="V90" s="8"/>
      <c r="W90" s="8"/>
      <c r="X90" s="8"/>
    </row>
    <row r="91" spans="1:24" x14ac:dyDescent="0.2">
      <c r="A91" t="s">
        <v>287</v>
      </c>
      <c r="B91">
        <v>1.5</v>
      </c>
      <c r="P91" s="8"/>
      <c r="Q91" s="8"/>
      <c r="R91" s="7"/>
      <c r="S91" s="7"/>
      <c r="T91" s="8"/>
      <c r="U91" s="8"/>
      <c r="V91" s="8"/>
      <c r="W91" s="8"/>
      <c r="X91" s="8"/>
    </row>
    <row r="92" spans="1:24" x14ac:dyDescent="0.2">
      <c r="A92" t="s">
        <v>208</v>
      </c>
      <c r="B92">
        <v>0.64800000000000002</v>
      </c>
      <c r="P92" s="8"/>
      <c r="Q92" s="8"/>
      <c r="R92" s="7"/>
      <c r="S92" s="7"/>
      <c r="T92" s="8"/>
      <c r="U92" s="8"/>
      <c r="V92" s="8"/>
      <c r="W92" s="8"/>
      <c r="X92" s="8"/>
    </row>
    <row r="93" spans="1:24" x14ac:dyDescent="0.2">
      <c r="A93" t="s">
        <v>345</v>
      </c>
      <c r="B93">
        <v>0.187</v>
      </c>
      <c r="P93" s="8"/>
      <c r="Q93" s="8"/>
      <c r="R93" s="7"/>
      <c r="S93" s="7"/>
      <c r="T93" s="8"/>
      <c r="U93" s="8"/>
      <c r="V93" s="8"/>
      <c r="W93" s="8"/>
      <c r="X93" s="8"/>
    </row>
    <row r="94" spans="1:24" x14ac:dyDescent="0.2">
      <c r="A94" t="s">
        <v>291</v>
      </c>
      <c r="B94">
        <v>0.89700000000000002</v>
      </c>
      <c r="P94" s="8"/>
      <c r="Q94" s="8"/>
      <c r="R94" s="7"/>
      <c r="S94" s="7"/>
      <c r="T94" s="8"/>
      <c r="U94" s="8"/>
      <c r="V94" s="8"/>
      <c r="W94" s="8"/>
      <c r="X94" s="8"/>
    </row>
    <row r="95" spans="1:24" x14ac:dyDescent="0.2">
      <c r="A95" t="s">
        <v>349</v>
      </c>
      <c r="B95">
        <v>1.917</v>
      </c>
      <c r="P95" s="8"/>
      <c r="Q95" s="8"/>
      <c r="R95" s="7"/>
      <c r="S95" s="7"/>
      <c r="T95" s="8"/>
      <c r="U95" s="8"/>
      <c r="V95" s="8"/>
      <c r="W95" s="8"/>
      <c r="X95" s="8"/>
    </row>
    <row r="96" spans="1:24" x14ac:dyDescent="0.2">
      <c r="A96" t="s">
        <v>353</v>
      </c>
      <c r="B96">
        <v>1.329</v>
      </c>
      <c r="P96" s="8"/>
      <c r="Q96" s="8"/>
      <c r="R96" s="7"/>
      <c r="S96" s="7"/>
      <c r="T96" s="8"/>
      <c r="U96" s="8"/>
      <c r="V96" s="8"/>
      <c r="W96" s="8"/>
      <c r="X96" s="8"/>
    </row>
    <row r="97" spans="1:24" x14ac:dyDescent="0.2">
      <c r="A97" t="s">
        <v>234</v>
      </c>
      <c r="B97">
        <v>-0.5</v>
      </c>
      <c r="P97" s="8"/>
      <c r="Q97" s="8"/>
      <c r="R97" s="7"/>
      <c r="S97" s="7"/>
      <c r="T97" s="8"/>
      <c r="U97" s="8"/>
      <c r="V97" s="8"/>
      <c r="W97" s="8"/>
      <c r="X97" s="8"/>
    </row>
    <row r="98" spans="1:24" x14ac:dyDescent="0.2">
      <c r="A98" t="s">
        <v>242</v>
      </c>
      <c r="B98">
        <v>0.84199999999999997</v>
      </c>
      <c r="P98" s="8"/>
      <c r="Q98" s="8"/>
      <c r="R98" s="7"/>
      <c r="S98" s="7"/>
      <c r="T98" s="8"/>
      <c r="U98" s="8"/>
      <c r="V98" s="8"/>
      <c r="W98" s="8"/>
      <c r="X98" s="8"/>
    </row>
    <row r="99" spans="1:24" x14ac:dyDescent="0.2">
      <c r="A99" t="s">
        <v>246</v>
      </c>
      <c r="B99">
        <v>0.29899999999999999</v>
      </c>
      <c r="P99" s="8"/>
      <c r="Q99" s="8"/>
      <c r="R99" s="7"/>
      <c r="S99" s="7"/>
      <c r="T99" s="8"/>
      <c r="U99" s="8"/>
      <c r="V99" s="8"/>
      <c r="W99" s="8"/>
      <c r="X99" s="8"/>
    </row>
    <row r="100" spans="1:24" x14ac:dyDescent="0.2">
      <c r="A100" t="s">
        <v>262</v>
      </c>
      <c r="B100">
        <v>-0.157</v>
      </c>
      <c r="P100" s="8"/>
      <c r="Q100" s="8"/>
      <c r="R100" s="7"/>
      <c r="S100" s="7"/>
      <c r="T100" s="8"/>
      <c r="U100" s="8"/>
      <c r="V100" s="8"/>
      <c r="W100" s="8"/>
      <c r="X100" s="8"/>
    </row>
    <row r="101" spans="1:24" x14ac:dyDescent="0.2">
      <c r="A101" t="s">
        <v>294</v>
      </c>
      <c r="B101">
        <v>-0.54700000000000004</v>
      </c>
      <c r="P101" s="8"/>
      <c r="Q101" s="8"/>
      <c r="R101" s="7"/>
      <c r="S101" s="7"/>
      <c r="T101" s="8"/>
      <c r="U101" s="8"/>
      <c r="V101" s="8"/>
      <c r="W101" s="8"/>
      <c r="X101" s="8"/>
    </row>
    <row r="102" spans="1:24" x14ac:dyDescent="0.2">
      <c r="A102" t="s">
        <v>297</v>
      </c>
      <c r="B102">
        <v>-1.25</v>
      </c>
      <c r="P102" s="8"/>
      <c r="Q102" s="8"/>
      <c r="R102" s="7"/>
      <c r="S102" s="7"/>
      <c r="T102" s="8"/>
      <c r="U102" s="8"/>
      <c r="V102" s="8"/>
      <c r="W102" s="8"/>
      <c r="X102" s="8"/>
    </row>
    <row r="103" spans="1:24" x14ac:dyDescent="0.2">
      <c r="A103" t="s">
        <v>266</v>
      </c>
      <c r="B103">
        <v>-0.878</v>
      </c>
      <c r="P103" s="8"/>
      <c r="Q103" s="8"/>
      <c r="R103" s="7"/>
      <c r="S103" s="7"/>
      <c r="T103" s="8"/>
      <c r="U103" s="8"/>
      <c r="V103" s="8"/>
      <c r="W103" s="8"/>
      <c r="X103" s="8"/>
    </row>
    <row r="104" spans="1:24" x14ac:dyDescent="0.2">
      <c r="A104" t="s">
        <v>301</v>
      </c>
      <c r="B104">
        <v>0.372</v>
      </c>
      <c r="P104" s="8"/>
      <c r="Q104" s="8"/>
      <c r="R104" s="7"/>
      <c r="S104" s="7"/>
      <c r="T104" s="8"/>
      <c r="U104" s="8"/>
      <c r="V104" s="8"/>
      <c r="W104" s="8"/>
      <c r="X104" s="8"/>
    </row>
    <row r="105" spans="1:24" x14ac:dyDescent="0.2">
      <c r="A105" t="s">
        <v>305</v>
      </c>
      <c r="B105">
        <v>-0.16900000000000001</v>
      </c>
      <c r="P105" s="8"/>
      <c r="Q105" s="8"/>
      <c r="R105" s="7"/>
      <c r="S105" s="7"/>
      <c r="T105" s="8"/>
      <c r="U105" s="8"/>
      <c r="V105" s="8"/>
      <c r="W105" s="8"/>
      <c r="X105" s="8"/>
    </row>
    <row r="106" spans="1:24" x14ac:dyDescent="0.2">
      <c r="A106" t="s">
        <v>250</v>
      </c>
      <c r="B106">
        <v>-0.5</v>
      </c>
      <c r="P106" s="8"/>
      <c r="Q106" s="8"/>
      <c r="R106" s="7"/>
      <c r="S106" s="7"/>
      <c r="T106" s="8"/>
      <c r="U106" s="8"/>
      <c r="V106" s="8"/>
      <c r="W106" s="8"/>
      <c r="X106" s="8"/>
    </row>
    <row r="107" spans="1:24" x14ac:dyDescent="0.2">
      <c r="A107" t="s">
        <v>270</v>
      </c>
      <c r="B107">
        <v>0.70099999999999996</v>
      </c>
      <c r="P107" s="8"/>
      <c r="Q107" s="8"/>
      <c r="R107" s="7"/>
      <c r="S107" s="7"/>
      <c r="T107" s="8"/>
      <c r="U107" s="8"/>
      <c r="V107" s="8"/>
      <c r="W107" s="8"/>
      <c r="X107" s="8"/>
    </row>
    <row r="108" spans="1:24" x14ac:dyDescent="0.2">
      <c r="A108" t="s">
        <v>309</v>
      </c>
      <c r="B108">
        <v>2.1999999999999999E-2</v>
      </c>
      <c r="P108" s="8"/>
      <c r="Q108" s="8"/>
      <c r="R108" s="7"/>
      <c r="S108" s="7"/>
      <c r="T108" s="8"/>
      <c r="U108" s="8"/>
      <c r="V108" s="8"/>
      <c r="W108" s="8"/>
      <c r="X108" s="8"/>
    </row>
    <row r="109" spans="1:24" x14ac:dyDescent="0.2">
      <c r="A109" t="s">
        <v>313</v>
      </c>
      <c r="B109">
        <v>-0.5</v>
      </c>
      <c r="P109" s="8"/>
      <c r="Q109" s="8"/>
      <c r="R109" s="7"/>
      <c r="S109" s="7"/>
      <c r="T109" s="8"/>
      <c r="U109" s="8"/>
      <c r="V109" s="8"/>
      <c r="W109" s="8"/>
      <c r="X109" s="8"/>
    </row>
    <row r="110" spans="1:24" x14ac:dyDescent="0.2">
      <c r="A110" t="s">
        <v>274</v>
      </c>
      <c r="B110">
        <v>8.4000000000000005E-2</v>
      </c>
      <c r="P110" s="8"/>
      <c r="Q110" s="8"/>
      <c r="R110" s="7"/>
      <c r="S110" s="7"/>
      <c r="T110" s="8"/>
      <c r="U110" s="8"/>
      <c r="V110" s="8"/>
      <c r="W110" s="8"/>
      <c r="X110" s="8"/>
    </row>
    <row r="111" spans="1:24" x14ac:dyDescent="0.2">
      <c r="A111" t="s">
        <v>317</v>
      </c>
      <c r="B111">
        <v>1.169</v>
      </c>
      <c r="P111" s="8"/>
      <c r="Q111" s="8"/>
      <c r="R111" s="7"/>
      <c r="S111" s="7"/>
      <c r="T111" s="8"/>
      <c r="U111" s="8"/>
      <c r="V111" s="8"/>
      <c r="W111" s="8"/>
      <c r="X111" s="8"/>
    </row>
    <row r="112" spans="1:24" x14ac:dyDescent="0.2">
      <c r="A112" t="s">
        <v>321</v>
      </c>
      <c r="B112">
        <v>0.61099999999999999</v>
      </c>
      <c r="P112" s="8"/>
      <c r="Q112" s="8"/>
      <c r="R112" s="7"/>
      <c r="S112" s="7"/>
      <c r="T112" s="8"/>
      <c r="U112" s="8"/>
      <c r="V112" s="8"/>
      <c r="W112" s="8"/>
      <c r="X112" s="8"/>
    </row>
    <row r="113" spans="1:24" x14ac:dyDescent="0.2">
      <c r="A113" t="s">
        <v>238</v>
      </c>
      <c r="B113">
        <v>-0.17799999999999999</v>
      </c>
      <c r="P113" s="8"/>
      <c r="Q113" s="8"/>
      <c r="R113" s="7"/>
      <c r="S113" s="7"/>
      <c r="T113" s="8"/>
      <c r="U113" s="8"/>
      <c r="V113" s="8"/>
      <c r="W113" s="8"/>
      <c r="X113" s="8"/>
    </row>
    <row r="114" spans="1:24" x14ac:dyDescent="0.2">
      <c r="A114" t="s">
        <v>254</v>
      </c>
      <c r="B114">
        <v>1</v>
      </c>
      <c r="P114" s="8"/>
      <c r="Q114" s="8"/>
      <c r="R114" s="7"/>
      <c r="S114" s="7"/>
      <c r="T114" s="8"/>
      <c r="U114" s="8"/>
      <c r="V114" s="8"/>
      <c r="W114" s="8"/>
      <c r="X114" s="8"/>
    </row>
    <row r="115" spans="1:24" x14ac:dyDescent="0.2">
      <c r="A115" t="s">
        <v>278</v>
      </c>
      <c r="B115">
        <v>0.30499999999999999</v>
      </c>
      <c r="P115" s="8"/>
      <c r="Q115" s="8"/>
      <c r="R115" s="7"/>
      <c r="S115" s="7"/>
      <c r="T115" s="8"/>
      <c r="U115" s="8"/>
      <c r="V115" s="8"/>
      <c r="W115" s="8"/>
      <c r="X115" s="8"/>
    </row>
    <row r="116" spans="1:24" x14ac:dyDescent="0.2">
      <c r="A116" t="s">
        <v>325</v>
      </c>
      <c r="B116">
        <v>-0.29599999999999999</v>
      </c>
      <c r="P116" s="8"/>
      <c r="Q116" s="8"/>
      <c r="R116" s="7"/>
      <c r="S116" s="7"/>
      <c r="T116" s="8"/>
      <c r="U116" s="8"/>
      <c r="V116" s="8"/>
      <c r="W116" s="8"/>
      <c r="X116" s="8"/>
    </row>
    <row r="117" spans="1:24" x14ac:dyDescent="0.2">
      <c r="A117" t="s">
        <v>329</v>
      </c>
      <c r="B117">
        <v>-0.83099999999999996</v>
      </c>
      <c r="P117" s="8"/>
      <c r="Q117" s="8"/>
      <c r="R117" s="7"/>
      <c r="S117" s="7"/>
      <c r="T117" s="8"/>
      <c r="U117" s="8"/>
      <c r="V117" s="8"/>
      <c r="W117" s="8"/>
      <c r="X117" s="8"/>
    </row>
    <row r="118" spans="1:24" x14ac:dyDescent="0.2">
      <c r="A118" t="s">
        <v>282</v>
      </c>
      <c r="B118">
        <v>-0.30499999999999999</v>
      </c>
      <c r="P118" s="8"/>
      <c r="Q118" s="8"/>
      <c r="R118" s="7"/>
      <c r="S118" s="7"/>
      <c r="T118" s="8"/>
      <c r="U118" s="8"/>
      <c r="V118" s="8"/>
      <c r="W118" s="8"/>
      <c r="X118" s="8"/>
    </row>
    <row r="119" spans="1:24" x14ac:dyDescent="0.2">
      <c r="A119" t="s">
        <v>333</v>
      </c>
      <c r="B119">
        <v>0.83099999999999996</v>
      </c>
      <c r="P119" s="8"/>
      <c r="Q119" s="8"/>
      <c r="R119" s="7"/>
      <c r="S119" s="7"/>
      <c r="T119" s="8"/>
      <c r="U119" s="8"/>
      <c r="V119" s="8"/>
      <c r="W119" s="8"/>
      <c r="X119" s="8"/>
    </row>
    <row r="120" spans="1:24" x14ac:dyDescent="0.2">
      <c r="A120" t="s">
        <v>337</v>
      </c>
      <c r="B120">
        <v>0.29599999999999999</v>
      </c>
      <c r="P120" s="8"/>
      <c r="Q120" s="8"/>
      <c r="R120" s="7"/>
      <c r="S120" s="7"/>
      <c r="T120" s="8"/>
      <c r="U120" s="8"/>
      <c r="V120" s="8"/>
      <c r="W120" s="8"/>
      <c r="X120" s="8"/>
    </row>
    <row r="121" spans="1:24" x14ac:dyDescent="0.2">
      <c r="A121" t="s">
        <v>258</v>
      </c>
      <c r="B121">
        <v>0.19400000000000001</v>
      </c>
      <c r="P121" s="8"/>
      <c r="Q121" s="8"/>
      <c r="R121" s="7"/>
      <c r="S121" s="7"/>
      <c r="T121" s="8"/>
      <c r="U121" s="8"/>
      <c r="V121" s="8"/>
      <c r="W121" s="8"/>
      <c r="X121" s="8"/>
    </row>
    <row r="122" spans="1:24" x14ac:dyDescent="0.2">
      <c r="A122" t="s">
        <v>286</v>
      </c>
      <c r="B122">
        <v>1.288</v>
      </c>
      <c r="P122" s="8"/>
      <c r="Q122" s="8"/>
      <c r="R122" s="7"/>
      <c r="S122" s="7"/>
      <c r="T122" s="8"/>
      <c r="U122" s="8"/>
      <c r="V122" s="8"/>
      <c r="W122" s="8"/>
      <c r="X122" s="8"/>
    </row>
    <row r="123" spans="1:24" x14ac:dyDescent="0.2">
      <c r="A123" t="s">
        <v>341</v>
      </c>
      <c r="B123">
        <v>0.5</v>
      </c>
      <c r="P123" s="8"/>
      <c r="Q123" s="8"/>
      <c r="R123" s="7"/>
      <c r="S123" s="7"/>
      <c r="T123" s="8"/>
      <c r="U123" s="8"/>
      <c r="V123" s="8"/>
      <c r="W123" s="8"/>
      <c r="X123" s="8"/>
    </row>
    <row r="124" spans="1:24" x14ac:dyDescent="0.2">
      <c r="A124" t="s">
        <v>344</v>
      </c>
      <c r="B124">
        <v>-4.2999999999999997E-2</v>
      </c>
      <c r="P124" s="8"/>
      <c r="Q124" s="8"/>
      <c r="R124" s="7"/>
      <c r="S124" s="7"/>
      <c r="T124" s="8"/>
      <c r="U124" s="8"/>
      <c r="V124" s="8"/>
      <c r="W124" s="8"/>
      <c r="X124" s="8"/>
    </row>
    <row r="125" spans="1:24" x14ac:dyDescent="0.2">
      <c r="A125" t="s">
        <v>290</v>
      </c>
      <c r="B125">
        <v>0.55500000000000005</v>
      </c>
      <c r="P125" s="8"/>
      <c r="Q125" s="8"/>
      <c r="R125" s="7"/>
      <c r="S125" s="7"/>
      <c r="T125" s="8"/>
      <c r="U125" s="8"/>
      <c r="V125" s="8"/>
      <c r="W125" s="8"/>
      <c r="X125" s="8"/>
    </row>
    <row r="126" spans="1:24" x14ac:dyDescent="0.2">
      <c r="A126" t="s">
        <v>348</v>
      </c>
      <c r="B126">
        <v>1.603</v>
      </c>
      <c r="P126" s="8"/>
      <c r="Q126" s="8"/>
      <c r="R126" s="7"/>
      <c r="S126" s="7"/>
      <c r="T126" s="8"/>
      <c r="U126" s="8"/>
      <c r="V126" s="8"/>
      <c r="W126" s="8"/>
      <c r="X126" s="8"/>
    </row>
    <row r="127" spans="1:24" x14ac:dyDescent="0.2">
      <c r="A127" t="s">
        <v>352</v>
      </c>
      <c r="B127">
        <v>0.89300000000000002</v>
      </c>
      <c r="P127" s="8"/>
      <c r="Q127" s="8"/>
      <c r="R127" s="7"/>
      <c r="S127" s="7"/>
      <c r="T127" s="8"/>
      <c r="U127" s="8"/>
      <c r="V127" s="8"/>
      <c r="W127" s="8"/>
      <c r="X127" s="8"/>
    </row>
    <row r="128" spans="1:24" x14ac:dyDescent="0.2">
      <c r="A128" t="s">
        <v>356</v>
      </c>
      <c r="B128">
        <v>0.5</v>
      </c>
      <c r="P128" s="8"/>
      <c r="Q128" s="8"/>
      <c r="R128" s="7"/>
      <c r="S128" s="7"/>
      <c r="T128" s="8"/>
      <c r="U128" s="8"/>
      <c r="V128" s="8"/>
      <c r="W128" s="8"/>
      <c r="X128" s="8"/>
    </row>
    <row r="129" spans="1:24" x14ac:dyDescent="0.2">
      <c r="A129" t="s">
        <v>364</v>
      </c>
      <c r="B129">
        <v>0.17799999999999999</v>
      </c>
      <c r="P129" s="8"/>
      <c r="Q129" s="8"/>
      <c r="R129" s="7"/>
      <c r="S129" s="7"/>
      <c r="T129" s="8"/>
      <c r="U129" s="8"/>
      <c r="V129" s="8"/>
      <c r="W129" s="8"/>
      <c r="X129" s="8"/>
    </row>
    <row r="130" spans="1:24" x14ac:dyDescent="0.2">
      <c r="A130" t="s">
        <v>380</v>
      </c>
      <c r="B130">
        <v>-0.19400000000000001</v>
      </c>
      <c r="P130" s="8"/>
      <c r="Q130" s="8"/>
      <c r="R130" s="7"/>
      <c r="S130" s="7"/>
      <c r="T130" s="8"/>
      <c r="U130" s="8"/>
      <c r="V130" s="8"/>
      <c r="W130" s="8"/>
      <c r="X130" s="8"/>
    </row>
    <row r="131" spans="1:24" x14ac:dyDescent="0.2">
      <c r="A131" t="s">
        <v>137</v>
      </c>
      <c r="B131">
        <v>-0.55500000000000005</v>
      </c>
      <c r="P131" s="8"/>
      <c r="Q131" s="8"/>
      <c r="R131" s="7"/>
      <c r="S131" s="7"/>
      <c r="T131" s="8"/>
      <c r="U131" s="8"/>
      <c r="V131" s="8"/>
      <c r="W131" s="8"/>
      <c r="X131" s="8"/>
    </row>
    <row r="132" spans="1:24" x14ac:dyDescent="0.2">
      <c r="A132" t="s">
        <v>200</v>
      </c>
      <c r="B132">
        <v>-0.98299999999999998</v>
      </c>
      <c r="P132" s="8"/>
      <c r="Q132" s="8"/>
      <c r="R132" s="7"/>
      <c r="S132" s="7"/>
      <c r="T132" s="8"/>
      <c r="U132" s="8"/>
      <c r="V132" s="8"/>
      <c r="W132" s="8"/>
      <c r="X132" s="8"/>
    </row>
    <row r="133" spans="1:24" x14ac:dyDescent="0.2">
      <c r="A133" t="s">
        <v>196</v>
      </c>
      <c r="B133">
        <v>-1.603</v>
      </c>
      <c r="P133" s="8"/>
      <c r="Q133" s="8"/>
      <c r="R133" s="7"/>
      <c r="S133" s="7"/>
      <c r="T133" s="8"/>
      <c r="U133" s="8"/>
      <c r="V133" s="8"/>
      <c r="W133" s="8"/>
      <c r="X133" s="8"/>
    </row>
    <row r="134" spans="1:24" x14ac:dyDescent="0.2">
      <c r="A134" t="s">
        <v>133</v>
      </c>
      <c r="B134">
        <v>-1.288</v>
      </c>
      <c r="P134" s="8"/>
      <c r="Q134" s="8"/>
      <c r="R134" s="7"/>
      <c r="S134" s="7"/>
      <c r="T134" s="8"/>
      <c r="U134" s="8"/>
      <c r="V134" s="8"/>
      <c r="W134" s="8"/>
      <c r="X134" s="8"/>
    </row>
    <row r="135" spans="1:24" x14ac:dyDescent="0.2">
      <c r="A135" t="s">
        <v>193</v>
      </c>
      <c r="B135">
        <v>4.2999999999999997E-2</v>
      </c>
      <c r="P135" s="8"/>
      <c r="Q135" s="8"/>
      <c r="R135" s="7"/>
      <c r="S135" s="7"/>
      <c r="T135" s="8"/>
      <c r="U135" s="8"/>
      <c r="V135" s="8"/>
      <c r="W135" s="8"/>
      <c r="X135" s="8"/>
    </row>
    <row r="136" spans="1:24" x14ac:dyDescent="0.2">
      <c r="A136" t="s">
        <v>189</v>
      </c>
      <c r="B136">
        <v>-0.5</v>
      </c>
      <c r="P136" s="8"/>
      <c r="Q136" s="8"/>
      <c r="R136" s="7"/>
      <c r="S136" s="7"/>
      <c r="T136" s="8"/>
      <c r="U136" s="8"/>
      <c r="V136" s="8"/>
      <c r="W136" s="8"/>
      <c r="X136" s="8"/>
    </row>
    <row r="137" spans="1:24" x14ac:dyDescent="0.2">
      <c r="A137" t="s">
        <v>376</v>
      </c>
      <c r="B137">
        <v>-1</v>
      </c>
      <c r="P137" s="8"/>
      <c r="Q137" s="8"/>
      <c r="R137" s="7"/>
      <c r="S137" s="7"/>
      <c r="T137" s="8"/>
      <c r="U137" s="8"/>
      <c r="V137" s="8"/>
      <c r="W137" s="8"/>
      <c r="X137" s="8"/>
    </row>
    <row r="138" spans="1:24" x14ac:dyDescent="0.2">
      <c r="A138" t="s">
        <v>129</v>
      </c>
      <c r="B138">
        <v>0.30499999999999999</v>
      </c>
      <c r="P138" s="8"/>
      <c r="Q138" s="8"/>
      <c r="R138" s="7"/>
      <c r="S138" s="7"/>
      <c r="T138" s="8"/>
      <c r="U138" s="8"/>
      <c r="V138" s="8"/>
      <c r="W138" s="8"/>
      <c r="X138" s="8"/>
    </row>
    <row r="139" spans="1:24" x14ac:dyDescent="0.2">
      <c r="A139" t="s">
        <v>185</v>
      </c>
      <c r="B139">
        <v>-0.29599999999999999</v>
      </c>
      <c r="P139" s="8"/>
      <c r="Q139" s="8"/>
      <c r="R139" s="7"/>
      <c r="S139" s="7"/>
      <c r="T139" s="8"/>
      <c r="U139" s="8"/>
      <c r="V139" s="8"/>
      <c r="W139" s="8"/>
      <c r="X139" s="8"/>
    </row>
    <row r="140" spans="1:24" x14ac:dyDescent="0.2">
      <c r="A140" t="s">
        <v>181</v>
      </c>
      <c r="B140">
        <v>-0.83099999999999996</v>
      </c>
      <c r="P140" s="8"/>
      <c r="Q140" s="8"/>
      <c r="R140" s="7"/>
      <c r="S140" s="7"/>
      <c r="T140" s="8"/>
      <c r="U140" s="8"/>
      <c r="V140" s="8"/>
      <c r="W140" s="8"/>
      <c r="X140" s="8"/>
    </row>
    <row r="141" spans="1:24" x14ac:dyDescent="0.2">
      <c r="A141" t="s">
        <v>125</v>
      </c>
      <c r="B141">
        <v>-0.30499999999999999</v>
      </c>
      <c r="P141" s="8"/>
      <c r="Q141" s="8"/>
      <c r="R141" s="7"/>
      <c r="S141" s="7"/>
      <c r="T141" s="8"/>
      <c r="U141" s="8"/>
      <c r="V141" s="8"/>
      <c r="W141" s="8"/>
      <c r="X141" s="8"/>
    </row>
    <row r="142" spans="1:24" x14ac:dyDescent="0.2">
      <c r="A142" t="s">
        <v>177</v>
      </c>
      <c r="B142">
        <v>0.83099999999999996</v>
      </c>
      <c r="P142" s="8"/>
      <c r="Q142" s="8"/>
      <c r="R142" s="7"/>
      <c r="S142" s="7"/>
      <c r="T142" s="8"/>
      <c r="U142" s="8"/>
      <c r="V142" s="8"/>
      <c r="W142" s="8"/>
      <c r="X142" s="8"/>
    </row>
    <row r="143" spans="1:24" x14ac:dyDescent="0.2">
      <c r="A143" t="s">
        <v>173</v>
      </c>
      <c r="B143">
        <v>0.29599999999999999</v>
      </c>
      <c r="P143" s="8"/>
      <c r="Q143" s="8"/>
      <c r="R143" s="7"/>
      <c r="S143" s="7"/>
      <c r="T143" s="8"/>
      <c r="U143" s="8"/>
      <c r="V143" s="8"/>
      <c r="W143" s="8"/>
      <c r="X143" s="8"/>
    </row>
    <row r="144" spans="1:24" x14ac:dyDescent="0.2">
      <c r="A144" t="s">
        <v>360</v>
      </c>
      <c r="B144">
        <v>-0.84199999999999997</v>
      </c>
      <c r="P144" s="8"/>
      <c r="Q144" s="8"/>
      <c r="R144" s="7"/>
      <c r="S144" s="7"/>
      <c r="T144" s="8"/>
      <c r="U144" s="8"/>
      <c r="V144" s="8"/>
      <c r="W144" s="8"/>
      <c r="X144" s="8"/>
    </row>
    <row r="145" spans="1:24" x14ac:dyDescent="0.2">
      <c r="A145" t="s">
        <v>372</v>
      </c>
      <c r="B145">
        <v>0.5</v>
      </c>
      <c r="P145" s="8"/>
      <c r="Q145" s="8"/>
      <c r="R145" s="7"/>
      <c r="S145" s="7"/>
      <c r="T145" s="8"/>
      <c r="U145" s="8"/>
      <c r="V145" s="8"/>
      <c r="W145" s="8"/>
      <c r="X145" s="8"/>
    </row>
    <row r="146" spans="1:24" x14ac:dyDescent="0.2">
      <c r="A146" t="s">
        <v>121</v>
      </c>
      <c r="B146">
        <v>-8.4000000000000005E-2</v>
      </c>
      <c r="P146" s="8"/>
      <c r="Q146" s="8"/>
      <c r="R146" s="7"/>
      <c r="S146" s="7"/>
      <c r="T146" s="8"/>
      <c r="U146" s="8"/>
      <c r="V146" s="8"/>
      <c r="W146" s="8"/>
      <c r="X146" s="8"/>
    </row>
    <row r="147" spans="1:24" x14ac:dyDescent="0.2">
      <c r="A147" t="s">
        <v>169</v>
      </c>
      <c r="B147">
        <v>-0.61099999999999999</v>
      </c>
      <c r="P147" s="8"/>
      <c r="Q147" s="8"/>
      <c r="R147" s="7"/>
      <c r="S147" s="7"/>
      <c r="T147" s="8"/>
      <c r="U147" s="8"/>
      <c r="V147" s="8"/>
      <c r="W147" s="8"/>
      <c r="X147" s="8"/>
    </row>
    <row r="148" spans="1:24" x14ac:dyDescent="0.2">
      <c r="A148" t="s">
        <v>165</v>
      </c>
      <c r="B148">
        <v>-1.169</v>
      </c>
      <c r="P148" s="8"/>
      <c r="Q148" s="8"/>
      <c r="R148" s="7"/>
      <c r="S148" s="7"/>
      <c r="T148" s="8"/>
      <c r="U148" s="8"/>
      <c r="V148" s="8"/>
      <c r="W148" s="8"/>
      <c r="X148" s="8"/>
    </row>
    <row r="149" spans="1:24" x14ac:dyDescent="0.2">
      <c r="A149" t="s">
        <v>117</v>
      </c>
      <c r="B149">
        <v>-0.70099999999999996</v>
      </c>
      <c r="P149" s="8"/>
      <c r="Q149" s="8"/>
      <c r="R149" s="7"/>
      <c r="S149" s="7"/>
      <c r="T149" s="8"/>
      <c r="U149" s="8"/>
      <c r="V149" s="8"/>
      <c r="W149" s="8"/>
      <c r="X149" s="8"/>
    </row>
    <row r="150" spans="1:24" x14ac:dyDescent="0.2">
      <c r="A150" t="s">
        <v>161</v>
      </c>
      <c r="B150">
        <v>0.5</v>
      </c>
      <c r="P150" s="8"/>
      <c r="Q150" s="8"/>
      <c r="R150" s="7"/>
      <c r="S150" s="7"/>
      <c r="T150" s="8"/>
      <c r="U150" s="8"/>
      <c r="V150" s="8"/>
      <c r="W150" s="8"/>
      <c r="X150" s="8"/>
    </row>
    <row r="151" spans="1:24" x14ac:dyDescent="0.2">
      <c r="A151" t="s">
        <v>157</v>
      </c>
      <c r="B151">
        <v>-2.1999999999999999E-2</v>
      </c>
      <c r="P151" s="8"/>
      <c r="Q151" s="8"/>
      <c r="R151" s="7"/>
      <c r="S151" s="7"/>
      <c r="T151" s="8"/>
      <c r="U151" s="8"/>
      <c r="V151" s="8"/>
      <c r="W151" s="8"/>
      <c r="X151" s="8"/>
    </row>
    <row r="152" spans="1:24" x14ac:dyDescent="0.2">
      <c r="A152" t="s">
        <v>368</v>
      </c>
      <c r="B152">
        <v>-0.29899999999999999</v>
      </c>
      <c r="P152" s="8"/>
      <c r="Q152" s="8"/>
      <c r="R152" s="7"/>
      <c r="S152" s="7"/>
      <c r="T152" s="8"/>
      <c r="U152" s="8"/>
      <c r="V152" s="8"/>
      <c r="W152" s="8"/>
      <c r="X152" s="8"/>
    </row>
    <row r="153" spans="1:24" x14ac:dyDescent="0.2">
      <c r="A153" t="s">
        <v>113</v>
      </c>
      <c r="B153">
        <v>0.878</v>
      </c>
      <c r="P153" s="8"/>
      <c r="Q153" s="8"/>
      <c r="R153" s="7"/>
      <c r="S153" s="7"/>
      <c r="T153" s="8"/>
      <c r="U153" s="8"/>
      <c r="V153" s="8"/>
      <c r="W153" s="8"/>
      <c r="X153" s="8"/>
    </row>
    <row r="154" spans="1:24" x14ac:dyDescent="0.2">
      <c r="A154" t="s">
        <v>153</v>
      </c>
      <c r="B154">
        <v>0.16900000000000001</v>
      </c>
      <c r="P154" s="8"/>
      <c r="Q154" s="8"/>
      <c r="R154" s="7"/>
      <c r="S154" s="7"/>
      <c r="T154" s="8"/>
      <c r="U154" s="8"/>
      <c r="V154" s="8"/>
      <c r="W154" s="8"/>
      <c r="X154" s="8"/>
    </row>
    <row r="155" spans="1:24" x14ac:dyDescent="0.2">
      <c r="A155" t="s">
        <v>149</v>
      </c>
      <c r="B155">
        <v>-0.372</v>
      </c>
      <c r="P155" s="8"/>
      <c r="Q155" s="8"/>
      <c r="R155" s="7"/>
      <c r="S155" s="7"/>
      <c r="T155" s="8"/>
      <c r="U155" s="8"/>
      <c r="V155" s="8"/>
      <c r="W155" s="8"/>
      <c r="X155" s="8"/>
    </row>
    <row r="156" spans="1:24" x14ac:dyDescent="0.2">
      <c r="A156" t="s">
        <v>384</v>
      </c>
      <c r="B156">
        <v>0.157</v>
      </c>
      <c r="P156" s="8"/>
      <c r="Q156" s="8"/>
      <c r="R156" s="7"/>
      <c r="S156" s="7"/>
      <c r="T156" s="8"/>
      <c r="U156" s="8"/>
      <c r="V156" s="8"/>
      <c r="W156" s="8"/>
      <c r="X156" s="8"/>
    </row>
    <row r="157" spans="1:24" x14ac:dyDescent="0.2">
      <c r="A157" t="s">
        <v>145</v>
      </c>
      <c r="B157">
        <v>1.25</v>
      </c>
      <c r="P157" s="8"/>
      <c r="Q157" s="8"/>
      <c r="R157" s="7"/>
      <c r="S157" s="7"/>
      <c r="T157" s="8"/>
      <c r="U157" s="8"/>
      <c r="V157" s="8"/>
      <c r="W157" s="8"/>
      <c r="X157" s="8"/>
    </row>
    <row r="158" spans="1:24" x14ac:dyDescent="0.2">
      <c r="A158" t="s">
        <v>141</v>
      </c>
      <c r="B158">
        <v>0.54700000000000004</v>
      </c>
      <c r="P158" s="8"/>
      <c r="Q158" s="8"/>
      <c r="R158" s="7"/>
      <c r="S158" s="7"/>
      <c r="T158" s="8"/>
      <c r="U158" s="8"/>
      <c r="V158" s="8"/>
      <c r="W158" s="8"/>
      <c r="X158" s="8"/>
    </row>
    <row r="159" spans="1:24" x14ac:dyDescent="0.2">
      <c r="A159" t="s">
        <v>357</v>
      </c>
      <c r="B159">
        <v>0.38800000000000001</v>
      </c>
      <c r="P159" s="8"/>
      <c r="Q159" s="8"/>
      <c r="R159" s="7"/>
      <c r="S159" s="7"/>
      <c r="T159" s="8"/>
      <c r="U159" s="8"/>
      <c r="V159" s="8"/>
      <c r="W159" s="8"/>
      <c r="X159" s="8"/>
    </row>
    <row r="160" spans="1:24" x14ac:dyDescent="0.2">
      <c r="A160" t="s">
        <v>365</v>
      </c>
      <c r="B160">
        <v>0</v>
      </c>
      <c r="P160" s="8"/>
      <c r="Q160" s="8"/>
      <c r="R160" s="7"/>
      <c r="S160" s="7"/>
      <c r="T160" s="8"/>
      <c r="U160" s="8"/>
      <c r="V160" s="8"/>
      <c r="W160" s="8"/>
      <c r="X160" s="8"/>
    </row>
    <row r="161" spans="1:24" x14ac:dyDescent="0.2">
      <c r="A161" t="s">
        <v>381</v>
      </c>
      <c r="B161">
        <v>-0.44900000000000001</v>
      </c>
      <c r="P161" s="8"/>
      <c r="Q161" s="8"/>
      <c r="R161" s="7"/>
      <c r="S161" s="7"/>
      <c r="T161" s="8"/>
      <c r="U161" s="8"/>
      <c r="V161" s="8"/>
      <c r="W161" s="8"/>
      <c r="X161" s="8"/>
    </row>
    <row r="162" spans="1:24" x14ac:dyDescent="0.2">
      <c r="A162" t="s">
        <v>138</v>
      </c>
      <c r="B162">
        <v>-0.89700000000000002</v>
      </c>
      <c r="P162" s="8"/>
      <c r="Q162" s="8"/>
      <c r="R162" s="7"/>
      <c r="S162" s="7"/>
      <c r="T162" s="8"/>
      <c r="U162" s="8"/>
      <c r="V162" s="8"/>
      <c r="W162" s="8"/>
      <c r="X162" s="8"/>
    </row>
    <row r="163" spans="1:24" x14ac:dyDescent="0.2">
      <c r="A163" t="s">
        <v>201</v>
      </c>
      <c r="B163">
        <v>-1.329</v>
      </c>
      <c r="P163" s="8"/>
      <c r="Q163" s="8"/>
      <c r="R163" s="7"/>
      <c r="S163" s="7"/>
      <c r="T163" s="8"/>
      <c r="U163" s="8"/>
      <c r="V163" s="8"/>
      <c r="W163" s="8"/>
      <c r="X163" s="8"/>
    </row>
    <row r="164" spans="1:24" x14ac:dyDescent="0.2">
      <c r="A164" t="s">
        <v>197</v>
      </c>
      <c r="B164">
        <v>-1.917</v>
      </c>
      <c r="P164" s="8"/>
      <c r="Q164" s="8"/>
      <c r="R164" s="7"/>
      <c r="S164" s="7"/>
      <c r="T164" s="8"/>
      <c r="U164" s="8"/>
      <c r="V164" s="8"/>
      <c r="W164" s="8"/>
      <c r="X164" s="8"/>
    </row>
    <row r="165" spans="1:24" x14ac:dyDescent="0.2">
      <c r="A165" t="s">
        <v>134</v>
      </c>
      <c r="B165">
        <v>-1.5</v>
      </c>
      <c r="P165" s="8"/>
      <c r="Q165" s="8"/>
      <c r="R165" s="7"/>
      <c r="S165" s="7"/>
      <c r="T165" s="8"/>
      <c r="U165" s="8"/>
      <c r="V165" s="8"/>
      <c r="W165" s="8"/>
      <c r="X165" s="8"/>
    </row>
    <row r="166" spans="1:24" x14ac:dyDescent="0.2">
      <c r="A166" t="s">
        <v>194</v>
      </c>
      <c r="B166">
        <v>-0.187</v>
      </c>
      <c r="P166" s="8"/>
      <c r="Q166" s="8"/>
      <c r="R166" s="7"/>
      <c r="S166" s="7"/>
      <c r="T166" s="8"/>
      <c r="U166" s="8"/>
      <c r="V166" s="8"/>
      <c r="W166" s="8"/>
      <c r="X166" s="8"/>
    </row>
    <row r="167" spans="1:24" x14ac:dyDescent="0.2">
      <c r="A167" t="s">
        <v>190</v>
      </c>
      <c r="B167">
        <v>-0.64800000000000002</v>
      </c>
      <c r="P167" s="8"/>
      <c r="Q167" s="8"/>
      <c r="R167" s="7"/>
      <c r="S167" s="7"/>
      <c r="T167" s="8"/>
      <c r="U167" s="8"/>
      <c r="V167" s="8"/>
      <c r="W167" s="8"/>
      <c r="X167" s="8"/>
    </row>
    <row r="168" spans="1:24" x14ac:dyDescent="0.2">
      <c r="A168" t="s">
        <v>377</v>
      </c>
      <c r="B168">
        <v>-1.1220000000000001</v>
      </c>
      <c r="P168" s="8"/>
      <c r="Q168" s="8"/>
      <c r="R168" s="7"/>
      <c r="S168" s="7"/>
      <c r="T168" s="8"/>
      <c r="U168" s="8"/>
      <c r="V168" s="8"/>
      <c r="W168" s="8"/>
      <c r="X168" s="8"/>
    </row>
    <row r="169" spans="1:24" x14ac:dyDescent="0.2">
      <c r="A169" t="s">
        <v>130</v>
      </c>
      <c r="B169">
        <v>0.16900000000000001</v>
      </c>
      <c r="P169" s="8"/>
      <c r="Q169" s="8"/>
      <c r="R169" s="7"/>
      <c r="S169" s="7"/>
      <c r="T169" s="8"/>
      <c r="U169" s="8"/>
      <c r="V169" s="8"/>
      <c r="W169" s="8"/>
      <c r="X169" s="8"/>
    </row>
    <row r="170" spans="1:24" x14ac:dyDescent="0.2">
      <c r="A170" t="s">
        <v>186</v>
      </c>
      <c r="B170">
        <v>-0.46300000000000002</v>
      </c>
      <c r="P170" s="8"/>
      <c r="Q170" s="8"/>
      <c r="R170" s="7"/>
      <c r="S170" s="7"/>
      <c r="T170" s="8"/>
      <c r="U170" s="8"/>
      <c r="V170" s="8"/>
      <c r="W170" s="8"/>
      <c r="X170" s="8"/>
    </row>
    <row r="171" spans="1:24" x14ac:dyDescent="0.2">
      <c r="A171" t="s">
        <v>182</v>
      </c>
      <c r="B171">
        <v>-0.93500000000000005</v>
      </c>
      <c r="P171" s="8"/>
      <c r="Q171" s="8"/>
      <c r="R171" s="7"/>
      <c r="S171" s="7"/>
      <c r="T171" s="8"/>
      <c r="U171" s="8"/>
      <c r="V171" s="8"/>
      <c r="W171" s="8"/>
      <c r="X171" s="8"/>
    </row>
    <row r="172" spans="1:24" x14ac:dyDescent="0.2">
      <c r="A172" t="s">
        <v>126</v>
      </c>
      <c r="B172">
        <v>-0.372</v>
      </c>
      <c r="P172" s="8"/>
      <c r="Q172" s="8"/>
      <c r="R172" s="7"/>
      <c r="S172" s="7"/>
      <c r="T172" s="8"/>
      <c r="U172" s="8"/>
      <c r="V172" s="8"/>
      <c r="W172" s="8"/>
      <c r="X172" s="8"/>
    </row>
    <row r="173" spans="1:24" x14ac:dyDescent="0.2">
      <c r="A173" t="s">
        <v>178</v>
      </c>
      <c r="B173">
        <v>0.76300000000000001</v>
      </c>
      <c r="P173" s="8"/>
      <c r="Q173" s="8"/>
      <c r="R173" s="7"/>
      <c r="S173" s="7"/>
      <c r="T173" s="8"/>
      <c r="U173" s="8"/>
      <c r="V173" s="8"/>
      <c r="W173" s="8"/>
      <c r="X173" s="8"/>
    </row>
    <row r="174" spans="1:24" x14ac:dyDescent="0.2">
      <c r="A174" t="s">
        <v>174</v>
      </c>
      <c r="B174">
        <v>0.26600000000000001</v>
      </c>
      <c r="P174" s="8"/>
      <c r="Q174" s="8"/>
      <c r="R174" s="7"/>
      <c r="S174" s="7"/>
      <c r="T174" s="8"/>
      <c r="U174" s="8"/>
      <c r="V174" s="8"/>
      <c r="W174" s="8"/>
      <c r="X174" s="8"/>
    </row>
    <row r="175" spans="1:24" x14ac:dyDescent="0.2">
      <c r="A175" t="s">
        <v>361</v>
      </c>
      <c r="B175">
        <v>-0.89</v>
      </c>
      <c r="P175" s="8"/>
      <c r="Q175" s="8"/>
      <c r="R175" s="7"/>
      <c r="S175" s="7"/>
      <c r="T175" s="8"/>
      <c r="U175" s="8"/>
      <c r="V175" s="8"/>
      <c r="W175" s="8"/>
      <c r="X175" s="8"/>
    </row>
    <row r="176" spans="1:24" x14ac:dyDescent="0.2">
      <c r="A176" t="s">
        <v>373</v>
      </c>
      <c r="B176">
        <v>0.439</v>
      </c>
      <c r="P176" s="8"/>
      <c r="Q176" s="8"/>
      <c r="R176" s="7"/>
      <c r="S176" s="7"/>
      <c r="T176" s="8"/>
      <c r="U176" s="8"/>
      <c r="V176" s="8"/>
      <c r="W176" s="8"/>
      <c r="X176" s="8"/>
    </row>
    <row r="177" spans="1:24" x14ac:dyDescent="0.2">
      <c r="A177" t="s">
        <v>122</v>
      </c>
      <c r="B177">
        <v>-0.16900000000000001</v>
      </c>
      <c r="P177" s="8"/>
      <c r="Q177" s="8"/>
      <c r="R177" s="7"/>
      <c r="S177" s="7"/>
      <c r="T177" s="8"/>
      <c r="U177" s="8"/>
      <c r="V177" s="8"/>
      <c r="W177" s="8"/>
      <c r="X177" s="8"/>
    </row>
    <row r="178" spans="1:24" x14ac:dyDescent="0.2">
      <c r="A178" t="s">
        <v>170</v>
      </c>
      <c r="B178">
        <v>-0.73199999999999998</v>
      </c>
      <c r="P178" s="8"/>
      <c r="Q178" s="8"/>
      <c r="R178" s="7"/>
      <c r="S178" s="7"/>
      <c r="T178" s="8"/>
      <c r="U178" s="8"/>
      <c r="V178" s="8"/>
      <c r="W178" s="8"/>
      <c r="X178" s="8"/>
    </row>
    <row r="179" spans="1:24" x14ac:dyDescent="0.2">
      <c r="A179" t="s">
        <v>166</v>
      </c>
      <c r="B179">
        <v>-1.2370000000000001</v>
      </c>
      <c r="P179" s="8"/>
      <c r="Q179" s="8"/>
      <c r="R179" s="7"/>
      <c r="S179" s="7"/>
      <c r="T179" s="8"/>
      <c r="U179" s="8"/>
      <c r="V179" s="8"/>
      <c r="W179" s="8"/>
      <c r="X179" s="8"/>
    </row>
    <row r="180" spans="1:24" x14ac:dyDescent="0.2">
      <c r="A180" t="s">
        <v>118</v>
      </c>
      <c r="B180">
        <v>-0.73699999999999999</v>
      </c>
      <c r="P180" s="8"/>
      <c r="Q180" s="8"/>
      <c r="R180" s="7"/>
      <c r="S180" s="7"/>
      <c r="T180" s="8"/>
      <c r="U180" s="8"/>
      <c r="V180" s="8"/>
      <c r="W180" s="8"/>
      <c r="X180" s="8"/>
    </row>
    <row r="181" spans="1:24" x14ac:dyDescent="0.2">
      <c r="A181" t="s">
        <v>162</v>
      </c>
      <c r="B181">
        <v>0.45800000000000002</v>
      </c>
      <c r="P181" s="8"/>
      <c r="Q181" s="8"/>
      <c r="R181" s="7"/>
      <c r="S181" s="7"/>
      <c r="T181" s="8"/>
      <c r="U181" s="8"/>
      <c r="V181" s="8"/>
      <c r="W181" s="8"/>
      <c r="X181" s="8"/>
    </row>
    <row r="182" spans="1:24" x14ac:dyDescent="0.2">
      <c r="A182" t="s">
        <v>158</v>
      </c>
      <c r="B182">
        <v>-3.9E-2</v>
      </c>
      <c r="P182" s="8"/>
      <c r="Q182" s="8"/>
      <c r="R182" s="7"/>
      <c r="S182" s="7"/>
      <c r="T182" s="8"/>
      <c r="U182" s="8"/>
      <c r="V182" s="8"/>
      <c r="W182" s="8"/>
      <c r="X182" s="8"/>
    </row>
    <row r="183" spans="1:24" x14ac:dyDescent="0.2">
      <c r="A183" t="s">
        <v>369</v>
      </c>
      <c r="B183">
        <v>-0.314</v>
      </c>
      <c r="P183" s="8"/>
      <c r="Q183" s="8"/>
      <c r="R183" s="7"/>
      <c r="S183" s="7"/>
      <c r="T183" s="8"/>
      <c r="U183" s="8"/>
      <c r="V183" s="8"/>
      <c r="W183" s="8"/>
      <c r="X183" s="8"/>
    </row>
    <row r="184" spans="1:24" x14ac:dyDescent="0.2">
      <c r="A184" t="s">
        <v>114</v>
      </c>
      <c r="B184">
        <v>0.86099999999999999</v>
      </c>
      <c r="P184" s="8"/>
      <c r="Q184" s="8"/>
      <c r="R184" s="7"/>
      <c r="S184" s="7"/>
      <c r="T184" s="8"/>
      <c r="U184" s="8"/>
      <c r="V184" s="8"/>
      <c r="W184" s="8"/>
      <c r="X184" s="8"/>
    </row>
    <row r="185" spans="1:24" x14ac:dyDescent="0.2">
      <c r="A185" t="s">
        <v>154</v>
      </c>
      <c r="B185">
        <v>0.14399999999999999</v>
      </c>
      <c r="P185" s="8"/>
      <c r="Q185" s="8"/>
      <c r="R185" s="7"/>
      <c r="S185" s="7"/>
      <c r="T185" s="8"/>
      <c r="U185" s="8"/>
      <c r="V185" s="8"/>
      <c r="W185" s="8"/>
      <c r="X185" s="8"/>
    </row>
    <row r="186" spans="1:24" x14ac:dyDescent="0.2">
      <c r="A186" t="s">
        <v>150</v>
      </c>
      <c r="B186">
        <v>-0.38</v>
      </c>
      <c r="P186" s="8"/>
      <c r="Q186" s="8"/>
      <c r="R186" s="7"/>
      <c r="S186" s="7"/>
      <c r="T186" s="8"/>
      <c r="U186" s="8"/>
      <c r="V186" s="8"/>
      <c r="W186" s="8"/>
      <c r="X186" s="8"/>
    </row>
    <row r="187" spans="1:24" x14ac:dyDescent="0.2">
      <c r="A187" t="s">
        <v>385</v>
      </c>
      <c r="B187">
        <v>0.154</v>
      </c>
      <c r="P187" s="8"/>
      <c r="Q187" s="8"/>
      <c r="R187" s="7"/>
      <c r="S187" s="7"/>
      <c r="T187" s="8"/>
      <c r="U187" s="8"/>
      <c r="V187" s="8"/>
      <c r="W187" s="8"/>
      <c r="X187" s="8"/>
    </row>
    <row r="188" spans="1:24" x14ac:dyDescent="0.2">
      <c r="A188" t="s">
        <v>146</v>
      </c>
      <c r="B188">
        <v>1.2470000000000001</v>
      </c>
      <c r="P188" s="8"/>
      <c r="Q188" s="8"/>
      <c r="R188" s="7"/>
      <c r="S188" s="7"/>
      <c r="T188" s="8"/>
      <c r="U188" s="8"/>
      <c r="V188" s="8"/>
      <c r="W188" s="8"/>
      <c r="X188" s="8"/>
    </row>
    <row r="189" spans="1:24" x14ac:dyDescent="0.2">
      <c r="A189" t="s">
        <v>142</v>
      </c>
      <c r="B189">
        <v>0.54700000000000004</v>
      </c>
      <c r="P189" s="8"/>
      <c r="Q189" s="8"/>
      <c r="R189" s="7"/>
      <c r="S189" s="7"/>
      <c r="T189" s="8"/>
      <c r="U189" s="8"/>
      <c r="V189" s="8"/>
      <c r="W189" s="8"/>
      <c r="X189" s="8"/>
    </row>
    <row r="190" spans="1:24" x14ac:dyDescent="0.2">
      <c r="A190" t="s">
        <v>358</v>
      </c>
      <c r="B190">
        <v>0.378</v>
      </c>
      <c r="P190" s="8"/>
      <c r="Q190" s="8"/>
      <c r="R190" s="7"/>
      <c r="S190" s="7"/>
      <c r="T190" s="8"/>
      <c r="U190" s="8"/>
      <c r="V190" s="8"/>
      <c r="W190" s="8"/>
      <c r="X190" s="8"/>
    </row>
    <row r="191" spans="1:24" x14ac:dyDescent="0.2">
      <c r="A191" t="s">
        <v>366</v>
      </c>
      <c r="B191">
        <v>-2.5999999999999999E-2</v>
      </c>
      <c r="P191" s="8"/>
      <c r="Q191" s="8"/>
      <c r="R191" s="7"/>
      <c r="S191" s="7"/>
      <c r="T191" s="8"/>
      <c r="U191" s="8"/>
      <c r="V191" s="8"/>
      <c r="W191" s="8"/>
      <c r="X191" s="8"/>
    </row>
    <row r="192" spans="1:24" x14ac:dyDescent="0.2">
      <c r="A192" t="s">
        <v>382</v>
      </c>
      <c r="B192">
        <v>-0.5</v>
      </c>
      <c r="P192" s="8"/>
      <c r="Q192" s="8"/>
      <c r="R192" s="7"/>
      <c r="S192" s="7"/>
      <c r="T192" s="8"/>
      <c r="U192" s="8"/>
      <c r="V192" s="8"/>
      <c r="W192" s="8"/>
      <c r="X192" s="8"/>
    </row>
    <row r="193" spans="1:24" x14ac:dyDescent="0.2">
      <c r="A193" t="s">
        <v>139</v>
      </c>
      <c r="B193">
        <v>-0.98499999999999999</v>
      </c>
      <c r="P193" s="8"/>
      <c r="Q193" s="8"/>
      <c r="R193" s="7"/>
      <c r="S193" s="7"/>
      <c r="T193" s="8"/>
      <c r="U193" s="8"/>
      <c r="V193" s="8"/>
      <c r="W193" s="8"/>
      <c r="X193" s="8"/>
    </row>
    <row r="194" spans="1:24" x14ac:dyDescent="0.2">
      <c r="A194" t="s">
        <v>202</v>
      </c>
      <c r="B194">
        <v>-1.4650000000000001</v>
      </c>
      <c r="P194" s="8"/>
      <c r="Q194" s="8"/>
      <c r="R194" s="7"/>
      <c r="S194" s="7"/>
      <c r="T194" s="8"/>
      <c r="U194" s="8"/>
      <c r="V194" s="8"/>
      <c r="W194" s="8"/>
      <c r="X194" s="8"/>
    </row>
    <row r="195" spans="1:24" x14ac:dyDescent="0.2">
      <c r="A195" t="s">
        <v>198</v>
      </c>
      <c r="B195">
        <v>-2</v>
      </c>
      <c r="P195" s="8"/>
      <c r="Q195" s="8"/>
      <c r="R195" s="7"/>
      <c r="S195" s="7"/>
      <c r="T195" s="8"/>
      <c r="U195" s="8"/>
      <c r="V195" s="8"/>
      <c r="W195" s="8"/>
      <c r="X195" s="8"/>
    </row>
    <row r="196" spans="1:24" x14ac:dyDescent="0.2">
      <c r="A196" t="s">
        <v>135</v>
      </c>
      <c r="B196">
        <v>-1.544</v>
      </c>
      <c r="P196" s="8"/>
      <c r="Q196" s="8"/>
      <c r="R196" s="7"/>
      <c r="S196" s="7"/>
      <c r="T196" s="8"/>
      <c r="U196" s="8"/>
      <c r="V196" s="8"/>
      <c r="W196" s="8"/>
      <c r="X196" s="8"/>
    </row>
    <row r="197" spans="1:24" x14ac:dyDescent="0.2">
      <c r="A197" t="s">
        <v>205</v>
      </c>
      <c r="B197">
        <v>-0.24399999999999999</v>
      </c>
      <c r="P197" s="8"/>
      <c r="Q197" s="8"/>
      <c r="R197" s="7"/>
      <c r="S197" s="7"/>
      <c r="T197" s="8"/>
      <c r="U197" s="8"/>
      <c r="V197" s="8"/>
      <c r="W197" s="8"/>
      <c r="X197" s="8"/>
    </row>
    <row r="198" spans="1:24" x14ac:dyDescent="0.2">
      <c r="A198" t="s">
        <v>191</v>
      </c>
      <c r="B198">
        <v>-0.67800000000000005</v>
      </c>
      <c r="P198" s="8"/>
      <c r="Q198" s="8"/>
      <c r="R198" s="7"/>
      <c r="S198" s="7"/>
      <c r="T198" s="8"/>
      <c r="U198" s="8"/>
      <c r="V198" s="8"/>
      <c r="W198" s="8"/>
      <c r="X198" s="8"/>
    </row>
    <row r="199" spans="1:24" x14ac:dyDescent="0.2">
      <c r="A199" t="s">
        <v>378</v>
      </c>
      <c r="B199">
        <v>-1.139</v>
      </c>
      <c r="P199" s="8"/>
      <c r="Q199" s="8"/>
      <c r="R199" s="7"/>
      <c r="S199" s="7"/>
      <c r="T199" s="8"/>
      <c r="U199" s="8"/>
      <c r="V199" s="8"/>
      <c r="W199" s="8"/>
      <c r="X199" s="8"/>
    </row>
    <row r="200" spans="1:24" x14ac:dyDescent="0.2">
      <c r="A200" t="s">
        <v>131</v>
      </c>
      <c r="B200">
        <v>0.14399999999999999</v>
      </c>
      <c r="P200" s="8"/>
      <c r="Q200" s="8"/>
      <c r="R200" s="7"/>
      <c r="S200" s="7"/>
      <c r="T200" s="8"/>
      <c r="U200" s="8"/>
      <c r="V200" s="8"/>
      <c r="W200" s="8"/>
      <c r="X200" s="8"/>
    </row>
    <row r="201" spans="1:24" x14ac:dyDescent="0.2">
      <c r="A201" t="s">
        <v>187</v>
      </c>
      <c r="B201">
        <v>-0.5</v>
      </c>
      <c r="P201" s="8"/>
      <c r="Q201" s="8"/>
      <c r="R201" s="7"/>
      <c r="S201" s="7"/>
      <c r="T201" s="8"/>
      <c r="U201" s="8"/>
      <c r="V201" s="8"/>
      <c r="W201" s="8"/>
      <c r="X201" s="8"/>
    </row>
    <row r="202" spans="1:24" x14ac:dyDescent="0.2">
      <c r="A202" t="s">
        <v>183</v>
      </c>
      <c r="B202">
        <v>-0.95199999999999996</v>
      </c>
      <c r="P202" s="8"/>
      <c r="Q202" s="8"/>
      <c r="R202" s="7"/>
      <c r="S202" s="7"/>
      <c r="T202" s="8"/>
      <c r="U202" s="8"/>
      <c r="V202" s="8"/>
      <c r="W202" s="8"/>
      <c r="X202" s="8"/>
    </row>
    <row r="203" spans="1:24" x14ac:dyDescent="0.2">
      <c r="A203" t="s">
        <v>127</v>
      </c>
      <c r="B203">
        <v>-0.38</v>
      </c>
      <c r="P203" s="8"/>
      <c r="Q203" s="8"/>
      <c r="R203" s="7"/>
      <c r="S203" s="7"/>
      <c r="T203" s="8"/>
      <c r="U203" s="8"/>
      <c r="V203" s="8"/>
      <c r="W203" s="8"/>
      <c r="X203" s="8"/>
    </row>
    <row r="204" spans="1:24" x14ac:dyDescent="0.2">
      <c r="A204" t="s">
        <v>179</v>
      </c>
      <c r="B204">
        <v>0.753</v>
      </c>
      <c r="P204" s="8"/>
      <c r="Q204" s="8"/>
      <c r="R204" s="7"/>
      <c r="S204" s="7"/>
      <c r="T204" s="8"/>
      <c r="U204" s="8"/>
      <c r="V204" s="8"/>
      <c r="W204" s="8"/>
      <c r="X204" s="8"/>
    </row>
    <row r="205" spans="1:24" x14ac:dyDescent="0.2">
      <c r="A205" t="s">
        <v>175</v>
      </c>
      <c r="B205">
        <v>0.26300000000000001</v>
      </c>
      <c r="P205" s="8"/>
      <c r="Q205" s="8"/>
      <c r="R205" s="7"/>
      <c r="S205" s="7"/>
      <c r="T205" s="8"/>
      <c r="U205" s="8"/>
      <c r="V205" s="8"/>
      <c r="W205" s="8"/>
      <c r="X205" s="8"/>
    </row>
    <row r="206" spans="1:24" x14ac:dyDescent="0.2">
      <c r="A206" t="s">
        <v>362</v>
      </c>
      <c r="B206">
        <v>-0.89400000000000002</v>
      </c>
      <c r="P206" s="8"/>
      <c r="Q206" s="8"/>
      <c r="R206" s="7"/>
      <c r="S206" s="7"/>
      <c r="T206" s="8"/>
      <c r="U206" s="8"/>
      <c r="V206" s="8"/>
      <c r="W206" s="8"/>
      <c r="X206" s="8"/>
    </row>
    <row r="207" spans="1:24" x14ac:dyDescent="0.2">
      <c r="A207" t="s">
        <v>374</v>
      </c>
      <c r="B207">
        <v>0.432</v>
      </c>
      <c r="P207" s="8"/>
      <c r="Q207" s="8"/>
      <c r="R207" s="7"/>
      <c r="S207" s="7"/>
      <c r="T207" s="8"/>
      <c r="U207" s="8"/>
      <c r="V207" s="8"/>
      <c r="W207" s="8"/>
      <c r="X207" s="8"/>
    </row>
    <row r="208" spans="1:24" x14ac:dyDescent="0.2">
      <c r="A208" t="s">
        <v>123</v>
      </c>
      <c r="B208">
        <v>-0.18099999999999999</v>
      </c>
      <c r="P208" s="8"/>
      <c r="Q208" s="8"/>
      <c r="R208" s="7"/>
      <c r="S208" s="7"/>
      <c r="T208" s="8"/>
      <c r="U208" s="8"/>
      <c r="V208" s="8"/>
      <c r="W208" s="8"/>
      <c r="X208" s="8"/>
    </row>
    <row r="209" spans="1:24" x14ac:dyDescent="0.2">
      <c r="A209" t="s">
        <v>171</v>
      </c>
      <c r="B209">
        <v>-0.75600000000000001</v>
      </c>
      <c r="P209" s="8"/>
      <c r="Q209" s="8"/>
      <c r="R209" s="7"/>
      <c r="S209" s="7"/>
      <c r="T209" s="8"/>
      <c r="U209" s="8"/>
      <c r="V209" s="8"/>
      <c r="W209" s="8"/>
      <c r="X209" s="8"/>
    </row>
    <row r="210" spans="1:24" x14ac:dyDescent="0.2">
      <c r="A210" t="s">
        <v>167</v>
      </c>
      <c r="B210">
        <v>-1.2470000000000001</v>
      </c>
      <c r="P210" s="8"/>
      <c r="Q210" s="8"/>
      <c r="R210" s="7"/>
      <c r="S210" s="7"/>
      <c r="T210" s="8"/>
      <c r="U210" s="8"/>
      <c r="V210" s="8"/>
      <c r="W210" s="8"/>
      <c r="X210" s="8"/>
    </row>
    <row r="211" spans="1:24" x14ac:dyDescent="0.2">
      <c r="A211" t="s">
        <v>119</v>
      </c>
      <c r="B211">
        <v>-0.74099999999999999</v>
      </c>
      <c r="P211" s="8"/>
      <c r="Q211" s="8"/>
      <c r="R211" s="7"/>
      <c r="S211" s="7"/>
      <c r="T211" s="8"/>
      <c r="U211" s="8"/>
      <c r="V211" s="8"/>
      <c r="W211" s="8"/>
      <c r="X211" s="8"/>
    </row>
    <row r="212" spans="1:24" x14ac:dyDescent="0.2">
      <c r="A212" t="s">
        <v>163</v>
      </c>
      <c r="B212">
        <v>0.45300000000000001</v>
      </c>
      <c r="P212" s="8"/>
      <c r="Q212" s="8"/>
      <c r="R212" s="7"/>
      <c r="S212" s="7"/>
      <c r="T212" s="8"/>
      <c r="U212" s="8"/>
      <c r="V212" s="8"/>
      <c r="W212" s="8"/>
      <c r="X212" s="8"/>
    </row>
    <row r="213" spans="1:24" x14ac:dyDescent="0.2">
      <c r="A213" t="s">
        <v>159</v>
      </c>
      <c r="B213">
        <v>-0.04</v>
      </c>
      <c r="P213" s="8"/>
      <c r="Q213" s="8"/>
      <c r="R213" s="7"/>
      <c r="S213" s="7"/>
      <c r="T213" s="8"/>
      <c r="U213" s="8"/>
      <c r="V213" s="8"/>
      <c r="W213" s="8"/>
      <c r="X213" s="8"/>
    </row>
    <row r="214" spans="1:24" x14ac:dyDescent="0.2">
      <c r="A214" t="s">
        <v>370</v>
      </c>
      <c r="B214">
        <v>-0.315</v>
      </c>
      <c r="P214" s="8"/>
      <c r="Q214" s="8"/>
      <c r="R214" s="7"/>
      <c r="S214" s="7"/>
      <c r="T214" s="8"/>
      <c r="U214" s="8"/>
      <c r="V214" s="8"/>
      <c r="W214" s="8"/>
      <c r="X214" s="8"/>
    </row>
    <row r="215" spans="1:24" x14ac:dyDescent="0.2">
      <c r="A215" t="s">
        <v>115</v>
      </c>
      <c r="B215">
        <v>0.86</v>
      </c>
      <c r="P215" s="8"/>
      <c r="Q215" s="8"/>
      <c r="R215" s="7"/>
      <c r="S215" s="7"/>
      <c r="T215" s="8"/>
      <c r="U215" s="8"/>
      <c r="V215" s="8"/>
      <c r="W215" s="8"/>
      <c r="X215" s="8"/>
    </row>
    <row r="216" spans="1:24" x14ac:dyDescent="0.2">
      <c r="A216" t="s">
        <v>155</v>
      </c>
      <c r="B216">
        <v>0.14199999999999999</v>
      </c>
      <c r="P216" s="8"/>
      <c r="Q216" s="8"/>
      <c r="R216" s="7"/>
      <c r="S216" s="7"/>
      <c r="T216" s="8"/>
      <c r="U216" s="8"/>
      <c r="V216" s="8"/>
      <c r="W216" s="8"/>
      <c r="X216" s="8"/>
    </row>
    <row r="217" spans="1:24" x14ac:dyDescent="0.2">
      <c r="A217" t="s">
        <v>151</v>
      </c>
      <c r="B217">
        <v>-0.38100000000000001</v>
      </c>
      <c r="P217" s="8"/>
      <c r="Q217" s="8"/>
      <c r="R217" s="7"/>
      <c r="S217" s="7"/>
      <c r="T217" s="8"/>
      <c r="U217" s="8"/>
      <c r="V217" s="8"/>
      <c r="W217" s="8"/>
      <c r="X217" s="8"/>
    </row>
    <row r="218" spans="1:24" x14ac:dyDescent="0.2">
      <c r="A218" t="s">
        <v>111</v>
      </c>
      <c r="B218">
        <v>0.154</v>
      </c>
      <c r="P218" s="8"/>
      <c r="Q218" s="8"/>
      <c r="R218" s="7"/>
      <c r="S218" s="7"/>
      <c r="T218" s="8"/>
      <c r="U218" s="8"/>
      <c r="V218" s="8"/>
      <c r="W218" s="8"/>
      <c r="X218" s="8"/>
    </row>
    <row r="219" spans="1:24" x14ac:dyDescent="0.2">
      <c r="A219" t="s">
        <v>147</v>
      </c>
      <c r="B219">
        <v>1.246</v>
      </c>
      <c r="P219" s="8"/>
      <c r="Q219" s="8"/>
      <c r="R219" s="7"/>
      <c r="S219" s="7"/>
      <c r="T219" s="8"/>
      <c r="U219" s="8"/>
      <c r="V219" s="8"/>
      <c r="W219" s="8"/>
      <c r="X219" s="8"/>
    </row>
    <row r="220" spans="1:24" x14ac:dyDescent="0.2">
      <c r="A220" t="s">
        <v>143</v>
      </c>
      <c r="B220">
        <v>0.54700000000000004</v>
      </c>
      <c r="P220" s="8"/>
      <c r="Q220" s="8"/>
      <c r="R220" s="7"/>
      <c r="S220" s="7"/>
      <c r="T220" s="8"/>
      <c r="U220" s="8"/>
      <c r="V220" s="8"/>
      <c r="W220" s="8"/>
      <c r="X220" s="8"/>
    </row>
    <row r="221" spans="1:24" x14ac:dyDescent="0.2">
      <c r="A221" t="s">
        <v>359</v>
      </c>
      <c r="B221">
        <v>0.377</v>
      </c>
      <c r="P221" s="8"/>
      <c r="Q221" s="8"/>
      <c r="R221" s="7"/>
      <c r="S221" s="7"/>
      <c r="T221" s="8"/>
      <c r="U221" s="8"/>
      <c r="V221" s="8"/>
      <c r="W221" s="8"/>
      <c r="X221" s="8"/>
    </row>
    <row r="222" spans="1:24" x14ac:dyDescent="0.2">
      <c r="A222" t="s">
        <v>367</v>
      </c>
      <c r="B222">
        <v>-2.8000000000000001E-2</v>
      </c>
      <c r="P222" s="8"/>
      <c r="Q222" s="8"/>
      <c r="R222" s="7"/>
      <c r="S222" s="7"/>
      <c r="T222" s="8"/>
      <c r="U222" s="8"/>
      <c r="V222" s="8"/>
      <c r="W222" s="8"/>
      <c r="X222" s="8"/>
    </row>
    <row r="223" spans="1:24" x14ac:dyDescent="0.2">
      <c r="A223" t="s">
        <v>383</v>
      </c>
      <c r="B223">
        <v>-0.50600000000000001</v>
      </c>
      <c r="P223" s="8"/>
      <c r="Q223" s="8"/>
      <c r="R223" s="7"/>
      <c r="S223" s="7"/>
      <c r="T223" s="8"/>
      <c r="U223" s="8"/>
      <c r="V223" s="8"/>
      <c r="W223" s="8"/>
      <c r="X223" s="8"/>
    </row>
    <row r="224" spans="1:24" x14ac:dyDescent="0.2">
      <c r="A224" t="s">
        <v>140</v>
      </c>
      <c r="B224">
        <v>-1</v>
      </c>
      <c r="P224" s="8"/>
      <c r="Q224" s="8"/>
      <c r="R224" s="7"/>
      <c r="S224" s="7"/>
      <c r="T224" s="8"/>
      <c r="U224" s="8"/>
      <c r="V224" s="8"/>
      <c r="W224" s="8"/>
      <c r="X224" s="8"/>
    </row>
    <row r="225" spans="1:24" x14ac:dyDescent="0.2">
      <c r="A225" t="s">
        <v>203</v>
      </c>
      <c r="B225">
        <v>-1.496</v>
      </c>
      <c r="P225" s="8"/>
      <c r="Q225" s="8"/>
      <c r="R225" s="7"/>
      <c r="S225" s="7"/>
      <c r="T225" s="8"/>
      <c r="U225" s="8"/>
      <c r="V225" s="8"/>
      <c r="W225" s="8"/>
      <c r="X225" s="8"/>
    </row>
    <row r="226" spans="1:24" x14ac:dyDescent="0.2">
      <c r="A226" t="s">
        <v>199</v>
      </c>
      <c r="B226">
        <v>-2.0139999999999998</v>
      </c>
      <c r="P226" s="8"/>
      <c r="Q226" s="8"/>
      <c r="R226" s="7"/>
      <c r="S226" s="7"/>
      <c r="T226" s="8"/>
      <c r="U226" s="8"/>
      <c r="V226" s="8"/>
      <c r="W226" s="8"/>
      <c r="X226" s="8"/>
    </row>
    <row r="227" spans="1:24" x14ac:dyDescent="0.2">
      <c r="A227" t="s">
        <v>136</v>
      </c>
      <c r="B227">
        <v>-1.5489999999999999</v>
      </c>
      <c r="P227" s="8"/>
      <c r="Q227" s="8"/>
      <c r="R227" s="7"/>
      <c r="S227" s="7"/>
      <c r="T227" s="8"/>
      <c r="U227" s="8"/>
      <c r="V227" s="8"/>
      <c r="W227" s="8"/>
      <c r="X227" s="8"/>
    </row>
    <row r="228" spans="1:24" x14ac:dyDescent="0.2">
      <c r="A228" t="s">
        <v>195</v>
      </c>
      <c r="B228">
        <v>-0.252</v>
      </c>
      <c r="P228" s="8"/>
      <c r="Q228" s="8"/>
      <c r="R228" s="7"/>
      <c r="S228" s="7"/>
      <c r="T228" s="8"/>
      <c r="U228" s="8"/>
      <c r="V228" s="8"/>
      <c r="W228" s="8"/>
      <c r="X228" s="8"/>
    </row>
    <row r="229" spans="1:24" x14ac:dyDescent="0.2">
      <c r="A229" t="s">
        <v>192</v>
      </c>
      <c r="B229">
        <v>-0.68100000000000005</v>
      </c>
      <c r="P229" s="8"/>
      <c r="Q229" s="8"/>
      <c r="R229" s="7"/>
      <c r="S229" s="7"/>
      <c r="T229" s="8"/>
      <c r="U229" s="8"/>
      <c r="V229" s="8"/>
      <c r="W229" s="8"/>
      <c r="X229" s="8"/>
    </row>
    <row r="230" spans="1:24" x14ac:dyDescent="0.2">
      <c r="A230" t="s">
        <v>379</v>
      </c>
      <c r="B230">
        <v>-1.1399999999999999</v>
      </c>
      <c r="P230" s="8"/>
      <c r="Q230" s="8"/>
      <c r="R230" s="7"/>
      <c r="S230" s="7"/>
      <c r="T230" s="8"/>
      <c r="U230" s="8"/>
      <c r="V230" s="8"/>
      <c r="W230" s="8"/>
      <c r="X230" s="8"/>
    </row>
    <row r="231" spans="1:24" x14ac:dyDescent="0.2">
      <c r="A231" t="s">
        <v>132</v>
      </c>
      <c r="B231">
        <v>0.14199999999999999</v>
      </c>
      <c r="P231" s="8"/>
      <c r="Q231" s="8"/>
      <c r="R231" s="7"/>
      <c r="S231" s="7"/>
      <c r="T231" s="8"/>
      <c r="U231" s="8"/>
      <c r="V231" s="8"/>
      <c r="W231" s="8"/>
      <c r="X231" s="8"/>
    </row>
    <row r="232" spans="1:24" x14ac:dyDescent="0.2">
      <c r="A232" t="s">
        <v>188</v>
      </c>
      <c r="B232">
        <v>-0.504</v>
      </c>
      <c r="P232" s="8"/>
      <c r="Q232" s="8"/>
      <c r="R232" s="7"/>
      <c r="S232" s="7"/>
      <c r="T232" s="8"/>
      <c r="U232" s="8"/>
      <c r="V232" s="8"/>
      <c r="W232" s="8"/>
      <c r="X232" s="8"/>
    </row>
    <row r="233" spans="1:24" x14ac:dyDescent="0.2">
      <c r="A233" t="s">
        <v>184</v>
      </c>
      <c r="B233">
        <v>-0.95399999999999996</v>
      </c>
      <c r="P233" s="8"/>
      <c r="Q233" s="8"/>
      <c r="R233" s="7"/>
      <c r="S233" s="7"/>
      <c r="T233" s="8"/>
      <c r="U233" s="8"/>
      <c r="V233" s="8"/>
      <c r="W233" s="8"/>
      <c r="X233" s="8"/>
    </row>
    <row r="234" spans="1:24" x14ac:dyDescent="0.2">
      <c r="A234" t="s">
        <v>128</v>
      </c>
      <c r="B234">
        <v>-0.38100000000000001</v>
      </c>
      <c r="P234" s="8"/>
      <c r="Q234" s="8"/>
      <c r="R234" s="7"/>
      <c r="S234" s="7"/>
      <c r="T234" s="8"/>
      <c r="U234" s="8"/>
      <c r="V234" s="8"/>
      <c r="W234" s="8"/>
      <c r="X234" s="8"/>
    </row>
    <row r="235" spans="1:24" x14ac:dyDescent="0.2">
      <c r="A235" t="s">
        <v>180</v>
      </c>
      <c r="B235">
        <v>0.752</v>
      </c>
      <c r="P235" s="8"/>
      <c r="Q235" s="8"/>
      <c r="R235" s="7"/>
      <c r="S235" s="7"/>
      <c r="T235" s="8"/>
      <c r="U235" s="8"/>
      <c r="V235" s="8"/>
      <c r="W235" s="8"/>
      <c r="X235" s="8"/>
    </row>
    <row r="236" spans="1:24" x14ac:dyDescent="0.2">
      <c r="A236" t="s">
        <v>176</v>
      </c>
      <c r="B236">
        <v>0.26300000000000001</v>
      </c>
      <c r="P236" s="8"/>
      <c r="Q236" s="8"/>
      <c r="R236" s="7"/>
      <c r="S236" s="7"/>
      <c r="T236" s="8"/>
      <c r="U236" s="8"/>
      <c r="V236" s="8"/>
      <c r="W236" s="8"/>
      <c r="X236" s="8"/>
    </row>
    <row r="237" spans="1:24" x14ac:dyDescent="0.2">
      <c r="A237" t="s">
        <v>363</v>
      </c>
      <c r="B237">
        <v>-0.89400000000000002</v>
      </c>
      <c r="P237" s="8"/>
      <c r="Q237" s="8"/>
      <c r="R237" s="7"/>
      <c r="S237" s="7"/>
      <c r="T237" s="8"/>
      <c r="U237" s="8"/>
      <c r="V237" s="8"/>
      <c r="W237" s="8"/>
      <c r="X237" s="8"/>
    </row>
    <row r="238" spans="1:24" x14ac:dyDescent="0.2">
      <c r="A238" t="s">
        <v>375</v>
      </c>
      <c r="B238">
        <v>0.432</v>
      </c>
      <c r="P238" s="8"/>
      <c r="Q238" s="8"/>
      <c r="R238" s="7"/>
      <c r="S238" s="7"/>
      <c r="T238" s="8"/>
      <c r="U238" s="8"/>
      <c r="V238" s="8"/>
      <c r="W238" s="8"/>
      <c r="X238" s="8"/>
    </row>
    <row r="239" spans="1:24" x14ac:dyDescent="0.2">
      <c r="A239" t="s">
        <v>124</v>
      </c>
      <c r="B239">
        <v>-0.182</v>
      </c>
      <c r="P239" s="8"/>
      <c r="Q239" s="8"/>
      <c r="R239" s="7"/>
      <c r="S239" s="7"/>
      <c r="T239" s="8"/>
      <c r="U239" s="8"/>
      <c r="V239" s="8"/>
      <c r="W239" s="8"/>
      <c r="X239" s="8"/>
    </row>
    <row r="240" spans="1:24" x14ac:dyDescent="0.2">
      <c r="A240" t="s">
        <v>172</v>
      </c>
      <c r="B240">
        <v>-0.75800000000000001</v>
      </c>
      <c r="P240" s="8"/>
      <c r="Q240" s="8"/>
      <c r="R240" s="7"/>
      <c r="S240" s="7"/>
      <c r="T240" s="8"/>
      <c r="U240" s="8"/>
      <c r="V240" s="8"/>
      <c r="W240" s="8"/>
      <c r="X240" s="8"/>
    </row>
    <row r="241" spans="1:24" x14ac:dyDescent="0.2">
      <c r="A241" t="s">
        <v>168</v>
      </c>
      <c r="B241">
        <v>-1.248</v>
      </c>
      <c r="P241" s="8"/>
      <c r="Q241" s="8"/>
      <c r="R241" s="7"/>
      <c r="S241" s="7"/>
      <c r="T241" s="8"/>
      <c r="U241" s="8"/>
      <c r="V241" s="8"/>
      <c r="W241" s="8"/>
      <c r="X241" s="8"/>
    </row>
    <row r="242" spans="1:24" x14ac:dyDescent="0.2">
      <c r="A242" t="s">
        <v>120</v>
      </c>
      <c r="B242">
        <v>-0.74099999999999999</v>
      </c>
      <c r="P242" s="8"/>
      <c r="Q242" s="8"/>
      <c r="R242" s="7"/>
      <c r="S242" s="7"/>
      <c r="T242" s="8"/>
      <c r="U242" s="8"/>
      <c r="V242" s="8"/>
      <c r="W242" s="8"/>
      <c r="X242" s="8"/>
    </row>
    <row r="243" spans="1:24" x14ac:dyDescent="0.2">
      <c r="A243" t="s">
        <v>164</v>
      </c>
      <c r="B243">
        <v>0.45300000000000001</v>
      </c>
      <c r="P243" s="8"/>
      <c r="Q243" s="8"/>
      <c r="R243" s="7"/>
      <c r="S243" s="7"/>
      <c r="T243" s="8"/>
      <c r="U243" s="8"/>
      <c r="V243" s="8"/>
      <c r="W243" s="8"/>
      <c r="X243" s="8"/>
    </row>
    <row r="244" spans="1:24" x14ac:dyDescent="0.2">
      <c r="A244" t="s">
        <v>160</v>
      </c>
      <c r="B244">
        <v>-0.04</v>
      </c>
      <c r="P244" s="8"/>
      <c r="Q244" s="8"/>
      <c r="R244" s="7"/>
      <c r="S244" s="7"/>
      <c r="T244" s="8"/>
      <c r="U244" s="8"/>
      <c r="V244" s="8"/>
      <c r="W244" s="8"/>
      <c r="X244" s="8"/>
    </row>
    <row r="245" spans="1:24" x14ac:dyDescent="0.2">
      <c r="A245" t="s">
        <v>371</v>
      </c>
      <c r="B245">
        <v>-0.315</v>
      </c>
      <c r="P245" s="8"/>
      <c r="Q245" s="8"/>
      <c r="R245" s="7"/>
      <c r="S245" s="7"/>
      <c r="T245" s="8"/>
      <c r="U245" s="8"/>
      <c r="V245" s="8"/>
      <c r="W245" s="8"/>
      <c r="X245" s="8"/>
    </row>
    <row r="246" spans="1:24" x14ac:dyDescent="0.2">
      <c r="A246" t="s">
        <v>116</v>
      </c>
      <c r="B246">
        <v>0.86</v>
      </c>
      <c r="P246" s="8"/>
      <c r="Q246" s="8"/>
      <c r="R246" s="7"/>
      <c r="S246" s="7"/>
      <c r="T246" s="8"/>
      <c r="U246" s="8"/>
      <c r="V246" s="8"/>
      <c r="W246" s="8"/>
      <c r="X246" s="8"/>
    </row>
    <row r="247" spans="1:24" x14ac:dyDescent="0.2">
      <c r="A247" t="s">
        <v>156</v>
      </c>
      <c r="B247">
        <v>0.14199999999999999</v>
      </c>
      <c r="P247" s="8"/>
      <c r="Q247" s="8"/>
      <c r="R247" s="7"/>
      <c r="S247" s="7"/>
      <c r="T247" s="8"/>
      <c r="U247" s="8"/>
      <c r="V247" s="8"/>
      <c r="W247" s="8"/>
      <c r="X247" s="8"/>
    </row>
    <row r="248" spans="1:24" x14ac:dyDescent="0.2">
      <c r="A248" t="s">
        <v>152</v>
      </c>
      <c r="B248">
        <v>-0.38100000000000001</v>
      </c>
      <c r="P248" s="8"/>
      <c r="Q248" s="8"/>
      <c r="R248" s="7"/>
      <c r="S248" s="7"/>
      <c r="T248" s="8"/>
      <c r="U248" s="8"/>
      <c r="V248" s="8"/>
      <c r="W248" s="8"/>
      <c r="X248" s="8"/>
    </row>
    <row r="249" spans="1:24" x14ac:dyDescent="0.2">
      <c r="A249" t="s">
        <v>112</v>
      </c>
      <c r="B249">
        <v>0.154</v>
      </c>
      <c r="P249" s="8"/>
      <c r="Q249" s="8"/>
      <c r="R249" s="7"/>
      <c r="S249" s="7"/>
      <c r="T249" s="8"/>
      <c r="U249" s="8"/>
      <c r="V249" s="8"/>
      <c r="W249" s="8"/>
      <c r="X249" s="8"/>
    </row>
    <row r="250" spans="1:24" x14ac:dyDescent="0.2">
      <c r="A250" t="s">
        <v>148</v>
      </c>
      <c r="B250">
        <v>1.246</v>
      </c>
      <c r="P250" s="8"/>
      <c r="Q250" s="8"/>
      <c r="R250" s="7"/>
      <c r="S250" s="7"/>
      <c r="T250" s="8"/>
      <c r="U250" s="8"/>
      <c r="V250" s="8"/>
      <c r="W250" s="8"/>
      <c r="X250" s="8"/>
    </row>
    <row r="251" spans="1:24" x14ac:dyDescent="0.2">
      <c r="A251" t="s">
        <v>144</v>
      </c>
      <c r="B251">
        <v>0.54700000000000004</v>
      </c>
      <c r="P251" s="8"/>
      <c r="Q251" s="8"/>
      <c r="R251" s="7"/>
      <c r="S251" s="7"/>
      <c r="T251" s="8"/>
      <c r="U251" s="8"/>
      <c r="V251" s="8"/>
      <c r="W251" s="8"/>
      <c r="X251" s="8"/>
    </row>
    <row r="252" spans="1:24" x14ac:dyDescent="0.2">
      <c r="P252" s="8"/>
      <c r="Q252" s="8"/>
      <c r="R252" s="7"/>
      <c r="S252" s="7"/>
      <c r="T252" s="8"/>
      <c r="U252" s="8"/>
      <c r="V252" s="8"/>
      <c r="W252" s="8"/>
      <c r="X252" s="8"/>
    </row>
    <row r="253" spans="1:24" x14ac:dyDescent="0.2">
      <c r="P253" s="8"/>
      <c r="Q253" s="8"/>
      <c r="R253" s="7"/>
      <c r="S253" s="7"/>
      <c r="T253" s="8"/>
      <c r="U253" s="8"/>
      <c r="V253" s="8"/>
      <c r="W253" s="8"/>
      <c r="X253" s="8"/>
    </row>
    <row r="254" spans="1:24" x14ac:dyDescent="0.2">
      <c r="P254" s="8"/>
      <c r="Q254" s="8"/>
      <c r="R254" s="7"/>
      <c r="S254" s="7"/>
      <c r="T254" s="8"/>
      <c r="U254" s="8"/>
      <c r="V254" s="8"/>
      <c r="W254" s="8"/>
      <c r="X254" s="8"/>
    </row>
    <row r="255" spans="1:24" x14ac:dyDescent="0.2">
      <c r="P255" s="8"/>
      <c r="Q255" s="8"/>
      <c r="R255" s="7"/>
      <c r="S255" s="7"/>
      <c r="T255" s="8"/>
      <c r="U255" s="8"/>
      <c r="V255" s="8"/>
      <c r="W255" s="8"/>
      <c r="X255" s="8"/>
    </row>
    <row r="256" spans="1:24" x14ac:dyDescent="0.2">
      <c r="P256" s="8"/>
      <c r="Q256" s="8"/>
      <c r="R256" s="7"/>
      <c r="S256" s="7"/>
      <c r="T256" s="8"/>
      <c r="U256" s="8"/>
      <c r="V256" s="8"/>
      <c r="W256" s="8"/>
      <c r="X256" s="8"/>
    </row>
    <row r="257" spans="16:24" x14ac:dyDescent="0.2">
      <c r="P257" s="8"/>
      <c r="Q257" s="8"/>
      <c r="R257" s="7"/>
      <c r="S257" s="7"/>
      <c r="T257" s="8"/>
      <c r="U257" s="8"/>
      <c r="V257" s="8"/>
      <c r="W257" s="8"/>
      <c r="X257" s="8"/>
    </row>
    <row r="258" spans="16:24" x14ac:dyDescent="0.2">
      <c r="P258" s="8"/>
      <c r="Q258" s="8"/>
      <c r="R258" s="7"/>
      <c r="S258" s="7"/>
      <c r="T258" s="8"/>
      <c r="U258" s="8"/>
      <c r="V258" s="8"/>
      <c r="W258" s="8"/>
      <c r="X258" s="8"/>
    </row>
    <row r="259" spans="16:24" x14ac:dyDescent="0.2">
      <c r="P259" s="8"/>
      <c r="Q259" s="8"/>
      <c r="R259" s="7"/>
      <c r="S259" s="7"/>
      <c r="T259" s="8"/>
      <c r="U259" s="8"/>
      <c r="V259" s="8"/>
      <c r="W259" s="8"/>
      <c r="X259" s="8"/>
    </row>
    <row r="260" spans="16:24" x14ac:dyDescent="0.2">
      <c r="P260" s="8"/>
      <c r="Q260" s="8"/>
      <c r="R260" s="7"/>
      <c r="S260" s="7"/>
      <c r="T260" s="8"/>
      <c r="U260" s="8"/>
      <c r="V260" s="8"/>
      <c r="W260" s="8"/>
      <c r="X260" s="8"/>
    </row>
    <row r="261" spans="16:24" x14ac:dyDescent="0.2">
      <c r="P261" s="8"/>
      <c r="Q261" s="8"/>
      <c r="R261" s="7"/>
      <c r="S261" s="7"/>
      <c r="T261" s="8"/>
      <c r="U261" s="8"/>
      <c r="V261" s="8"/>
      <c r="W261" s="8"/>
      <c r="X261" s="8"/>
    </row>
    <row r="262" spans="16:24" x14ac:dyDescent="0.2">
      <c r="P262" s="8"/>
      <c r="Q262" s="8"/>
      <c r="R262" s="7"/>
      <c r="S262" s="7"/>
      <c r="T262" s="8"/>
      <c r="U262" s="8"/>
      <c r="V262" s="8"/>
      <c r="W262" s="8"/>
      <c r="X262" s="8"/>
    </row>
    <row r="263" spans="16:24" x14ac:dyDescent="0.2">
      <c r="P263" s="8"/>
      <c r="Q263" s="8"/>
      <c r="R263" s="7"/>
      <c r="S263" s="7"/>
      <c r="T263" s="8"/>
      <c r="U263" s="8"/>
      <c r="V263" s="8"/>
      <c r="W263" s="8"/>
      <c r="X263" s="8"/>
    </row>
    <row r="264" spans="16:24" x14ac:dyDescent="0.2">
      <c r="P264" s="8"/>
      <c r="Q264" s="8"/>
      <c r="R264" s="7"/>
      <c r="S264" s="7"/>
      <c r="T264" s="8"/>
      <c r="U264" s="8"/>
      <c r="V264" s="8"/>
      <c r="W264" s="8"/>
      <c r="X264" s="8"/>
    </row>
    <row r="265" spans="16:24" x14ac:dyDescent="0.2">
      <c r="P265" s="8"/>
      <c r="Q265" s="8"/>
      <c r="R265" s="7"/>
      <c r="S265" s="7"/>
      <c r="T265" s="8"/>
      <c r="U265" s="8"/>
      <c r="V265" s="8"/>
      <c r="W265" s="8"/>
      <c r="X265" s="8"/>
    </row>
    <row r="266" spans="16:24" x14ac:dyDescent="0.2">
      <c r="P266" s="8"/>
      <c r="Q266" s="8"/>
      <c r="R266" s="7"/>
      <c r="S266" s="7"/>
      <c r="T266" s="8"/>
      <c r="U266" s="8"/>
      <c r="V266" s="8"/>
      <c r="W266" s="8"/>
      <c r="X266" s="8"/>
    </row>
    <row r="267" spans="16:24" x14ac:dyDescent="0.2">
      <c r="P267" s="8"/>
      <c r="Q267" s="8"/>
      <c r="R267" s="7"/>
      <c r="S267" s="7"/>
      <c r="T267" s="8"/>
      <c r="U267" s="8"/>
      <c r="V267" s="8"/>
      <c r="W267" s="8"/>
      <c r="X267" s="8"/>
    </row>
    <row r="268" spans="16:24" x14ac:dyDescent="0.2">
      <c r="P268" s="8"/>
      <c r="Q268" s="8"/>
      <c r="R268" s="7"/>
      <c r="S268" s="7"/>
      <c r="T268" s="8"/>
      <c r="U268" s="8"/>
      <c r="V268" s="8"/>
      <c r="W268" s="8"/>
      <c r="X268" s="8"/>
    </row>
    <row r="269" spans="16:24" x14ac:dyDescent="0.2">
      <c r="P269" s="8"/>
      <c r="Q269" s="8"/>
      <c r="R269" s="7"/>
      <c r="S269" s="7"/>
      <c r="T269" s="8"/>
      <c r="U269" s="8"/>
      <c r="V269" s="8"/>
      <c r="W269" s="8"/>
      <c r="X269" s="8"/>
    </row>
    <row r="270" spans="16:24" x14ac:dyDescent="0.2">
      <c r="P270" s="8"/>
      <c r="Q270" s="8"/>
      <c r="R270" s="7"/>
      <c r="S270" s="7"/>
      <c r="T270" s="8"/>
      <c r="U270" s="8"/>
      <c r="V270" s="8"/>
      <c r="W270" s="8"/>
      <c r="X270" s="8"/>
    </row>
    <row r="271" spans="16:24" x14ac:dyDescent="0.2">
      <c r="P271" s="8"/>
      <c r="Q271" s="8"/>
      <c r="R271" s="7"/>
      <c r="S271" s="7"/>
      <c r="T271" s="8"/>
      <c r="U271" s="8"/>
      <c r="V271" s="8"/>
      <c r="W271" s="8"/>
      <c r="X271" s="8"/>
    </row>
    <row r="272" spans="16:24" x14ac:dyDescent="0.2">
      <c r="P272" s="8"/>
      <c r="Q272" s="8"/>
      <c r="R272" s="7"/>
      <c r="S272" s="7"/>
      <c r="T272" s="8"/>
      <c r="U272" s="8"/>
      <c r="V272" s="8"/>
      <c r="W272" s="8"/>
      <c r="X272" s="8"/>
    </row>
    <row r="273" spans="16:24" x14ac:dyDescent="0.2">
      <c r="P273" s="8"/>
      <c r="Q273" s="8"/>
      <c r="R273" s="7"/>
      <c r="S273" s="7"/>
      <c r="T273" s="8"/>
      <c r="U273" s="8"/>
      <c r="V273" s="8"/>
      <c r="W273" s="8"/>
      <c r="X273" s="8"/>
    </row>
    <row r="274" spans="16:24" x14ac:dyDescent="0.2">
      <c r="P274" s="8"/>
      <c r="Q274" s="8"/>
      <c r="R274" s="7"/>
      <c r="S274" s="7"/>
      <c r="T274" s="8"/>
      <c r="U274" s="8"/>
      <c r="V274" s="8"/>
      <c r="W274" s="8"/>
      <c r="X274" s="8"/>
    </row>
    <row r="275" spans="16:24" x14ac:dyDescent="0.2">
      <c r="P275" s="8"/>
      <c r="Q275" s="8"/>
      <c r="R275" s="7"/>
      <c r="S275" s="7"/>
      <c r="T275" s="8"/>
      <c r="U275" s="8"/>
      <c r="V275" s="8"/>
      <c r="W275" s="8"/>
      <c r="X275" s="8"/>
    </row>
    <row r="276" spans="16:24" x14ac:dyDescent="0.2">
      <c r="P276" s="8"/>
      <c r="Q276" s="8"/>
      <c r="R276" s="7"/>
      <c r="S276" s="7"/>
      <c r="T276" s="8"/>
      <c r="U276" s="8"/>
      <c r="V276" s="8"/>
      <c r="W276" s="8"/>
      <c r="X276" s="8"/>
    </row>
    <row r="277" spans="16:24" x14ac:dyDescent="0.2">
      <c r="P277" s="8"/>
      <c r="Q277" s="8"/>
      <c r="R277" s="7"/>
      <c r="S277" s="7"/>
      <c r="T277" s="8"/>
      <c r="U277" s="8"/>
      <c r="V277" s="8"/>
      <c r="W277" s="8"/>
      <c r="X277" s="8"/>
    </row>
    <row r="278" spans="16:24" x14ac:dyDescent="0.2">
      <c r="P278" s="8"/>
      <c r="Q278" s="8"/>
      <c r="R278" s="7"/>
      <c r="S278" s="7"/>
      <c r="T278" s="8"/>
      <c r="U278" s="8"/>
      <c r="V278" s="8"/>
      <c r="W278" s="8"/>
      <c r="X278" s="8"/>
    </row>
    <row r="279" spans="16:24" x14ac:dyDescent="0.2">
      <c r="P279" s="8"/>
      <c r="Q279" s="8"/>
      <c r="R279" s="7"/>
      <c r="S279" s="7"/>
      <c r="T279" s="8"/>
      <c r="U279" s="8"/>
      <c r="V279" s="8"/>
      <c r="W279" s="8"/>
      <c r="X279" s="8"/>
    </row>
    <row r="280" spans="16:24" x14ac:dyDescent="0.2">
      <c r="P280" s="8"/>
      <c r="Q280" s="8"/>
      <c r="R280" s="7"/>
      <c r="S280" s="7"/>
      <c r="T280" s="8"/>
      <c r="U280" s="8"/>
      <c r="V280" s="8"/>
      <c r="W280" s="8"/>
      <c r="X280" s="8"/>
    </row>
    <row r="281" spans="16:24" x14ac:dyDescent="0.2">
      <c r="P281" s="8"/>
      <c r="Q281" s="8"/>
      <c r="R281" s="7"/>
      <c r="S281" s="7"/>
      <c r="T281" s="8"/>
      <c r="U281" s="8"/>
      <c r="V281" s="8"/>
      <c r="W281" s="8"/>
      <c r="X281" s="8"/>
    </row>
    <row r="282" spans="16:24" x14ac:dyDescent="0.2">
      <c r="P282" s="8"/>
      <c r="Q282" s="8"/>
      <c r="R282" s="7"/>
      <c r="S282" s="7"/>
      <c r="T282" s="8"/>
      <c r="U282" s="8"/>
      <c r="V282" s="8"/>
      <c r="W282" s="8"/>
      <c r="X282" s="8"/>
    </row>
    <row r="283" spans="16:24" x14ac:dyDescent="0.2">
      <c r="P283" s="8"/>
      <c r="Q283" s="8"/>
      <c r="R283" s="7"/>
      <c r="S283" s="7"/>
      <c r="T283" s="8"/>
      <c r="U283" s="8"/>
      <c r="V283" s="8"/>
      <c r="W283" s="8"/>
      <c r="X283" s="8"/>
    </row>
    <row r="284" spans="16:24" x14ac:dyDescent="0.2">
      <c r="P284" s="8"/>
      <c r="Q284" s="8"/>
      <c r="R284" s="7"/>
      <c r="S284" s="7"/>
      <c r="T284" s="8"/>
      <c r="U284" s="8"/>
      <c r="V284" s="8"/>
      <c r="W284" s="8"/>
      <c r="X284" s="8"/>
    </row>
    <row r="285" spans="16:24" x14ac:dyDescent="0.2">
      <c r="P285" s="8"/>
      <c r="Q285" s="8"/>
      <c r="R285" s="7"/>
      <c r="S285" s="7"/>
      <c r="T285" s="8"/>
      <c r="U285" s="8"/>
      <c r="V285" s="8"/>
      <c r="W285" s="8"/>
      <c r="X285" s="8"/>
    </row>
    <row r="286" spans="16:24" x14ac:dyDescent="0.2">
      <c r="P286" s="8"/>
      <c r="Q286" s="8"/>
      <c r="R286" s="7"/>
      <c r="S286" s="7"/>
      <c r="T286" s="8"/>
      <c r="U286" s="8"/>
      <c r="V286" s="8"/>
      <c r="W286" s="8"/>
      <c r="X286" s="8"/>
    </row>
    <row r="287" spans="16:24" x14ac:dyDescent="0.2">
      <c r="P287" s="8"/>
      <c r="Q287" s="8"/>
      <c r="R287" s="7"/>
      <c r="S287" s="7"/>
      <c r="T287" s="8"/>
      <c r="U287" s="8"/>
      <c r="V287" s="8"/>
      <c r="W287" s="8"/>
      <c r="X287" s="8"/>
    </row>
    <row r="288" spans="16:24" x14ac:dyDescent="0.2">
      <c r="P288" s="8"/>
      <c r="Q288" s="8"/>
      <c r="R288" s="7"/>
      <c r="S288" s="7"/>
      <c r="T288" s="8"/>
      <c r="U288" s="8"/>
      <c r="V288" s="8"/>
      <c r="W288" s="8"/>
      <c r="X288" s="8"/>
    </row>
    <row r="289" spans="16:24" x14ac:dyDescent="0.2">
      <c r="P289" s="8"/>
      <c r="Q289" s="8"/>
      <c r="R289" s="7"/>
      <c r="S289" s="7"/>
      <c r="T289" s="8"/>
      <c r="U289" s="8"/>
      <c r="V289" s="8"/>
      <c r="W289" s="8"/>
      <c r="X289" s="8"/>
    </row>
    <row r="290" spans="16:24" x14ac:dyDescent="0.2">
      <c r="P290" s="8"/>
      <c r="Q290" s="8"/>
      <c r="R290" s="7"/>
      <c r="S290" s="7"/>
      <c r="T290" s="8"/>
      <c r="U290" s="8"/>
      <c r="V290" s="8"/>
      <c r="W290" s="8"/>
      <c r="X290" s="8"/>
    </row>
    <row r="291" spans="16:24" x14ac:dyDescent="0.2">
      <c r="P291" s="8"/>
      <c r="Q291" s="8"/>
      <c r="R291" s="7"/>
      <c r="S291" s="7"/>
      <c r="T291" s="8"/>
      <c r="U291" s="8"/>
      <c r="V291" s="8"/>
      <c r="W291" s="8"/>
      <c r="X291" s="8"/>
    </row>
    <row r="292" spans="16:24" x14ac:dyDescent="0.2">
      <c r="P292" s="8"/>
      <c r="Q292" s="8"/>
      <c r="R292" s="7"/>
      <c r="S292" s="7"/>
      <c r="T292" s="8"/>
      <c r="U292" s="8"/>
      <c r="V292" s="8"/>
      <c r="W292" s="8"/>
      <c r="X292" s="8"/>
    </row>
    <row r="293" spans="16:24" x14ac:dyDescent="0.2">
      <c r="P293" s="8"/>
      <c r="Q293" s="8"/>
      <c r="R293" s="7"/>
      <c r="S293" s="7"/>
      <c r="T293" s="8"/>
      <c r="U293" s="8"/>
      <c r="V293" s="8"/>
      <c r="W293" s="8"/>
      <c r="X293" s="8"/>
    </row>
    <row r="294" spans="16:24" x14ac:dyDescent="0.2">
      <c r="P294" s="8"/>
      <c r="Q294" s="8"/>
      <c r="R294" s="7"/>
      <c r="S294" s="7"/>
      <c r="T294" s="8"/>
      <c r="U294" s="8"/>
      <c r="V294" s="8"/>
      <c r="W294" s="8"/>
      <c r="X294" s="8"/>
    </row>
    <row r="295" spans="16:24" x14ac:dyDescent="0.2">
      <c r="P295" s="8"/>
      <c r="Q295" s="8"/>
      <c r="R295" s="7"/>
      <c r="S295" s="7"/>
      <c r="T295" s="8"/>
      <c r="U295" s="8"/>
      <c r="V295" s="8"/>
      <c r="W295" s="8"/>
      <c r="X295" s="8"/>
    </row>
    <row r="296" spans="16:24" x14ac:dyDescent="0.2">
      <c r="P296" s="8"/>
      <c r="Q296" s="8"/>
      <c r="R296" s="7"/>
      <c r="S296" s="7"/>
      <c r="T296" s="8"/>
      <c r="U296" s="8"/>
      <c r="V296" s="8"/>
      <c r="W296" s="8"/>
      <c r="X296" s="8"/>
    </row>
    <row r="297" spans="16:24" x14ac:dyDescent="0.2">
      <c r="P297" s="8"/>
      <c r="Q297" s="8"/>
      <c r="R297" s="7"/>
      <c r="S297" s="7"/>
      <c r="T297" s="8"/>
      <c r="U297" s="8"/>
      <c r="V297" s="8"/>
      <c r="W297" s="8"/>
      <c r="X297" s="8"/>
    </row>
    <row r="298" spans="16:24" x14ac:dyDescent="0.2">
      <c r="P298" s="8"/>
      <c r="Q298" s="8"/>
      <c r="R298" s="7"/>
      <c r="S298" s="7"/>
      <c r="T298" s="8"/>
      <c r="U298" s="8"/>
      <c r="V298" s="8"/>
      <c r="W298" s="8"/>
      <c r="X298" s="8"/>
    </row>
    <row r="299" spans="16:24" x14ac:dyDescent="0.2">
      <c r="P299" s="8"/>
      <c r="Q299" s="8"/>
      <c r="R299" s="7"/>
      <c r="S299" s="7"/>
      <c r="T299" s="8"/>
      <c r="U299" s="8"/>
      <c r="V299" s="8"/>
      <c r="W299" s="8"/>
      <c r="X299" s="8"/>
    </row>
    <row r="300" spans="16:24" x14ac:dyDescent="0.2">
      <c r="P300" s="8"/>
      <c r="Q300" s="8"/>
      <c r="R300" s="7"/>
      <c r="S300" s="7"/>
      <c r="T300" s="8"/>
      <c r="U300" s="8"/>
      <c r="V300" s="8"/>
      <c r="W300" s="8"/>
      <c r="X300" s="8"/>
    </row>
    <row r="301" spans="16:24" x14ac:dyDescent="0.2">
      <c r="P301" s="8"/>
      <c r="Q301" s="8"/>
      <c r="R301" s="7"/>
      <c r="S301" s="7"/>
      <c r="T301" s="8"/>
      <c r="U301" s="8"/>
      <c r="V301" s="8"/>
      <c r="W301" s="8"/>
      <c r="X301" s="8"/>
    </row>
    <row r="302" spans="16:24" x14ac:dyDescent="0.2">
      <c r="P302" s="8"/>
      <c r="Q302" s="8"/>
      <c r="R302" s="7"/>
      <c r="S302" s="7"/>
      <c r="T302" s="8"/>
      <c r="U302" s="8"/>
      <c r="V302" s="8"/>
      <c r="W302" s="8"/>
      <c r="X302" s="8"/>
    </row>
    <row r="303" spans="16:24" x14ac:dyDescent="0.2">
      <c r="P303" s="8"/>
      <c r="Q303" s="8"/>
      <c r="R303" s="7"/>
      <c r="S303" s="7"/>
      <c r="T303" s="8"/>
      <c r="U303" s="8"/>
      <c r="V303" s="8"/>
      <c r="W303" s="8"/>
      <c r="X303" s="8"/>
    </row>
    <row r="304" spans="16:24" x14ac:dyDescent="0.2">
      <c r="P304" s="8"/>
      <c r="Q304" s="8"/>
      <c r="R304" s="7"/>
      <c r="S304" s="7"/>
      <c r="T304" s="8"/>
      <c r="U304" s="8"/>
      <c r="V304" s="8"/>
      <c r="W304" s="8"/>
      <c r="X304" s="8"/>
    </row>
    <row r="305" spans="16:24" x14ac:dyDescent="0.2">
      <c r="P305" s="8"/>
      <c r="Q305" s="8"/>
      <c r="R305" s="7"/>
      <c r="S305" s="7"/>
      <c r="T305" s="8"/>
      <c r="U305" s="8"/>
      <c r="V305" s="8"/>
      <c r="W305" s="8"/>
      <c r="X305" s="8"/>
    </row>
    <row r="306" spans="16:24" x14ac:dyDescent="0.2">
      <c r="P306" s="8"/>
      <c r="Q306" s="8"/>
      <c r="R306" s="7"/>
      <c r="S306" s="7"/>
      <c r="T306" s="8"/>
      <c r="U306" s="8"/>
      <c r="V306" s="8"/>
      <c r="W306" s="8"/>
      <c r="X306" s="8"/>
    </row>
    <row r="307" spans="16:24" x14ac:dyDescent="0.2">
      <c r="P307" s="8"/>
      <c r="Q307" s="8"/>
      <c r="R307" s="7"/>
      <c r="S307" s="7"/>
      <c r="T307" s="8"/>
      <c r="U307" s="8"/>
      <c r="V307" s="8"/>
      <c r="W307" s="8"/>
      <c r="X307" s="8"/>
    </row>
    <row r="308" spans="16:24" x14ac:dyDescent="0.2">
      <c r="P308" s="8"/>
      <c r="Q308" s="8"/>
      <c r="R308" s="7"/>
      <c r="S308" s="7"/>
      <c r="T308" s="8"/>
      <c r="U308" s="8"/>
      <c r="V308" s="8"/>
      <c r="W308" s="8"/>
      <c r="X308" s="8"/>
    </row>
    <row r="309" spans="16:24" x14ac:dyDescent="0.2">
      <c r="P309" s="8"/>
      <c r="Q309" s="8"/>
      <c r="R309" s="7"/>
      <c r="S309" s="7"/>
      <c r="T309" s="8"/>
      <c r="U309" s="8"/>
      <c r="V309" s="8"/>
      <c r="W309" s="8"/>
      <c r="X309" s="8"/>
    </row>
    <row r="310" spans="16:24" x14ac:dyDescent="0.2">
      <c r="P310" s="8"/>
      <c r="Q310" s="8"/>
      <c r="R310" s="7"/>
      <c r="S310" s="7"/>
      <c r="T310" s="8"/>
      <c r="U310" s="8"/>
      <c r="V310" s="8"/>
      <c r="W310" s="8"/>
      <c r="X310" s="8"/>
    </row>
    <row r="311" spans="16:24" x14ac:dyDescent="0.2">
      <c r="P311" s="8"/>
      <c r="Q311" s="8"/>
      <c r="R311" s="7"/>
      <c r="S311" s="7"/>
      <c r="T311" s="8"/>
      <c r="U311" s="8"/>
      <c r="V311" s="8"/>
      <c r="W311" s="8"/>
      <c r="X311" s="8"/>
    </row>
    <row r="312" spans="16:24" x14ac:dyDescent="0.2">
      <c r="P312" s="8"/>
      <c r="Q312" s="8"/>
      <c r="R312" s="7"/>
      <c r="S312" s="7"/>
      <c r="T312" s="8"/>
      <c r="U312" s="8"/>
      <c r="V312" s="8"/>
      <c r="W312" s="8"/>
      <c r="X312" s="8"/>
    </row>
    <row r="313" spans="16:24" x14ac:dyDescent="0.2">
      <c r="P313" s="8"/>
      <c r="Q313" s="8"/>
      <c r="R313" s="7"/>
      <c r="S313" s="7"/>
      <c r="T313" s="8"/>
      <c r="U313" s="8"/>
      <c r="V313" s="8"/>
      <c r="W313" s="8"/>
      <c r="X313" s="8"/>
    </row>
    <row r="314" spans="16:24" x14ac:dyDescent="0.2">
      <c r="P314" s="8"/>
      <c r="Q314" s="8"/>
      <c r="R314" s="7"/>
      <c r="S314" s="7"/>
      <c r="T314" s="8"/>
      <c r="U314" s="8"/>
      <c r="V314" s="8"/>
      <c r="W314" s="8"/>
      <c r="X314" s="8"/>
    </row>
    <row r="315" spans="16:24" x14ac:dyDescent="0.2">
      <c r="P315" s="8"/>
      <c r="Q315" s="8"/>
      <c r="R315" s="7"/>
      <c r="S315" s="7"/>
      <c r="T315" s="8"/>
      <c r="U315" s="8"/>
      <c r="V315" s="8"/>
      <c r="W315" s="8"/>
      <c r="X315" s="8"/>
    </row>
    <row r="316" spans="16:24" x14ac:dyDescent="0.2">
      <c r="P316" s="8"/>
      <c r="Q316" s="8"/>
      <c r="R316" s="7"/>
      <c r="S316" s="7"/>
      <c r="T316" s="8"/>
      <c r="U316" s="8"/>
      <c r="V316" s="8"/>
      <c r="W316" s="8"/>
      <c r="X316" s="8"/>
    </row>
    <row r="317" spans="16:24" x14ac:dyDescent="0.2">
      <c r="P317" s="8"/>
      <c r="Q317" s="8"/>
      <c r="R317" s="7"/>
      <c r="S317" s="7"/>
      <c r="T317" s="8"/>
      <c r="U317" s="8"/>
      <c r="V317" s="8"/>
      <c r="W317" s="8"/>
      <c r="X317" s="8"/>
    </row>
    <row r="318" spans="16:24" x14ac:dyDescent="0.2">
      <c r="P318" s="8"/>
      <c r="Q318" s="8"/>
      <c r="R318" s="7"/>
      <c r="S318" s="7"/>
      <c r="T318" s="8"/>
      <c r="U318" s="8"/>
      <c r="V318" s="8"/>
      <c r="W318" s="8"/>
      <c r="X318" s="8"/>
    </row>
    <row r="319" spans="16:24" x14ac:dyDescent="0.2">
      <c r="P319" s="8"/>
      <c r="Q319" s="8"/>
      <c r="R319" s="7"/>
      <c r="S319" s="7"/>
      <c r="T319" s="8"/>
      <c r="U319" s="8"/>
      <c r="V319" s="8"/>
      <c r="W319" s="8"/>
      <c r="X319" s="8"/>
    </row>
    <row r="320" spans="16:24" x14ac:dyDescent="0.2">
      <c r="P320" s="8"/>
      <c r="Q320" s="8"/>
      <c r="R320" s="7"/>
      <c r="S320" s="7"/>
      <c r="T320" s="8"/>
      <c r="U320" s="8"/>
      <c r="V320" s="8"/>
      <c r="W320" s="8"/>
      <c r="X320" s="8"/>
    </row>
    <row r="321" spans="16:24" x14ac:dyDescent="0.2">
      <c r="P321" s="8"/>
      <c r="Q321" s="8"/>
      <c r="R321" s="7"/>
      <c r="S321" s="7"/>
      <c r="T321" s="8"/>
      <c r="U321" s="8"/>
      <c r="V321" s="8"/>
      <c r="W321" s="8"/>
      <c r="X321" s="8"/>
    </row>
    <row r="322" spans="16:24" x14ac:dyDescent="0.2">
      <c r="P322" s="8"/>
      <c r="Q322" s="8"/>
      <c r="R322" s="7"/>
      <c r="S322" s="7"/>
      <c r="T322" s="8"/>
      <c r="U322" s="8"/>
      <c r="V322" s="8"/>
      <c r="W322" s="8"/>
      <c r="X322" s="8"/>
    </row>
    <row r="323" spans="16:24" x14ac:dyDescent="0.2">
      <c r="P323" s="8"/>
      <c r="Q323" s="8"/>
      <c r="R323" s="7"/>
      <c r="S323" s="7"/>
      <c r="T323" s="8"/>
      <c r="U323" s="8"/>
      <c r="V323" s="8"/>
      <c r="W323" s="8"/>
      <c r="X323" s="8"/>
    </row>
    <row r="324" spans="16:24" x14ac:dyDescent="0.2">
      <c r="P324" s="8"/>
      <c r="Q324" s="8"/>
      <c r="R324" s="7"/>
      <c r="S324" s="7"/>
      <c r="T324" s="8"/>
      <c r="U324" s="8"/>
      <c r="V324" s="8"/>
      <c r="W324" s="8"/>
      <c r="X324" s="8"/>
    </row>
    <row r="325" spans="16:24" x14ac:dyDescent="0.2">
      <c r="P325" s="8"/>
      <c r="Q325" s="8"/>
      <c r="R325" s="7"/>
      <c r="S325" s="7"/>
      <c r="T325" s="8"/>
      <c r="U325" s="8"/>
      <c r="V325" s="8"/>
      <c r="W325" s="8"/>
      <c r="X325" s="8"/>
    </row>
    <row r="326" spans="16:24" x14ac:dyDescent="0.2">
      <c r="P326" s="8"/>
      <c r="Q326" s="8"/>
      <c r="R326" s="7"/>
      <c r="S326" s="7"/>
      <c r="T326" s="8"/>
      <c r="U326" s="8"/>
      <c r="V326" s="8"/>
      <c r="W326" s="8"/>
      <c r="X326" s="8"/>
    </row>
    <row r="327" spans="16:24" x14ac:dyDescent="0.2">
      <c r="P327" s="8"/>
      <c r="Q327" s="8"/>
      <c r="R327" s="7"/>
      <c r="S327" s="7"/>
      <c r="T327" s="8"/>
      <c r="U327" s="8"/>
      <c r="V327" s="8"/>
      <c r="W327" s="8"/>
      <c r="X327" s="8"/>
    </row>
    <row r="328" spans="16:24" x14ac:dyDescent="0.2">
      <c r="P328" s="8"/>
      <c r="Q328" s="8"/>
      <c r="R328" s="7"/>
      <c r="S328" s="7"/>
      <c r="T328" s="8"/>
      <c r="U328" s="8"/>
      <c r="V328" s="8"/>
      <c r="W328" s="8"/>
      <c r="X328" s="8"/>
    </row>
    <row r="329" spans="16:24" x14ac:dyDescent="0.2">
      <c r="P329" s="8"/>
      <c r="Q329" s="8"/>
      <c r="R329" s="7"/>
      <c r="S329" s="7"/>
      <c r="T329" s="8"/>
      <c r="U329" s="8"/>
      <c r="V329" s="8"/>
      <c r="W329" s="8"/>
      <c r="X329" s="8"/>
    </row>
    <row r="330" spans="16:24" x14ac:dyDescent="0.2">
      <c r="P330" s="8"/>
      <c r="Q330" s="8"/>
      <c r="R330" s="7"/>
      <c r="S330" s="7"/>
      <c r="T330" s="8"/>
      <c r="U330" s="8"/>
      <c r="V330" s="8"/>
      <c r="W330" s="8"/>
      <c r="X330" s="8"/>
    </row>
    <row r="331" spans="16:24" x14ac:dyDescent="0.2">
      <c r="P331" s="8"/>
      <c r="Q331" s="8"/>
      <c r="R331" s="7"/>
      <c r="S331" s="7"/>
      <c r="T331" s="8"/>
      <c r="U331" s="8"/>
      <c r="V331" s="8"/>
      <c r="W331" s="8"/>
      <c r="X331" s="8"/>
    </row>
    <row r="332" spans="16:24" x14ac:dyDescent="0.2">
      <c r="P332" s="8"/>
      <c r="Q332" s="8"/>
      <c r="R332" s="7"/>
      <c r="S332" s="7"/>
      <c r="T332" s="8"/>
      <c r="U332" s="8"/>
      <c r="V332" s="8"/>
      <c r="W332" s="8"/>
      <c r="X332" s="8"/>
    </row>
    <row r="333" spans="16:24" x14ac:dyDescent="0.2">
      <c r="P333" s="8"/>
      <c r="Q333" s="8"/>
      <c r="R333" s="7"/>
      <c r="S333" s="7"/>
      <c r="T333" s="8"/>
      <c r="U333" s="8"/>
      <c r="V333" s="8"/>
      <c r="W333" s="8"/>
      <c r="X333" s="8"/>
    </row>
    <row r="334" spans="16:24" x14ac:dyDescent="0.2">
      <c r="P334" s="8"/>
      <c r="Q334" s="8"/>
      <c r="R334" s="7"/>
      <c r="S334" s="7"/>
      <c r="T334" s="8"/>
      <c r="U334" s="8"/>
      <c r="V334" s="8"/>
      <c r="W334" s="8"/>
      <c r="X334" s="8"/>
    </row>
    <row r="335" spans="16:24" x14ac:dyDescent="0.2">
      <c r="P335" s="8"/>
      <c r="Q335" s="8"/>
      <c r="R335" s="7"/>
      <c r="S335" s="7"/>
      <c r="T335" s="8"/>
      <c r="U335" s="8"/>
      <c r="V335" s="8"/>
      <c r="W335" s="8"/>
      <c r="X335" s="8"/>
    </row>
    <row r="336" spans="16:24" x14ac:dyDescent="0.2">
      <c r="P336" s="8"/>
      <c r="Q336" s="8"/>
      <c r="R336" s="7"/>
      <c r="S336" s="7"/>
      <c r="T336" s="8"/>
      <c r="U336" s="8"/>
      <c r="V336" s="8"/>
      <c r="W336" s="8"/>
      <c r="X336" s="8"/>
    </row>
    <row r="337" spans="16:24" x14ac:dyDescent="0.2">
      <c r="P337" s="8"/>
      <c r="Q337" s="8"/>
      <c r="R337" s="7"/>
      <c r="S337" s="7"/>
      <c r="T337" s="8"/>
      <c r="U337" s="8"/>
      <c r="V337" s="8"/>
      <c r="W337" s="8"/>
      <c r="X337" s="8"/>
    </row>
    <row r="338" spans="16:24" x14ac:dyDescent="0.2">
      <c r="P338" s="8"/>
      <c r="Q338" s="8"/>
      <c r="R338" s="7"/>
      <c r="S338" s="7"/>
      <c r="T338" s="8"/>
      <c r="U338" s="8"/>
      <c r="V338" s="8"/>
      <c r="W338" s="8"/>
      <c r="X338" s="8"/>
    </row>
    <row r="339" spans="16:24" x14ac:dyDescent="0.2">
      <c r="P339" s="8"/>
      <c r="Q339" s="8"/>
      <c r="R339" s="7"/>
      <c r="S339" s="7"/>
      <c r="T339" s="8"/>
      <c r="U339" s="8"/>
      <c r="V339" s="8"/>
      <c r="W339" s="8"/>
      <c r="X339" s="8"/>
    </row>
    <row r="340" spans="16:24" x14ac:dyDescent="0.2">
      <c r="P340" s="8"/>
      <c r="Q340" s="8"/>
      <c r="R340" s="7"/>
      <c r="S340" s="7"/>
      <c r="T340" s="8"/>
      <c r="U340" s="8"/>
      <c r="V340" s="8"/>
      <c r="W340" s="8"/>
      <c r="X340" s="8"/>
    </row>
    <row r="341" spans="16:24" x14ac:dyDescent="0.2">
      <c r="P341" s="8"/>
      <c r="Q341" s="8"/>
      <c r="R341" s="7"/>
      <c r="S341" s="7"/>
      <c r="T341" s="8"/>
      <c r="U341" s="8"/>
      <c r="V341" s="8"/>
      <c r="W341" s="8"/>
      <c r="X341" s="8"/>
    </row>
    <row r="342" spans="16:24" x14ac:dyDescent="0.2">
      <c r="P342" s="8"/>
      <c r="Q342" s="8"/>
      <c r="R342" s="7"/>
      <c r="S342" s="7"/>
      <c r="T342" s="8"/>
      <c r="U342" s="8"/>
      <c r="V342" s="8"/>
      <c r="W342" s="8"/>
      <c r="X342" s="8"/>
    </row>
    <row r="343" spans="16:24" x14ac:dyDescent="0.2">
      <c r="P343" s="8"/>
      <c r="Q343" s="8"/>
      <c r="R343" s="7"/>
      <c r="S343" s="7"/>
      <c r="T343" s="8"/>
      <c r="U343" s="8"/>
      <c r="V343" s="8"/>
      <c r="W343" s="8"/>
      <c r="X343" s="8"/>
    </row>
    <row r="344" spans="16:24" x14ac:dyDescent="0.2">
      <c r="P344" s="8"/>
      <c r="Q344" s="8"/>
      <c r="R344" s="7"/>
      <c r="S344" s="7"/>
      <c r="T344" s="8"/>
      <c r="U344" s="8"/>
      <c r="V344" s="8"/>
      <c r="W344" s="8"/>
      <c r="X344" s="8"/>
    </row>
    <row r="345" spans="16:24" x14ac:dyDescent="0.2">
      <c r="P345" s="8"/>
      <c r="Q345" s="8"/>
      <c r="R345" s="7"/>
      <c r="S345" s="7"/>
      <c r="T345" s="8"/>
      <c r="U345" s="8"/>
      <c r="V345" s="8"/>
      <c r="W345" s="8"/>
      <c r="X345" s="8"/>
    </row>
    <row r="346" spans="16:24" x14ac:dyDescent="0.2">
      <c r="P346" s="8"/>
      <c r="Q346" s="8"/>
      <c r="R346" s="7"/>
      <c r="S346" s="7"/>
      <c r="T346" s="8"/>
      <c r="U346" s="8"/>
      <c r="V346" s="8"/>
      <c r="W346" s="8"/>
      <c r="X346" s="8"/>
    </row>
    <row r="347" spans="16:24" x14ac:dyDescent="0.2">
      <c r="P347" s="8"/>
      <c r="Q347" s="8"/>
      <c r="R347" s="7"/>
      <c r="S347" s="7"/>
      <c r="T347" s="8"/>
      <c r="U347" s="8"/>
      <c r="V347" s="8"/>
      <c r="W347" s="8"/>
      <c r="X347" s="8"/>
    </row>
    <row r="348" spans="16:24" x14ac:dyDescent="0.2">
      <c r="P348" s="8"/>
      <c r="Q348" s="8"/>
      <c r="R348" s="7"/>
      <c r="S348" s="7"/>
      <c r="T348" s="8"/>
      <c r="U348" s="8"/>
      <c r="V348" s="8"/>
      <c r="W348" s="8"/>
      <c r="X348" s="8"/>
    </row>
    <row r="349" spans="16:24" x14ac:dyDescent="0.2">
      <c r="P349" s="8"/>
      <c r="Q349" s="8"/>
      <c r="R349" s="7"/>
      <c r="S349" s="7"/>
      <c r="T349" s="8"/>
      <c r="U349" s="8"/>
      <c r="V349" s="8"/>
      <c r="W349" s="8"/>
      <c r="X349" s="8"/>
    </row>
    <row r="350" spans="16:24" x14ac:dyDescent="0.2">
      <c r="P350" s="8"/>
      <c r="Q350" s="8"/>
      <c r="R350" s="7"/>
      <c r="S350" s="7"/>
      <c r="T350" s="8"/>
      <c r="U350" s="8"/>
      <c r="V350" s="8"/>
      <c r="W350" s="8"/>
      <c r="X350" s="8"/>
    </row>
    <row r="351" spans="16:24" x14ac:dyDescent="0.2">
      <c r="P351" s="8"/>
      <c r="Q351" s="8"/>
      <c r="R351" s="7"/>
      <c r="S351" s="7"/>
      <c r="T351" s="8"/>
      <c r="U351" s="8"/>
      <c r="V351" s="8"/>
      <c r="W351" s="8"/>
      <c r="X351" s="8"/>
    </row>
    <row r="352" spans="16:24" x14ac:dyDescent="0.2">
      <c r="P352" s="8"/>
      <c r="Q352" s="8"/>
      <c r="R352" s="7"/>
      <c r="S352" s="7"/>
      <c r="T352" s="8"/>
      <c r="U352" s="8"/>
      <c r="V352" s="8"/>
      <c r="W352" s="8"/>
      <c r="X352" s="8"/>
    </row>
    <row r="353" spans="16:24" x14ac:dyDescent="0.2">
      <c r="P353" s="8"/>
      <c r="Q353" s="8"/>
      <c r="R353" s="7"/>
      <c r="S353" s="7"/>
      <c r="T353" s="8"/>
      <c r="U353" s="8"/>
      <c r="V353" s="8"/>
      <c r="W353" s="8"/>
      <c r="X353" s="8"/>
    </row>
    <row r="354" spans="16:24" x14ac:dyDescent="0.2">
      <c r="P354" s="8"/>
      <c r="Q354" s="8"/>
      <c r="R354" s="7"/>
      <c r="S354" s="7"/>
      <c r="T354" s="8"/>
      <c r="U354" s="8"/>
      <c r="V354" s="8"/>
      <c r="W354" s="8"/>
      <c r="X354" s="8"/>
    </row>
    <row r="355" spans="16:24" x14ac:dyDescent="0.2">
      <c r="P355" s="8"/>
      <c r="Q355" s="8"/>
      <c r="R355" s="7"/>
      <c r="S355" s="7"/>
      <c r="T355" s="8"/>
      <c r="U355" s="8"/>
      <c r="V355" s="8"/>
      <c r="W355" s="8"/>
      <c r="X355" s="8"/>
    </row>
    <row r="356" spans="16:24" x14ac:dyDescent="0.2">
      <c r="P356" s="8"/>
      <c r="Q356" s="8"/>
      <c r="R356" s="7"/>
      <c r="S356" s="7"/>
      <c r="T356" s="8"/>
      <c r="U356" s="8"/>
      <c r="V356" s="8"/>
      <c r="W356" s="8"/>
      <c r="X356" s="8"/>
    </row>
    <row r="357" spans="16:24" x14ac:dyDescent="0.2">
      <c r="P357" s="8"/>
      <c r="Q357" s="8"/>
      <c r="R357" s="7"/>
      <c r="S357" s="7"/>
      <c r="T357" s="8"/>
      <c r="U357" s="8"/>
      <c r="V357" s="8"/>
      <c r="W357" s="8"/>
      <c r="X357" s="8"/>
    </row>
    <row r="358" spans="16:24" x14ac:dyDescent="0.2">
      <c r="P358" s="8"/>
      <c r="Q358" s="8"/>
      <c r="R358" s="7"/>
      <c r="S358" s="7"/>
      <c r="T358" s="8"/>
      <c r="U358" s="8"/>
      <c r="V358" s="8"/>
      <c r="W358" s="8"/>
      <c r="X358" s="8"/>
    </row>
    <row r="359" spans="16:24" x14ac:dyDescent="0.2">
      <c r="P359" s="8"/>
      <c r="Q359" s="8"/>
      <c r="R359" s="7"/>
      <c r="S359" s="7"/>
      <c r="T359" s="8"/>
      <c r="U359" s="8"/>
      <c r="V359" s="8"/>
      <c r="W359" s="8"/>
      <c r="X359" s="8"/>
    </row>
    <row r="360" spans="16:24" x14ac:dyDescent="0.2">
      <c r="P360" s="8"/>
      <c r="Q360" s="8"/>
      <c r="R360" s="7"/>
      <c r="S360" s="7"/>
      <c r="T360" s="8"/>
      <c r="U360" s="8"/>
      <c r="V360" s="8"/>
      <c r="W360" s="8"/>
      <c r="X360" s="8"/>
    </row>
    <row r="361" spans="16:24" x14ac:dyDescent="0.2">
      <c r="P361" s="8"/>
      <c r="Q361" s="8"/>
      <c r="R361" s="7"/>
      <c r="S361" s="7"/>
      <c r="T361" s="8"/>
      <c r="U361" s="8"/>
      <c r="V361" s="8"/>
      <c r="W361" s="8"/>
      <c r="X361" s="8"/>
    </row>
    <row r="362" spans="16:24" x14ac:dyDescent="0.2">
      <c r="P362" s="8"/>
      <c r="Q362" s="8"/>
      <c r="R362" s="7"/>
      <c r="S362" s="7"/>
      <c r="T362" s="8"/>
      <c r="U362" s="8"/>
      <c r="V362" s="8"/>
      <c r="W362" s="8"/>
      <c r="X362" s="8"/>
    </row>
    <row r="363" spans="16:24" x14ac:dyDescent="0.2">
      <c r="P363" s="8"/>
      <c r="Q363" s="8"/>
      <c r="R363" s="7"/>
      <c r="S363" s="7"/>
      <c r="T363" s="8"/>
      <c r="U363" s="8"/>
      <c r="V363" s="8"/>
      <c r="W363" s="8"/>
      <c r="X363" s="8"/>
    </row>
    <row r="364" spans="16:24" x14ac:dyDescent="0.2">
      <c r="P364" s="8"/>
      <c r="Q364" s="8"/>
      <c r="R364" s="7"/>
      <c r="S364" s="7"/>
      <c r="T364" s="8"/>
      <c r="U364" s="8"/>
      <c r="V364" s="8"/>
      <c r="W364" s="8"/>
      <c r="X364" s="8"/>
    </row>
    <row r="365" spans="16:24" x14ac:dyDescent="0.2">
      <c r="P365" s="8"/>
      <c r="Q365" s="8"/>
      <c r="R365" s="7"/>
      <c r="S365" s="7"/>
      <c r="T365" s="8"/>
      <c r="U365" s="8"/>
      <c r="V365" s="8"/>
      <c r="W365" s="8"/>
      <c r="X365" s="8"/>
    </row>
    <row r="366" spans="16:24" x14ac:dyDescent="0.2">
      <c r="P366" s="8"/>
      <c r="Q366" s="8"/>
      <c r="R366" s="7"/>
      <c r="S366" s="7"/>
      <c r="T366" s="8"/>
      <c r="U366" s="8"/>
      <c r="V366" s="8"/>
      <c r="W366" s="8"/>
      <c r="X366" s="8"/>
    </row>
    <row r="367" spans="16:24" x14ac:dyDescent="0.2">
      <c r="P367" s="8"/>
      <c r="Q367" s="8"/>
      <c r="R367" s="7"/>
      <c r="S367" s="7"/>
      <c r="T367" s="8"/>
      <c r="U367" s="8"/>
      <c r="V367" s="8"/>
      <c r="W367" s="8"/>
      <c r="X367" s="8"/>
    </row>
    <row r="368" spans="16:24" x14ac:dyDescent="0.2">
      <c r="P368" s="8"/>
      <c r="Q368" s="8"/>
      <c r="R368" s="7"/>
      <c r="S368" s="7"/>
      <c r="T368" s="8"/>
      <c r="U368" s="8"/>
      <c r="V368" s="8"/>
      <c r="W368" s="8"/>
      <c r="X368" s="8"/>
    </row>
    <row r="369" spans="16:24" x14ac:dyDescent="0.2">
      <c r="P369" s="8"/>
      <c r="Q369" s="8"/>
      <c r="R369" s="7"/>
      <c r="S369" s="7"/>
      <c r="T369" s="8"/>
      <c r="U369" s="8"/>
      <c r="V369" s="8"/>
      <c r="W369" s="8"/>
      <c r="X369" s="8"/>
    </row>
    <row r="370" spans="16:24" x14ac:dyDescent="0.2">
      <c r="P370" s="8"/>
      <c r="Q370" s="8"/>
      <c r="R370" s="7"/>
      <c r="S370" s="7"/>
      <c r="T370" s="8"/>
      <c r="U370" s="8"/>
      <c r="V370" s="8"/>
      <c r="W370" s="8"/>
      <c r="X370" s="8"/>
    </row>
    <row r="371" spans="16:24" x14ac:dyDescent="0.2">
      <c r="P371" s="8"/>
      <c r="Q371" s="8"/>
      <c r="R371" s="7"/>
      <c r="S371" s="7"/>
      <c r="T371" s="8"/>
      <c r="U371" s="8"/>
      <c r="V371" s="8"/>
      <c r="W371" s="8"/>
      <c r="X371" s="8"/>
    </row>
    <row r="372" spans="16:24" x14ac:dyDescent="0.2">
      <c r="P372" s="8"/>
      <c r="Q372" s="8"/>
      <c r="R372" s="7"/>
      <c r="S372" s="7"/>
      <c r="T372" s="8"/>
      <c r="U372" s="8"/>
      <c r="V372" s="8"/>
      <c r="W372" s="8"/>
      <c r="X372" s="8"/>
    </row>
    <row r="373" spans="16:24" x14ac:dyDescent="0.2">
      <c r="P373" s="8"/>
      <c r="Q373" s="8"/>
      <c r="R373" s="7"/>
      <c r="S373" s="7"/>
      <c r="T373" s="8"/>
      <c r="U373" s="8"/>
      <c r="V373" s="8"/>
      <c r="W373" s="8"/>
      <c r="X373" s="8"/>
    </row>
    <row r="374" spans="16:24" x14ac:dyDescent="0.2">
      <c r="P374" s="8"/>
      <c r="Q374" s="8"/>
      <c r="R374" s="7"/>
      <c r="S374" s="7"/>
      <c r="T374" s="8"/>
      <c r="U374" s="8"/>
      <c r="V374" s="8"/>
      <c r="W374" s="8"/>
      <c r="X374" s="8"/>
    </row>
    <row r="375" spans="16:24" x14ac:dyDescent="0.2">
      <c r="P375" s="8"/>
      <c r="Q375" s="8"/>
      <c r="R375" s="7"/>
      <c r="S375" s="7"/>
      <c r="T375" s="8"/>
      <c r="U375" s="8"/>
      <c r="V375" s="8"/>
      <c r="W375" s="8"/>
      <c r="X375" s="8"/>
    </row>
    <row r="376" spans="16:24" x14ac:dyDescent="0.2">
      <c r="P376" s="8"/>
      <c r="Q376" s="8"/>
      <c r="R376" s="7"/>
      <c r="S376" s="7"/>
      <c r="T376" s="8"/>
      <c r="U376" s="8"/>
      <c r="V376" s="8"/>
      <c r="W376" s="8"/>
      <c r="X376" s="8"/>
    </row>
    <row r="377" spans="16:24" x14ac:dyDescent="0.2">
      <c r="P377" s="8"/>
      <c r="Q377" s="8"/>
      <c r="R377" s="7"/>
      <c r="S377" s="7"/>
      <c r="T377" s="8"/>
      <c r="U377" s="8"/>
      <c r="V377" s="8"/>
      <c r="W377" s="8"/>
      <c r="X377" s="8"/>
    </row>
    <row r="378" spans="16:24" x14ac:dyDescent="0.2">
      <c r="P378" s="8"/>
      <c r="Q378" s="8"/>
      <c r="R378" s="7"/>
      <c r="S378" s="7"/>
      <c r="T378" s="8"/>
      <c r="U378" s="8"/>
      <c r="V378" s="8"/>
      <c r="W378" s="8"/>
      <c r="X378" s="8"/>
    </row>
    <row r="379" spans="16:24" x14ac:dyDescent="0.2">
      <c r="P379" s="8"/>
      <c r="Q379" s="8"/>
      <c r="R379" s="7"/>
      <c r="S379" s="7"/>
      <c r="T379" s="8"/>
      <c r="U379" s="8"/>
      <c r="V379" s="8"/>
      <c r="W379" s="8"/>
      <c r="X379" s="8"/>
    </row>
    <row r="380" spans="16:24" x14ac:dyDescent="0.2">
      <c r="P380" s="8"/>
      <c r="Q380" s="8"/>
      <c r="R380" s="7"/>
      <c r="S380" s="7"/>
      <c r="T380" s="8"/>
      <c r="U380" s="8"/>
      <c r="V380" s="8"/>
      <c r="W380" s="8"/>
      <c r="X380" s="8"/>
    </row>
    <row r="381" spans="16:24" x14ac:dyDescent="0.2">
      <c r="P381" s="8"/>
      <c r="Q381" s="8"/>
      <c r="R381" s="7"/>
      <c r="S381" s="7"/>
      <c r="T381" s="8"/>
      <c r="U381" s="8"/>
      <c r="V381" s="8"/>
      <c r="W381" s="8"/>
      <c r="X381" s="8"/>
    </row>
    <row r="382" spans="16:24" x14ac:dyDescent="0.2">
      <c r="P382" s="8"/>
      <c r="Q382" s="8"/>
      <c r="R382" s="7"/>
      <c r="S382" s="7"/>
      <c r="T382" s="8"/>
      <c r="U382" s="8"/>
      <c r="V382" s="8"/>
      <c r="W382" s="8"/>
      <c r="X382" s="8"/>
    </row>
    <row r="383" spans="16:24" x14ac:dyDescent="0.2">
      <c r="P383" s="8"/>
      <c r="Q383" s="8"/>
      <c r="R383" s="7"/>
      <c r="S383" s="7"/>
      <c r="T383" s="8"/>
      <c r="U383" s="8"/>
      <c r="V383" s="8"/>
      <c r="W383" s="8"/>
      <c r="X383" s="8"/>
    </row>
    <row r="384" spans="16:24" x14ac:dyDescent="0.2">
      <c r="P384" s="8"/>
      <c r="Q384" s="8"/>
      <c r="R384" s="7"/>
      <c r="S384" s="7"/>
      <c r="T384" s="8"/>
      <c r="U384" s="8"/>
      <c r="V384" s="8"/>
      <c r="W384" s="8"/>
      <c r="X384" s="8"/>
    </row>
    <row r="385" spans="16:24" x14ac:dyDescent="0.2">
      <c r="P385" s="8"/>
      <c r="Q385" s="8"/>
      <c r="R385" s="7"/>
      <c r="S385" s="7"/>
      <c r="T385" s="8"/>
      <c r="U385" s="8"/>
      <c r="V385" s="8"/>
      <c r="W385" s="8"/>
      <c r="X385" s="8"/>
    </row>
    <row r="386" spans="16:24" x14ac:dyDescent="0.2">
      <c r="P386" s="8"/>
      <c r="Q386" s="8"/>
      <c r="R386" s="7"/>
      <c r="S386" s="7"/>
      <c r="T386" s="8"/>
      <c r="U386" s="8"/>
      <c r="V386" s="8"/>
      <c r="W386" s="8"/>
      <c r="X386" s="8"/>
    </row>
    <row r="387" spans="16:24" x14ac:dyDescent="0.2">
      <c r="P387" s="8"/>
      <c r="Q387" s="8"/>
      <c r="R387" s="7"/>
      <c r="S387" s="7"/>
      <c r="T387" s="8"/>
      <c r="U387" s="8"/>
      <c r="V387" s="8"/>
      <c r="W387" s="8"/>
      <c r="X387" s="8"/>
    </row>
    <row r="388" spans="16:24" x14ac:dyDescent="0.2">
      <c r="P388" s="8"/>
      <c r="Q388" s="8"/>
      <c r="R388" s="7"/>
      <c r="S388" s="7"/>
      <c r="T388" s="8"/>
      <c r="U388" s="8"/>
      <c r="V388" s="8"/>
      <c r="W388" s="8"/>
      <c r="X388" s="8"/>
    </row>
    <row r="389" spans="16:24" x14ac:dyDescent="0.2">
      <c r="P389" s="8"/>
      <c r="Q389" s="8"/>
      <c r="R389" s="7"/>
      <c r="S389" s="7"/>
      <c r="T389" s="8"/>
      <c r="U389" s="8"/>
      <c r="V389" s="8"/>
      <c r="W389" s="8"/>
      <c r="X389" s="8"/>
    </row>
    <row r="390" spans="16:24" x14ac:dyDescent="0.2">
      <c r="P390" s="8"/>
      <c r="Q390" s="8"/>
      <c r="R390" s="7"/>
      <c r="S390" s="7"/>
      <c r="T390" s="8"/>
      <c r="U390" s="8"/>
      <c r="V390" s="8"/>
      <c r="W390" s="8"/>
      <c r="X390" s="8"/>
    </row>
    <row r="391" spans="16:24" x14ac:dyDescent="0.2">
      <c r="P391" s="8"/>
      <c r="Q391" s="8"/>
      <c r="R391" s="7"/>
      <c r="S391" s="7"/>
      <c r="T391" s="8"/>
      <c r="U391" s="8"/>
      <c r="V391" s="8"/>
      <c r="W391" s="8"/>
      <c r="X391" s="8"/>
    </row>
    <row r="392" spans="16:24" x14ac:dyDescent="0.2">
      <c r="P392" s="8"/>
      <c r="Q392" s="8"/>
      <c r="R392" s="7"/>
      <c r="S392" s="7"/>
      <c r="T392" s="8"/>
      <c r="U392" s="8"/>
      <c r="V392" s="8"/>
      <c r="W392" s="8"/>
      <c r="X392" s="8"/>
    </row>
    <row r="393" spans="16:24" x14ac:dyDescent="0.2">
      <c r="P393" s="8"/>
      <c r="Q393" s="8"/>
      <c r="R393" s="7"/>
      <c r="S393" s="7"/>
      <c r="T393" s="8"/>
      <c r="U393" s="8"/>
      <c r="V393" s="8"/>
      <c r="W393" s="8"/>
      <c r="X393" s="8"/>
    </row>
    <row r="394" spans="16:24" x14ac:dyDescent="0.2">
      <c r="P394" s="8"/>
      <c r="Q394" s="8"/>
      <c r="R394" s="7"/>
      <c r="S394" s="7"/>
      <c r="T394" s="8"/>
      <c r="U394" s="8"/>
      <c r="V394" s="8"/>
      <c r="W394" s="8"/>
      <c r="X394" s="8"/>
    </row>
    <row r="395" spans="16:24" x14ac:dyDescent="0.2">
      <c r="P395" s="8"/>
      <c r="Q395" s="8"/>
      <c r="R395" s="7"/>
      <c r="S395" s="7"/>
      <c r="T395" s="8"/>
      <c r="U395" s="8"/>
      <c r="V395" s="8"/>
      <c r="W395" s="8"/>
      <c r="X395" s="8"/>
    </row>
    <row r="396" spans="16:24" x14ac:dyDescent="0.2">
      <c r="P396" s="8"/>
      <c r="Q396" s="8"/>
      <c r="R396" s="7"/>
      <c r="S396" s="7"/>
      <c r="T396" s="8"/>
      <c r="U396" s="8"/>
      <c r="V396" s="8"/>
      <c r="W396" s="8"/>
      <c r="X396" s="8"/>
    </row>
    <row r="397" spans="16:24" x14ac:dyDescent="0.2">
      <c r="P397" s="8"/>
      <c r="Q397" s="8"/>
      <c r="R397" s="7"/>
      <c r="S397" s="7"/>
      <c r="T397" s="8"/>
      <c r="U397" s="8"/>
      <c r="V397" s="8"/>
      <c r="W397" s="8"/>
      <c r="X397" s="8"/>
    </row>
    <row r="398" spans="16:24" x14ac:dyDescent="0.2">
      <c r="P398" s="8"/>
      <c r="Q398" s="8"/>
      <c r="R398" s="7"/>
      <c r="S398" s="7"/>
      <c r="T398" s="8"/>
      <c r="U398" s="8"/>
      <c r="V398" s="8"/>
      <c r="W398" s="8"/>
      <c r="X398" s="8"/>
    </row>
    <row r="399" spans="16:24" x14ac:dyDescent="0.2">
      <c r="P399" s="8"/>
      <c r="Q399" s="8"/>
      <c r="R399" s="7"/>
      <c r="S399" s="7"/>
      <c r="T399" s="8"/>
      <c r="U399" s="8"/>
      <c r="V399" s="8"/>
      <c r="W399" s="8"/>
      <c r="X399" s="8"/>
    </row>
    <row r="400" spans="16:24" x14ac:dyDescent="0.2">
      <c r="P400" s="8"/>
      <c r="Q400" s="8"/>
      <c r="R400" s="7"/>
      <c r="S400" s="7"/>
      <c r="T400" s="8"/>
      <c r="U400" s="8"/>
      <c r="V400" s="8"/>
      <c r="W400" s="8"/>
      <c r="X400" s="8"/>
    </row>
    <row r="401" spans="16:24" x14ac:dyDescent="0.2">
      <c r="P401" s="8"/>
      <c r="Q401" s="8"/>
      <c r="R401" s="7"/>
      <c r="S401" s="7"/>
      <c r="T401" s="8"/>
      <c r="U401" s="8"/>
      <c r="V401" s="8"/>
      <c r="W401" s="8"/>
      <c r="X401" s="8"/>
    </row>
    <row r="402" spans="16:24" x14ac:dyDescent="0.2">
      <c r="P402" s="8"/>
      <c r="Q402" s="8"/>
      <c r="R402" s="7"/>
      <c r="S402" s="7"/>
      <c r="T402" s="8"/>
      <c r="U402" s="8"/>
      <c r="V402" s="8"/>
      <c r="W402" s="8"/>
      <c r="X402" s="8"/>
    </row>
    <row r="403" spans="16:24" x14ac:dyDescent="0.2">
      <c r="P403" s="8"/>
      <c r="Q403" s="8"/>
      <c r="R403" s="7"/>
      <c r="S403" s="7"/>
      <c r="T403" s="8"/>
      <c r="U403" s="8"/>
      <c r="V403" s="8"/>
      <c r="W403" s="8"/>
      <c r="X403" s="8"/>
    </row>
    <row r="404" spans="16:24" x14ac:dyDescent="0.2">
      <c r="P404" s="8"/>
      <c r="Q404" s="8"/>
      <c r="R404" s="7"/>
      <c r="S404" s="7"/>
      <c r="T404" s="8"/>
      <c r="U404" s="8"/>
      <c r="V404" s="8"/>
      <c r="W404" s="8"/>
      <c r="X404" s="8"/>
    </row>
    <row r="405" spans="16:24" x14ac:dyDescent="0.2">
      <c r="P405" s="8"/>
      <c r="Q405" s="8"/>
      <c r="R405" s="7"/>
      <c r="S405" s="7"/>
      <c r="T405" s="8"/>
      <c r="U405" s="8"/>
      <c r="V405" s="8"/>
      <c r="W405" s="8"/>
      <c r="X405" s="8"/>
    </row>
    <row r="406" spans="16:24" x14ac:dyDescent="0.2">
      <c r="P406" s="8"/>
      <c r="Q406" s="8"/>
      <c r="R406" s="7"/>
      <c r="S406" s="7"/>
      <c r="T406" s="8"/>
      <c r="U406" s="8"/>
      <c r="V406" s="8"/>
      <c r="W406" s="8"/>
      <c r="X406" s="8"/>
    </row>
    <row r="407" spans="16:24" x14ac:dyDescent="0.2">
      <c r="P407" s="8"/>
      <c r="Q407" s="8"/>
      <c r="R407" s="7"/>
      <c r="S407" s="7"/>
      <c r="T407" s="8"/>
      <c r="U407" s="8"/>
      <c r="V407" s="8"/>
      <c r="W407" s="8"/>
      <c r="X407" s="8"/>
    </row>
    <row r="408" spans="16:24" x14ac:dyDescent="0.2">
      <c r="P408" s="8"/>
      <c r="Q408" s="8"/>
      <c r="R408" s="7"/>
      <c r="S408" s="7"/>
      <c r="T408" s="8"/>
      <c r="U408" s="8"/>
      <c r="V408" s="8"/>
      <c r="W408" s="8"/>
      <c r="X408" s="8"/>
    </row>
    <row r="409" spans="16:24" x14ac:dyDescent="0.2">
      <c r="P409" s="8"/>
      <c r="Q409" s="8"/>
      <c r="R409" s="7"/>
      <c r="S409" s="7"/>
      <c r="T409" s="8"/>
      <c r="U409" s="8"/>
      <c r="V409" s="8"/>
      <c r="W409" s="8"/>
      <c r="X409" s="8"/>
    </row>
    <row r="410" spans="16:24" x14ac:dyDescent="0.2">
      <c r="P410" s="8"/>
      <c r="Q410" s="8"/>
      <c r="R410" s="7"/>
      <c r="S410" s="7"/>
      <c r="T410" s="8"/>
      <c r="U410" s="8"/>
      <c r="V410" s="8"/>
      <c r="W410" s="8"/>
      <c r="X410" s="8"/>
    </row>
    <row r="411" spans="16:24" x14ac:dyDescent="0.2">
      <c r="P411" s="8"/>
      <c r="Q411" s="8"/>
      <c r="R411" s="7"/>
      <c r="S411" s="7"/>
      <c r="T411" s="8"/>
      <c r="U411" s="8"/>
      <c r="V411" s="8"/>
      <c r="W411" s="8"/>
      <c r="X411" s="8"/>
    </row>
    <row r="412" spans="16:24" x14ac:dyDescent="0.2">
      <c r="P412" s="8"/>
      <c r="Q412" s="8"/>
      <c r="R412" s="7"/>
      <c r="S412" s="7"/>
      <c r="T412" s="8"/>
      <c r="U412" s="8"/>
      <c r="V412" s="8"/>
      <c r="W412" s="8"/>
      <c r="X412" s="8"/>
    </row>
    <row r="413" spans="16:24" x14ac:dyDescent="0.2">
      <c r="P413" s="8"/>
      <c r="Q413" s="8"/>
      <c r="R413" s="7"/>
      <c r="S413" s="7"/>
      <c r="T413" s="8"/>
      <c r="U413" s="8"/>
      <c r="V413" s="8"/>
      <c r="W413" s="8"/>
      <c r="X413" s="8"/>
    </row>
    <row r="414" spans="16:24" x14ac:dyDescent="0.2">
      <c r="P414" s="8"/>
      <c r="Q414" s="8"/>
      <c r="R414" s="7"/>
      <c r="S414" s="7"/>
      <c r="T414" s="8"/>
      <c r="U414" s="8"/>
      <c r="V414" s="8"/>
      <c r="W414" s="8"/>
      <c r="X414" s="8"/>
    </row>
    <row r="415" spans="16:24" x14ac:dyDescent="0.2">
      <c r="P415" s="8"/>
      <c r="Q415" s="8"/>
      <c r="R415" s="7"/>
      <c r="S415" s="7"/>
      <c r="T415" s="8"/>
      <c r="U415" s="8"/>
      <c r="V415" s="8"/>
      <c r="W415" s="8"/>
      <c r="X415" s="8"/>
    </row>
    <row r="416" spans="16:24" x14ac:dyDescent="0.2">
      <c r="P416" s="8"/>
      <c r="Q416" s="8"/>
      <c r="R416" s="7"/>
      <c r="S416" s="7"/>
      <c r="T416" s="8"/>
      <c r="U416" s="8"/>
      <c r="V416" s="8"/>
      <c r="W416" s="8"/>
      <c r="X416" s="8"/>
    </row>
    <row r="417" spans="16:24" x14ac:dyDescent="0.2">
      <c r="P417" s="8"/>
      <c r="Q417" s="8"/>
      <c r="R417" s="7"/>
      <c r="S417" s="7"/>
      <c r="T417" s="8"/>
      <c r="U417" s="8"/>
      <c r="V417" s="8"/>
      <c r="W417" s="8"/>
      <c r="X417" s="8"/>
    </row>
    <row r="418" spans="16:24" x14ac:dyDescent="0.2">
      <c r="P418" s="8"/>
      <c r="Q418" s="8"/>
      <c r="R418" s="7"/>
      <c r="S418" s="7"/>
      <c r="T418" s="8"/>
      <c r="U418" s="8"/>
      <c r="V418" s="8"/>
      <c r="W418" s="8"/>
      <c r="X418" s="8"/>
    </row>
    <row r="419" spans="16:24" x14ac:dyDescent="0.2">
      <c r="P419" s="8"/>
      <c r="Q419" s="8"/>
      <c r="R419" s="7"/>
      <c r="S419" s="7"/>
      <c r="T419" s="8"/>
      <c r="U419" s="8"/>
      <c r="V419" s="8"/>
      <c r="W419" s="8"/>
      <c r="X419" s="8"/>
    </row>
    <row r="420" spans="16:24" x14ac:dyDescent="0.2">
      <c r="P420" s="8"/>
      <c r="Q420" s="8"/>
      <c r="R420" s="7"/>
      <c r="S420" s="7"/>
      <c r="T420" s="8"/>
      <c r="U420" s="8"/>
      <c r="V420" s="8"/>
      <c r="W420" s="8"/>
      <c r="X420" s="8"/>
    </row>
    <row r="421" spans="16:24" x14ac:dyDescent="0.2">
      <c r="P421" s="8"/>
      <c r="Q421" s="8"/>
      <c r="R421" s="7"/>
      <c r="S421" s="7"/>
      <c r="T421" s="8"/>
      <c r="U421" s="8"/>
      <c r="V421" s="8"/>
      <c r="W421" s="8"/>
      <c r="X421" s="8"/>
    </row>
    <row r="422" spans="16:24" x14ac:dyDescent="0.2">
      <c r="P422" s="8"/>
      <c r="Q422" s="8"/>
      <c r="R422" s="7"/>
      <c r="S422" s="7"/>
      <c r="T422" s="8"/>
      <c r="U422" s="8"/>
      <c r="V422" s="8"/>
      <c r="W422" s="8"/>
      <c r="X422" s="8"/>
    </row>
    <row r="423" spans="16:24" x14ac:dyDescent="0.2">
      <c r="P423" s="8"/>
      <c r="Q423" s="8"/>
      <c r="R423" s="7"/>
      <c r="S423" s="7"/>
      <c r="T423" s="8"/>
      <c r="U423" s="8"/>
      <c r="V423" s="8"/>
      <c r="W423" s="8"/>
      <c r="X423" s="8"/>
    </row>
    <row r="424" spans="16:24" x14ac:dyDescent="0.2">
      <c r="P424" s="8"/>
      <c r="Q424" s="8"/>
      <c r="R424" s="7"/>
      <c r="S424" s="7"/>
      <c r="T424" s="8"/>
      <c r="U424" s="8"/>
      <c r="V424" s="8"/>
      <c r="W424" s="8"/>
      <c r="X424" s="8"/>
    </row>
    <row r="425" spans="16:24" x14ac:dyDescent="0.2">
      <c r="P425" s="8"/>
      <c r="Q425" s="8"/>
      <c r="R425" s="7"/>
      <c r="S425" s="7"/>
      <c r="T425" s="8"/>
      <c r="U425" s="8"/>
      <c r="V425" s="8"/>
      <c r="W425" s="8"/>
      <c r="X425" s="8"/>
    </row>
    <row r="426" spans="16:24" x14ac:dyDescent="0.2">
      <c r="P426" s="8"/>
      <c r="Q426" s="8"/>
      <c r="R426" s="7"/>
      <c r="S426" s="7"/>
      <c r="T426" s="8"/>
      <c r="U426" s="8"/>
      <c r="V426" s="8"/>
      <c r="W426" s="8"/>
      <c r="X426" s="8"/>
    </row>
    <row r="427" spans="16:24" x14ac:dyDescent="0.2">
      <c r="P427" s="8"/>
      <c r="Q427" s="8"/>
      <c r="R427" s="7"/>
      <c r="S427" s="7"/>
      <c r="T427" s="8"/>
      <c r="U427" s="8"/>
      <c r="V427" s="8"/>
      <c r="W427" s="8"/>
      <c r="X427" s="8"/>
    </row>
    <row r="428" spans="16:24" x14ac:dyDescent="0.2">
      <c r="P428" s="8"/>
      <c r="Q428" s="8"/>
      <c r="R428" s="7"/>
      <c r="S428" s="7"/>
      <c r="T428" s="8"/>
      <c r="U428" s="8"/>
      <c r="V428" s="8"/>
      <c r="W428" s="8"/>
      <c r="X428" s="8"/>
    </row>
    <row r="429" spans="16:24" x14ac:dyDescent="0.2">
      <c r="P429" s="8"/>
      <c r="Q429" s="8"/>
      <c r="R429" s="7"/>
      <c r="S429" s="7"/>
      <c r="T429" s="8"/>
      <c r="U429" s="8"/>
      <c r="V429" s="8"/>
      <c r="W429" s="8"/>
      <c r="X429" s="8"/>
    </row>
    <row r="430" spans="16:24" x14ac:dyDescent="0.2">
      <c r="P430" s="8"/>
      <c r="Q430" s="8"/>
      <c r="R430" s="7"/>
      <c r="S430" s="7"/>
      <c r="T430" s="8"/>
      <c r="U430" s="8"/>
      <c r="V430" s="8"/>
      <c r="W430" s="8"/>
      <c r="X430" s="8"/>
    </row>
    <row r="431" spans="16:24" x14ac:dyDescent="0.2">
      <c r="P431" s="8"/>
      <c r="Q431" s="8"/>
      <c r="R431" s="7"/>
      <c r="S431" s="7"/>
      <c r="T431" s="8"/>
      <c r="U431" s="8"/>
      <c r="V431" s="8"/>
      <c r="W431" s="8"/>
      <c r="X431" s="8"/>
    </row>
    <row r="432" spans="16:24" x14ac:dyDescent="0.2">
      <c r="P432" s="8"/>
      <c r="Q432" s="8"/>
      <c r="R432" s="7"/>
      <c r="S432" s="7"/>
      <c r="T432" s="8"/>
      <c r="U432" s="8"/>
      <c r="V432" s="8"/>
      <c r="W432" s="8"/>
      <c r="X432" s="8"/>
    </row>
    <row r="433" spans="16:24" x14ac:dyDescent="0.2">
      <c r="P433" s="8"/>
      <c r="Q433" s="8"/>
      <c r="R433" s="7"/>
      <c r="S433" s="7"/>
      <c r="T433" s="8"/>
      <c r="U433" s="8"/>
      <c r="V433" s="8"/>
      <c r="W433" s="8"/>
      <c r="X433" s="8"/>
    </row>
    <row r="434" spans="16:24" x14ac:dyDescent="0.2">
      <c r="P434" s="8"/>
      <c r="Q434" s="8"/>
      <c r="R434" s="7"/>
      <c r="S434" s="7"/>
      <c r="T434" s="8"/>
      <c r="U434" s="8"/>
      <c r="V434" s="8"/>
      <c r="W434" s="8"/>
      <c r="X434" s="8"/>
    </row>
    <row r="435" spans="16:24" x14ac:dyDescent="0.2">
      <c r="P435" s="8"/>
      <c r="Q435" s="8"/>
      <c r="R435" s="7"/>
      <c r="S435" s="7"/>
      <c r="T435" s="8"/>
      <c r="U435" s="8"/>
      <c r="V435" s="8"/>
      <c r="W435" s="8"/>
      <c r="X435" s="8"/>
    </row>
    <row r="436" spans="16:24" x14ac:dyDescent="0.2">
      <c r="P436" s="8"/>
      <c r="Q436" s="8"/>
      <c r="R436" s="7"/>
      <c r="S436" s="7"/>
      <c r="T436" s="8"/>
      <c r="U436" s="8"/>
      <c r="V436" s="8"/>
      <c r="W436" s="8"/>
      <c r="X436" s="8"/>
    </row>
    <row r="437" spans="16:24" x14ac:dyDescent="0.2">
      <c r="P437" s="8"/>
      <c r="Q437" s="8"/>
      <c r="R437" s="7"/>
      <c r="S437" s="7"/>
      <c r="T437" s="8"/>
      <c r="U437" s="8"/>
      <c r="V437" s="8"/>
      <c r="W437" s="8"/>
      <c r="X437" s="8"/>
    </row>
    <row r="438" spans="16:24" x14ac:dyDescent="0.2">
      <c r="P438" s="8"/>
      <c r="Q438" s="8"/>
      <c r="R438" s="7"/>
      <c r="S438" s="7"/>
      <c r="T438" s="8"/>
      <c r="U438" s="8"/>
      <c r="V438" s="8"/>
      <c r="W438" s="8"/>
      <c r="X438" s="8"/>
    </row>
    <row r="439" spans="16:24" x14ac:dyDescent="0.2">
      <c r="P439" s="8"/>
      <c r="Q439" s="8"/>
      <c r="R439" s="7"/>
      <c r="S439" s="7"/>
      <c r="T439" s="8"/>
      <c r="U439" s="8"/>
      <c r="V439" s="8"/>
      <c r="W439" s="8"/>
      <c r="X439" s="8"/>
    </row>
    <row r="440" spans="16:24" x14ac:dyDescent="0.2">
      <c r="P440" s="8"/>
      <c r="Q440" s="8"/>
      <c r="R440" s="7"/>
      <c r="S440" s="7"/>
      <c r="T440" s="8"/>
      <c r="U440" s="8"/>
      <c r="V440" s="8"/>
      <c r="W440" s="8"/>
      <c r="X440" s="8"/>
    </row>
    <row r="441" spans="16:24" x14ac:dyDescent="0.2">
      <c r="P441" s="8"/>
      <c r="Q441" s="8"/>
      <c r="R441" s="7"/>
      <c r="S441" s="7"/>
      <c r="T441" s="8"/>
      <c r="U441" s="8"/>
      <c r="V441" s="8"/>
      <c r="W441" s="8"/>
      <c r="X441" s="8"/>
    </row>
    <row r="442" spans="16:24" x14ac:dyDescent="0.2">
      <c r="P442" s="8"/>
      <c r="Q442" s="8"/>
      <c r="R442" s="7"/>
      <c r="S442" s="7"/>
      <c r="T442" s="8"/>
      <c r="U442" s="8"/>
      <c r="V442" s="8"/>
      <c r="W442" s="8"/>
      <c r="X442" s="8"/>
    </row>
    <row r="443" spans="16:24" x14ac:dyDescent="0.2">
      <c r="P443" s="8"/>
      <c r="Q443" s="8"/>
      <c r="R443" s="7"/>
      <c r="S443" s="7"/>
      <c r="T443" s="8"/>
      <c r="U443" s="8"/>
      <c r="V443" s="8"/>
      <c r="W443" s="8"/>
      <c r="X443" s="8"/>
    </row>
    <row r="444" spans="16:24" x14ac:dyDescent="0.2">
      <c r="P444" s="8"/>
      <c r="Q444" s="8"/>
      <c r="R444" s="7"/>
      <c r="S444" s="7"/>
      <c r="T444" s="8"/>
      <c r="U444" s="8"/>
      <c r="V444" s="8"/>
      <c r="W444" s="8"/>
      <c r="X444" s="8"/>
    </row>
    <row r="445" spans="16:24" x14ac:dyDescent="0.2">
      <c r="P445" s="8"/>
      <c r="Q445" s="8"/>
      <c r="R445" s="7"/>
      <c r="S445" s="7"/>
      <c r="T445" s="8"/>
      <c r="U445" s="8"/>
      <c r="V445" s="8"/>
      <c r="W445" s="8"/>
      <c r="X445" s="8"/>
    </row>
    <row r="446" spans="16:24" x14ac:dyDescent="0.2">
      <c r="P446" s="8"/>
      <c r="Q446" s="8"/>
      <c r="R446" s="7"/>
      <c r="S446" s="7"/>
      <c r="T446" s="8"/>
      <c r="U446" s="8"/>
      <c r="V446" s="8"/>
      <c r="W446" s="8"/>
      <c r="X446" s="8"/>
    </row>
    <row r="447" spans="16:24" x14ac:dyDescent="0.2">
      <c r="P447" s="8"/>
      <c r="Q447" s="8"/>
      <c r="R447" s="7"/>
      <c r="S447" s="7"/>
      <c r="T447" s="8"/>
      <c r="U447" s="8"/>
      <c r="V447" s="8"/>
      <c r="W447" s="8"/>
      <c r="X447" s="8"/>
    </row>
    <row r="448" spans="16:24" x14ac:dyDescent="0.2">
      <c r="P448" s="8"/>
      <c r="Q448" s="8"/>
      <c r="R448" s="7"/>
      <c r="S448" s="7"/>
      <c r="T448" s="8"/>
      <c r="U448" s="8"/>
      <c r="V448" s="8"/>
      <c r="W448" s="8"/>
      <c r="X448" s="8"/>
    </row>
    <row r="449" spans="16:24" x14ac:dyDescent="0.2">
      <c r="P449" s="8"/>
      <c r="Q449" s="8"/>
      <c r="R449" s="7"/>
      <c r="S449" s="7"/>
      <c r="T449" s="8"/>
      <c r="U449" s="8"/>
      <c r="V449" s="8"/>
      <c r="W449" s="8"/>
      <c r="X449" s="8"/>
    </row>
    <row r="450" spans="16:24" x14ac:dyDescent="0.2">
      <c r="P450" s="8"/>
      <c r="Q450" s="8"/>
      <c r="R450" s="7"/>
      <c r="S450" s="7"/>
      <c r="T450" s="8"/>
      <c r="U450" s="8"/>
      <c r="V450" s="8"/>
      <c r="W450" s="8"/>
      <c r="X450" s="8"/>
    </row>
    <row r="451" spans="16:24" x14ac:dyDescent="0.2">
      <c r="P451" s="8"/>
      <c r="Q451" s="8"/>
      <c r="R451" s="7"/>
      <c r="S451" s="7"/>
      <c r="T451" s="8"/>
      <c r="U451" s="8"/>
      <c r="V451" s="8"/>
      <c r="W451" s="8"/>
      <c r="X451" s="8"/>
    </row>
    <row r="452" spans="16:24" x14ac:dyDescent="0.2">
      <c r="P452" s="8"/>
      <c r="Q452" s="8"/>
      <c r="R452" s="7"/>
      <c r="S452" s="7"/>
      <c r="T452" s="8"/>
      <c r="U452" s="8"/>
      <c r="V452" s="8"/>
      <c r="W452" s="8"/>
      <c r="X452" s="8"/>
    </row>
    <row r="453" spans="16:24" x14ac:dyDescent="0.2">
      <c r="P453" s="8"/>
      <c r="Q453" s="8"/>
      <c r="R453" s="7"/>
      <c r="S453" s="7"/>
      <c r="T453" s="8"/>
      <c r="U453" s="8"/>
      <c r="V453" s="8"/>
      <c r="W453" s="8"/>
      <c r="X453" s="8"/>
    </row>
    <row r="454" spans="16:24" x14ac:dyDescent="0.2">
      <c r="P454" s="8"/>
      <c r="Q454" s="8"/>
      <c r="R454" s="7"/>
      <c r="S454" s="7"/>
      <c r="T454" s="8"/>
      <c r="U454" s="8"/>
      <c r="V454" s="8"/>
      <c r="W454" s="8"/>
      <c r="X454" s="8"/>
    </row>
    <row r="455" spans="16:24" x14ac:dyDescent="0.2">
      <c r="P455" s="8"/>
      <c r="Q455" s="8"/>
      <c r="R455" s="7"/>
      <c r="S455" s="7"/>
      <c r="T455" s="8"/>
      <c r="U455" s="8"/>
      <c r="V455" s="8"/>
      <c r="W455" s="8"/>
      <c r="X455" s="8"/>
    </row>
    <row r="456" spans="16:24" x14ac:dyDescent="0.2">
      <c r="P456" s="8"/>
      <c r="Q456" s="8"/>
      <c r="R456" s="7"/>
      <c r="S456" s="7"/>
      <c r="T456" s="8"/>
      <c r="U456" s="8"/>
      <c r="V456" s="8"/>
      <c r="W456" s="8"/>
      <c r="X456" s="8"/>
    </row>
    <row r="457" spans="16:24" x14ac:dyDescent="0.2">
      <c r="P457" s="8"/>
      <c r="Q457" s="8"/>
      <c r="R457" s="7"/>
      <c r="S457" s="7"/>
      <c r="T457" s="8"/>
      <c r="U457" s="8"/>
      <c r="V457" s="8"/>
      <c r="W457" s="8"/>
      <c r="X457" s="8"/>
    </row>
    <row r="458" spans="16:24" x14ac:dyDescent="0.2">
      <c r="P458" s="8"/>
      <c r="Q458" s="8"/>
      <c r="R458" s="7"/>
      <c r="S458" s="7"/>
      <c r="T458" s="8"/>
      <c r="U458" s="8"/>
      <c r="V458" s="8"/>
      <c r="W458" s="8"/>
      <c r="X458" s="8"/>
    </row>
    <row r="459" spans="16:24" x14ac:dyDescent="0.2">
      <c r="P459" s="8"/>
      <c r="Q459" s="8"/>
      <c r="R459" s="7"/>
      <c r="S459" s="7"/>
      <c r="T459" s="8"/>
      <c r="U459" s="8"/>
      <c r="V459" s="8"/>
      <c r="W459" s="8"/>
      <c r="X459" s="8"/>
    </row>
    <row r="460" spans="16:24" x14ac:dyDescent="0.2">
      <c r="P460" s="8"/>
      <c r="Q460" s="8"/>
      <c r="R460" s="7"/>
      <c r="S460" s="7"/>
      <c r="T460" s="8"/>
      <c r="U460" s="8"/>
      <c r="V460" s="8"/>
      <c r="W460" s="8"/>
      <c r="X460" s="8"/>
    </row>
    <row r="461" spans="16:24" x14ac:dyDescent="0.2">
      <c r="P461" s="8"/>
      <c r="Q461" s="8"/>
      <c r="R461" s="7"/>
      <c r="S461" s="7"/>
      <c r="T461" s="8"/>
      <c r="U461" s="8"/>
      <c r="V461" s="8"/>
      <c r="W461" s="8"/>
      <c r="X461" s="8"/>
    </row>
    <row r="462" spans="16:24" x14ac:dyDescent="0.2">
      <c r="P462" s="8"/>
      <c r="Q462" s="8"/>
      <c r="R462" s="7"/>
      <c r="S462" s="7"/>
      <c r="T462" s="8"/>
      <c r="U462" s="8"/>
      <c r="V462" s="8"/>
      <c r="W462" s="8"/>
      <c r="X462" s="8"/>
    </row>
    <row r="463" spans="16:24" x14ac:dyDescent="0.2">
      <c r="P463" s="8"/>
      <c r="Q463" s="8"/>
      <c r="R463" s="7"/>
      <c r="S463" s="7"/>
      <c r="T463" s="8"/>
      <c r="U463" s="8"/>
      <c r="V463" s="8"/>
      <c r="W463" s="8"/>
      <c r="X463" s="8"/>
    </row>
  </sheetData>
  <mergeCells count="2">
    <mergeCell ref="J3:P3"/>
    <mergeCell ref="R3:X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D26" sqref="D26"/>
    </sheetView>
  </sheetViews>
  <sheetFormatPr baseColWidth="10" defaultColWidth="8.83203125" defaultRowHeight="15" x14ac:dyDescent="0.2"/>
  <cols>
    <col min="4" max="4" width="8.83203125" style="21"/>
  </cols>
  <sheetData>
    <row r="2" spans="1:8" x14ac:dyDescent="0.2">
      <c r="A2" t="s">
        <v>225</v>
      </c>
      <c r="C2" t="s">
        <v>26</v>
      </c>
      <c r="D2" s="21" t="s">
        <v>27</v>
      </c>
      <c r="E2" t="s">
        <v>23</v>
      </c>
      <c r="F2" t="s">
        <v>24</v>
      </c>
      <c r="G2" t="s">
        <v>25</v>
      </c>
      <c r="H2">
        <v>72</v>
      </c>
    </row>
    <row r="3" spans="1:8" x14ac:dyDescent="0.2">
      <c r="A3" t="s">
        <v>22</v>
      </c>
      <c r="B3" t="s">
        <v>223</v>
      </c>
      <c r="C3">
        <f>'BL1-16614 '!P26</f>
        <v>0.74921645064785081</v>
      </c>
      <c r="D3" s="22">
        <f>'BL2-18614'!P26</f>
        <v>0.71385112301987796</v>
      </c>
      <c r="E3">
        <f>'5hCFA-24614'!$P$26</f>
        <v>0.36887966427040686</v>
      </c>
      <c r="F3">
        <f>'22hCFA-25614'!$P$26</f>
        <v>0.34301133262868383</v>
      </c>
      <c r="G3">
        <f>'48hCFA-26614'!$P$26</f>
        <v>0.12153345061920351</v>
      </c>
      <c r="H3">
        <f>'72hCFA-27614'!$P$26</f>
        <v>4.9259773825131505E-2</v>
      </c>
    </row>
    <row r="4" spans="1:8" x14ac:dyDescent="0.2">
      <c r="B4" t="s">
        <v>224</v>
      </c>
      <c r="C4">
        <f>'BL1-16614 '!X26</f>
        <v>0.64404441499116027</v>
      </c>
      <c r="D4" s="22">
        <f>'BL2-18614'!X26</f>
        <v>0.7595533262947487</v>
      </c>
      <c r="E4">
        <f>'5hCFA-24614'!X26</f>
        <v>0.85406319810040654</v>
      </c>
      <c r="F4">
        <f>'22hCFA-25614'!X26</f>
        <v>0.71019770611506639</v>
      </c>
      <c r="G4">
        <f>'48hCFA-26614'!$X$26</f>
        <v>0.75252020775553852</v>
      </c>
      <c r="H4">
        <f>'72hCFA-27614'!$X$26</f>
        <v>0.30280942000206656</v>
      </c>
    </row>
    <row r="6" spans="1:8" x14ac:dyDescent="0.2">
      <c r="A6" t="s">
        <v>21</v>
      </c>
      <c r="B6" t="s">
        <v>223</v>
      </c>
      <c r="C6">
        <f>'BL1-16614 '!P27</f>
        <v>0.85103768683791525</v>
      </c>
      <c r="D6" s="21">
        <f>'BL2-18614'!$P$27</f>
        <v>0.86605367172261161</v>
      </c>
      <c r="E6">
        <f>'5hCFA-24614'!$P$27</f>
        <v>0.25506964020898099</v>
      </c>
      <c r="F6">
        <f>'22hCFA-25614'!$P$27</f>
        <v>0.4034910448994885</v>
      </c>
      <c r="G6">
        <f>'48hCFA-26614'!$P$27</f>
        <v>0.10219664236968928</v>
      </c>
      <c r="H6">
        <f>'72hCFA-27614'!$P$27</f>
        <v>7.9826321259140159E-2</v>
      </c>
    </row>
    <row r="7" spans="1:8" x14ac:dyDescent="0.2">
      <c r="B7" t="s">
        <v>224</v>
      </c>
      <c r="C7">
        <f>'BL1-16614 '!X27</f>
        <v>0.80834006859145258</v>
      </c>
      <c r="D7" s="21">
        <f>'BL2-18614'!X27</f>
        <v>0.6453324768746469</v>
      </c>
      <c r="E7">
        <f>'5hCFA-24614'!X27</f>
        <v>0.86752082164900757</v>
      </c>
      <c r="F7">
        <f>'22hCFA-25614'!X27</f>
        <v>0.59752779005892109</v>
      </c>
      <c r="G7">
        <f>'48hCFA-26614'!X27</f>
        <v>0.66393473014454019</v>
      </c>
      <c r="H7">
        <f>'72hCFA-27614'!X27</f>
        <v>0.58800823659044255</v>
      </c>
    </row>
    <row r="9" spans="1:8" x14ac:dyDescent="0.2">
      <c r="A9" t="s">
        <v>226</v>
      </c>
    </row>
    <row r="10" spans="1:8" x14ac:dyDescent="0.2">
      <c r="A10" t="s">
        <v>59</v>
      </c>
      <c r="B10" t="s">
        <v>223</v>
      </c>
      <c r="C10">
        <f>'BL1-16614 '!P29</f>
        <v>9.9846098167400754E-2</v>
      </c>
      <c r="D10" s="21">
        <f>'BL2-18614'!P29</f>
        <v>9.602152666627603E-2</v>
      </c>
      <c r="E10">
        <f>'5hCFA-24614'!P29</f>
        <v>0.1429707598621536</v>
      </c>
      <c r="F10">
        <f>'22hCFA-25614'!P29</f>
        <v>0.14671521791182374</v>
      </c>
      <c r="G10">
        <f>'48hCFA-26614'!P29</f>
        <v>7.8750258913473564E-2</v>
      </c>
      <c r="H10">
        <f>'72hCFA-27614'!P29</f>
        <v>1.6487827251281232E-2</v>
      </c>
    </row>
    <row r="11" spans="1:8" x14ac:dyDescent="0.2">
      <c r="B11" t="s">
        <v>224</v>
      </c>
      <c r="C11">
        <f>'BL1-16614 '!X29</f>
        <v>6.2245530403532964E-2</v>
      </c>
      <c r="D11" s="21">
        <f>'BL2-18614'!X29</f>
        <v>0.10909934832353867</v>
      </c>
      <c r="E11">
        <f>'5hCFA-24614'!X29</f>
        <v>0.16035519765758782</v>
      </c>
      <c r="F11">
        <f>'22hCFA-25614'!X29</f>
        <v>0.22350320943762544</v>
      </c>
      <c r="G11">
        <f>'48hCFA-26614'!X29</f>
        <v>0.19178013502190064</v>
      </c>
      <c r="H11">
        <f>'72hCFA-27614'!X29</f>
        <v>0.16304489451996695</v>
      </c>
    </row>
    <row r="13" spans="1:8" x14ac:dyDescent="0.2">
      <c r="A13" t="s">
        <v>60</v>
      </c>
      <c r="B13" t="s">
        <v>223</v>
      </c>
      <c r="C13">
        <f>'BL1-16614 '!P30</f>
        <v>0.13070242596647585</v>
      </c>
      <c r="D13" s="21">
        <f>'BL2-18614'!P30</f>
        <v>0.12759191178509488</v>
      </c>
      <c r="E13">
        <f>'5hCFA-24614'!P30</f>
        <v>0.14129361771499471</v>
      </c>
      <c r="F13">
        <f>'22hCFA-25614'!P30</f>
        <v>0.12989160855270332</v>
      </c>
      <c r="G13">
        <f>'48hCFA-26614'!P30</f>
        <v>6.1617711048594564E-2</v>
      </c>
      <c r="H13">
        <f>'72hCFA-27614'!P30</f>
        <v>1.4777227589653328E-2</v>
      </c>
    </row>
    <row r="14" spans="1:8" x14ac:dyDescent="0.2">
      <c r="B14" t="s">
        <v>224</v>
      </c>
      <c r="C14">
        <f>'BL1-16614 '!X30</f>
        <v>9.8409869845798609E-2</v>
      </c>
      <c r="D14" s="21">
        <f>'BL2-18614'!X30</f>
        <v>0.12556688670115534</v>
      </c>
      <c r="E14">
        <f>'5hCFA-24614'!X30</f>
        <v>0.11819433518094495</v>
      </c>
      <c r="F14">
        <f>'22hCFA-25614'!X30</f>
        <v>0.20022305216163092</v>
      </c>
      <c r="G14">
        <f>'48hCFA-26614'!X30</f>
        <v>0.17169985505728938</v>
      </c>
      <c r="H14">
        <f>'72hCFA-27614'!X30</f>
        <v>0.18963520775508635</v>
      </c>
    </row>
  </sheetData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M30" sqref="M30"/>
    </sheetView>
  </sheetViews>
  <sheetFormatPr baseColWidth="10" defaultColWidth="11.5" defaultRowHeight="15" x14ac:dyDescent="0.2"/>
  <sheetData>
    <row r="1" spans="1:7" x14ac:dyDescent="0.2">
      <c r="B1" t="s">
        <v>403</v>
      </c>
      <c r="C1" t="s">
        <v>404</v>
      </c>
      <c r="D1" t="s">
        <v>399</v>
      </c>
      <c r="E1" t="s">
        <v>400</v>
      </c>
      <c r="F1" t="s">
        <v>401</v>
      </c>
      <c r="G1" t="s">
        <v>402</v>
      </c>
    </row>
    <row r="2" spans="1:7" x14ac:dyDescent="0.2">
      <c r="B2">
        <v>1</v>
      </c>
      <c r="C2">
        <v>2</v>
      </c>
      <c r="D2">
        <v>3</v>
      </c>
      <c r="E2">
        <v>4</v>
      </c>
      <c r="F2">
        <v>5</v>
      </c>
      <c r="G2">
        <v>6</v>
      </c>
    </row>
    <row r="3" spans="1:7" x14ac:dyDescent="0.2">
      <c r="A3" t="s">
        <v>21</v>
      </c>
      <c r="B3">
        <v>1.1034970479338653</v>
      </c>
      <c r="C3">
        <v>1.1034970479338653</v>
      </c>
      <c r="D3">
        <v>0.14518431259284881</v>
      </c>
      <c r="E3">
        <v>0.73098059884643085</v>
      </c>
      <c r="F3">
        <v>1.0123215847622307E-2</v>
      </c>
      <c r="G3">
        <v>5.494704751598771E-2</v>
      </c>
    </row>
    <row r="4" spans="1:7" x14ac:dyDescent="0.2">
      <c r="A4" t="s">
        <v>21</v>
      </c>
      <c r="B4">
        <v>1.2132470388109819</v>
      </c>
      <c r="C4">
        <v>1.2132470388109819</v>
      </c>
      <c r="D4">
        <v>1.0629956247615448E-2</v>
      </c>
      <c r="E4">
        <v>6.8453274867594727E-2</v>
      </c>
      <c r="F4">
        <v>1.0629956247615448E-2</v>
      </c>
      <c r="G4">
        <v>1.5293274261004033E-2</v>
      </c>
    </row>
    <row r="5" spans="1:7" x14ac:dyDescent="0.2">
      <c r="A5" t="s">
        <v>21</v>
      </c>
      <c r="B5">
        <v>0.25249817451901196</v>
      </c>
      <c r="C5">
        <v>0.77119641139713058</v>
      </c>
      <c r="D5">
        <v>0.14654862656998799</v>
      </c>
      <c r="E5">
        <v>0.51867461270384252</v>
      </c>
      <c r="F5">
        <v>1.0123215847622307E-2</v>
      </c>
      <c r="G5">
        <v>7.5438756317496483E-2</v>
      </c>
    </row>
    <row r="6" spans="1:7" x14ac:dyDescent="0.2">
      <c r="A6" t="s">
        <v>21</v>
      </c>
      <c r="B6">
        <v>1.2132470388109819</v>
      </c>
      <c r="C6">
        <v>0.54955734963745495</v>
      </c>
      <c r="D6">
        <v>2.6574890619038626E-2</v>
      </c>
      <c r="E6">
        <v>0.1233914258235409</v>
      </c>
      <c r="F6">
        <v>0.51867461270384252</v>
      </c>
      <c r="G6">
        <v>4.7210671756610478E-2</v>
      </c>
    </row>
    <row r="7" spans="1:7" x14ac:dyDescent="0.2">
      <c r="A7" t="s">
        <v>21</v>
      </c>
      <c r="B7">
        <v>0.73429102724480921</v>
      </c>
      <c r="C7">
        <v>0.20299102785948256</v>
      </c>
      <c r="D7">
        <v>0.2911894400758212</v>
      </c>
      <c r="E7">
        <v>0.60689839699042747</v>
      </c>
      <c r="F7">
        <v>2.4365246605931947E-2</v>
      </c>
      <c r="G7">
        <v>0.14518431259284881</v>
      </c>
    </row>
    <row r="8" spans="1:7" x14ac:dyDescent="0.2">
      <c r="A8" t="s">
        <v>21</v>
      </c>
      <c r="B8">
        <v>0.77119641139713058</v>
      </c>
      <c r="C8">
        <v>1.1034970479338699</v>
      </c>
      <c r="D8">
        <v>1.2189342214805603</v>
      </c>
      <c r="E8">
        <v>1.0204720871266566</v>
      </c>
      <c r="F8">
        <v>6.1664407082469432E-2</v>
      </c>
      <c r="G8">
        <v>0.1233914258235409</v>
      </c>
    </row>
    <row r="9" spans="1:7" x14ac:dyDescent="0.2">
      <c r="A9" t="s">
        <v>21</v>
      </c>
      <c r="B9">
        <v>1.1034970479338653</v>
      </c>
      <c r="C9">
        <v>1.2132470388109819</v>
      </c>
      <c r="D9">
        <v>5.494704751598771E-2</v>
      </c>
      <c r="E9">
        <v>5.0747756964870647E-2</v>
      </c>
      <c r="F9">
        <v>3.6808172029561478E-2</v>
      </c>
      <c r="G9">
        <v>9.3012117166635197E-2</v>
      </c>
    </row>
    <row r="10" spans="1:7" x14ac:dyDescent="0.2">
      <c r="A10" t="s">
        <v>21</v>
      </c>
      <c r="B10">
        <v>0.41682770805267572</v>
      </c>
      <c r="C10">
        <v>0.77119641139713058</v>
      </c>
      <c r="D10">
        <v>0.14654862656998799</v>
      </c>
      <c r="E10">
        <v>0.10831020587254431</v>
      </c>
      <c r="F10">
        <v>0.14518431259284881</v>
      </c>
      <c r="G10">
        <v>8.4132964638997651E-2</v>
      </c>
    </row>
    <row r="11" spans="1:7" x14ac:dyDescent="0.2">
      <c r="A11" t="s">
        <v>22</v>
      </c>
      <c r="B11">
        <v>0.50879777251227132</v>
      </c>
      <c r="C11">
        <v>0.77119641139713058</v>
      </c>
      <c r="D11">
        <v>3.9545334308039942E-2</v>
      </c>
      <c r="E11">
        <v>2.6574890619038626E-2</v>
      </c>
      <c r="F11">
        <v>1.0629956247615448E-2</v>
      </c>
      <c r="G11">
        <v>9.8427971006801063E-2</v>
      </c>
    </row>
    <row r="12" spans="1:7" x14ac:dyDescent="0.2">
      <c r="A12" t="s">
        <v>22</v>
      </c>
      <c r="B12">
        <v>0.54955734963745495</v>
      </c>
      <c r="C12">
        <v>0.64933412901583476</v>
      </c>
      <c r="D12">
        <v>1.1410509591801743</v>
      </c>
      <c r="E12">
        <v>1.1063677954304023</v>
      </c>
      <c r="F12">
        <v>0.17468604516586222</v>
      </c>
      <c r="G12">
        <v>5.7696411168332282E-2</v>
      </c>
    </row>
    <row r="13" spans="1:7" x14ac:dyDescent="0.2">
      <c r="A13" t="s">
        <v>22</v>
      </c>
      <c r="B13">
        <v>0.41682770805267572</v>
      </c>
      <c r="C13">
        <v>0.18371651675825967</v>
      </c>
      <c r="D13">
        <v>0.15818133723215977</v>
      </c>
      <c r="E13">
        <v>2.3325357870980952E-2</v>
      </c>
      <c r="F13">
        <v>0.65599092493183253</v>
      </c>
      <c r="G13">
        <v>1.0123215847622307E-2</v>
      </c>
    </row>
    <row r="14" spans="1:7" x14ac:dyDescent="0.2">
      <c r="A14" t="s">
        <v>22</v>
      </c>
      <c r="B14">
        <v>0.64933412901583476</v>
      </c>
      <c r="C14">
        <v>0.54474314019724746</v>
      </c>
      <c r="D14">
        <v>1.6407776275004636E-2</v>
      </c>
      <c r="E14">
        <v>1.0629956247615448E-2</v>
      </c>
      <c r="F14">
        <v>2.3325357870980952E-2</v>
      </c>
      <c r="G14">
        <v>1.0123215847622307E-2</v>
      </c>
    </row>
    <row r="15" spans="1:7" x14ac:dyDescent="0.2">
      <c r="A15" t="s">
        <v>22</v>
      </c>
      <c r="B15">
        <v>0.9753325098346961</v>
      </c>
      <c r="C15">
        <v>1.1034970479338653</v>
      </c>
      <c r="D15">
        <v>0.18747757729594061</v>
      </c>
      <c r="E15">
        <v>0.65022167322313074</v>
      </c>
      <c r="F15">
        <v>1.4282223851032118E-2</v>
      </c>
      <c r="G15">
        <v>0.12850092976784164</v>
      </c>
    </row>
    <row r="16" spans="1:7" x14ac:dyDescent="0.2">
      <c r="A16" t="s">
        <v>22</v>
      </c>
      <c r="B16">
        <v>0.64933412901583476</v>
      </c>
      <c r="C16">
        <v>0.77119641139713058</v>
      </c>
      <c r="D16">
        <v>0.47292730625737078</v>
      </c>
      <c r="E16">
        <v>1.0123215847622307E-2</v>
      </c>
      <c r="F16">
        <v>2.5308039619055755E-2</v>
      </c>
      <c r="G16">
        <v>6.8453274867594727E-2</v>
      </c>
    </row>
    <row r="17" spans="1:7" x14ac:dyDescent="0.2">
      <c r="A17" t="s">
        <v>22</v>
      </c>
      <c r="B17">
        <v>1.1034970479338653</v>
      </c>
      <c r="C17">
        <v>0.77119641139713058</v>
      </c>
      <c r="D17">
        <v>0.79026271102171597</v>
      </c>
      <c r="E17">
        <v>0.65599092493183253</v>
      </c>
      <c r="F17">
        <v>1.4061308469449705E-2</v>
      </c>
      <c r="G17">
        <v>1.0123215847622307E-2</v>
      </c>
    </row>
    <row r="18" spans="1:7" x14ac:dyDescent="0.2">
      <c r="A18" t="s">
        <v>22</v>
      </c>
      <c r="B18">
        <v>1.1410509591801743</v>
      </c>
      <c r="C18">
        <v>0.91592891606242499</v>
      </c>
      <c r="D18">
        <v>0.14518431259284881</v>
      </c>
      <c r="E18">
        <v>0.26085684685884791</v>
      </c>
      <c r="F18">
        <v>5.3983748797799151E-2</v>
      </c>
      <c r="G18">
        <v>1.0629956247615448E-2</v>
      </c>
    </row>
    <row r="19" spans="1:7" x14ac:dyDescent="0.2">
      <c r="B19">
        <v>1</v>
      </c>
      <c r="C19">
        <v>2</v>
      </c>
      <c r="D19">
        <v>3</v>
      </c>
      <c r="E19">
        <v>4</v>
      </c>
      <c r="F19">
        <v>5</v>
      </c>
      <c r="G19">
        <v>6</v>
      </c>
    </row>
    <row r="20" spans="1:7" x14ac:dyDescent="0.2">
      <c r="A20" t="s">
        <v>22</v>
      </c>
      <c r="B20">
        <v>0.74921645064785103</v>
      </c>
      <c r="C20">
        <v>0.71385112301987796</v>
      </c>
      <c r="D20">
        <v>0.36887966427040686</v>
      </c>
      <c r="E20">
        <v>0.34301133262868383</v>
      </c>
      <c r="F20">
        <v>0.12153345061920351</v>
      </c>
      <c r="G20">
        <v>4.9259773825131505E-2</v>
      </c>
    </row>
    <row r="21" spans="1:7" x14ac:dyDescent="0.2">
      <c r="A21" t="s">
        <v>21</v>
      </c>
      <c r="B21">
        <v>0.85103768683791525</v>
      </c>
      <c r="C21">
        <v>0.86605367172261161</v>
      </c>
      <c r="D21">
        <v>0.25506964020898099</v>
      </c>
      <c r="E21">
        <v>0.4034910448994885</v>
      </c>
      <c r="F21">
        <v>0.10219664236968928</v>
      </c>
      <c r="G21">
        <v>7.9826321259140159E-2</v>
      </c>
    </row>
    <row r="23" spans="1:7" x14ac:dyDescent="0.2">
      <c r="B23">
        <v>9.9846098167400754E-2</v>
      </c>
      <c r="C23">
        <v>9.602152666627603E-2</v>
      </c>
      <c r="D23">
        <v>0.1429707598621536</v>
      </c>
      <c r="E23">
        <v>0.14671521791182374</v>
      </c>
      <c r="F23">
        <v>7.8750258913473564E-2</v>
      </c>
      <c r="G23">
        <v>1.6487827251281232E-2</v>
      </c>
    </row>
    <row r="24" spans="1:7" x14ac:dyDescent="0.2">
      <c r="B24">
        <v>0.13070242596647585</v>
      </c>
      <c r="C24">
        <v>0.12759191178509488</v>
      </c>
      <c r="D24">
        <v>0.14129361771499471</v>
      </c>
      <c r="E24">
        <v>0.12989160855270332</v>
      </c>
      <c r="F24">
        <v>6.1617711048594564E-2</v>
      </c>
      <c r="G24">
        <v>1.4777227589653328E-2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2</vt:i4>
      </vt:variant>
    </vt:vector>
  </HeadingPairs>
  <TitlesOfParts>
    <vt:vector size="11" baseType="lpstr">
      <vt:lpstr>study plan</vt:lpstr>
      <vt:lpstr>BL1-16614 </vt:lpstr>
      <vt:lpstr>BL2-18614</vt:lpstr>
      <vt:lpstr>5hCFA-24614</vt:lpstr>
      <vt:lpstr>22hCFA-25614</vt:lpstr>
      <vt:lpstr>48hCFA-26614</vt:lpstr>
      <vt:lpstr>72hCFA-27614</vt:lpstr>
      <vt:lpstr>summary</vt:lpstr>
      <vt:lpstr>data_MS_chart</vt:lpstr>
      <vt:lpstr>chart_w_contralateral</vt:lpstr>
      <vt:lpstr>chart_for_MS</vt:lpstr>
    </vt:vector>
  </TitlesOfParts>
  <Company>King's College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Microsoft Office User</cp:lastModifiedBy>
  <cp:lastPrinted>2014-06-27T16:55:07Z</cp:lastPrinted>
  <dcterms:created xsi:type="dcterms:W3CDTF">2011-01-24T09:28:30Z</dcterms:created>
  <dcterms:modified xsi:type="dcterms:W3CDTF">2018-04-29T12:13:07Z</dcterms:modified>
</cp:coreProperties>
</file>