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oL-1028847\Dropbox\Lian\FCRA economics\Frontiers Economics Paper\revision1\to submit rev1\final sup_mat\"/>
    </mc:Choice>
  </mc:AlternateContent>
  <bookViews>
    <workbookView xWindow="0" yWindow="0" windowWidth="28800" windowHeight="12330" firstSheet="1" activeTab="2"/>
  </bookViews>
  <sheets>
    <sheet name="RiskSerializationData" sheetId="5" state="hidden" r:id="rId1"/>
    <sheet name="Input Results" sheetId="2" r:id="rId2"/>
    <sheet name="Output Results" sheetId="3" r:id="rId3"/>
  </sheets>
  <externalReferences>
    <externalReference r:id="rId4"/>
    <externalReference r:id="rId5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6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6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"EUMN5FR6LMQ95KEDBDRMRPWX"</definedName>
    <definedName name="PalisadeReportWorkbookCreatedBy">"AtRisk"</definedName>
    <definedName name="PalisadeReportWorksheetCreatedBy" localSheetId="1">"AtRisk"</definedName>
    <definedName name="PalisadeReportWorksheetCreatedBy" localSheetId="2">"AtRisk"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8" i="5" l="1"/>
  <c r="AN7" i="5"/>
  <c r="AN6" i="5"/>
  <c r="AN5" i="5"/>
  <c r="AN4" i="5"/>
  <c r="AN3" i="5"/>
  <c r="AG8" i="5" l="1"/>
  <c r="A8" i="5"/>
  <c r="AG3" i="5" l="1"/>
  <c r="A3" i="5"/>
  <c r="AG5" i="5" l="1"/>
  <c r="AG4" i="5"/>
  <c r="A4" i="5"/>
  <c r="A5" i="5"/>
  <c r="A6" i="5"/>
  <c r="AG6" i="5"/>
  <c r="AG7" i="5" l="1"/>
  <c r="A7" i="5"/>
</calcChain>
</file>

<file path=xl/sharedStrings.xml><?xml version="1.0" encoding="utf-8"?>
<sst xmlns="http://schemas.openxmlformats.org/spreadsheetml/2006/main" count="335" uniqueCount="135">
  <si>
    <t>@RISK Input Results</t>
  </si>
  <si>
    <r>
      <t>Performed By:</t>
    </r>
    <r>
      <rPr>
        <sz val="8"/>
        <color theme="1"/>
        <rFont val="Tahoma"/>
        <family val="2"/>
      </rPr>
      <t xml:space="preserve"> Windows User</t>
    </r>
  </si>
  <si>
    <r>
      <t>Date:</t>
    </r>
    <r>
      <rPr>
        <sz val="8"/>
        <color theme="1"/>
        <rFont val="Tahoma"/>
        <family val="2"/>
      </rPr>
      <t xml:space="preserve"> 13 December 2018 16:58:35</t>
    </r>
  </si>
  <si>
    <t>Name</t>
  </si>
  <si>
    <t>Worksheet</t>
  </si>
  <si>
    <t>Cell</t>
  </si>
  <si>
    <t>Graph</t>
  </si>
  <si>
    <t>Min</t>
  </si>
  <si>
    <t>Mean</t>
  </si>
  <si>
    <t>Max</t>
  </si>
  <si>
    <t>Errors</t>
  </si>
  <si>
    <t>Sup_Mat1_FCRA_131218.xlsx</t>
  </si>
  <si>
    <t>Category: &lt;none&gt;</t>
  </si>
  <si>
    <t>truncated infective events avoided</t>
  </si>
  <si>
    <t>MODEL</t>
  </si>
  <si>
    <t>B192</t>
  </si>
  <si>
    <t>0</t>
  </si>
  <si>
    <t>daily weight gain mutua 2012</t>
  </si>
  <si>
    <t>costs</t>
  </si>
  <si>
    <t>G3</t>
  </si>
  <si>
    <t>probability pig is slaughtered informally</t>
  </si>
  <si>
    <t>Formal vs Informal Slaughter</t>
  </si>
  <si>
    <t>F3</t>
  </si>
  <si>
    <t>Risk of untreated pig being infected at formal slaughter</t>
  </si>
  <si>
    <t>Prevalence of Cysticercosis</t>
  </si>
  <si>
    <t>B3</t>
  </si>
  <si>
    <t>Risk of pig being infected at informal slaughter</t>
  </si>
  <si>
    <t>B6</t>
  </si>
  <si>
    <t>mean number of cysts/ meal (light)</t>
  </si>
  <si>
    <t>Level of Infection</t>
  </si>
  <si>
    <t>E10</t>
  </si>
  <si>
    <t>mean number of cysts/ meal (Mod)</t>
  </si>
  <si>
    <t>E11</t>
  </si>
  <si>
    <t>mean number of cysts/ meal (Heavy)</t>
  </si>
  <si>
    <t>E12</t>
  </si>
  <si>
    <t>mean number of cysts/ meal (v.Heavy)</t>
  </si>
  <si>
    <t>E13</t>
  </si>
  <si>
    <t>Probability any one cysticercus is viable</t>
  </si>
  <si>
    <t>E17</t>
  </si>
  <si>
    <t>Daily</t>
  </si>
  <si>
    <t>Pork Eating Behaviour</t>
  </si>
  <si>
    <t>B4</t>
  </si>
  <si>
    <t>Weekly</t>
  </si>
  <si>
    <t>C4</t>
  </si>
  <si>
    <t>Monthly</t>
  </si>
  <si>
    <t>D4</t>
  </si>
  <si>
    <t>Yearly</t>
  </si>
  <si>
    <t>E4</t>
  </si>
  <si>
    <t>sp. Occasions</t>
  </si>
  <si>
    <t>F4</t>
  </si>
  <si>
    <t>Risk of pork meal being undercooked</t>
  </si>
  <si>
    <t>I13</t>
  </si>
  <si>
    <t>killout weight pig (g)</t>
  </si>
  <si>
    <t>L20</t>
  </si>
  <si>
    <t>Category: ADWG</t>
  </si>
  <si>
    <t>ADWG / g</t>
  </si>
  <si>
    <t>pig weight</t>
  </si>
  <si>
    <t>Category: global cost per MI</t>
  </si>
  <si>
    <t>global cost per MI / cost $</t>
  </si>
  <si>
    <t>B73</t>
  </si>
  <si>
    <t>Category: pig infected/detected at meat inspection</t>
  </si>
  <si>
    <t>pig infected/detected at meat inspection / probability</t>
  </si>
  <si>
    <t>Intervention Parameters</t>
  </si>
  <si>
    <t>B2</t>
  </si>
  <si>
    <t>Category: pig is heavily infected</t>
  </si>
  <si>
    <t>pig is heavily infected / probability</t>
  </si>
  <si>
    <t>pig is heavily infected / cysts/pig</t>
  </si>
  <si>
    <t>Category: pig is lightly infected</t>
  </si>
  <si>
    <t>pig is lightly infected / probability</t>
  </si>
  <si>
    <t>C2</t>
  </si>
  <si>
    <t>pig is lightly infected / cysts/pig</t>
  </si>
  <si>
    <t>D2</t>
  </si>
  <si>
    <t>Category: pig is moderately infected</t>
  </si>
  <si>
    <t>pig is moderately infected / probability</t>
  </si>
  <si>
    <t>C3</t>
  </si>
  <si>
    <t>pig is moderately infected / cysts/pig</t>
  </si>
  <si>
    <t>D3</t>
  </si>
  <si>
    <t>Category: pig uninfected/escapes detection at meat inspection</t>
  </si>
  <si>
    <t>pig uninfected/escapes detection at meat inspection / probability</t>
  </si>
  <si>
    <t>B5</t>
  </si>
  <si>
    <t>Category: Probability of treated pig being uninfected</t>
  </si>
  <si>
    <t>Probability of treated pig being uninfected / probability</t>
  </si>
  <si>
    <t>B10</t>
  </si>
  <si>
    <t>Category: Probability of treatment</t>
  </si>
  <si>
    <t>Probability of treatment / probability</t>
  </si>
  <si>
    <t>B8</t>
  </si>
  <si>
    <t>n/a</t>
  </si>
  <si>
    <t>50000</t>
  </si>
  <si>
    <t>Category: probabily pig is v.heavily infected</t>
  </si>
  <si>
    <t>probabily pig is v.heavily infected / probability</t>
  </si>
  <si>
    <t>C5</t>
  </si>
  <si>
    <t>probabily pig is v.heavily infected / cysts/pig</t>
  </si>
  <si>
    <t>D5</t>
  </si>
  <si>
    <t>Category: Travel to pig</t>
  </si>
  <si>
    <t>Travel to pig / daily weight gain mutua 2012</t>
  </si>
  <si>
    <t>G12</t>
  </si>
  <si>
    <t>Supplementary_material_1_risk_analysis_model_@risk_Baseline.xlsx</t>
  </si>
  <si>
    <t>Risk of pig being infected at formal slaughter</t>
  </si>
  <si>
    <t>Category: pig uninfected/detected at meat inspection</t>
  </si>
  <si>
    <t>pig uninfected/detected at meat inspection / probability</t>
  </si>
  <si>
    <t>@RISK Output Results</t>
  </si>
  <si>
    <r>
      <t>Date:</t>
    </r>
    <r>
      <rPr>
        <sz val="8"/>
        <color theme="1"/>
        <rFont val="Tahoma"/>
        <family val="2"/>
      </rPr>
      <t xml:space="preserve"> 13 December 2018 16:58:45</t>
    </r>
  </si>
  <si>
    <t>Status</t>
  </si>
  <si>
    <t xml:space="preserve"> OK</t>
  </si>
  <si>
    <t>Risk that pork meal is infective after cooking</t>
  </si>
  <si>
    <t>B186</t>
  </si>
  <si>
    <t>number of potentially infective pork meals taken per year</t>
  </si>
  <si>
    <t>B190</t>
  </si>
  <si>
    <t>potentially infective events avoided from baseline</t>
  </si>
  <si>
    <t>B191</t>
  </si>
  <si>
    <t>loss condemned pigs</t>
  </si>
  <si>
    <t>B194</t>
  </si>
  <si>
    <t>total cost treated pigs</t>
  </si>
  <si>
    <t>B196</t>
  </si>
  <si>
    <t>incremental cost</t>
  </si>
  <si>
    <t>B204</t>
  </si>
  <si>
    <t xml:space="preserve"> 0</t>
  </si>
  <si>
    <t>ICER</t>
  </si>
  <si>
    <t>B206</t>
  </si>
  <si>
    <t>Risk that pork meal is infective before cooking</t>
  </si>
  <si>
    <t>B88</t>
  </si>
  <si>
    <t>B90</t>
  </si>
  <si>
    <t>B93</t>
  </si>
  <si>
    <t>B95</t>
  </si>
  <si>
    <t>losses through MI</t>
  </si>
  <si>
    <t>B97</t>
  </si>
  <si>
    <t>GF1_rK0qDwEAEAAYAQwjACYAOgBuAIIAgwCRALQA8gAUAQ4BKgD//wAAAAAAAQQAAAAABjAuMDAwMAAAAAEuUmlzayB0aGF0IHBvcmsgbWVhbCBpcyBpbmZlY3RpdmUgYWZ0ZXIgY29va2luZwEAAQEQAAIAAQpTdGF0aXN0aWNzAwEBAP8BAQEBAQABAQEABAAAAAEBAQEBAAEAAAAAAAAAAAAAAAAAAKBmQAEFAAAAAQAEAAAAAbgAAjYALlJpc2sgdGhhdCBwb3JrIG1lYWwgaXMgaW5mZWN0aXZlIGFmdGVyIGNvb2tpbmcAAC8BAAIAAgD6AAQBAQECAYAUrkfhenQ/AADXo3A9CtfvPwAABQABAQEAAQEBAA==</t>
  </si>
  <si>
    <t>&gt;75%</t>
  </si>
  <si>
    <t>&lt;25%</t>
  </si>
  <si>
    <t>&gt;90%</t>
  </si>
  <si>
    <t>GF1_rK0qDwEAEAAZAQwjACYAOgB5AI0AjgCcAKoA8wAVAQ8BKgD//wAAAAAAAQQAAAAABjAuMDAwMAAAAAE5bnVtYmVyIG9mIHBvdGVudGlhbGx5IGluZmVjdGl2ZSBwb3JrIG1lYWxzIHRha2VuIHBlciB5ZWFyAQABARAAAgABClN0YXRpc3RpY3MDAQEA/wEBAQEBAAEBAQAEAAAAAQEBAQEAAQEBAAQAAAABrgACQQA5bnVtYmVyIG9mIHBvdGVudGlhbGx5IGluZmVjdGl2ZSBwb3JrIG1lYWxzIHRha2VuIHBlciB5ZWFyAAAvAQACAAIA+wAFAQEBAgGAFK5H4Xp0PwAA16NwPQrX7z8AAAUAAQEBAAEBAQA=</t>
  </si>
  <si>
    <t>GF1_rK0qDwEAEAALAQwjACYAOgByAIYAhwCVAKMA5QAHAQEBKgD//wAAAAAAAQQAAAAABjAuMDAwMAAAAAEycG90ZW50aWFsbHkgaW5mZWN0aXZlIGV2ZW50cyBhdm9pZGVkIGZyb20gYmFzZWxpbmUBAAEBEAACAAEKU3RhdGlzdGljcwMBAQD/AQEBAQEAAQEBAAQAAAABAQEBAQABAQEABAAAAAGnAAI6ADJwb3RlbnRpYWxseSBpbmZlY3RpdmUgZXZlbnRzIGF2b2lkZWQgZnJvbSBiYXNlbGluZQAALwEAAgACAO0A9wABAQIBgBSuR+F6dD8AANejcD0K1+8/AAAFAAEBAQABAQEA</t>
  </si>
  <si>
    <t>GF1_rK0qDwEAEADKAAwjACYAPQBTAGcAaAB2AIQApADGAMAAKgD//wAAAAAAAQQAAAAACTAuMDAwMDAwMAAAAAEQaW5jcmVtZW50YWwgY29zdAEAAQEQAAIAAQpTdGF0aXN0aWNzAwEBAP8BAQEBAQABAQEABAAAAAEBAQEBAAEBAQAEAAAAAYgAAhgAEGluY3JlbWVudGFsIGNvc3QAAC8BAAIAAgCsALYAAQECAYAUrkfhenQ/AADXo3A9CtfvPwAABQABAQEAAQEBAA==</t>
  </si>
  <si>
    <t>GF1_rK0qDwEAEACvAAwjACYAOgBEAFgAWQBnAHUAiQCrAKUAKgD//wAAAAAAAQQAAAAABjAuMDAwMAAAAAEESUNFUgEAAQEQAAIAAQpTdGF0aXN0aWNzAwEBAP8BAQEBAQABAQEABAAAAAEBAQEBAAEBAQAEAAAAAXkAAgwABElDRVIAAC8BAAIAAgCRAJsAAQECAYAUrkfhenQ/AADXo3A9CtfvPwAABQABAQEAAQEBAA==</t>
  </si>
  <si>
    <t>GF1_rK0qDwEAEADEAAwjACYANQBMAGAAYQBvAH0AngDAALoAKgD//wAAAAAAAQQAAAAAATAAAAABEWxvc3NlcyB0aHJvdWdoIE1JAQABARAAAgABClN0YXRpc3RpY3MDAQEA/wEBAQEBAAEBAQAEAAAAAQEBAQEAAQEBAAQAAAABgQACGQARbG9zc2VzIHRocm91Z2ggTUkAAC8BAAIAAgCmALAAAQECAYAUrkfhenQ/AADXo3A9CtfvPwAABQABAQEAAQEBAA==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</si>
</sst>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0"/>
    <numFmt numFmtId="165" formatCode="0.000"/>
    <numFmt numFmtId="166" formatCode="0.0000000"/>
    <numFmt numFmtId="167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sz val="10"/>
      <name val="Arial"/>
      <family val="2"/>
    </font>
    <font>
      <sz val="9"/>
      <name val="Segoe UI"/>
      <family val="2"/>
    </font>
    <font>
      <sz val="11"/>
      <name val="Calibri"/>
      <family val="2"/>
      <scheme val="minor"/>
    </font>
    <font>
      <sz val="8.25"/>
      <name val="Segoe UI"/>
      <family val="2"/>
    </font>
    <font>
      <b/>
      <sz val="8.25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quotePrefix="1" applyFont="1" applyFill="1"/>
    <xf numFmtId="0" fontId="4" fillId="2" borderId="0" xfId="0" applyFont="1" applyFill="1"/>
    <xf numFmtId="43" fontId="7" fillId="0" borderId="2" xfId="1" applyFont="1" applyFill="1" applyBorder="1"/>
    <xf numFmtId="43" fontId="7" fillId="0" borderId="3" xfId="1" applyFont="1" applyFill="1" applyBorder="1"/>
    <xf numFmtId="49" fontId="6" fillId="0" borderId="3" xfId="1" applyNumberFormat="1" applyFont="1" applyFill="1" applyBorder="1" applyAlignment="1">
      <alignment horizontal="left" vertical="center"/>
    </xf>
    <xf numFmtId="43" fontId="7" fillId="0" borderId="6" xfId="1" applyFont="1" applyFill="1" applyBorder="1"/>
    <xf numFmtId="43" fontId="7" fillId="0" borderId="7" xfId="1" applyFont="1" applyFill="1" applyBorder="1"/>
    <xf numFmtId="43" fontId="7" fillId="0" borderId="5" xfId="1" applyFont="1" applyFill="1" applyBorder="1"/>
    <xf numFmtId="49" fontId="6" fillId="0" borderId="6" xfId="1" applyNumberFormat="1" applyFont="1" applyFill="1" applyBorder="1" applyAlignment="1">
      <alignment horizontal="left" vertical="center"/>
    </xf>
    <xf numFmtId="0" fontId="7" fillId="0" borderId="5" xfId="1" applyNumberFormat="1" applyFont="1" applyFill="1" applyBorder="1"/>
    <xf numFmtId="0" fontId="7" fillId="0" borderId="6" xfId="1" applyNumberFormat="1" applyFont="1" applyFill="1" applyBorder="1"/>
    <xf numFmtId="0" fontId="8" fillId="0" borderId="6" xfId="1" applyNumberFormat="1" applyFont="1" applyFill="1" applyBorder="1" applyAlignment="1">
      <alignment horizontal="left" vertical="center" wrapText="1"/>
    </xf>
    <xf numFmtId="0" fontId="5" fillId="0" borderId="6" xfId="1" applyNumberFormat="1" applyFont="1" applyFill="1" applyBorder="1" applyAlignment="1">
      <alignment horizontal="left" vertical="center"/>
    </xf>
    <xf numFmtId="164" fontId="8" fillId="0" borderId="6" xfId="1" applyNumberFormat="1" applyFont="1" applyFill="1" applyBorder="1" applyAlignment="1">
      <alignment horizontal="left" vertical="center" wrapText="1"/>
    </xf>
    <xf numFmtId="0" fontId="8" fillId="0" borderId="7" xfId="1" applyNumberFormat="1" applyFont="1" applyFill="1" applyBorder="1" applyAlignment="1">
      <alignment horizontal="left" vertical="center" wrapText="1"/>
    </xf>
    <xf numFmtId="165" fontId="8" fillId="0" borderId="6" xfId="1" applyNumberFormat="1" applyFont="1" applyFill="1" applyBorder="1" applyAlignment="1">
      <alignment horizontal="left" vertical="center" wrapText="1"/>
    </xf>
    <xf numFmtId="2" fontId="8" fillId="0" borderId="6" xfId="1" applyNumberFormat="1" applyFont="1" applyFill="1" applyBorder="1" applyAlignment="1">
      <alignment horizontal="left" vertical="center" wrapText="1"/>
    </xf>
    <xf numFmtId="43" fontId="7" fillId="0" borderId="4" xfId="1" applyFont="1" applyFill="1" applyBorder="1"/>
    <xf numFmtId="43" fontId="7" fillId="3" borderId="8" xfId="1" applyFont="1" applyFill="1" applyBorder="1"/>
    <xf numFmtId="43" fontId="7" fillId="3" borderId="9" xfId="1" applyFont="1" applyFill="1" applyBorder="1"/>
    <xf numFmtId="49" fontId="6" fillId="3" borderId="9" xfId="1" applyNumberFormat="1" applyFont="1" applyFill="1" applyBorder="1" applyAlignment="1">
      <alignment vertical="top"/>
    </xf>
    <xf numFmtId="49" fontId="6" fillId="3" borderId="9" xfId="1" applyNumberFormat="1" applyFont="1" applyFill="1" applyBorder="1" applyAlignment="1">
      <alignment horizontal="left" vertical="center"/>
    </xf>
    <xf numFmtId="43" fontId="6" fillId="3" borderId="9" xfId="1" applyFont="1" applyFill="1" applyBorder="1" applyAlignment="1">
      <alignment vertical="top"/>
    </xf>
    <xf numFmtId="9" fontId="6" fillId="3" borderId="9" xfId="1" applyNumberFormat="1" applyFont="1" applyFill="1" applyBorder="1" applyAlignment="1">
      <alignment vertical="top"/>
    </xf>
    <xf numFmtId="49" fontId="6" fillId="3" borderId="10" xfId="1" applyNumberFormat="1" applyFont="1" applyFill="1" applyBorder="1" applyAlignment="1">
      <alignment vertical="top"/>
    </xf>
    <xf numFmtId="49" fontId="6" fillId="3" borderId="1" xfId="1" applyNumberFormat="1" applyFont="1" applyFill="1" applyBorder="1" applyAlignment="1">
      <alignment horizontal="left" vertical="center"/>
    </xf>
    <xf numFmtId="43" fontId="7" fillId="3" borderId="1" xfId="1" applyFont="1" applyFill="1" applyBorder="1"/>
    <xf numFmtId="0" fontId="7" fillId="0" borderId="11" xfId="1" applyNumberFormat="1" applyFont="1" applyFill="1" applyBorder="1"/>
    <xf numFmtId="0" fontId="7" fillId="0" borderId="12" xfId="1" applyNumberFormat="1" applyFont="1" applyFill="1" applyBorder="1"/>
    <xf numFmtId="0" fontId="8" fillId="0" borderId="12" xfId="1" applyNumberFormat="1" applyFont="1" applyFill="1" applyBorder="1" applyAlignment="1">
      <alignment horizontal="left" vertical="center" wrapText="1"/>
    </xf>
    <xf numFmtId="0" fontId="5" fillId="0" borderId="12" xfId="1" applyNumberFormat="1" applyFont="1" applyFill="1" applyBorder="1" applyAlignment="1">
      <alignment horizontal="left" vertical="center"/>
    </xf>
    <xf numFmtId="0" fontId="8" fillId="0" borderId="13" xfId="1" applyNumberFormat="1" applyFont="1" applyFill="1" applyBorder="1" applyAlignment="1">
      <alignment horizontal="left" vertical="center" wrapText="1"/>
    </xf>
    <xf numFmtId="0" fontId="9" fillId="0" borderId="6" xfId="1" applyNumberFormat="1" applyFont="1" applyFill="1" applyBorder="1" applyAlignment="1">
      <alignment horizontal="left" vertical="center" wrapText="1"/>
    </xf>
    <xf numFmtId="166" fontId="8" fillId="0" borderId="6" xfId="1" applyNumberFormat="1" applyFont="1" applyFill="1" applyBorder="1" applyAlignment="1">
      <alignment horizontal="left" vertical="center" wrapText="1"/>
    </xf>
    <xf numFmtId="167" fontId="8" fillId="0" borderId="6" xfId="1" applyNumberFormat="1" applyFont="1" applyFill="1" applyBorder="1" applyAlignment="1">
      <alignment horizontal="left" vertical="center" wrapText="1"/>
    </xf>
    <xf numFmtId="3" fontId="8" fillId="0" borderId="6" xfId="1" applyNumberFormat="1" applyFont="1" applyFill="1" applyBorder="1" applyAlignment="1">
      <alignment horizontal="left" vertical="center" wrapText="1"/>
    </xf>
    <xf numFmtId="1" fontId="8" fillId="0" borderId="6" xfId="1" applyNumberFormat="1" applyFont="1" applyFill="1" applyBorder="1" applyAlignment="1">
      <alignment horizontal="left" vertical="center" wrapText="1"/>
    </xf>
    <xf numFmtId="0" fontId="7" fillId="0" borderId="2" xfId="1" applyNumberFormat="1" applyFont="1" applyFill="1" applyBorder="1"/>
    <xf numFmtId="0" fontId="9" fillId="0" borderId="3" xfId="1" applyNumberFormat="1" applyFont="1" applyFill="1" applyBorder="1" applyAlignment="1">
      <alignment horizontal="left" vertical="center" wrapText="1"/>
    </xf>
    <xf numFmtId="0" fontId="8" fillId="0" borderId="3" xfId="1" applyNumberFormat="1" applyFont="1" applyFill="1" applyBorder="1" applyAlignment="1">
      <alignment horizontal="left" vertical="center" wrapText="1"/>
    </xf>
    <xf numFmtId="0" fontId="5" fillId="0" borderId="3" xfId="1" applyNumberFormat="1" applyFont="1" applyFill="1" applyBorder="1" applyAlignment="1">
      <alignment horizontal="left" vertical="center"/>
    </xf>
    <xf numFmtId="164" fontId="8" fillId="0" borderId="3" xfId="1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left" vertical="center" wrapText="1"/>
    </xf>
    <xf numFmtId="164" fontId="8" fillId="0" borderId="12" xfId="1" applyNumberFormat="1" applyFont="1" applyFill="1" applyBorder="1" applyAlignment="1">
      <alignment horizontal="left" vertical="center" wrapText="1"/>
    </xf>
    <xf numFmtId="43" fontId="8" fillId="0" borderId="3" xfId="1" applyNumberFormat="1" applyFont="1" applyFill="1" applyBorder="1" applyAlignment="1">
      <alignment horizontal="left" vertical="center" wrapText="1"/>
    </xf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CE9D8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41" Type="http://schemas.openxmlformats.org/officeDocument/2006/relationships/image" Target="../media/image4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emf"/><Relationship Id="rId3" Type="http://schemas.openxmlformats.org/officeDocument/2006/relationships/image" Target="../media/image44.emf"/><Relationship Id="rId7" Type="http://schemas.openxmlformats.org/officeDocument/2006/relationships/image" Target="../media/image48.emf"/><Relationship Id="rId12" Type="http://schemas.openxmlformats.org/officeDocument/2006/relationships/image" Target="../media/image53.emf"/><Relationship Id="rId2" Type="http://schemas.openxmlformats.org/officeDocument/2006/relationships/image" Target="../media/image43.emf"/><Relationship Id="rId1" Type="http://schemas.openxmlformats.org/officeDocument/2006/relationships/image" Target="../media/image42.emf"/><Relationship Id="rId6" Type="http://schemas.openxmlformats.org/officeDocument/2006/relationships/image" Target="../media/image47.emf"/><Relationship Id="rId11" Type="http://schemas.openxmlformats.org/officeDocument/2006/relationships/image" Target="../media/image52.emf"/><Relationship Id="rId5" Type="http://schemas.openxmlformats.org/officeDocument/2006/relationships/image" Target="../media/image46.emf"/><Relationship Id="rId10" Type="http://schemas.openxmlformats.org/officeDocument/2006/relationships/image" Target="../media/image51.emf"/><Relationship Id="rId4" Type="http://schemas.openxmlformats.org/officeDocument/2006/relationships/image" Target="../media/image45.emf"/><Relationship Id="rId9" Type="http://schemas.openxmlformats.org/officeDocument/2006/relationships/image" Target="../media/image5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9525</xdr:rowOff>
    </xdr:from>
    <xdr:to>
      <xdr:col>6</xdr:col>
      <xdr:colOff>990600</xdr:colOff>
      <xdr:row>7</xdr:row>
      <xdr:rowOff>495300</xdr:rowOff>
    </xdr:to>
    <xdr:pic>
      <xdr:nvPicPr>
        <xdr:cNvPr id="2" name="Picture 1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429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6</xdr:col>
      <xdr:colOff>990600</xdr:colOff>
      <xdr:row>8</xdr:row>
      <xdr:rowOff>495300</xdr:rowOff>
    </xdr:to>
    <xdr:pic>
      <xdr:nvPicPr>
        <xdr:cNvPr id="3" name="Picture 2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477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9</xdr:row>
      <xdr:rowOff>9525</xdr:rowOff>
    </xdr:from>
    <xdr:to>
      <xdr:col>6</xdr:col>
      <xdr:colOff>990600</xdr:colOff>
      <xdr:row>9</xdr:row>
      <xdr:rowOff>495300</xdr:rowOff>
    </xdr:to>
    <xdr:pic>
      <xdr:nvPicPr>
        <xdr:cNvPr id="4" name="Picture 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5525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10</xdr:row>
      <xdr:rowOff>9525</xdr:rowOff>
    </xdr:from>
    <xdr:to>
      <xdr:col>6</xdr:col>
      <xdr:colOff>990600</xdr:colOff>
      <xdr:row>10</xdr:row>
      <xdr:rowOff>495300</xdr:rowOff>
    </xdr:to>
    <xdr:pic>
      <xdr:nvPicPr>
        <xdr:cNvPr id="5" name="Picture 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0574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11</xdr:row>
      <xdr:rowOff>9525</xdr:rowOff>
    </xdr:from>
    <xdr:to>
      <xdr:col>6</xdr:col>
      <xdr:colOff>990600</xdr:colOff>
      <xdr:row>11</xdr:row>
      <xdr:rowOff>495300</xdr:rowOff>
    </xdr:to>
    <xdr:pic>
      <xdr:nvPicPr>
        <xdr:cNvPr id="6" name="Picture 5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5622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12</xdr:row>
      <xdr:rowOff>9525</xdr:rowOff>
    </xdr:from>
    <xdr:to>
      <xdr:col>6</xdr:col>
      <xdr:colOff>990600</xdr:colOff>
      <xdr:row>12</xdr:row>
      <xdr:rowOff>495300</xdr:rowOff>
    </xdr:to>
    <xdr:pic>
      <xdr:nvPicPr>
        <xdr:cNvPr id="7" name="Picture 6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0670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13</xdr:row>
      <xdr:rowOff>9525</xdr:rowOff>
    </xdr:from>
    <xdr:to>
      <xdr:col>6</xdr:col>
      <xdr:colOff>990600</xdr:colOff>
      <xdr:row>13</xdr:row>
      <xdr:rowOff>495300</xdr:rowOff>
    </xdr:to>
    <xdr:pic>
      <xdr:nvPicPr>
        <xdr:cNvPr id="8" name="Picture 7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5718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14</xdr:row>
      <xdr:rowOff>9525</xdr:rowOff>
    </xdr:from>
    <xdr:to>
      <xdr:col>6</xdr:col>
      <xdr:colOff>990600</xdr:colOff>
      <xdr:row>14</xdr:row>
      <xdr:rowOff>495300</xdr:rowOff>
    </xdr:to>
    <xdr:pic>
      <xdr:nvPicPr>
        <xdr:cNvPr id="9" name="Picture 8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0767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15</xdr:row>
      <xdr:rowOff>9525</xdr:rowOff>
    </xdr:from>
    <xdr:to>
      <xdr:col>6</xdr:col>
      <xdr:colOff>990600</xdr:colOff>
      <xdr:row>15</xdr:row>
      <xdr:rowOff>495300</xdr:rowOff>
    </xdr:to>
    <xdr:pic>
      <xdr:nvPicPr>
        <xdr:cNvPr id="10" name="Picture 9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5815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16</xdr:row>
      <xdr:rowOff>9525</xdr:rowOff>
    </xdr:from>
    <xdr:to>
      <xdr:col>6</xdr:col>
      <xdr:colOff>990600</xdr:colOff>
      <xdr:row>16</xdr:row>
      <xdr:rowOff>495300</xdr:rowOff>
    </xdr:to>
    <xdr:pic>
      <xdr:nvPicPr>
        <xdr:cNvPr id="11" name="Picture 10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0863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17</xdr:row>
      <xdr:rowOff>9525</xdr:rowOff>
    </xdr:from>
    <xdr:to>
      <xdr:col>6</xdr:col>
      <xdr:colOff>990600</xdr:colOff>
      <xdr:row>17</xdr:row>
      <xdr:rowOff>495300</xdr:rowOff>
    </xdr:to>
    <xdr:pic>
      <xdr:nvPicPr>
        <xdr:cNvPr id="12" name="Picture 11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55911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18</xdr:row>
      <xdr:rowOff>9525</xdr:rowOff>
    </xdr:from>
    <xdr:to>
      <xdr:col>6</xdr:col>
      <xdr:colOff>990600</xdr:colOff>
      <xdr:row>18</xdr:row>
      <xdr:rowOff>495300</xdr:rowOff>
    </xdr:to>
    <xdr:pic>
      <xdr:nvPicPr>
        <xdr:cNvPr id="13" name="Picture 12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0960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19</xdr:row>
      <xdr:rowOff>9525</xdr:rowOff>
    </xdr:from>
    <xdr:to>
      <xdr:col>6</xdr:col>
      <xdr:colOff>990600</xdr:colOff>
      <xdr:row>19</xdr:row>
      <xdr:rowOff>495300</xdr:rowOff>
    </xdr:to>
    <xdr:pic>
      <xdr:nvPicPr>
        <xdr:cNvPr id="14" name="Picture 1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66008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20</xdr:row>
      <xdr:rowOff>9525</xdr:rowOff>
    </xdr:from>
    <xdr:to>
      <xdr:col>6</xdr:col>
      <xdr:colOff>990600</xdr:colOff>
      <xdr:row>20</xdr:row>
      <xdr:rowOff>495300</xdr:rowOff>
    </xdr:to>
    <xdr:pic>
      <xdr:nvPicPr>
        <xdr:cNvPr id="15" name="Picture 1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1056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21</xdr:row>
      <xdr:rowOff>9525</xdr:rowOff>
    </xdr:from>
    <xdr:to>
      <xdr:col>6</xdr:col>
      <xdr:colOff>990600</xdr:colOff>
      <xdr:row>21</xdr:row>
      <xdr:rowOff>495300</xdr:rowOff>
    </xdr:to>
    <xdr:pic>
      <xdr:nvPicPr>
        <xdr:cNvPr id="16" name="Picture 15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76104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22</xdr:row>
      <xdr:rowOff>9525</xdr:rowOff>
    </xdr:from>
    <xdr:to>
      <xdr:col>6</xdr:col>
      <xdr:colOff>990600</xdr:colOff>
      <xdr:row>22</xdr:row>
      <xdr:rowOff>495300</xdr:rowOff>
    </xdr:to>
    <xdr:pic>
      <xdr:nvPicPr>
        <xdr:cNvPr id="17" name="Picture 16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1153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23</xdr:row>
      <xdr:rowOff>9525</xdr:rowOff>
    </xdr:from>
    <xdr:to>
      <xdr:col>6</xdr:col>
      <xdr:colOff>990600</xdr:colOff>
      <xdr:row>23</xdr:row>
      <xdr:rowOff>495300</xdr:rowOff>
    </xdr:to>
    <xdr:pic>
      <xdr:nvPicPr>
        <xdr:cNvPr id="18" name="Picture 17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86201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25</xdr:row>
      <xdr:rowOff>9525</xdr:rowOff>
    </xdr:from>
    <xdr:to>
      <xdr:col>6</xdr:col>
      <xdr:colOff>990600</xdr:colOff>
      <xdr:row>25</xdr:row>
      <xdr:rowOff>495300</xdr:rowOff>
    </xdr:to>
    <xdr:pic>
      <xdr:nvPicPr>
        <xdr:cNvPr id="19" name="Picture 18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2964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27</xdr:row>
      <xdr:rowOff>9525</xdr:rowOff>
    </xdr:from>
    <xdr:to>
      <xdr:col>6</xdr:col>
      <xdr:colOff>990600</xdr:colOff>
      <xdr:row>27</xdr:row>
      <xdr:rowOff>495300</xdr:rowOff>
    </xdr:to>
    <xdr:pic>
      <xdr:nvPicPr>
        <xdr:cNvPr id="20" name="Picture 19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99726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29</xdr:row>
      <xdr:rowOff>9525</xdr:rowOff>
    </xdr:from>
    <xdr:to>
      <xdr:col>6</xdr:col>
      <xdr:colOff>990600</xdr:colOff>
      <xdr:row>29</xdr:row>
      <xdr:rowOff>495300</xdr:rowOff>
    </xdr:to>
    <xdr:pic>
      <xdr:nvPicPr>
        <xdr:cNvPr id="21" name="Picture 20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6489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31</xdr:row>
      <xdr:rowOff>9525</xdr:rowOff>
    </xdr:from>
    <xdr:to>
      <xdr:col>6</xdr:col>
      <xdr:colOff>990600</xdr:colOff>
      <xdr:row>31</xdr:row>
      <xdr:rowOff>495300</xdr:rowOff>
    </xdr:to>
    <xdr:pic>
      <xdr:nvPicPr>
        <xdr:cNvPr id="22" name="Picture 21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3252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32</xdr:row>
      <xdr:rowOff>9525</xdr:rowOff>
    </xdr:from>
    <xdr:to>
      <xdr:col>6</xdr:col>
      <xdr:colOff>990600</xdr:colOff>
      <xdr:row>32</xdr:row>
      <xdr:rowOff>495300</xdr:rowOff>
    </xdr:to>
    <xdr:pic>
      <xdr:nvPicPr>
        <xdr:cNvPr id="23" name="Picture 22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18300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34</xdr:row>
      <xdr:rowOff>9525</xdr:rowOff>
    </xdr:from>
    <xdr:to>
      <xdr:col>6</xdr:col>
      <xdr:colOff>990600</xdr:colOff>
      <xdr:row>34</xdr:row>
      <xdr:rowOff>495300</xdr:rowOff>
    </xdr:to>
    <xdr:pic>
      <xdr:nvPicPr>
        <xdr:cNvPr id="24" name="Picture 2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25063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35</xdr:row>
      <xdr:rowOff>9525</xdr:rowOff>
    </xdr:from>
    <xdr:to>
      <xdr:col>6</xdr:col>
      <xdr:colOff>990600</xdr:colOff>
      <xdr:row>35</xdr:row>
      <xdr:rowOff>495300</xdr:rowOff>
    </xdr:to>
    <xdr:pic>
      <xdr:nvPicPr>
        <xdr:cNvPr id="25" name="Picture 2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0111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37</xdr:row>
      <xdr:rowOff>9525</xdr:rowOff>
    </xdr:from>
    <xdr:to>
      <xdr:col>6</xdr:col>
      <xdr:colOff>990600</xdr:colOff>
      <xdr:row>37</xdr:row>
      <xdr:rowOff>495300</xdr:rowOff>
    </xdr:to>
    <xdr:pic>
      <xdr:nvPicPr>
        <xdr:cNvPr id="26" name="Picture 25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36874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38</xdr:row>
      <xdr:rowOff>9525</xdr:rowOff>
    </xdr:from>
    <xdr:to>
      <xdr:col>6</xdr:col>
      <xdr:colOff>990600</xdr:colOff>
      <xdr:row>38</xdr:row>
      <xdr:rowOff>495300</xdr:rowOff>
    </xdr:to>
    <xdr:pic>
      <xdr:nvPicPr>
        <xdr:cNvPr id="27" name="Picture 26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1922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40</xdr:row>
      <xdr:rowOff>9525</xdr:rowOff>
    </xdr:from>
    <xdr:to>
      <xdr:col>6</xdr:col>
      <xdr:colOff>990600</xdr:colOff>
      <xdr:row>40</xdr:row>
      <xdr:rowOff>495300</xdr:rowOff>
    </xdr:to>
    <xdr:pic>
      <xdr:nvPicPr>
        <xdr:cNvPr id="28" name="Picture 27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8685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42</xdr:row>
      <xdr:rowOff>9525</xdr:rowOff>
    </xdr:from>
    <xdr:to>
      <xdr:col>6</xdr:col>
      <xdr:colOff>990600</xdr:colOff>
      <xdr:row>42</xdr:row>
      <xdr:rowOff>495300</xdr:rowOff>
    </xdr:to>
    <xdr:pic>
      <xdr:nvPicPr>
        <xdr:cNvPr id="29" name="Picture 28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55448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46</xdr:row>
      <xdr:rowOff>9525</xdr:rowOff>
    </xdr:from>
    <xdr:to>
      <xdr:col>6</xdr:col>
      <xdr:colOff>990600</xdr:colOff>
      <xdr:row>46</xdr:row>
      <xdr:rowOff>495300</xdr:rowOff>
    </xdr:to>
    <xdr:pic>
      <xdr:nvPicPr>
        <xdr:cNvPr id="30" name="Picture 29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68973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47</xdr:row>
      <xdr:rowOff>9525</xdr:rowOff>
    </xdr:from>
    <xdr:to>
      <xdr:col>6</xdr:col>
      <xdr:colOff>990600</xdr:colOff>
      <xdr:row>47</xdr:row>
      <xdr:rowOff>495300</xdr:rowOff>
    </xdr:to>
    <xdr:pic>
      <xdr:nvPicPr>
        <xdr:cNvPr id="31" name="Picture 30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74021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49</xdr:row>
      <xdr:rowOff>9525</xdr:rowOff>
    </xdr:from>
    <xdr:to>
      <xdr:col>6</xdr:col>
      <xdr:colOff>990600</xdr:colOff>
      <xdr:row>49</xdr:row>
      <xdr:rowOff>495300</xdr:rowOff>
    </xdr:to>
    <xdr:pic>
      <xdr:nvPicPr>
        <xdr:cNvPr id="32" name="Picture 31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80784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52</xdr:row>
      <xdr:rowOff>9525</xdr:rowOff>
    </xdr:from>
    <xdr:to>
      <xdr:col>6</xdr:col>
      <xdr:colOff>990600</xdr:colOff>
      <xdr:row>52</xdr:row>
      <xdr:rowOff>495300</xdr:rowOff>
    </xdr:to>
    <xdr:pic>
      <xdr:nvPicPr>
        <xdr:cNvPr id="33" name="Picture 32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89261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53</xdr:row>
      <xdr:rowOff>9525</xdr:rowOff>
    </xdr:from>
    <xdr:to>
      <xdr:col>6</xdr:col>
      <xdr:colOff>990600</xdr:colOff>
      <xdr:row>53</xdr:row>
      <xdr:rowOff>495300</xdr:rowOff>
    </xdr:to>
    <xdr:pic>
      <xdr:nvPicPr>
        <xdr:cNvPr id="34" name="Picture 3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94310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54</xdr:row>
      <xdr:rowOff>9525</xdr:rowOff>
    </xdr:from>
    <xdr:to>
      <xdr:col>6</xdr:col>
      <xdr:colOff>990600</xdr:colOff>
      <xdr:row>54</xdr:row>
      <xdr:rowOff>495300</xdr:rowOff>
    </xdr:to>
    <xdr:pic>
      <xdr:nvPicPr>
        <xdr:cNvPr id="35" name="Picture 3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99358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55</xdr:row>
      <xdr:rowOff>9525</xdr:rowOff>
    </xdr:from>
    <xdr:to>
      <xdr:col>6</xdr:col>
      <xdr:colOff>990600</xdr:colOff>
      <xdr:row>55</xdr:row>
      <xdr:rowOff>495300</xdr:rowOff>
    </xdr:to>
    <xdr:pic>
      <xdr:nvPicPr>
        <xdr:cNvPr id="36" name="Picture 35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04406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56</xdr:row>
      <xdr:rowOff>9525</xdr:rowOff>
    </xdr:from>
    <xdr:to>
      <xdr:col>6</xdr:col>
      <xdr:colOff>990600</xdr:colOff>
      <xdr:row>56</xdr:row>
      <xdr:rowOff>495300</xdr:rowOff>
    </xdr:to>
    <xdr:pic>
      <xdr:nvPicPr>
        <xdr:cNvPr id="37" name="Picture 36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09454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57</xdr:row>
      <xdr:rowOff>9525</xdr:rowOff>
    </xdr:from>
    <xdr:to>
      <xdr:col>6</xdr:col>
      <xdr:colOff>990600</xdr:colOff>
      <xdr:row>57</xdr:row>
      <xdr:rowOff>495300</xdr:rowOff>
    </xdr:to>
    <xdr:pic>
      <xdr:nvPicPr>
        <xdr:cNvPr id="38" name="Picture 37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14503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58</xdr:row>
      <xdr:rowOff>9525</xdr:rowOff>
    </xdr:from>
    <xdr:to>
      <xdr:col>6</xdr:col>
      <xdr:colOff>990600</xdr:colOff>
      <xdr:row>58</xdr:row>
      <xdr:rowOff>495300</xdr:rowOff>
    </xdr:to>
    <xdr:pic>
      <xdr:nvPicPr>
        <xdr:cNvPr id="39" name="Picture 38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19551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59</xdr:row>
      <xdr:rowOff>9525</xdr:rowOff>
    </xdr:from>
    <xdr:to>
      <xdr:col>6</xdr:col>
      <xdr:colOff>990600</xdr:colOff>
      <xdr:row>59</xdr:row>
      <xdr:rowOff>495300</xdr:rowOff>
    </xdr:to>
    <xdr:pic>
      <xdr:nvPicPr>
        <xdr:cNvPr id="40" name="Picture 39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24599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60</xdr:row>
      <xdr:rowOff>9525</xdr:rowOff>
    </xdr:from>
    <xdr:to>
      <xdr:col>6</xdr:col>
      <xdr:colOff>990600</xdr:colOff>
      <xdr:row>60</xdr:row>
      <xdr:rowOff>495300</xdr:rowOff>
    </xdr:to>
    <xdr:pic>
      <xdr:nvPicPr>
        <xdr:cNvPr id="41" name="Picture 40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29647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62</xdr:row>
      <xdr:rowOff>9525</xdr:rowOff>
    </xdr:from>
    <xdr:to>
      <xdr:col>6</xdr:col>
      <xdr:colOff>990600</xdr:colOff>
      <xdr:row>62</xdr:row>
      <xdr:rowOff>495300</xdr:rowOff>
    </xdr:to>
    <xdr:pic>
      <xdr:nvPicPr>
        <xdr:cNvPr id="42" name="Picture 41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36410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64</xdr:row>
      <xdr:rowOff>9525</xdr:rowOff>
    </xdr:from>
    <xdr:to>
      <xdr:col>6</xdr:col>
      <xdr:colOff>990600</xdr:colOff>
      <xdr:row>64</xdr:row>
      <xdr:rowOff>495300</xdr:rowOff>
    </xdr:to>
    <xdr:pic>
      <xdr:nvPicPr>
        <xdr:cNvPr id="43" name="Picture 42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43173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65</xdr:row>
      <xdr:rowOff>9525</xdr:rowOff>
    </xdr:from>
    <xdr:to>
      <xdr:col>6</xdr:col>
      <xdr:colOff>990600</xdr:colOff>
      <xdr:row>65</xdr:row>
      <xdr:rowOff>495300</xdr:rowOff>
    </xdr:to>
    <xdr:pic>
      <xdr:nvPicPr>
        <xdr:cNvPr id="44" name="Picture 4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48221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67</xdr:row>
      <xdr:rowOff>9525</xdr:rowOff>
    </xdr:from>
    <xdr:to>
      <xdr:col>6</xdr:col>
      <xdr:colOff>990600</xdr:colOff>
      <xdr:row>67</xdr:row>
      <xdr:rowOff>495300</xdr:rowOff>
    </xdr:to>
    <xdr:pic>
      <xdr:nvPicPr>
        <xdr:cNvPr id="45" name="Picture 4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54984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68</xdr:row>
      <xdr:rowOff>9525</xdr:rowOff>
    </xdr:from>
    <xdr:to>
      <xdr:col>6</xdr:col>
      <xdr:colOff>990600</xdr:colOff>
      <xdr:row>68</xdr:row>
      <xdr:rowOff>495300</xdr:rowOff>
    </xdr:to>
    <xdr:pic>
      <xdr:nvPicPr>
        <xdr:cNvPr id="46" name="Picture 45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0032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70</xdr:row>
      <xdr:rowOff>9525</xdr:rowOff>
    </xdr:from>
    <xdr:to>
      <xdr:col>6</xdr:col>
      <xdr:colOff>990600</xdr:colOff>
      <xdr:row>70</xdr:row>
      <xdr:rowOff>495300</xdr:rowOff>
    </xdr:to>
    <xdr:pic>
      <xdr:nvPicPr>
        <xdr:cNvPr id="47" name="Picture 46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6795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71</xdr:row>
      <xdr:rowOff>9525</xdr:rowOff>
    </xdr:from>
    <xdr:to>
      <xdr:col>6</xdr:col>
      <xdr:colOff>990600</xdr:colOff>
      <xdr:row>71</xdr:row>
      <xdr:rowOff>495300</xdr:rowOff>
    </xdr:to>
    <xdr:pic>
      <xdr:nvPicPr>
        <xdr:cNvPr id="48" name="Picture 47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71843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73</xdr:row>
      <xdr:rowOff>9525</xdr:rowOff>
    </xdr:from>
    <xdr:to>
      <xdr:col>6</xdr:col>
      <xdr:colOff>990600</xdr:colOff>
      <xdr:row>73</xdr:row>
      <xdr:rowOff>495300</xdr:rowOff>
    </xdr:to>
    <xdr:pic>
      <xdr:nvPicPr>
        <xdr:cNvPr id="49" name="Picture 48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78606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75</xdr:row>
      <xdr:rowOff>9525</xdr:rowOff>
    </xdr:from>
    <xdr:to>
      <xdr:col>6</xdr:col>
      <xdr:colOff>990600</xdr:colOff>
      <xdr:row>75</xdr:row>
      <xdr:rowOff>495300</xdr:rowOff>
    </xdr:to>
    <xdr:pic>
      <xdr:nvPicPr>
        <xdr:cNvPr id="50" name="Picture 49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85369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76</xdr:row>
      <xdr:rowOff>9525</xdr:rowOff>
    </xdr:from>
    <xdr:to>
      <xdr:col>6</xdr:col>
      <xdr:colOff>990600</xdr:colOff>
      <xdr:row>76</xdr:row>
      <xdr:rowOff>495300</xdr:rowOff>
    </xdr:to>
    <xdr:pic>
      <xdr:nvPicPr>
        <xdr:cNvPr id="51" name="Picture 50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90417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6</xdr:row>
      <xdr:rowOff>9525</xdr:rowOff>
    </xdr:from>
    <xdr:to>
      <xdr:col>6</xdr:col>
      <xdr:colOff>990600</xdr:colOff>
      <xdr:row>6</xdr:row>
      <xdr:rowOff>495300</xdr:rowOff>
    </xdr:to>
    <xdr:pic>
      <xdr:nvPicPr>
        <xdr:cNvPr id="2" name="Picture 1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3714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7</xdr:row>
      <xdr:rowOff>9525</xdr:rowOff>
    </xdr:from>
    <xdr:to>
      <xdr:col>6</xdr:col>
      <xdr:colOff>990600</xdr:colOff>
      <xdr:row>7</xdr:row>
      <xdr:rowOff>495300</xdr:rowOff>
    </xdr:to>
    <xdr:pic>
      <xdr:nvPicPr>
        <xdr:cNvPr id="3" name="Picture 2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8</xdr:row>
      <xdr:rowOff>9525</xdr:rowOff>
    </xdr:from>
    <xdr:to>
      <xdr:col>6</xdr:col>
      <xdr:colOff>990600</xdr:colOff>
      <xdr:row>8</xdr:row>
      <xdr:rowOff>495300</xdr:rowOff>
    </xdr:to>
    <xdr:pic>
      <xdr:nvPicPr>
        <xdr:cNvPr id="4" name="Picture 3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3811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9</xdr:row>
      <xdr:rowOff>9525</xdr:rowOff>
    </xdr:from>
    <xdr:to>
      <xdr:col>6</xdr:col>
      <xdr:colOff>990600</xdr:colOff>
      <xdr:row>9</xdr:row>
      <xdr:rowOff>495300</xdr:rowOff>
    </xdr:to>
    <xdr:pic>
      <xdr:nvPicPr>
        <xdr:cNvPr id="5" name="Picture 4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8859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10</xdr:row>
      <xdr:rowOff>9525</xdr:rowOff>
    </xdr:from>
    <xdr:to>
      <xdr:col>6</xdr:col>
      <xdr:colOff>990600</xdr:colOff>
      <xdr:row>10</xdr:row>
      <xdr:rowOff>495300</xdr:rowOff>
    </xdr:to>
    <xdr:pic>
      <xdr:nvPicPr>
        <xdr:cNvPr id="6" name="Picture 5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3907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11</xdr:row>
      <xdr:rowOff>9525</xdr:rowOff>
    </xdr:from>
    <xdr:to>
      <xdr:col>6</xdr:col>
      <xdr:colOff>990600</xdr:colOff>
      <xdr:row>11</xdr:row>
      <xdr:rowOff>495300</xdr:rowOff>
    </xdr:to>
    <xdr:pic>
      <xdr:nvPicPr>
        <xdr:cNvPr id="7" name="Picture 6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28956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12</xdr:row>
      <xdr:rowOff>9525</xdr:rowOff>
    </xdr:from>
    <xdr:to>
      <xdr:col>6</xdr:col>
      <xdr:colOff>990600</xdr:colOff>
      <xdr:row>12</xdr:row>
      <xdr:rowOff>495300</xdr:rowOff>
    </xdr:to>
    <xdr:pic>
      <xdr:nvPicPr>
        <xdr:cNvPr id="8" name="Picture 7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34004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14</xdr:row>
      <xdr:rowOff>9525</xdr:rowOff>
    </xdr:from>
    <xdr:to>
      <xdr:col>6</xdr:col>
      <xdr:colOff>990600</xdr:colOff>
      <xdr:row>14</xdr:row>
      <xdr:rowOff>495300</xdr:rowOff>
    </xdr:to>
    <xdr:pic>
      <xdr:nvPicPr>
        <xdr:cNvPr id="9" name="Picture 8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0767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15</xdr:row>
      <xdr:rowOff>9525</xdr:rowOff>
    </xdr:from>
    <xdr:to>
      <xdr:col>6</xdr:col>
      <xdr:colOff>990600</xdr:colOff>
      <xdr:row>15</xdr:row>
      <xdr:rowOff>495300</xdr:rowOff>
    </xdr:to>
    <xdr:pic>
      <xdr:nvPicPr>
        <xdr:cNvPr id="10" name="Picture 9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458152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16</xdr:row>
      <xdr:rowOff>9525</xdr:rowOff>
    </xdr:from>
    <xdr:to>
      <xdr:col>6</xdr:col>
      <xdr:colOff>990600</xdr:colOff>
      <xdr:row>16</xdr:row>
      <xdr:rowOff>495300</xdr:rowOff>
    </xdr:to>
    <xdr:pic>
      <xdr:nvPicPr>
        <xdr:cNvPr id="11" name="Picture 10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508635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17</xdr:row>
      <xdr:rowOff>9525</xdr:rowOff>
    </xdr:from>
    <xdr:to>
      <xdr:col>6</xdr:col>
      <xdr:colOff>990600</xdr:colOff>
      <xdr:row>17</xdr:row>
      <xdr:rowOff>495300</xdr:rowOff>
    </xdr:to>
    <xdr:pic>
      <xdr:nvPicPr>
        <xdr:cNvPr id="12" name="Picture 11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5591175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18</xdr:row>
      <xdr:rowOff>9525</xdr:rowOff>
    </xdr:from>
    <xdr:to>
      <xdr:col>6</xdr:col>
      <xdr:colOff>990600</xdr:colOff>
      <xdr:row>18</xdr:row>
      <xdr:rowOff>495300</xdr:rowOff>
    </xdr:to>
    <xdr:pic>
      <xdr:nvPicPr>
        <xdr:cNvPr id="13" name="Picture 12" descr="D:\ActiveReports.emf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6096000"/>
          <a:ext cx="97155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oL-1028847/Dropbox/Lian/FCRA%20economics/Frontiers%20Economics%20Paper/Sup_Mat1_FCRA_1312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oL-1028847/Dropbox/Lian/FCRA%20economics/Frontiers%20Economics%20Paper/Supplementary_material_1_risk_analysis_model_@risk_Base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stressInfo"/>
      <sheetName val="rsklibSimData"/>
      <sheetName val="MODEL"/>
      <sheetName val="input sheet"/>
      <sheetName val="costs"/>
      <sheetName val="pig weight"/>
      <sheetName val="Formal vs Informal Slaughter"/>
      <sheetName val="Prevalence of Cysticercosis"/>
      <sheetName val="Level of Infection"/>
      <sheetName val="Intervention Parameters"/>
      <sheetName val="Pork Eating Behaviour"/>
      <sheetName val="human population data"/>
      <sheetName val="losses avoided"/>
      <sheetName val="senseInfo"/>
      <sheetName val="Fig 2"/>
      <sheetName val="Fig3"/>
    </sheetNames>
    <sheetDataSet>
      <sheetData sheetId="0"/>
      <sheetData sheetId="1"/>
      <sheetData sheetId="2"/>
      <sheetData sheetId="3">
        <row r="186">
          <cell r="B186">
            <v>4.2213392768457323E-3</v>
          </cell>
        </row>
        <row r="190">
          <cell r="B190">
            <v>16196.01240347402</v>
          </cell>
        </row>
        <row r="191">
          <cell r="B191">
            <v>6085.9875965259798</v>
          </cell>
        </row>
        <row r="204">
          <cell r="B204">
            <v>344861.75013071997</v>
          </cell>
        </row>
        <row r="206">
          <cell r="B206">
            <v>46.203342729196137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SerializationData"/>
      <sheetName val="MODEL"/>
      <sheetName val="input sheet"/>
      <sheetName val="Costs"/>
      <sheetName val="Formal vs Informal Slaughter"/>
      <sheetName val="Prevalence of Cysticercosis"/>
      <sheetName val="Level of Infection"/>
      <sheetName val="Intervention Parameters"/>
      <sheetName val="Pork Eating Behaviour"/>
      <sheetName val="human population data"/>
      <sheetName val="senseInfo"/>
    </sheetNames>
    <sheetDataSet>
      <sheetData sheetId="0"/>
      <sheetData sheetId="1">
        <row r="97">
          <cell r="B97">
            <v>10871.560576799999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"/>
  <sheetViews>
    <sheetView workbookViewId="0"/>
  </sheetViews>
  <sheetFormatPr defaultRowHeight="15" x14ac:dyDescent="0.25"/>
  <sheetData>
    <row r="1" spans="1:40" x14ac:dyDescent="0.25">
      <c r="A1">
        <v>6</v>
      </c>
      <c r="B1">
        <v>0</v>
      </c>
    </row>
    <row r="2" spans="1:40" x14ac:dyDescent="0.25">
      <c r="A2">
        <v>0</v>
      </c>
    </row>
    <row r="3" spans="1:40" x14ac:dyDescent="0.25">
      <c r="A3">
        <f>[1]MODEL!$B$186</f>
        <v>4.2213392768457323E-3</v>
      </c>
      <c r="B3" t="b">
        <v>1</v>
      </c>
      <c r="C3">
        <v>0</v>
      </c>
      <c r="D3">
        <v>1</v>
      </c>
      <c r="E3" t="s">
        <v>126</v>
      </c>
      <c r="F3">
        <v>1</v>
      </c>
      <c r="G3">
        <v>0</v>
      </c>
      <c r="H3">
        <v>0</v>
      </c>
      <c r="J3" t="s">
        <v>127</v>
      </c>
      <c r="K3" t="s">
        <v>128</v>
      </c>
      <c r="L3" t="s">
        <v>129</v>
      </c>
      <c r="AG3">
        <f>[1]MODEL!$B$186</f>
        <v>4.2213392768457323E-3</v>
      </c>
      <c r="AH3">
        <v>1</v>
      </c>
      <c r="AI3">
        <v>1</v>
      </c>
      <c r="AJ3" t="b">
        <v>0</v>
      </c>
      <c r="AK3" t="b">
        <v>1</v>
      </c>
      <c r="AL3">
        <v>0</v>
      </c>
      <c r="AM3" t="b">
        <v>0</v>
      </c>
      <c r="AN3" t="e">
        <f t="shared" ref="AN3:AN8" si="0">_</f>
        <v>#NAME?</v>
      </c>
    </row>
    <row r="4" spans="1:40" x14ac:dyDescent="0.25">
      <c r="A4">
        <f>[1]MODEL!$B$190</f>
        <v>16196.01240347402</v>
      </c>
      <c r="B4" t="b">
        <v>1</v>
      </c>
      <c r="C4">
        <v>0</v>
      </c>
      <c r="D4">
        <v>1</v>
      </c>
      <c r="E4" t="s">
        <v>130</v>
      </c>
      <c r="F4">
        <v>1</v>
      </c>
      <c r="G4">
        <v>0</v>
      </c>
      <c r="H4">
        <v>0</v>
      </c>
      <c r="J4" t="s">
        <v>127</v>
      </c>
      <c r="K4" t="s">
        <v>128</v>
      </c>
      <c r="L4" t="s">
        <v>129</v>
      </c>
      <c r="AG4">
        <f>[1]MODEL!$B$190</f>
        <v>16196.01240347402</v>
      </c>
      <c r="AH4">
        <v>2</v>
      </c>
      <c r="AI4">
        <v>1</v>
      </c>
      <c r="AJ4" t="b">
        <v>0</v>
      </c>
      <c r="AK4" t="b">
        <v>1</v>
      </c>
      <c r="AL4">
        <v>0</v>
      </c>
      <c r="AM4" t="b">
        <v>0</v>
      </c>
      <c r="AN4" t="e">
        <f t="shared" si="0"/>
        <v>#NAME?</v>
      </c>
    </row>
    <row r="5" spans="1:40" x14ac:dyDescent="0.25">
      <c r="A5">
        <f>[1]MODEL!$B$191</f>
        <v>6085.9875965259798</v>
      </c>
      <c r="B5" t="b">
        <v>1</v>
      </c>
      <c r="C5">
        <v>0</v>
      </c>
      <c r="D5">
        <v>1</v>
      </c>
      <c r="E5" t="s">
        <v>131</v>
      </c>
      <c r="F5">
        <v>1</v>
      </c>
      <c r="G5">
        <v>0</v>
      </c>
      <c r="H5">
        <v>0</v>
      </c>
      <c r="J5" t="s">
        <v>127</v>
      </c>
      <c r="K5" t="s">
        <v>128</v>
      </c>
      <c r="L5" t="s">
        <v>129</v>
      </c>
      <c r="AG5">
        <f>[1]MODEL!$B$191</f>
        <v>6085.9875965259798</v>
      </c>
      <c r="AH5">
        <v>3</v>
      </c>
      <c r="AI5">
        <v>1</v>
      </c>
      <c r="AJ5" t="b">
        <v>0</v>
      </c>
      <c r="AK5" t="b">
        <v>1</v>
      </c>
      <c r="AL5">
        <v>0</v>
      </c>
      <c r="AM5" t="b">
        <v>0</v>
      </c>
      <c r="AN5" t="e">
        <f t="shared" si="0"/>
        <v>#NAME?</v>
      </c>
    </row>
    <row r="6" spans="1:40" x14ac:dyDescent="0.25">
      <c r="A6">
        <f>[1]MODEL!$B$204</f>
        <v>344861.75013071997</v>
      </c>
      <c r="B6" t="b">
        <v>1</v>
      </c>
      <c r="C6">
        <v>0</v>
      </c>
      <c r="D6">
        <v>1</v>
      </c>
      <c r="E6" t="s">
        <v>132</v>
      </c>
      <c r="F6">
        <v>1</v>
      </c>
      <c r="G6">
        <v>0</v>
      </c>
      <c r="H6">
        <v>0</v>
      </c>
      <c r="J6" t="s">
        <v>127</v>
      </c>
      <c r="K6" t="s">
        <v>128</v>
      </c>
      <c r="L6" t="s">
        <v>129</v>
      </c>
      <c r="AG6">
        <f>[1]MODEL!$B$204</f>
        <v>344861.75013071997</v>
      </c>
      <c r="AH6">
        <v>6</v>
      </c>
      <c r="AI6">
        <v>1</v>
      </c>
      <c r="AJ6" t="b">
        <v>0</v>
      </c>
      <c r="AK6" t="b">
        <v>1</v>
      </c>
      <c r="AL6">
        <v>0</v>
      </c>
      <c r="AM6" t="b">
        <v>0</v>
      </c>
      <c r="AN6" t="e">
        <f t="shared" si="0"/>
        <v>#NAME?</v>
      </c>
    </row>
    <row r="7" spans="1:40" x14ac:dyDescent="0.25">
      <c r="A7">
        <f>[1]MODEL!$B$206</f>
        <v>46.203342729196137</v>
      </c>
      <c r="B7" t="b">
        <v>1</v>
      </c>
      <c r="C7">
        <v>0</v>
      </c>
      <c r="D7">
        <v>1</v>
      </c>
      <c r="E7" t="s">
        <v>133</v>
      </c>
      <c r="F7">
        <v>1</v>
      </c>
      <c r="G7">
        <v>0</v>
      </c>
      <c r="H7">
        <v>0</v>
      </c>
      <c r="J7" t="s">
        <v>127</v>
      </c>
      <c r="K7" t="s">
        <v>128</v>
      </c>
      <c r="L7" t="s">
        <v>129</v>
      </c>
      <c r="AG7">
        <f>[1]MODEL!$B$206</f>
        <v>46.203342729196137</v>
      </c>
      <c r="AH7">
        <v>7</v>
      </c>
      <c r="AI7">
        <v>1</v>
      </c>
      <c r="AJ7" t="b">
        <v>0</v>
      </c>
      <c r="AK7" t="b">
        <v>1</v>
      </c>
      <c r="AL7">
        <v>0</v>
      </c>
      <c r="AM7" t="b">
        <v>0</v>
      </c>
      <c r="AN7" t="e">
        <f t="shared" si="0"/>
        <v>#NAME?</v>
      </c>
    </row>
    <row r="8" spans="1:40" x14ac:dyDescent="0.25">
      <c r="A8" s="48">
        <f>[2]MODEL!$B$97</f>
        <v>10871.560576799999</v>
      </c>
      <c r="B8" t="b">
        <v>1</v>
      </c>
      <c r="C8">
        <v>0</v>
      </c>
      <c r="D8">
        <v>1</v>
      </c>
      <c r="E8" t="s">
        <v>134</v>
      </c>
      <c r="F8">
        <v>1</v>
      </c>
      <c r="G8">
        <v>0</v>
      </c>
      <c r="H8">
        <v>0</v>
      </c>
      <c r="J8" t="s">
        <v>127</v>
      </c>
      <c r="K8" t="s">
        <v>128</v>
      </c>
      <c r="L8" t="s">
        <v>129</v>
      </c>
      <c r="AG8" s="48">
        <f>[2]MODEL!$B$97</f>
        <v>10871.560576799999</v>
      </c>
      <c r="AH8">
        <v>12</v>
      </c>
      <c r="AI8">
        <v>1</v>
      </c>
      <c r="AJ8" t="b">
        <v>0</v>
      </c>
      <c r="AK8" t="b">
        <v>1</v>
      </c>
      <c r="AL8">
        <v>0</v>
      </c>
      <c r="AM8" t="b">
        <v>0</v>
      </c>
      <c r="AN8" t="e">
        <f t="shared" si="0"/>
        <v>#NAME?</v>
      </c>
    </row>
    <row r="9" spans="1:40" x14ac:dyDescent="0.25">
      <c r="A9">
        <v>0</v>
      </c>
    </row>
    <row r="10" spans="1:40" x14ac:dyDescent="0.25">
      <c r="A10" t="b">
        <v>0</v>
      </c>
      <c r="B10">
        <v>15680</v>
      </c>
      <c r="C10">
        <v>7345</v>
      </c>
      <c r="D10">
        <v>3075</v>
      </c>
      <c r="E10">
        <v>810</v>
      </c>
    </row>
    <row r="11" spans="1:40" x14ac:dyDescent="0.25">
      <c r="A11" t="b">
        <v>0</v>
      </c>
      <c r="B11">
        <v>15680</v>
      </c>
      <c r="C11">
        <v>7345</v>
      </c>
      <c r="D11">
        <v>13120</v>
      </c>
      <c r="E11">
        <v>0</v>
      </c>
    </row>
    <row r="12" spans="1:40" x14ac:dyDescent="0.25">
      <c r="A12" t="b">
        <v>0</v>
      </c>
      <c r="B12">
        <v>15680</v>
      </c>
      <c r="C12">
        <v>7345</v>
      </c>
      <c r="D12">
        <v>13120</v>
      </c>
      <c r="E12">
        <v>0</v>
      </c>
    </row>
    <row r="13" spans="1:40" x14ac:dyDescent="0.25">
      <c r="A13" t="b">
        <v>0</v>
      </c>
      <c r="B13">
        <v>15680</v>
      </c>
      <c r="C13">
        <v>7345</v>
      </c>
      <c r="D13">
        <v>13120</v>
      </c>
      <c r="E13">
        <v>0</v>
      </c>
    </row>
    <row r="14" spans="1:40" x14ac:dyDescent="0.25">
      <c r="A14" t="b">
        <v>0</v>
      </c>
      <c r="B14">
        <v>15680</v>
      </c>
      <c r="C14">
        <v>7345</v>
      </c>
      <c r="D14">
        <v>13120</v>
      </c>
      <c r="E14">
        <v>0</v>
      </c>
    </row>
    <row r="15" spans="1:40" x14ac:dyDescent="0.25">
      <c r="A15">
        <v>0</v>
      </c>
    </row>
    <row r="16" spans="1:40" x14ac:dyDescent="0.25">
      <c r="A16">
        <v>0</v>
      </c>
      <c r="B16" t="b">
        <v>0</v>
      </c>
      <c r="C16" t="b">
        <v>0</v>
      </c>
      <c r="D16">
        <v>10</v>
      </c>
      <c r="E16">
        <v>0.95</v>
      </c>
      <c r="F16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M77"/>
  <sheetViews>
    <sheetView showGridLines="0" workbookViewId="0"/>
  </sheetViews>
  <sheetFormatPr defaultRowHeight="15" outlineLevelRow="2" x14ac:dyDescent="0.25"/>
  <cols>
    <col min="1" max="1" width="0.28515625" customWidth="1"/>
    <col min="2" max="3" width="2.28515625" customWidth="1"/>
    <col min="4" max="4" width="31.140625" customWidth="1"/>
    <col min="5" max="5" width="12" customWidth="1"/>
    <col min="6" max="6" width="6" customWidth="1"/>
    <col min="7" max="7" width="15" customWidth="1"/>
    <col min="8" max="12" width="14.42578125" customWidth="1"/>
    <col min="13" max="13" width="8.5703125" customWidth="1"/>
  </cols>
  <sheetData>
    <row r="1" spans="2:13" s="2" customFormat="1" ht="18" x14ac:dyDescent="0.25">
      <c r="B1" s="3" t="s">
        <v>0</v>
      </c>
    </row>
    <row r="2" spans="2:13" s="1" customFormat="1" ht="10.5" x14ac:dyDescent="0.15">
      <c r="B2" s="4" t="s">
        <v>1</v>
      </c>
    </row>
    <row r="3" spans="2:13" s="1" customFormat="1" ht="10.5" x14ac:dyDescent="0.15">
      <c r="B3" s="4" t="s">
        <v>2</v>
      </c>
    </row>
    <row r="5" spans="2:13" ht="13.5" customHeight="1" x14ac:dyDescent="0.25">
      <c r="B5" s="21"/>
      <c r="C5" s="22"/>
      <c r="D5" s="23" t="s">
        <v>3</v>
      </c>
      <c r="E5" s="23" t="s">
        <v>4</v>
      </c>
      <c r="F5" s="23" t="s">
        <v>5</v>
      </c>
      <c r="G5" s="24" t="s">
        <v>6</v>
      </c>
      <c r="H5" s="25" t="s">
        <v>7</v>
      </c>
      <c r="I5" s="25" t="s">
        <v>8</v>
      </c>
      <c r="J5" s="25" t="s">
        <v>9</v>
      </c>
      <c r="K5" s="26">
        <v>0.05</v>
      </c>
      <c r="L5" s="26">
        <v>0.95</v>
      </c>
      <c r="M5" s="27" t="s">
        <v>10</v>
      </c>
    </row>
    <row r="6" spans="2:13" ht="13.5" customHeight="1" x14ac:dyDescent="0.25">
      <c r="B6" s="28" t="s">
        <v>11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2:13" ht="13.5" customHeight="1" outlineLevel="1" x14ac:dyDescent="0.25">
      <c r="B7" s="5"/>
      <c r="C7" s="7" t="s">
        <v>12</v>
      </c>
      <c r="D7" s="6"/>
      <c r="E7" s="6"/>
      <c r="F7" s="6"/>
      <c r="G7" s="6"/>
      <c r="H7" s="6"/>
      <c r="I7" s="6"/>
      <c r="J7" s="6"/>
      <c r="K7" s="6"/>
      <c r="L7" s="6"/>
      <c r="M7" s="20"/>
    </row>
    <row r="8" spans="2:13" ht="39.75" customHeight="1" outlineLevel="2" x14ac:dyDescent="0.25">
      <c r="B8" s="12"/>
      <c r="C8" s="13"/>
      <c r="D8" s="14" t="s">
        <v>13</v>
      </c>
      <c r="E8" s="14" t="s">
        <v>14</v>
      </c>
      <c r="F8" s="14" t="s">
        <v>15</v>
      </c>
      <c r="G8" s="15"/>
      <c r="H8" s="16">
        <v>53.609839999999998</v>
      </c>
      <c r="I8" s="16">
        <v>8651.9979999999996</v>
      </c>
      <c r="J8" s="16">
        <v>21383.56</v>
      </c>
      <c r="K8" s="16">
        <v>2483.0529999999999</v>
      </c>
      <c r="L8" s="16">
        <v>15754.16</v>
      </c>
      <c r="M8" s="17" t="s">
        <v>16</v>
      </c>
    </row>
    <row r="9" spans="2:13" ht="39.75" customHeight="1" outlineLevel="2" x14ac:dyDescent="0.25">
      <c r="B9" s="12"/>
      <c r="C9" s="13"/>
      <c r="D9" s="14" t="s">
        <v>17</v>
      </c>
      <c r="E9" s="14" t="s">
        <v>18</v>
      </c>
      <c r="F9" s="14" t="s">
        <v>19</v>
      </c>
      <c r="G9" s="15"/>
      <c r="H9" s="14">
        <v>80.415369999999996</v>
      </c>
      <c r="I9" s="14">
        <v>123.33329999999999</v>
      </c>
      <c r="J9" s="14">
        <v>178.0068</v>
      </c>
      <c r="K9" s="14">
        <v>93.927890000000005</v>
      </c>
      <c r="L9" s="14">
        <v>155.4434</v>
      </c>
      <c r="M9" s="17" t="s">
        <v>16</v>
      </c>
    </row>
    <row r="10" spans="2:13" ht="39.75" customHeight="1" outlineLevel="2" x14ac:dyDescent="0.25">
      <c r="B10" s="12"/>
      <c r="C10" s="13"/>
      <c r="D10" s="14" t="s">
        <v>20</v>
      </c>
      <c r="E10" s="14" t="s">
        <v>21</v>
      </c>
      <c r="F10" s="14" t="s">
        <v>22</v>
      </c>
      <c r="G10" s="15"/>
      <c r="H10" s="14">
        <v>2.0730639999999999E-3</v>
      </c>
      <c r="I10" s="14">
        <v>6.0166740000000003E-2</v>
      </c>
      <c r="J10" s="14">
        <v>0.18315770000000001</v>
      </c>
      <c r="K10" s="14">
        <v>1.426297E-2</v>
      </c>
      <c r="L10" s="14">
        <v>0.1198727</v>
      </c>
      <c r="M10" s="17" t="s">
        <v>16</v>
      </c>
    </row>
    <row r="11" spans="2:13" ht="39.75" customHeight="1" outlineLevel="2" x14ac:dyDescent="0.25">
      <c r="B11" s="12"/>
      <c r="C11" s="13"/>
      <c r="D11" s="14" t="s">
        <v>23</v>
      </c>
      <c r="E11" s="14" t="s">
        <v>24</v>
      </c>
      <c r="F11" s="14" t="s">
        <v>25</v>
      </c>
      <c r="G11" s="15"/>
      <c r="H11" s="14">
        <v>0.24125369999999999</v>
      </c>
      <c r="I11" s="14">
        <v>0.37583329999999998</v>
      </c>
      <c r="J11" s="14">
        <v>0.50986549999999997</v>
      </c>
      <c r="K11" s="14">
        <v>0.29031010000000002</v>
      </c>
      <c r="L11" s="14">
        <v>0.46121529999999999</v>
      </c>
      <c r="M11" s="17" t="s">
        <v>16</v>
      </c>
    </row>
    <row r="12" spans="2:13" ht="39.75" customHeight="1" outlineLevel="2" x14ac:dyDescent="0.25">
      <c r="B12" s="12"/>
      <c r="C12" s="13"/>
      <c r="D12" s="14" t="s">
        <v>26</v>
      </c>
      <c r="E12" s="14" t="s">
        <v>24</v>
      </c>
      <c r="F12" s="14" t="s">
        <v>27</v>
      </c>
      <c r="G12" s="15"/>
      <c r="H12" s="14">
        <v>0.24064949999999999</v>
      </c>
      <c r="I12" s="14">
        <v>0.37583329999999998</v>
      </c>
      <c r="J12" s="14">
        <v>0.50990840000000004</v>
      </c>
      <c r="K12" s="14">
        <v>0.29031099999999999</v>
      </c>
      <c r="L12" s="14">
        <v>0.46121380000000001</v>
      </c>
      <c r="M12" s="17" t="s">
        <v>16</v>
      </c>
    </row>
    <row r="13" spans="2:13" ht="39.75" customHeight="1" outlineLevel="2" x14ac:dyDescent="0.25">
      <c r="B13" s="12"/>
      <c r="C13" s="13"/>
      <c r="D13" s="14" t="s">
        <v>28</v>
      </c>
      <c r="E13" s="14" t="s">
        <v>29</v>
      </c>
      <c r="F13" s="14" t="s">
        <v>30</v>
      </c>
      <c r="G13" s="15"/>
      <c r="H13" s="14">
        <v>4.4027959999999996E-3</v>
      </c>
      <c r="I13" s="14">
        <v>0.11219999999999999</v>
      </c>
      <c r="J13" s="14">
        <v>0.2199991</v>
      </c>
      <c r="K13" s="14">
        <v>1.517991E-2</v>
      </c>
      <c r="L13" s="14">
        <v>0.2092175</v>
      </c>
      <c r="M13" s="17" t="s">
        <v>16</v>
      </c>
    </row>
    <row r="14" spans="2:13" ht="39.75" customHeight="1" outlineLevel="2" x14ac:dyDescent="0.25">
      <c r="B14" s="12"/>
      <c r="C14" s="13"/>
      <c r="D14" s="14" t="s">
        <v>31</v>
      </c>
      <c r="E14" s="14" t="s">
        <v>29</v>
      </c>
      <c r="F14" s="14" t="s">
        <v>32</v>
      </c>
      <c r="G14" s="15"/>
      <c r="H14" s="14">
        <v>0.2267043</v>
      </c>
      <c r="I14" s="14">
        <v>0.33555000000000001</v>
      </c>
      <c r="J14" s="14">
        <v>0.44439780000000001</v>
      </c>
      <c r="K14" s="14">
        <v>0.23758399999999999</v>
      </c>
      <c r="L14" s="14">
        <v>0.43351469999999998</v>
      </c>
      <c r="M14" s="17" t="s">
        <v>16</v>
      </c>
    </row>
    <row r="15" spans="2:13" ht="39.75" customHeight="1" outlineLevel="2" x14ac:dyDescent="0.25">
      <c r="B15" s="12"/>
      <c r="C15" s="13"/>
      <c r="D15" s="14" t="s">
        <v>33</v>
      </c>
      <c r="E15" s="14" t="s">
        <v>29</v>
      </c>
      <c r="F15" s="14" t="s">
        <v>34</v>
      </c>
      <c r="G15" s="15"/>
      <c r="H15" s="14">
        <v>0.44890020000000003</v>
      </c>
      <c r="I15" s="14">
        <v>0.72444500000000001</v>
      </c>
      <c r="J15" s="14">
        <v>0.99998940000000003</v>
      </c>
      <c r="K15" s="14">
        <v>0.4764391</v>
      </c>
      <c r="L15" s="14">
        <v>0.97243690000000005</v>
      </c>
      <c r="M15" s="17" t="s">
        <v>16</v>
      </c>
    </row>
    <row r="16" spans="2:13" ht="39.75" customHeight="1" outlineLevel="2" x14ac:dyDescent="0.25">
      <c r="B16" s="12"/>
      <c r="C16" s="13"/>
      <c r="D16" s="14" t="s">
        <v>35</v>
      </c>
      <c r="E16" s="14" t="s">
        <v>29</v>
      </c>
      <c r="F16" s="14" t="s">
        <v>36</v>
      </c>
      <c r="G16" s="15"/>
      <c r="H16" s="14">
        <v>1</v>
      </c>
      <c r="I16" s="14">
        <v>1</v>
      </c>
      <c r="J16" s="14">
        <v>1</v>
      </c>
      <c r="K16" s="14">
        <v>1</v>
      </c>
      <c r="L16" s="14">
        <v>1</v>
      </c>
      <c r="M16" s="17" t="s">
        <v>16</v>
      </c>
    </row>
    <row r="17" spans="2:13" ht="39.75" customHeight="1" outlineLevel="2" x14ac:dyDescent="0.25">
      <c r="B17" s="12"/>
      <c r="C17" s="13"/>
      <c r="D17" s="14" t="s">
        <v>37</v>
      </c>
      <c r="E17" s="14" t="s">
        <v>29</v>
      </c>
      <c r="F17" s="14" t="s">
        <v>38</v>
      </c>
      <c r="G17" s="15"/>
      <c r="H17" s="14">
        <v>1.000618E-2</v>
      </c>
      <c r="I17" s="14">
        <v>0.505</v>
      </c>
      <c r="J17" s="14">
        <v>0.99998739999999997</v>
      </c>
      <c r="K17" s="14">
        <v>5.9497050000000003E-2</v>
      </c>
      <c r="L17" s="14">
        <v>0.9504861</v>
      </c>
      <c r="M17" s="17" t="s">
        <v>16</v>
      </c>
    </row>
    <row r="18" spans="2:13" ht="39.75" customHeight="1" outlineLevel="2" x14ac:dyDescent="0.25">
      <c r="B18" s="12"/>
      <c r="C18" s="13"/>
      <c r="D18" s="14" t="s">
        <v>39</v>
      </c>
      <c r="E18" s="14" t="s">
        <v>40</v>
      </c>
      <c r="F18" s="14" t="s">
        <v>41</v>
      </c>
      <c r="G18" s="15"/>
      <c r="H18" s="18">
        <v>0.40098610000000001</v>
      </c>
      <c r="I18" s="18">
        <v>0.76666659999999998</v>
      </c>
      <c r="J18" s="18">
        <v>1.3721749999999999</v>
      </c>
      <c r="K18" s="18">
        <v>0.49569609999999997</v>
      </c>
      <c r="L18" s="18">
        <v>1.0915220000000001</v>
      </c>
      <c r="M18" s="17" t="s">
        <v>16</v>
      </c>
    </row>
    <row r="19" spans="2:13" ht="39.75" customHeight="1" outlineLevel="2" x14ac:dyDescent="0.25">
      <c r="B19" s="12"/>
      <c r="C19" s="13"/>
      <c r="D19" s="14" t="s">
        <v>42</v>
      </c>
      <c r="E19" s="14" t="s">
        <v>40</v>
      </c>
      <c r="F19" s="14" t="s">
        <v>43</v>
      </c>
      <c r="G19" s="15"/>
      <c r="H19" s="18">
        <v>14.343</v>
      </c>
      <c r="I19" s="18">
        <v>16.33333</v>
      </c>
      <c r="J19" s="18">
        <v>18.454599999999999</v>
      </c>
      <c r="K19" s="18">
        <v>15.04243</v>
      </c>
      <c r="L19" s="18">
        <v>17.651230000000002</v>
      </c>
      <c r="M19" s="17" t="s">
        <v>16</v>
      </c>
    </row>
    <row r="20" spans="2:13" ht="39.75" customHeight="1" outlineLevel="2" x14ac:dyDescent="0.25">
      <c r="B20" s="12"/>
      <c r="C20" s="13"/>
      <c r="D20" s="14" t="s">
        <v>44</v>
      </c>
      <c r="E20" s="14" t="s">
        <v>40</v>
      </c>
      <c r="F20" s="14" t="s">
        <v>45</v>
      </c>
      <c r="G20" s="15"/>
      <c r="H20" s="18">
        <v>35.532130000000002</v>
      </c>
      <c r="I20" s="18">
        <v>38.200000000000003</v>
      </c>
      <c r="J20" s="18">
        <v>40.857709999999997</v>
      </c>
      <c r="K20" s="18">
        <v>36.521880000000003</v>
      </c>
      <c r="L20" s="18">
        <v>39.877940000000002</v>
      </c>
      <c r="M20" s="17" t="s">
        <v>16</v>
      </c>
    </row>
    <row r="21" spans="2:13" ht="39.75" customHeight="1" outlineLevel="2" x14ac:dyDescent="0.25">
      <c r="B21" s="12"/>
      <c r="C21" s="13"/>
      <c r="D21" s="14" t="s">
        <v>46</v>
      </c>
      <c r="E21" s="14" t="s">
        <v>40</v>
      </c>
      <c r="F21" s="14" t="s">
        <v>47</v>
      </c>
      <c r="G21" s="15"/>
      <c r="H21" s="18">
        <v>14.437580000000001</v>
      </c>
      <c r="I21" s="18">
        <v>16.433330000000002</v>
      </c>
      <c r="J21" s="18">
        <v>18.55442</v>
      </c>
      <c r="K21" s="18">
        <v>15.14245</v>
      </c>
      <c r="L21" s="18">
        <v>17.751149999999999</v>
      </c>
      <c r="M21" s="17" t="s">
        <v>16</v>
      </c>
    </row>
    <row r="22" spans="2:13" ht="39.75" customHeight="1" outlineLevel="2" x14ac:dyDescent="0.25">
      <c r="B22" s="12"/>
      <c r="C22" s="13"/>
      <c r="D22" s="14" t="s">
        <v>48</v>
      </c>
      <c r="E22" s="14" t="s">
        <v>40</v>
      </c>
      <c r="F22" s="14" t="s">
        <v>49</v>
      </c>
      <c r="G22" s="15"/>
      <c r="H22" s="18">
        <v>3.511549</v>
      </c>
      <c r="I22" s="18">
        <v>4.6333330000000004</v>
      </c>
      <c r="J22" s="18">
        <v>5.8760700000000003</v>
      </c>
      <c r="K22" s="18">
        <v>3.9023859999999999</v>
      </c>
      <c r="L22" s="18">
        <v>5.3913089999999997</v>
      </c>
      <c r="M22" s="17" t="s">
        <v>16</v>
      </c>
    </row>
    <row r="23" spans="2:13" ht="39.75" customHeight="1" outlineLevel="2" x14ac:dyDescent="0.25">
      <c r="B23" s="12"/>
      <c r="C23" s="13"/>
      <c r="D23" s="14" t="s">
        <v>50</v>
      </c>
      <c r="E23" s="14" t="s">
        <v>40</v>
      </c>
      <c r="F23" s="14" t="s">
        <v>51</v>
      </c>
      <c r="G23" s="15"/>
      <c r="H23" s="19">
        <v>5.0487589999999999E-2</v>
      </c>
      <c r="I23" s="19">
        <v>7.0849999999999996E-2</v>
      </c>
      <c r="J23" s="19">
        <v>9.054065E-2</v>
      </c>
      <c r="K23" s="19">
        <v>5.8080670000000001E-2</v>
      </c>
      <c r="L23" s="19">
        <v>8.3496119999999993E-2</v>
      </c>
      <c r="M23" s="17" t="s">
        <v>16</v>
      </c>
    </row>
    <row r="24" spans="2:13" ht="39.75" customHeight="1" outlineLevel="2" x14ac:dyDescent="0.25">
      <c r="B24" s="12"/>
      <c r="C24" s="13"/>
      <c r="D24" s="14" t="s">
        <v>52</v>
      </c>
      <c r="E24" s="14" t="s">
        <v>40</v>
      </c>
      <c r="F24" s="14" t="s">
        <v>53</v>
      </c>
      <c r="G24" s="15"/>
      <c r="H24" s="19">
        <v>18015.63</v>
      </c>
      <c r="I24" s="19">
        <v>24333.35</v>
      </c>
      <c r="J24" s="19">
        <v>37678.839999999997</v>
      </c>
      <c r="K24" s="19">
        <v>19349.23</v>
      </c>
      <c r="L24" s="19">
        <v>30791.9</v>
      </c>
      <c r="M24" s="17" t="s">
        <v>16</v>
      </c>
    </row>
    <row r="25" spans="2:13" ht="13.5" customHeight="1" outlineLevel="1" x14ac:dyDescent="0.25">
      <c r="B25" s="10"/>
      <c r="C25" s="11" t="s">
        <v>54</v>
      </c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2:13" ht="39.75" customHeight="1" outlineLevel="2" x14ac:dyDescent="0.25">
      <c r="B26" s="12"/>
      <c r="C26" s="13"/>
      <c r="D26" s="14" t="s">
        <v>55</v>
      </c>
      <c r="E26" s="14" t="s">
        <v>56</v>
      </c>
      <c r="F26" s="14" t="s">
        <v>25</v>
      </c>
      <c r="G26" s="15"/>
      <c r="H26" s="14">
        <v>80.550190000000001</v>
      </c>
      <c r="I26" s="14">
        <v>108.33329999999999</v>
      </c>
      <c r="J26" s="14">
        <v>129.6986</v>
      </c>
      <c r="K26" s="14">
        <v>92.27628</v>
      </c>
      <c r="L26" s="14">
        <v>123.0359</v>
      </c>
      <c r="M26" s="17" t="s">
        <v>16</v>
      </c>
    </row>
    <row r="27" spans="2:13" ht="13.5" customHeight="1" outlineLevel="1" x14ac:dyDescent="0.25">
      <c r="B27" s="10"/>
      <c r="C27" s="11" t="s">
        <v>57</v>
      </c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2:13" ht="39.75" customHeight="1" outlineLevel="2" x14ac:dyDescent="0.25">
      <c r="B28" s="12"/>
      <c r="C28" s="13"/>
      <c r="D28" s="14" t="s">
        <v>58</v>
      </c>
      <c r="E28" s="14" t="s">
        <v>18</v>
      </c>
      <c r="F28" s="14" t="s">
        <v>59</v>
      </c>
      <c r="G28" s="15"/>
      <c r="H28" s="14">
        <v>6407.3450000000003</v>
      </c>
      <c r="I28" s="14">
        <v>7050</v>
      </c>
      <c r="J28" s="14">
        <v>7887.2030000000004</v>
      </c>
      <c r="K28" s="14">
        <v>6608.9139999999998</v>
      </c>
      <c r="L28" s="14">
        <v>7531.6450000000004</v>
      </c>
      <c r="M28" s="17" t="s">
        <v>16</v>
      </c>
    </row>
    <row r="29" spans="2:13" ht="13.5" customHeight="1" outlineLevel="1" x14ac:dyDescent="0.25">
      <c r="B29" s="10"/>
      <c r="C29" s="11" t="s">
        <v>60</v>
      </c>
      <c r="D29" s="8"/>
      <c r="E29" s="8"/>
      <c r="F29" s="8"/>
      <c r="G29" s="8"/>
      <c r="H29" s="8"/>
      <c r="I29" s="8"/>
      <c r="J29" s="8"/>
      <c r="K29" s="8"/>
      <c r="L29" s="8"/>
      <c r="M29" s="9"/>
    </row>
    <row r="30" spans="2:13" ht="39.75" customHeight="1" outlineLevel="2" x14ac:dyDescent="0.25">
      <c r="B30" s="12"/>
      <c r="C30" s="13"/>
      <c r="D30" s="14" t="s">
        <v>61</v>
      </c>
      <c r="E30" s="14" t="s">
        <v>62</v>
      </c>
      <c r="F30" s="14" t="s">
        <v>63</v>
      </c>
      <c r="G30" s="15"/>
      <c r="H30" s="14">
        <v>0.1034422</v>
      </c>
      <c r="I30" s="14">
        <v>0.42466680000000001</v>
      </c>
      <c r="J30" s="14">
        <v>0.88625690000000001</v>
      </c>
      <c r="K30" s="14">
        <v>0.19639690000000001</v>
      </c>
      <c r="L30" s="14">
        <v>0.68344360000000004</v>
      </c>
      <c r="M30" s="17" t="s">
        <v>16</v>
      </c>
    </row>
    <row r="31" spans="2:13" ht="13.5" customHeight="1" outlineLevel="1" x14ac:dyDescent="0.25">
      <c r="B31" s="10"/>
      <c r="C31" s="11" t="s">
        <v>64</v>
      </c>
      <c r="D31" s="8"/>
      <c r="E31" s="8"/>
      <c r="F31" s="8"/>
      <c r="G31" s="8"/>
      <c r="H31" s="8"/>
      <c r="I31" s="8"/>
      <c r="J31" s="8"/>
      <c r="K31" s="8"/>
      <c r="L31" s="8"/>
      <c r="M31" s="9"/>
    </row>
    <row r="32" spans="2:13" ht="39.75" customHeight="1" outlineLevel="2" x14ac:dyDescent="0.25">
      <c r="B32" s="12"/>
      <c r="C32" s="13"/>
      <c r="D32" s="14" t="s">
        <v>65</v>
      </c>
      <c r="E32" s="14" t="s">
        <v>29</v>
      </c>
      <c r="F32" s="14" t="s">
        <v>43</v>
      </c>
      <c r="G32" s="15"/>
      <c r="H32" s="14">
        <v>0.1419985</v>
      </c>
      <c r="I32" s="14">
        <v>0.39566679999999999</v>
      </c>
      <c r="J32" s="14">
        <v>0.6840368</v>
      </c>
      <c r="K32" s="14">
        <v>0.22803419999999999</v>
      </c>
      <c r="L32" s="14">
        <v>0.57032170000000004</v>
      </c>
      <c r="M32" s="17" t="s">
        <v>16</v>
      </c>
    </row>
    <row r="33" spans="2:13" ht="39.75" customHeight="1" outlineLevel="2" x14ac:dyDescent="0.25">
      <c r="B33" s="12"/>
      <c r="C33" s="13"/>
      <c r="D33" s="14" t="s">
        <v>66</v>
      </c>
      <c r="E33" s="14" t="s">
        <v>29</v>
      </c>
      <c r="F33" s="14" t="s">
        <v>45</v>
      </c>
      <c r="G33" s="15"/>
      <c r="H33" s="14">
        <v>101.0003</v>
      </c>
      <c r="I33" s="14">
        <v>300.5</v>
      </c>
      <c r="J33" s="14">
        <v>499.99310000000003</v>
      </c>
      <c r="K33" s="14">
        <v>120.9474</v>
      </c>
      <c r="L33" s="14">
        <v>480.04239999999999</v>
      </c>
      <c r="M33" s="17" t="s">
        <v>16</v>
      </c>
    </row>
    <row r="34" spans="2:13" ht="13.5" customHeight="1" outlineLevel="1" x14ac:dyDescent="0.25">
      <c r="B34" s="10"/>
      <c r="C34" s="11" t="s">
        <v>67</v>
      </c>
      <c r="D34" s="8"/>
      <c r="E34" s="8"/>
      <c r="F34" s="8"/>
      <c r="G34" s="8"/>
      <c r="H34" s="8"/>
      <c r="I34" s="8"/>
      <c r="J34" s="8"/>
      <c r="K34" s="8"/>
      <c r="L34" s="8"/>
      <c r="M34" s="9"/>
    </row>
    <row r="35" spans="2:13" ht="39.75" customHeight="1" outlineLevel="2" x14ac:dyDescent="0.25">
      <c r="B35" s="12"/>
      <c r="C35" s="13"/>
      <c r="D35" s="14" t="s">
        <v>68</v>
      </c>
      <c r="E35" s="14" t="s">
        <v>29</v>
      </c>
      <c r="F35" s="14" t="s">
        <v>69</v>
      </c>
      <c r="G35" s="15"/>
      <c r="H35" s="14">
        <v>0.20719270000000001</v>
      </c>
      <c r="I35" s="14">
        <v>0.48533330000000002</v>
      </c>
      <c r="J35" s="14">
        <v>0.76423430000000003</v>
      </c>
      <c r="K35" s="14">
        <v>0.31061329999999998</v>
      </c>
      <c r="L35" s="14">
        <v>0.66112570000000004</v>
      </c>
      <c r="M35" s="17" t="s">
        <v>16</v>
      </c>
    </row>
    <row r="36" spans="2:13" ht="39.75" customHeight="1" outlineLevel="2" x14ac:dyDescent="0.25">
      <c r="B36" s="12"/>
      <c r="C36" s="13"/>
      <c r="D36" s="14" t="s">
        <v>70</v>
      </c>
      <c r="E36" s="14" t="s">
        <v>29</v>
      </c>
      <c r="F36" s="14" t="s">
        <v>71</v>
      </c>
      <c r="G36" s="15"/>
      <c r="H36" s="14">
        <v>1.0000249999999999</v>
      </c>
      <c r="I36" s="14">
        <v>25.5</v>
      </c>
      <c r="J36" s="14">
        <v>49.999479999999998</v>
      </c>
      <c r="K36" s="14">
        <v>3.4495840000000002</v>
      </c>
      <c r="L36" s="14">
        <v>47.549930000000003</v>
      </c>
      <c r="M36" s="17" t="s">
        <v>16</v>
      </c>
    </row>
    <row r="37" spans="2:13" ht="13.5" customHeight="1" outlineLevel="1" x14ac:dyDescent="0.25">
      <c r="B37" s="10"/>
      <c r="C37" s="11" t="s">
        <v>72</v>
      </c>
      <c r="D37" s="8"/>
      <c r="E37" s="8"/>
      <c r="F37" s="8"/>
      <c r="G37" s="8"/>
      <c r="H37" s="8"/>
      <c r="I37" s="8"/>
      <c r="J37" s="8"/>
      <c r="K37" s="8"/>
      <c r="L37" s="8"/>
      <c r="M37" s="9"/>
    </row>
    <row r="38" spans="2:13" ht="39.75" customHeight="1" outlineLevel="2" x14ac:dyDescent="0.25">
      <c r="B38" s="12"/>
      <c r="C38" s="13"/>
      <c r="D38" s="14" t="s">
        <v>73</v>
      </c>
      <c r="E38" s="14" t="s">
        <v>29</v>
      </c>
      <c r="F38" s="14" t="s">
        <v>74</v>
      </c>
      <c r="G38" s="15"/>
      <c r="H38" s="14">
        <v>1.175597E-3</v>
      </c>
      <c r="I38" s="14">
        <v>9.8333309999999993E-2</v>
      </c>
      <c r="J38" s="14">
        <v>0.31323830000000003</v>
      </c>
      <c r="K38" s="14">
        <v>1.96413E-2</v>
      </c>
      <c r="L38" s="14">
        <v>0.2041425</v>
      </c>
      <c r="M38" s="17" t="s">
        <v>16</v>
      </c>
    </row>
    <row r="39" spans="2:13" ht="39.75" customHeight="1" outlineLevel="2" x14ac:dyDescent="0.25">
      <c r="B39" s="12"/>
      <c r="C39" s="13"/>
      <c r="D39" s="14" t="s">
        <v>75</v>
      </c>
      <c r="E39" s="14" t="s">
        <v>29</v>
      </c>
      <c r="F39" s="14" t="s">
        <v>76</v>
      </c>
      <c r="G39" s="15"/>
      <c r="H39" s="14">
        <v>51.000329999999998</v>
      </c>
      <c r="I39" s="14">
        <v>75.5</v>
      </c>
      <c r="J39" s="14">
        <v>99.999780000000001</v>
      </c>
      <c r="K39" s="14">
        <v>53.449950000000001</v>
      </c>
      <c r="L39" s="14">
        <v>97.549719999999994</v>
      </c>
      <c r="M39" s="17" t="s">
        <v>16</v>
      </c>
    </row>
    <row r="40" spans="2:13" ht="13.5" customHeight="1" outlineLevel="1" x14ac:dyDescent="0.25">
      <c r="B40" s="10"/>
      <c r="C40" s="11" t="s">
        <v>77</v>
      </c>
      <c r="D40" s="8"/>
      <c r="E40" s="8"/>
      <c r="F40" s="8"/>
      <c r="G40" s="8"/>
      <c r="H40" s="8"/>
      <c r="I40" s="8"/>
      <c r="J40" s="8"/>
      <c r="K40" s="8"/>
      <c r="L40" s="8"/>
      <c r="M40" s="9"/>
    </row>
    <row r="41" spans="2:13" ht="39.75" customHeight="1" outlineLevel="2" x14ac:dyDescent="0.25">
      <c r="B41" s="12"/>
      <c r="C41" s="13"/>
      <c r="D41" s="14" t="s">
        <v>78</v>
      </c>
      <c r="E41" s="14" t="s">
        <v>62</v>
      </c>
      <c r="F41" s="14" t="s">
        <v>79</v>
      </c>
      <c r="G41" s="15"/>
      <c r="H41" s="14">
        <v>0.90966499999999995</v>
      </c>
      <c r="I41" s="14">
        <v>0.98333329999999997</v>
      </c>
      <c r="J41" s="14">
        <v>0.99999990000000005</v>
      </c>
      <c r="K41" s="14">
        <v>0.95492670000000002</v>
      </c>
      <c r="L41" s="14">
        <v>0.99897919999999996</v>
      </c>
      <c r="M41" s="17" t="s">
        <v>16</v>
      </c>
    </row>
    <row r="42" spans="2:13" ht="13.5" customHeight="1" outlineLevel="1" x14ac:dyDescent="0.25">
      <c r="B42" s="10"/>
      <c r="C42" s="11" t="s">
        <v>80</v>
      </c>
      <c r="D42" s="8"/>
      <c r="E42" s="8"/>
      <c r="F42" s="8"/>
      <c r="G42" s="8"/>
      <c r="H42" s="8"/>
      <c r="I42" s="8"/>
      <c r="J42" s="8"/>
      <c r="K42" s="8"/>
      <c r="L42" s="8"/>
      <c r="M42" s="9"/>
    </row>
    <row r="43" spans="2:13" ht="39.75" customHeight="1" outlineLevel="2" x14ac:dyDescent="0.25">
      <c r="B43" s="12"/>
      <c r="C43" s="13"/>
      <c r="D43" s="14" t="s">
        <v>81</v>
      </c>
      <c r="E43" s="14" t="s">
        <v>62</v>
      </c>
      <c r="F43" s="14" t="s">
        <v>82</v>
      </c>
      <c r="G43" s="15"/>
      <c r="H43" s="14">
        <v>0.99083359999999998</v>
      </c>
      <c r="I43" s="14">
        <v>0.99833329999999998</v>
      </c>
      <c r="J43" s="14">
        <v>1</v>
      </c>
      <c r="K43" s="14">
        <v>0.99549279999999996</v>
      </c>
      <c r="L43" s="14">
        <v>0.99989790000000001</v>
      </c>
      <c r="M43" s="17" t="s">
        <v>16</v>
      </c>
    </row>
    <row r="44" spans="2:13" ht="13.5" customHeight="1" outlineLevel="1" x14ac:dyDescent="0.25">
      <c r="B44" s="10"/>
      <c r="C44" s="11" t="s">
        <v>83</v>
      </c>
      <c r="D44" s="8"/>
      <c r="E44" s="8"/>
      <c r="F44" s="8"/>
      <c r="G44" s="8"/>
      <c r="H44" s="8"/>
      <c r="I44" s="8"/>
      <c r="J44" s="8"/>
      <c r="K44" s="8"/>
      <c r="L44" s="8"/>
      <c r="M44" s="9"/>
    </row>
    <row r="45" spans="2:13" ht="39.75" customHeight="1" outlineLevel="2" x14ac:dyDescent="0.25">
      <c r="B45" s="12"/>
      <c r="C45" s="13"/>
      <c r="D45" s="14" t="s">
        <v>84</v>
      </c>
      <c r="E45" s="14" t="s">
        <v>62</v>
      </c>
      <c r="F45" s="14" t="s">
        <v>85</v>
      </c>
      <c r="G45" s="15"/>
      <c r="H45" s="14"/>
      <c r="I45" s="14"/>
      <c r="J45" s="14"/>
      <c r="K45" s="14" t="s">
        <v>86</v>
      </c>
      <c r="L45" s="14" t="s">
        <v>86</v>
      </c>
      <c r="M45" s="17" t="s">
        <v>87</v>
      </c>
    </row>
    <row r="46" spans="2:13" ht="13.5" customHeight="1" outlineLevel="1" x14ac:dyDescent="0.25">
      <c r="B46" s="10"/>
      <c r="C46" s="11" t="s">
        <v>88</v>
      </c>
      <c r="D46" s="8"/>
      <c r="E46" s="8"/>
      <c r="F46" s="8"/>
      <c r="G46" s="8"/>
      <c r="H46" s="8"/>
      <c r="I46" s="8"/>
      <c r="J46" s="8"/>
      <c r="K46" s="8"/>
      <c r="L46" s="8"/>
      <c r="M46" s="9"/>
    </row>
    <row r="47" spans="2:13" ht="39.75" customHeight="1" outlineLevel="2" x14ac:dyDescent="0.25">
      <c r="B47" s="12"/>
      <c r="C47" s="13"/>
      <c r="D47" s="14" t="s">
        <v>89</v>
      </c>
      <c r="E47" s="14" t="s">
        <v>29</v>
      </c>
      <c r="F47" s="14" t="s">
        <v>90</v>
      </c>
      <c r="G47" s="15"/>
      <c r="H47" s="14">
        <v>1.0904549999999999E-3</v>
      </c>
      <c r="I47" s="14">
        <v>9.8333429999999999E-2</v>
      </c>
      <c r="J47" s="14">
        <v>0.31934449999999998</v>
      </c>
      <c r="K47" s="14">
        <v>1.9643569999999999E-2</v>
      </c>
      <c r="L47" s="14">
        <v>0.20414180000000001</v>
      </c>
      <c r="M47" s="17" t="s">
        <v>16</v>
      </c>
    </row>
    <row r="48" spans="2:13" ht="39.75" customHeight="1" outlineLevel="2" x14ac:dyDescent="0.25">
      <c r="B48" s="12"/>
      <c r="C48" s="13"/>
      <c r="D48" s="14" t="s">
        <v>91</v>
      </c>
      <c r="E48" s="14" t="s">
        <v>29</v>
      </c>
      <c r="F48" s="14" t="s">
        <v>92</v>
      </c>
      <c r="G48" s="15"/>
      <c r="H48" s="14">
        <v>502.00529999999998</v>
      </c>
      <c r="I48" s="14">
        <v>40420.5</v>
      </c>
      <c r="J48" s="14">
        <v>80338.899999999994</v>
      </c>
      <c r="K48" s="14">
        <v>4491.7950000000001</v>
      </c>
      <c r="L48" s="14">
        <v>76346.7</v>
      </c>
      <c r="M48" s="17" t="s">
        <v>16</v>
      </c>
    </row>
    <row r="49" spans="2:13" ht="13.5" customHeight="1" outlineLevel="1" x14ac:dyDescent="0.25">
      <c r="B49" s="10"/>
      <c r="C49" s="11" t="s">
        <v>93</v>
      </c>
      <c r="D49" s="8"/>
      <c r="E49" s="8"/>
      <c r="F49" s="8"/>
      <c r="G49" s="8"/>
      <c r="H49" s="8"/>
      <c r="I49" s="8"/>
      <c r="J49" s="8"/>
      <c r="K49" s="8"/>
      <c r="L49" s="8"/>
      <c r="M49" s="9"/>
    </row>
    <row r="50" spans="2:13" ht="39.75" customHeight="1" outlineLevel="2" x14ac:dyDescent="0.25">
      <c r="B50" s="30"/>
      <c r="C50" s="31"/>
      <c r="D50" s="32" t="s">
        <v>94</v>
      </c>
      <c r="E50" s="32" t="s">
        <v>18</v>
      </c>
      <c r="F50" s="32" t="s">
        <v>95</v>
      </c>
      <c r="G50" s="33"/>
      <c r="H50" s="32">
        <v>9.0090710000000004E-2</v>
      </c>
      <c r="I50" s="32">
        <v>0.115</v>
      </c>
      <c r="J50" s="32">
        <v>0.13990839999999999</v>
      </c>
      <c r="K50" s="32">
        <v>9.6766350000000001E-2</v>
      </c>
      <c r="L50" s="32">
        <v>0.1332324</v>
      </c>
      <c r="M50" s="34" t="s">
        <v>16</v>
      </c>
    </row>
    <row r="51" spans="2:13" ht="13.5" customHeight="1" x14ac:dyDescent="0.25">
      <c r="B51" s="28" t="s">
        <v>96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2:13" ht="13.5" customHeight="1" outlineLevel="1" x14ac:dyDescent="0.25">
      <c r="B52" s="5"/>
      <c r="C52" s="7" t="s">
        <v>12</v>
      </c>
      <c r="D52" s="6"/>
      <c r="E52" s="6"/>
      <c r="F52" s="6"/>
      <c r="G52" s="6"/>
      <c r="H52" s="6"/>
      <c r="I52" s="6"/>
      <c r="J52" s="6"/>
      <c r="K52" s="6"/>
      <c r="L52" s="6"/>
      <c r="M52" s="20"/>
    </row>
    <row r="53" spans="2:13" ht="39.75" customHeight="1" outlineLevel="2" x14ac:dyDescent="0.25">
      <c r="B53" s="12"/>
      <c r="C53" s="13"/>
      <c r="D53" s="14" t="s">
        <v>20</v>
      </c>
      <c r="E53" s="14" t="s">
        <v>21</v>
      </c>
      <c r="F53" s="14" t="s">
        <v>22</v>
      </c>
      <c r="G53" s="15"/>
      <c r="H53" s="14">
        <v>2.078341E-3</v>
      </c>
      <c r="I53" s="14">
        <v>6.0166690000000002E-2</v>
      </c>
      <c r="J53" s="14">
        <v>0.17911759999999999</v>
      </c>
      <c r="K53" s="14">
        <v>1.426432E-2</v>
      </c>
      <c r="L53" s="14">
        <v>0.1198707</v>
      </c>
      <c r="M53" s="17" t="s">
        <v>16</v>
      </c>
    </row>
    <row r="54" spans="2:13" ht="39.75" customHeight="1" outlineLevel="2" x14ac:dyDescent="0.25">
      <c r="B54" s="12"/>
      <c r="C54" s="13"/>
      <c r="D54" s="14" t="s">
        <v>97</v>
      </c>
      <c r="E54" s="14" t="s">
        <v>24</v>
      </c>
      <c r="F54" s="14" t="s">
        <v>25</v>
      </c>
      <c r="G54" s="15"/>
      <c r="H54" s="14">
        <v>0.24035790000000001</v>
      </c>
      <c r="I54" s="14">
        <v>0.37583329999999998</v>
      </c>
      <c r="J54" s="14">
        <v>0.50967720000000005</v>
      </c>
      <c r="K54" s="14">
        <v>0.29030669999999997</v>
      </c>
      <c r="L54" s="14">
        <v>0.46121479999999998</v>
      </c>
      <c r="M54" s="17" t="s">
        <v>16</v>
      </c>
    </row>
    <row r="55" spans="2:13" ht="39.75" customHeight="1" outlineLevel="2" x14ac:dyDescent="0.25">
      <c r="B55" s="12"/>
      <c r="C55" s="13"/>
      <c r="D55" s="14" t="s">
        <v>26</v>
      </c>
      <c r="E55" s="14" t="s">
        <v>24</v>
      </c>
      <c r="F55" s="14" t="s">
        <v>27</v>
      </c>
      <c r="G55" s="15"/>
      <c r="H55" s="14">
        <v>0.2407782</v>
      </c>
      <c r="I55" s="14">
        <v>0.37583339999999998</v>
      </c>
      <c r="J55" s="14">
        <v>0.51181960000000004</v>
      </c>
      <c r="K55" s="14">
        <v>0.29030640000000002</v>
      </c>
      <c r="L55" s="14">
        <v>0.46121810000000002</v>
      </c>
      <c r="M55" s="17" t="s">
        <v>16</v>
      </c>
    </row>
    <row r="56" spans="2:13" ht="39.75" customHeight="1" outlineLevel="2" x14ac:dyDescent="0.25">
      <c r="B56" s="12"/>
      <c r="C56" s="13"/>
      <c r="D56" s="14" t="s">
        <v>28</v>
      </c>
      <c r="E56" s="14" t="s">
        <v>29</v>
      </c>
      <c r="F56" s="14" t="s">
        <v>30</v>
      </c>
      <c r="G56" s="15"/>
      <c r="H56" s="14">
        <v>4.4034010000000004E-3</v>
      </c>
      <c r="I56" s="14">
        <v>0.11219999999999999</v>
      </c>
      <c r="J56" s="14">
        <v>0.21999669999999999</v>
      </c>
      <c r="K56" s="14">
        <v>1.517894E-2</v>
      </c>
      <c r="L56" s="14">
        <v>0.20921590000000001</v>
      </c>
      <c r="M56" s="17" t="s">
        <v>16</v>
      </c>
    </row>
    <row r="57" spans="2:13" ht="39.75" customHeight="1" outlineLevel="2" x14ac:dyDescent="0.25">
      <c r="B57" s="12"/>
      <c r="C57" s="13"/>
      <c r="D57" s="14" t="s">
        <v>31</v>
      </c>
      <c r="E57" s="14" t="s">
        <v>29</v>
      </c>
      <c r="F57" s="14" t="s">
        <v>32</v>
      </c>
      <c r="G57" s="15"/>
      <c r="H57" s="14">
        <v>0.22670100000000001</v>
      </c>
      <c r="I57" s="14">
        <v>0.33555000000000001</v>
      </c>
      <c r="J57" s="14">
        <v>0.44439840000000003</v>
      </c>
      <c r="K57" s="14">
        <v>0.23758370000000001</v>
      </c>
      <c r="L57" s="14">
        <v>0.43351089999999998</v>
      </c>
      <c r="M57" s="17" t="s">
        <v>16</v>
      </c>
    </row>
    <row r="58" spans="2:13" ht="39.75" customHeight="1" outlineLevel="2" x14ac:dyDescent="0.25">
      <c r="B58" s="12"/>
      <c r="C58" s="13"/>
      <c r="D58" s="14" t="s">
        <v>33</v>
      </c>
      <c r="E58" s="14" t="s">
        <v>29</v>
      </c>
      <c r="F58" s="14" t="s">
        <v>34</v>
      </c>
      <c r="G58" s="15"/>
      <c r="H58" s="14">
        <v>0.44889849999999998</v>
      </c>
      <c r="I58" s="14">
        <v>0.72444500000000001</v>
      </c>
      <c r="J58" s="14">
        <v>0.99999760000000004</v>
      </c>
      <c r="K58" s="14">
        <v>0.47643659999999999</v>
      </c>
      <c r="L58" s="14">
        <v>0.97243579999999996</v>
      </c>
      <c r="M58" s="17" t="s">
        <v>16</v>
      </c>
    </row>
    <row r="59" spans="2:13" ht="39.75" customHeight="1" outlineLevel="2" x14ac:dyDescent="0.25">
      <c r="B59" s="12"/>
      <c r="C59" s="13"/>
      <c r="D59" s="14" t="s">
        <v>35</v>
      </c>
      <c r="E59" s="14" t="s">
        <v>29</v>
      </c>
      <c r="F59" s="14" t="s">
        <v>36</v>
      </c>
      <c r="G59" s="15"/>
      <c r="H59" s="14">
        <v>1</v>
      </c>
      <c r="I59" s="14">
        <v>1</v>
      </c>
      <c r="J59" s="14">
        <v>1</v>
      </c>
      <c r="K59" s="14">
        <v>1</v>
      </c>
      <c r="L59" s="14">
        <v>1</v>
      </c>
      <c r="M59" s="17" t="s">
        <v>16</v>
      </c>
    </row>
    <row r="60" spans="2:13" ht="39.75" customHeight="1" outlineLevel="2" x14ac:dyDescent="0.25">
      <c r="B60" s="12"/>
      <c r="C60" s="13"/>
      <c r="D60" s="14" t="s">
        <v>37</v>
      </c>
      <c r="E60" s="14" t="s">
        <v>29</v>
      </c>
      <c r="F60" s="14" t="s">
        <v>38</v>
      </c>
      <c r="G60" s="15"/>
      <c r="H60" s="14">
        <v>1.001193E-2</v>
      </c>
      <c r="I60" s="14">
        <v>0.50499989999999995</v>
      </c>
      <c r="J60" s="14">
        <v>0.9999865</v>
      </c>
      <c r="K60" s="14">
        <v>5.9484620000000002E-2</v>
      </c>
      <c r="L60" s="14">
        <v>0.95048200000000005</v>
      </c>
      <c r="M60" s="17" t="s">
        <v>16</v>
      </c>
    </row>
    <row r="61" spans="2:13" ht="39.75" customHeight="1" outlineLevel="2" x14ac:dyDescent="0.25">
      <c r="B61" s="12"/>
      <c r="C61" s="13"/>
      <c r="D61" s="14" t="s">
        <v>50</v>
      </c>
      <c r="E61" s="14" t="s">
        <v>40</v>
      </c>
      <c r="F61" s="14" t="s">
        <v>51</v>
      </c>
      <c r="G61" s="15"/>
      <c r="H61" s="19">
        <v>5.0510439999999997E-2</v>
      </c>
      <c r="I61" s="19">
        <v>7.0849999999999996E-2</v>
      </c>
      <c r="J61" s="19">
        <v>9.0802010000000002E-2</v>
      </c>
      <c r="K61" s="19">
        <v>5.8079989999999998E-2</v>
      </c>
      <c r="L61" s="19">
        <v>8.3496440000000005E-2</v>
      </c>
      <c r="M61" s="17" t="s">
        <v>16</v>
      </c>
    </row>
    <row r="62" spans="2:13" ht="13.5" customHeight="1" outlineLevel="1" x14ac:dyDescent="0.25">
      <c r="B62" s="10"/>
      <c r="C62" s="11" t="s">
        <v>60</v>
      </c>
      <c r="D62" s="8"/>
      <c r="E62" s="8"/>
      <c r="F62" s="8"/>
      <c r="G62" s="8"/>
      <c r="H62" s="8"/>
      <c r="I62" s="8"/>
      <c r="J62" s="8"/>
      <c r="K62" s="8"/>
      <c r="L62" s="8"/>
      <c r="M62" s="9"/>
    </row>
    <row r="63" spans="2:13" ht="39.75" customHeight="1" outlineLevel="2" x14ac:dyDescent="0.25">
      <c r="B63" s="12"/>
      <c r="C63" s="13"/>
      <c r="D63" s="14" t="s">
        <v>61</v>
      </c>
      <c r="E63" s="14" t="s">
        <v>62</v>
      </c>
      <c r="F63" s="14" t="s">
        <v>63</v>
      </c>
      <c r="G63" s="15"/>
      <c r="H63" s="14">
        <v>1.250666E-8</v>
      </c>
      <c r="I63" s="14">
        <v>1.1333340000000001E-2</v>
      </c>
      <c r="J63" s="14">
        <v>6.2483839999999999E-2</v>
      </c>
      <c r="K63" s="14">
        <v>6.9393959999999996E-4</v>
      </c>
      <c r="L63" s="14">
        <v>3.0648870000000002E-2</v>
      </c>
      <c r="M63" s="17" t="s">
        <v>16</v>
      </c>
    </row>
    <row r="64" spans="2:13" ht="13.5" customHeight="1" outlineLevel="1" x14ac:dyDescent="0.25">
      <c r="B64" s="10"/>
      <c r="C64" s="11" t="s">
        <v>64</v>
      </c>
      <c r="D64" s="8"/>
      <c r="E64" s="8"/>
      <c r="F64" s="8"/>
      <c r="G64" s="8"/>
      <c r="H64" s="8"/>
      <c r="I64" s="8"/>
      <c r="J64" s="8"/>
      <c r="K64" s="8"/>
      <c r="L64" s="8"/>
      <c r="M64" s="9"/>
    </row>
    <row r="65" spans="2:13" ht="39.75" customHeight="1" outlineLevel="2" x14ac:dyDescent="0.25">
      <c r="B65" s="12"/>
      <c r="C65" s="13"/>
      <c r="D65" s="14" t="s">
        <v>65</v>
      </c>
      <c r="E65" s="14" t="s">
        <v>29</v>
      </c>
      <c r="F65" s="14" t="s">
        <v>43</v>
      </c>
      <c r="G65" s="15"/>
      <c r="H65" s="14">
        <v>0.14194870000000001</v>
      </c>
      <c r="I65" s="14">
        <v>0.39566659999999998</v>
      </c>
      <c r="J65" s="14">
        <v>0.67995830000000002</v>
      </c>
      <c r="K65" s="14">
        <v>0.2280384</v>
      </c>
      <c r="L65" s="14">
        <v>0.57032110000000003</v>
      </c>
      <c r="M65" s="17" t="s">
        <v>16</v>
      </c>
    </row>
    <row r="66" spans="2:13" ht="39.75" customHeight="1" outlineLevel="2" x14ac:dyDescent="0.25">
      <c r="B66" s="12"/>
      <c r="C66" s="13"/>
      <c r="D66" s="14" t="s">
        <v>66</v>
      </c>
      <c r="E66" s="14" t="s">
        <v>29</v>
      </c>
      <c r="F66" s="14" t="s">
        <v>45</v>
      </c>
      <c r="G66" s="15"/>
      <c r="H66" s="14">
        <v>101.00369999999999</v>
      </c>
      <c r="I66" s="14">
        <v>300.5</v>
      </c>
      <c r="J66" s="14">
        <v>499.99349999999998</v>
      </c>
      <c r="K66" s="14">
        <v>120.94240000000001</v>
      </c>
      <c r="L66" s="14">
        <v>480.04860000000002</v>
      </c>
      <c r="M66" s="17" t="s">
        <v>16</v>
      </c>
    </row>
    <row r="67" spans="2:13" ht="13.5" customHeight="1" outlineLevel="1" x14ac:dyDescent="0.25">
      <c r="B67" s="10"/>
      <c r="C67" s="11" t="s">
        <v>67</v>
      </c>
      <c r="D67" s="8"/>
      <c r="E67" s="8"/>
      <c r="F67" s="8"/>
      <c r="G67" s="8"/>
      <c r="H67" s="8"/>
      <c r="I67" s="8"/>
      <c r="J67" s="8"/>
      <c r="K67" s="8"/>
      <c r="L67" s="8"/>
      <c r="M67" s="9"/>
    </row>
    <row r="68" spans="2:13" ht="39.75" customHeight="1" outlineLevel="2" x14ac:dyDescent="0.25">
      <c r="B68" s="12"/>
      <c r="C68" s="13"/>
      <c r="D68" s="14" t="s">
        <v>68</v>
      </c>
      <c r="E68" s="14" t="s">
        <v>29</v>
      </c>
      <c r="F68" s="14" t="s">
        <v>69</v>
      </c>
      <c r="G68" s="15"/>
      <c r="H68" s="14">
        <v>0.21265220000000001</v>
      </c>
      <c r="I68" s="14">
        <v>0.48533340000000003</v>
      </c>
      <c r="J68" s="14">
        <v>0.76463040000000004</v>
      </c>
      <c r="K68" s="14">
        <v>0.31061800000000001</v>
      </c>
      <c r="L68" s="14">
        <v>0.66112219999999999</v>
      </c>
      <c r="M68" s="17" t="s">
        <v>16</v>
      </c>
    </row>
    <row r="69" spans="2:13" ht="39.75" customHeight="1" outlineLevel="2" x14ac:dyDescent="0.25">
      <c r="B69" s="12"/>
      <c r="C69" s="13"/>
      <c r="D69" s="14" t="s">
        <v>70</v>
      </c>
      <c r="E69" s="14" t="s">
        <v>29</v>
      </c>
      <c r="F69" s="14" t="s">
        <v>71</v>
      </c>
      <c r="G69" s="15"/>
      <c r="H69" s="14">
        <v>1.000767</v>
      </c>
      <c r="I69" s="14">
        <v>25.5</v>
      </c>
      <c r="J69" s="14">
        <v>49.999519999999997</v>
      </c>
      <c r="K69" s="14">
        <v>3.4494189999999998</v>
      </c>
      <c r="L69" s="14">
        <v>47.549469999999999</v>
      </c>
      <c r="M69" s="17" t="s">
        <v>16</v>
      </c>
    </row>
    <row r="70" spans="2:13" ht="13.5" customHeight="1" outlineLevel="1" x14ac:dyDescent="0.25">
      <c r="B70" s="10"/>
      <c r="C70" s="11" t="s">
        <v>72</v>
      </c>
      <c r="D70" s="8"/>
      <c r="E70" s="8"/>
      <c r="F70" s="8"/>
      <c r="G70" s="8"/>
      <c r="H70" s="8"/>
      <c r="I70" s="8"/>
      <c r="J70" s="8"/>
      <c r="K70" s="8"/>
      <c r="L70" s="8"/>
      <c r="M70" s="9"/>
    </row>
    <row r="71" spans="2:13" ht="39.75" customHeight="1" outlineLevel="2" x14ac:dyDescent="0.25">
      <c r="B71" s="12"/>
      <c r="C71" s="13"/>
      <c r="D71" s="14" t="s">
        <v>73</v>
      </c>
      <c r="E71" s="14" t="s">
        <v>29</v>
      </c>
      <c r="F71" s="14" t="s">
        <v>74</v>
      </c>
      <c r="G71" s="15"/>
      <c r="H71" s="14">
        <v>1.0650449999999999E-3</v>
      </c>
      <c r="I71" s="14">
        <v>9.8333320000000002E-2</v>
      </c>
      <c r="J71" s="14">
        <v>0.3139287</v>
      </c>
      <c r="K71" s="14">
        <v>1.9641990000000002E-2</v>
      </c>
      <c r="L71" s="14">
        <v>0.20415050000000001</v>
      </c>
      <c r="M71" s="17" t="s">
        <v>16</v>
      </c>
    </row>
    <row r="72" spans="2:13" ht="39.75" customHeight="1" outlineLevel="2" x14ac:dyDescent="0.25">
      <c r="B72" s="12"/>
      <c r="C72" s="13"/>
      <c r="D72" s="14" t="s">
        <v>75</v>
      </c>
      <c r="E72" s="14" t="s">
        <v>29</v>
      </c>
      <c r="F72" s="14" t="s">
        <v>76</v>
      </c>
      <c r="G72" s="15"/>
      <c r="H72" s="14">
        <v>51.000320000000002</v>
      </c>
      <c r="I72" s="14">
        <v>75.5</v>
      </c>
      <c r="J72" s="14">
        <v>99.999260000000007</v>
      </c>
      <c r="K72" s="14">
        <v>53.449649999999998</v>
      </c>
      <c r="L72" s="14">
        <v>97.549490000000006</v>
      </c>
      <c r="M72" s="17" t="s">
        <v>16</v>
      </c>
    </row>
    <row r="73" spans="2:13" ht="13.5" customHeight="1" outlineLevel="1" x14ac:dyDescent="0.25">
      <c r="B73" s="10"/>
      <c r="C73" s="11" t="s">
        <v>98</v>
      </c>
      <c r="D73" s="8"/>
      <c r="E73" s="8"/>
      <c r="F73" s="8"/>
      <c r="G73" s="8"/>
      <c r="H73" s="8"/>
      <c r="I73" s="8"/>
      <c r="J73" s="8"/>
      <c r="K73" s="8"/>
      <c r="L73" s="8"/>
      <c r="M73" s="9"/>
    </row>
    <row r="74" spans="2:13" ht="39.75" customHeight="1" outlineLevel="2" x14ac:dyDescent="0.25">
      <c r="B74" s="12"/>
      <c r="C74" s="13"/>
      <c r="D74" s="14" t="s">
        <v>99</v>
      </c>
      <c r="E74" s="14" t="s">
        <v>62</v>
      </c>
      <c r="F74" s="14" t="s">
        <v>41</v>
      </c>
      <c r="G74" s="15"/>
      <c r="H74" s="14">
        <v>2.078179E-8</v>
      </c>
      <c r="I74" s="14">
        <v>7.9999790000000008E-3</v>
      </c>
      <c r="J74" s="14">
        <v>4.264424E-2</v>
      </c>
      <c r="K74" s="14">
        <v>4.8971069999999999E-4</v>
      </c>
      <c r="L74" s="14">
        <v>2.1633039999999999E-2</v>
      </c>
      <c r="M74" s="17" t="s">
        <v>16</v>
      </c>
    </row>
    <row r="75" spans="2:13" ht="13.5" customHeight="1" outlineLevel="1" x14ac:dyDescent="0.25">
      <c r="B75" s="10"/>
      <c r="C75" s="11" t="s">
        <v>88</v>
      </c>
      <c r="D75" s="8"/>
      <c r="E75" s="8"/>
      <c r="F75" s="8"/>
      <c r="G75" s="8"/>
      <c r="H75" s="8"/>
      <c r="I75" s="8"/>
      <c r="J75" s="8"/>
      <c r="K75" s="8"/>
      <c r="L75" s="8"/>
      <c r="M75" s="9"/>
    </row>
    <row r="76" spans="2:13" ht="39.75" customHeight="1" outlineLevel="2" x14ac:dyDescent="0.25">
      <c r="B76" s="12"/>
      <c r="C76" s="13"/>
      <c r="D76" s="14" t="s">
        <v>89</v>
      </c>
      <c r="E76" s="14" t="s">
        <v>29</v>
      </c>
      <c r="F76" s="14" t="s">
        <v>90</v>
      </c>
      <c r="G76" s="15"/>
      <c r="H76" s="14">
        <v>1.124417E-3</v>
      </c>
      <c r="I76" s="14">
        <v>9.8333320000000002E-2</v>
      </c>
      <c r="J76" s="14">
        <v>0.31427939999999999</v>
      </c>
      <c r="K76" s="14">
        <v>1.9641410000000002E-2</v>
      </c>
      <c r="L76" s="14">
        <v>0.2041434</v>
      </c>
      <c r="M76" s="17" t="s">
        <v>16</v>
      </c>
    </row>
    <row r="77" spans="2:13" ht="39.75" customHeight="1" outlineLevel="2" x14ac:dyDescent="0.25">
      <c r="B77" s="12"/>
      <c r="C77" s="13"/>
      <c r="D77" s="14" t="s">
        <v>91</v>
      </c>
      <c r="E77" s="14" t="s">
        <v>29</v>
      </c>
      <c r="F77" s="14" t="s">
        <v>92</v>
      </c>
      <c r="G77" s="15"/>
      <c r="H77" s="14">
        <v>501.15960000000001</v>
      </c>
      <c r="I77" s="14">
        <v>40420.5</v>
      </c>
      <c r="J77" s="14">
        <v>80339.039999999994</v>
      </c>
      <c r="K77" s="14">
        <v>4492.1390000000001</v>
      </c>
      <c r="L77" s="14">
        <v>76347.63</v>
      </c>
      <c r="M77" s="17" t="s">
        <v>16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M19"/>
  <sheetViews>
    <sheetView showGridLines="0" tabSelected="1" workbookViewId="0"/>
  </sheetViews>
  <sheetFormatPr defaultRowHeight="15" outlineLevelRow="1" x14ac:dyDescent="0.25"/>
  <cols>
    <col min="1" max="1" width="0.28515625" customWidth="1"/>
    <col min="2" max="2" width="2.28515625" customWidth="1"/>
    <col min="3" max="3" width="9" customWidth="1"/>
    <col min="4" max="4" width="31.140625" customWidth="1"/>
    <col min="5" max="5" width="12" customWidth="1"/>
    <col min="6" max="6" width="6" customWidth="1"/>
    <col min="7" max="7" width="15" customWidth="1"/>
    <col min="8" max="12" width="14.42578125" customWidth="1"/>
    <col min="13" max="13" width="8.5703125" customWidth="1"/>
  </cols>
  <sheetData>
    <row r="1" spans="2:13" s="2" customFormat="1" ht="18" x14ac:dyDescent="0.25">
      <c r="B1" s="3" t="s">
        <v>100</v>
      </c>
    </row>
    <row r="2" spans="2:13" s="1" customFormat="1" ht="10.5" x14ac:dyDescent="0.15">
      <c r="B2" s="4" t="s">
        <v>1</v>
      </c>
    </row>
    <row r="3" spans="2:13" s="1" customFormat="1" ht="10.5" x14ac:dyDescent="0.15">
      <c r="B3" s="4" t="s">
        <v>101</v>
      </c>
    </row>
    <row r="5" spans="2:13" ht="13.5" customHeight="1" x14ac:dyDescent="0.25">
      <c r="B5" s="21"/>
      <c r="C5" s="23" t="s">
        <v>102</v>
      </c>
      <c r="D5" s="23" t="s">
        <v>3</v>
      </c>
      <c r="E5" s="23" t="s">
        <v>4</v>
      </c>
      <c r="F5" s="23" t="s">
        <v>5</v>
      </c>
      <c r="G5" s="24" t="s">
        <v>6</v>
      </c>
      <c r="H5" s="25" t="s">
        <v>7</v>
      </c>
      <c r="I5" s="25" t="s">
        <v>8</v>
      </c>
      <c r="J5" s="25" t="s">
        <v>9</v>
      </c>
      <c r="K5" s="26">
        <v>0.05</v>
      </c>
      <c r="L5" s="26">
        <v>0.95</v>
      </c>
      <c r="M5" s="27" t="s">
        <v>10</v>
      </c>
    </row>
    <row r="6" spans="2:13" ht="13.5" customHeight="1" x14ac:dyDescent="0.25">
      <c r="B6" s="28" t="s">
        <v>11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2:13" ht="39.75" customHeight="1" outlineLevel="1" x14ac:dyDescent="0.25">
      <c r="B7" s="40"/>
      <c r="C7" s="41" t="s">
        <v>103</v>
      </c>
      <c r="D7" s="42" t="s">
        <v>104</v>
      </c>
      <c r="E7" s="42" t="s">
        <v>14</v>
      </c>
      <c r="F7" s="42" t="s">
        <v>105</v>
      </c>
      <c r="G7" s="43"/>
      <c r="H7" s="44">
        <v>2.2558519999999999E-5</v>
      </c>
      <c r="I7" s="44">
        <v>3.5659110000000002E-3</v>
      </c>
      <c r="J7" s="44">
        <v>1.8392660000000002E-2</v>
      </c>
      <c r="K7" s="44">
        <v>3.6510399999999999E-4</v>
      </c>
      <c r="L7" s="44">
        <v>8.2134990000000008E-3</v>
      </c>
      <c r="M7" s="45" t="s">
        <v>16</v>
      </c>
    </row>
    <row r="8" spans="2:13" ht="39.75" customHeight="1" outlineLevel="1" x14ac:dyDescent="0.25">
      <c r="B8" s="12"/>
      <c r="C8" s="35" t="s">
        <v>103</v>
      </c>
      <c r="D8" s="14" t="s">
        <v>106</v>
      </c>
      <c r="E8" s="14" t="s">
        <v>14</v>
      </c>
      <c r="F8" s="14" t="s">
        <v>107</v>
      </c>
      <c r="G8" s="15"/>
      <c r="H8" s="16">
        <v>72.173969999999997</v>
      </c>
      <c r="I8" s="16">
        <v>14792.34</v>
      </c>
      <c r="J8" s="16">
        <v>88927.14</v>
      </c>
      <c r="K8" s="16">
        <v>1482.9549999999999</v>
      </c>
      <c r="L8" s="16">
        <v>34946.370000000003</v>
      </c>
      <c r="M8" s="17" t="s">
        <v>16</v>
      </c>
    </row>
    <row r="9" spans="2:13" ht="39.75" customHeight="1" outlineLevel="1" x14ac:dyDescent="0.25">
      <c r="B9" s="12"/>
      <c r="C9" s="35" t="s">
        <v>103</v>
      </c>
      <c r="D9" s="14" t="s">
        <v>108</v>
      </c>
      <c r="E9" s="14" t="s">
        <v>14</v>
      </c>
      <c r="F9" s="14" t="s">
        <v>109</v>
      </c>
      <c r="G9" s="15"/>
      <c r="H9" s="16">
        <v>-66645.14</v>
      </c>
      <c r="I9" s="16">
        <v>7489.6559999999999</v>
      </c>
      <c r="J9" s="16">
        <v>22209.83</v>
      </c>
      <c r="K9" s="16">
        <v>-12671.04</v>
      </c>
      <c r="L9" s="16">
        <v>20798.5</v>
      </c>
      <c r="M9" s="17" t="s">
        <v>16</v>
      </c>
    </row>
    <row r="10" spans="2:13" ht="39.75" customHeight="1" outlineLevel="1" x14ac:dyDescent="0.25">
      <c r="B10" s="12"/>
      <c r="C10" s="35" t="s">
        <v>103</v>
      </c>
      <c r="D10" s="14" t="s">
        <v>110</v>
      </c>
      <c r="E10" s="14" t="s">
        <v>14</v>
      </c>
      <c r="F10" s="14" t="s">
        <v>111</v>
      </c>
      <c r="G10" s="15"/>
      <c r="H10" s="16">
        <v>35913.160000000003</v>
      </c>
      <c r="I10" s="16">
        <v>196144.6</v>
      </c>
      <c r="J10" s="16">
        <v>504215.7</v>
      </c>
      <c r="K10" s="16">
        <v>92566.27</v>
      </c>
      <c r="L10" s="16">
        <v>322540.3</v>
      </c>
      <c r="M10" s="17" t="s">
        <v>16</v>
      </c>
    </row>
    <row r="11" spans="2:13" ht="39.75" customHeight="1" outlineLevel="1" x14ac:dyDescent="0.25">
      <c r="B11" s="12"/>
      <c r="C11" s="35" t="s">
        <v>103</v>
      </c>
      <c r="D11" s="14" t="s">
        <v>112</v>
      </c>
      <c r="E11" s="14" t="s">
        <v>14</v>
      </c>
      <c r="F11" s="14" t="s">
        <v>113</v>
      </c>
      <c r="G11" s="15"/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7" t="s">
        <v>16</v>
      </c>
    </row>
    <row r="12" spans="2:13" ht="39.75" customHeight="1" outlineLevel="1" x14ac:dyDescent="0.25">
      <c r="B12" s="12"/>
      <c r="C12" s="35" t="s">
        <v>103</v>
      </c>
      <c r="D12" s="14" t="s">
        <v>114</v>
      </c>
      <c r="E12" s="14" t="s">
        <v>14</v>
      </c>
      <c r="F12" s="14" t="s">
        <v>115</v>
      </c>
      <c r="G12" s="15"/>
      <c r="H12" s="36">
        <v>188230.6</v>
      </c>
      <c r="I12" s="36">
        <v>354679.6</v>
      </c>
      <c r="J12" s="36">
        <v>666516.4</v>
      </c>
      <c r="K12" s="36">
        <v>250136</v>
      </c>
      <c r="L12" s="36">
        <v>481480.9</v>
      </c>
      <c r="M12" s="17" t="s">
        <v>16</v>
      </c>
    </row>
    <row r="13" spans="2:13" ht="39.75" customHeight="1" outlineLevel="1" x14ac:dyDescent="0.25">
      <c r="B13" s="30"/>
      <c r="C13" s="32" t="s">
        <v>116</v>
      </c>
      <c r="D13" s="32" t="s">
        <v>117</v>
      </c>
      <c r="E13" s="32" t="s">
        <v>14</v>
      </c>
      <c r="F13" s="32" t="s">
        <v>118</v>
      </c>
      <c r="G13" s="33"/>
      <c r="H13" s="46">
        <v>-244787</v>
      </c>
      <c r="I13" s="46">
        <v>839.75080000000003</v>
      </c>
      <c r="J13" s="46">
        <v>40619270</v>
      </c>
      <c r="K13" s="46">
        <v>-49.975090000000002</v>
      </c>
      <c r="L13" s="46">
        <v>88.675250000000005</v>
      </c>
      <c r="M13" s="34" t="s">
        <v>16</v>
      </c>
    </row>
    <row r="14" spans="2:13" ht="13.5" customHeight="1" x14ac:dyDescent="0.25">
      <c r="B14" s="28" t="s">
        <v>96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2:13" ht="39.75" customHeight="1" outlineLevel="1" x14ac:dyDescent="0.25">
      <c r="B15" s="40"/>
      <c r="C15" s="41" t="s">
        <v>103</v>
      </c>
      <c r="D15" s="42" t="s">
        <v>119</v>
      </c>
      <c r="E15" s="42" t="s">
        <v>14</v>
      </c>
      <c r="F15" s="42" t="s">
        <v>120</v>
      </c>
      <c r="G15" s="43"/>
      <c r="H15" s="47">
        <v>9.2204570000000005E-4</v>
      </c>
      <c r="I15" s="47">
        <v>8.2192009999999996E-2</v>
      </c>
      <c r="J15" s="47">
        <v>0.31239339999999999</v>
      </c>
      <c r="K15" s="47">
        <v>9.0187900000000005E-3</v>
      </c>
      <c r="L15" s="47">
        <v>0.17340079999999999</v>
      </c>
      <c r="M15" s="45" t="s">
        <v>16</v>
      </c>
    </row>
    <row r="16" spans="2:13" ht="39.75" customHeight="1" outlineLevel="1" x14ac:dyDescent="0.25">
      <c r="B16" s="12"/>
      <c r="C16" s="35" t="s">
        <v>103</v>
      </c>
      <c r="D16" s="14" t="s">
        <v>104</v>
      </c>
      <c r="E16" s="14" t="s">
        <v>14</v>
      </c>
      <c r="F16" s="14" t="s">
        <v>121</v>
      </c>
      <c r="G16" s="15"/>
      <c r="H16" s="37">
        <v>5.814829E-5</v>
      </c>
      <c r="I16" s="37">
        <v>5.8271089999999996E-3</v>
      </c>
      <c r="J16" s="37">
        <v>2.3324299999999999E-2</v>
      </c>
      <c r="K16" s="37">
        <v>6.3596460000000003E-4</v>
      </c>
      <c r="L16" s="37">
        <v>1.2522E-2</v>
      </c>
      <c r="M16" s="17" t="s">
        <v>16</v>
      </c>
    </row>
    <row r="17" spans="2:13" ht="39.75" customHeight="1" outlineLevel="1" x14ac:dyDescent="0.25">
      <c r="B17" s="12"/>
      <c r="C17" s="35" t="s">
        <v>103</v>
      </c>
      <c r="D17" s="14" t="s">
        <v>106</v>
      </c>
      <c r="E17" s="14" t="s">
        <v>14</v>
      </c>
      <c r="F17" s="14" t="s">
        <v>122</v>
      </c>
      <c r="G17" s="15"/>
      <c r="H17" s="38">
        <v>223.0975</v>
      </c>
      <c r="I17" s="38">
        <v>22356.87</v>
      </c>
      <c r="J17" s="38">
        <v>89488.34</v>
      </c>
      <c r="K17" s="38">
        <v>2440.0050000000001</v>
      </c>
      <c r="L17" s="38">
        <v>48043.17</v>
      </c>
      <c r="M17" s="17" t="s">
        <v>16</v>
      </c>
    </row>
    <row r="18" spans="2:13" ht="39.75" customHeight="1" outlineLevel="1" x14ac:dyDescent="0.25">
      <c r="B18" s="12"/>
      <c r="C18" s="35" t="s">
        <v>103</v>
      </c>
      <c r="D18" s="14"/>
      <c r="E18" s="14" t="s">
        <v>14</v>
      </c>
      <c r="F18" s="14" t="s">
        <v>123</v>
      </c>
      <c r="G18" s="15"/>
      <c r="H18" s="14">
        <v>1.591383E-3</v>
      </c>
      <c r="I18" s="14">
        <v>1389.2919999999999</v>
      </c>
      <c r="J18" s="14">
        <v>20088.02</v>
      </c>
      <c r="K18" s="14">
        <v>50.975450000000002</v>
      </c>
      <c r="L18" s="14">
        <v>4533.326</v>
      </c>
      <c r="M18" s="17" t="s">
        <v>16</v>
      </c>
    </row>
    <row r="19" spans="2:13" ht="39.75" customHeight="1" outlineLevel="1" x14ac:dyDescent="0.25">
      <c r="B19" s="12"/>
      <c r="C19" s="35" t="s">
        <v>103</v>
      </c>
      <c r="D19" s="14" t="s">
        <v>124</v>
      </c>
      <c r="E19" s="14" t="s">
        <v>14</v>
      </c>
      <c r="F19" s="14" t="s">
        <v>125</v>
      </c>
      <c r="G19" s="15"/>
      <c r="H19" s="39">
        <v>53.086910000000003</v>
      </c>
      <c r="I19" s="39">
        <v>10681.84</v>
      </c>
      <c r="J19" s="39">
        <v>52043.82</v>
      </c>
      <c r="K19" s="39">
        <v>2205.5659999999998</v>
      </c>
      <c r="L19" s="39">
        <v>22935.73</v>
      </c>
      <c r="M19" s="17" t="s">
        <v>16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RiskSerializationData</vt:lpstr>
      <vt:lpstr>Input Results</vt:lpstr>
      <vt:lpstr>Output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2018-12-13T13:58:28Z</dcterms:created>
  <dcterms:modified xsi:type="dcterms:W3CDTF">2019-06-07T11:21:10Z</dcterms:modified>
</cp:coreProperties>
</file>