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Giorgia.Aprile\Downloads\"/>
    </mc:Choice>
  </mc:AlternateContent>
  <xr:revisionPtr revIDLastSave="0" documentId="8_{06BDC98D-07BE-4B72-BBA0-87DACBFDA4EE}" xr6:coauthVersionLast="43" xr6:coauthVersionMax="43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iskSerializationData" sheetId="6" state="hidden" r:id="rId1"/>
    <sheet name="Input Results" sheetId="2" r:id="rId2"/>
    <sheet name="Output Results" sheetId="3" r:id="rId3"/>
    <sheet name="Stat Functions Results" sheetId="4" r:id="rId4"/>
  </sheets>
  <externalReferences>
    <externalReference r:id="rId5"/>
    <externalReference r:id="rId6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2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6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6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"CMJH146RBE4EJUYLE5T1QHK8"</definedName>
    <definedName name="PalisadeReportWorkbookCreatedBy">"AtRisk"</definedName>
    <definedName name="PalisadeReportWorksheetCreatedBy" localSheetId="1">"AtRisk"</definedName>
    <definedName name="PalisadeReportWorksheetCreatedBy" localSheetId="2">"AtRisk"</definedName>
    <definedName name="PalisadeReportWorksheetCreatedBy" localSheetId="3">"AtRisk"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8" i="6" l="1"/>
  <c r="AN7" i="6"/>
  <c r="AN6" i="6"/>
  <c r="AN5" i="6"/>
  <c r="AN4" i="6"/>
  <c r="AN3" i="6"/>
  <c r="AG8" i="6" l="1"/>
  <c r="A8" i="6"/>
  <c r="AG3" i="6" l="1"/>
  <c r="A3" i="6"/>
  <c r="AG4" i="6" l="1"/>
  <c r="A4" i="6"/>
  <c r="A5" i="6"/>
  <c r="AG6" i="6"/>
  <c r="A6" i="6"/>
  <c r="AG5" i="6" l="1"/>
  <c r="AG7" i="6"/>
  <c r="A7" i="6"/>
</calcChain>
</file>

<file path=xl/sharedStrings.xml><?xml version="1.0" encoding="utf-8"?>
<sst xmlns="http://schemas.openxmlformats.org/spreadsheetml/2006/main" count="337" uniqueCount="136">
  <si>
    <t>@RISK Input Results</t>
  </si>
  <si>
    <r>
      <t>Performed By:</t>
    </r>
    <r>
      <rPr>
        <sz val="8"/>
        <color theme="1"/>
        <rFont val="Tahoma"/>
        <family val="2"/>
      </rPr>
      <t xml:space="preserve"> Windows User</t>
    </r>
  </si>
  <si>
    <r>
      <t>Date:</t>
    </r>
    <r>
      <rPr>
        <sz val="8"/>
        <color theme="1"/>
        <rFont val="Tahoma"/>
        <family val="2"/>
      </rPr>
      <t xml:space="preserve"> 13 December 2018 17:21:23</t>
    </r>
  </si>
  <si>
    <t>Name</t>
  </si>
  <si>
    <t>Worksheet</t>
  </si>
  <si>
    <t>Cell</t>
  </si>
  <si>
    <t>Graph</t>
  </si>
  <si>
    <t>Min</t>
  </si>
  <si>
    <t>Mean</t>
  </si>
  <si>
    <t>Max</t>
  </si>
  <si>
    <t>Errors</t>
  </si>
  <si>
    <t>Sup_Mat1_FCRA_131218.xlsx</t>
  </si>
  <si>
    <t>Category: &lt;none&gt;</t>
  </si>
  <si>
    <t>truncated infective events avoided</t>
  </si>
  <si>
    <t>MODEL</t>
  </si>
  <si>
    <t>B192</t>
  </si>
  <si>
    <t>0</t>
  </si>
  <si>
    <t>daily weight gain mutua 2012</t>
  </si>
  <si>
    <t>costs</t>
  </si>
  <si>
    <t>G3</t>
  </si>
  <si>
    <t>probability pig is slaughtered informally</t>
  </si>
  <si>
    <t>Formal vs Informal Slaughter</t>
  </si>
  <si>
    <t>F3</t>
  </si>
  <si>
    <t>Risk of untreated pig being infected at formal slaughter</t>
  </si>
  <si>
    <t>Prevalence of Cysticercosis</t>
  </si>
  <si>
    <t>B3</t>
  </si>
  <si>
    <t>Risk of pig being infected at informal slaughter</t>
  </si>
  <si>
    <t>B6</t>
  </si>
  <si>
    <t>mean number of cysts/ meal (light)</t>
  </si>
  <si>
    <t>Level of Infection</t>
  </si>
  <si>
    <t>E10</t>
  </si>
  <si>
    <t>mean number of cysts/ meal (Mod)</t>
  </si>
  <si>
    <t>E11</t>
  </si>
  <si>
    <t>mean number of cysts/ meal (Heavy)</t>
  </si>
  <si>
    <t>E12</t>
  </si>
  <si>
    <t>mean number of cysts/ meal (v.Heavy)</t>
  </si>
  <si>
    <t>E13</t>
  </si>
  <si>
    <t>Probability any one cysticercus is viable</t>
  </si>
  <si>
    <t>E17</t>
  </si>
  <si>
    <t>Daily</t>
  </si>
  <si>
    <t>Pork Eating Behaviour</t>
  </si>
  <si>
    <t>B4</t>
  </si>
  <si>
    <t>Weekly</t>
  </si>
  <si>
    <t>C4</t>
  </si>
  <si>
    <t>Monthly</t>
  </si>
  <si>
    <t>D4</t>
  </si>
  <si>
    <t>Yearly</t>
  </si>
  <si>
    <t>E4</t>
  </si>
  <si>
    <t>sp. Occasions</t>
  </si>
  <si>
    <t>F4</t>
  </si>
  <si>
    <t>Risk of pork meal being undercooked</t>
  </si>
  <si>
    <t>I13</t>
  </si>
  <si>
    <t>killout weight pig (g)</t>
  </si>
  <si>
    <t>L20</t>
  </si>
  <si>
    <t>Category: ADWG</t>
  </si>
  <si>
    <t>ADWG / g</t>
  </si>
  <si>
    <t>pig weight</t>
  </si>
  <si>
    <t>Category: global cost per MI</t>
  </si>
  <si>
    <t>global cost per MI / cost $</t>
  </si>
  <si>
    <t>B73</t>
  </si>
  <si>
    <t>Category: pig infected/detected at meat inspection</t>
  </si>
  <si>
    <t>pig infected/detected at meat inspection / probability</t>
  </si>
  <si>
    <t>Intervention Parameters</t>
  </si>
  <si>
    <t>B2</t>
  </si>
  <si>
    <t>Category: pig is heavily infected</t>
  </si>
  <si>
    <t>pig is heavily infected / probability</t>
  </si>
  <si>
    <t>pig is heavily infected / cysts/pig</t>
  </si>
  <si>
    <t>Category: pig is lightly infected</t>
  </si>
  <si>
    <t>pig is lightly infected / probability</t>
  </si>
  <si>
    <t>C2</t>
  </si>
  <si>
    <t>pig is lightly infected / cysts/pig</t>
  </si>
  <si>
    <t>D2</t>
  </si>
  <si>
    <t>Category: pig is moderately infected</t>
  </si>
  <si>
    <t>pig is moderately infected / probability</t>
  </si>
  <si>
    <t>C3</t>
  </si>
  <si>
    <t>pig is moderately infected / cysts/pig</t>
  </si>
  <si>
    <t>D3</t>
  </si>
  <si>
    <t>Category: pig uninfected/escapes detection at meat inspection</t>
  </si>
  <si>
    <t>pig uninfected/escapes detection at meat inspection / probability</t>
  </si>
  <si>
    <t>B5</t>
  </si>
  <si>
    <t>Category: Probability of treated pig being uninfected</t>
  </si>
  <si>
    <t>Probability of treated pig being uninfected / probability</t>
  </si>
  <si>
    <t>B10</t>
  </si>
  <si>
    <t>Category: Probability of treatment</t>
  </si>
  <si>
    <t>Probability of treatment / probability</t>
  </si>
  <si>
    <t>B8</t>
  </si>
  <si>
    <t>Category: probabily pig is v.heavily infected</t>
  </si>
  <si>
    <t>probabily pig is v.heavily infected / probability</t>
  </si>
  <si>
    <t>C5</t>
  </si>
  <si>
    <t>probabily pig is v.heavily infected / cysts/pig</t>
  </si>
  <si>
    <t>D5</t>
  </si>
  <si>
    <t>Category: Travel to pig</t>
  </si>
  <si>
    <t>Travel to pig / daily weight gain mutua 2012</t>
  </si>
  <si>
    <t>G12</t>
  </si>
  <si>
    <t>Supplementary_material_1_risk_analysis_model_@risk_Baseline.xlsx</t>
  </si>
  <si>
    <t>Risk of pig being infected at formal slaughter</t>
  </si>
  <si>
    <t>Category: pig uninfected/detected at meat inspection</t>
  </si>
  <si>
    <t>pig uninfected/detected at meat inspection / probability</t>
  </si>
  <si>
    <t>@RISK Output Results</t>
  </si>
  <si>
    <r>
      <t>Date:</t>
    </r>
    <r>
      <rPr>
        <sz val="8"/>
        <color theme="1"/>
        <rFont val="Tahoma"/>
        <family val="2"/>
      </rPr>
      <t xml:space="preserve"> 13 December 2018 17:21:37</t>
    </r>
  </si>
  <si>
    <t>Status</t>
  </si>
  <si>
    <t xml:space="preserve"> OK</t>
  </si>
  <si>
    <t>Risk that pork meal is infective after cooking</t>
  </si>
  <si>
    <t>B186</t>
  </si>
  <si>
    <t>number of potentially infective pork meals taken per year</t>
  </si>
  <si>
    <t>B190</t>
  </si>
  <si>
    <t>potentially infective events avoided from baseline</t>
  </si>
  <si>
    <t>B191</t>
  </si>
  <si>
    <t>loss condemned pigs</t>
  </si>
  <si>
    <t>B194</t>
  </si>
  <si>
    <t>total cost treated pigs</t>
  </si>
  <si>
    <t>B196</t>
  </si>
  <si>
    <t>incremental cost</t>
  </si>
  <si>
    <t>B204</t>
  </si>
  <si>
    <t>ICER</t>
  </si>
  <si>
    <t>B206</t>
  </si>
  <si>
    <t>Risk that pork meal is infective before cooking</t>
  </si>
  <si>
    <t>B88</t>
  </si>
  <si>
    <t>B90</t>
  </si>
  <si>
    <t>B93</t>
  </si>
  <si>
    <t>B95</t>
  </si>
  <si>
    <t>losses through MI</t>
  </si>
  <si>
    <t>B97</t>
  </si>
  <si>
    <t>@RISK  Statistic Functions Results</t>
  </si>
  <si>
    <r>
      <t>Date:</t>
    </r>
    <r>
      <rPr>
        <sz val="8"/>
        <color theme="1"/>
        <rFont val="Tahoma"/>
        <family val="2"/>
      </rPr>
      <t xml:space="preserve"> 13 December 2018 17:21:43</t>
    </r>
  </si>
  <si>
    <t xml:space="preserve">No statistic functions information available. </t>
  </si>
  <si>
    <t>GF1_rK0qDwEAEAAYAQwjACYAOgBuAIIAgwCRALQA8gAUAQ4BKgD//wAAAAAAAQQAAAAABjAuMDAwMAAAAAEuUmlzayB0aGF0IHBvcmsgbWVhbCBpcyBpbmZlY3RpdmUgYWZ0ZXIgY29va2luZwEAAQEQAAIAAQpTdGF0aXN0aWNzAwEBAP8BAQEBAQABAQEABAAAAAEBAQEBAAEAAAAAAAAAAAAAAAAAAKBmQAEFAAAAAQAEAAAAAbgAAjYALlJpc2sgdGhhdCBwb3JrIG1lYWwgaXMgaW5mZWN0aXZlIGFmdGVyIGNvb2tpbmcAAC8BAAIAAgD6AAQBAQECAYAUrkfhenQ/AADXo3A9CtfvPwAABQABAQEAAQEBAA==</t>
  </si>
  <si>
    <t>&gt;75%</t>
  </si>
  <si>
    <t>&lt;25%</t>
  </si>
  <si>
    <t>&gt;90%</t>
  </si>
  <si>
    <t>GF1_rK0qDwEAEAAZAQwjACYAOgB5AI0AjgCcAKoA8wAVAQ8BKgD//wAAAAAAAQQAAAAABjAuMDAwMAAAAAE5bnVtYmVyIG9mIHBvdGVudGlhbGx5IGluZmVjdGl2ZSBwb3JrIG1lYWxzIHRha2VuIHBlciB5ZWFyAQABARAAAgABClN0YXRpc3RpY3MDAQEA/wEBAQEBAAEBAQAEAAAAAQEBAQEAAQEBAAQAAAABrgACQQA5bnVtYmVyIG9mIHBvdGVudGlhbGx5IGluZmVjdGl2ZSBwb3JrIG1lYWxzIHRha2VuIHBlciB5ZWFyAAAvAQACAAIA+wAFAQEBAgGAFK5H4Xp0PwAA16NwPQrX7z8AAAUAAQEBAAEBAQA=</t>
  </si>
  <si>
    <t>GF1_rK0qDwEAEAALAQwjACYAOgByAIYAhwCVAKMA5QAHAQEBKgD//wAAAAAAAQQAAAAABjAuMDAwMAAAAAEycG90ZW50aWFsbHkgaW5mZWN0aXZlIGV2ZW50cyBhdm9pZGVkIGZyb20gYmFzZWxpbmUBAAEBEAACAAEKU3RhdGlzdGljcwMBAQD/AQEBAQEAAQEBAAQAAAABAQEBAQABAQEABAAAAAGnAAI6ADJwb3RlbnRpYWxseSBpbmZlY3RpdmUgZXZlbnRzIGF2b2lkZWQgZnJvbSBiYXNlbGluZQAALwEAAgACAO0A9wABAQIBgBSuR+F6dD8AANejcD0K1+8/AAAFAAEBAQABAQEA</t>
  </si>
  <si>
    <t>GF1_rK0qDwEAEADKAAwjACYAPQBTAGcAaAB2AIQApADGAMAAKgD//wAAAAAAAQQAAAAACTAuMDAwMDAwMAAAAAEQaW5jcmVtZW50YWwgY29zdAEAAQEQAAIAAQpTdGF0aXN0aWNzAwEBAP8BAQEBAQABAQEABAAAAAEBAQEBAAEBAQAEAAAAAYgAAhgAEGluY3JlbWVudGFsIGNvc3QAAC8BAAIAAgCsALYAAQECAYAUrkfhenQ/AADXo3A9CtfvPwAABQABAQEAAQEBAA==</t>
  </si>
  <si>
    <t>GF1_rK0qDwEAEACvAAwjACYAOgBEAFgAWQBnAHUAiQCrAKUAKgD//wAAAAAAAQQAAAAABjAuMDAwMAAAAAEESUNFUgEAAQEQAAIAAQpTdGF0aXN0aWNzAwEBAP8BAQEBAQABAQEABAAAAAEBAQEBAAEBAQAEAAAAAXkAAgwABElDRVIAAC8BAAIAAgCRAJsAAQECAYAUrkfhenQ/AADXo3A9CtfvPwAABQABAQEAAQEBAA==</t>
  </si>
  <si>
    <t>GF1_rK0qDwEAEADEAAwjACYANQBMAGAAYQBvAH0AngDAALoAKgD//wAAAAAAAQQAAAAAATAAAAABEWxvc3NlcyB0aHJvdWdoIE1JAQABARAAAgABClN0YXRpc3RpY3MDAQEA/wEBAQEBAAEBAQAEAAAAAQEBAQEAAQEBAAQAAAABgQACGQARbG9zc2VzIHRocm91Z2ggTUkAAC8BAAIAAgCmALAAAQECAYAUrkfhenQ/AADXo3A9CtfvPwAABQABAQEAAQEBAA==</t>
  </si>
  <si>
    <t>Sup_Mat2_FCRA_131218.xlsx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</si>
</sst>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"/>
    <numFmt numFmtId="165" formatCode="0.000"/>
    <numFmt numFmtId="166" formatCode="0.0000000"/>
    <numFmt numFmtId="167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sz val="10"/>
      <name val="Arial"/>
      <family val="2"/>
    </font>
    <font>
      <sz val="9"/>
      <name val="Segoe UI"/>
      <family val="2"/>
    </font>
    <font>
      <sz val="11"/>
      <name val="Calibri"/>
      <family val="2"/>
      <scheme val="minor"/>
    </font>
    <font>
      <sz val="8.25"/>
      <name val="Segoe UI"/>
      <family val="2"/>
    </font>
    <font>
      <b/>
      <sz val="8.25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quotePrefix="1" applyFont="1" applyFill="1"/>
    <xf numFmtId="0" fontId="4" fillId="2" borderId="0" xfId="0" applyFont="1" applyFill="1"/>
    <xf numFmtId="43" fontId="7" fillId="0" borderId="2" xfId="1" applyFont="1" applyFill="1" applyBorder="1"/>
    <xf numFmtId="43" fontId="7" fillId="0" borderId="3" xfId="1" applyFont="1" applyFill="1" applyBorder="1"/>
    <xf numFmtId="49" fontId="6" fillId="0" borderId="3" xfId="1" applyNumberFormat="1" applyFont="1" applyFill="1" applyBorder="1" applyAlignment="1">
      <alignment horizontal="left" vertical="center"/>
    </xf>
    <xf numFmtId="43" fontId="7" fillId="0" borderId="6" xfId="1" applyFont="1" applyFill="1" applyBorder="1"/>
    <xf numFmtId="43" fontId="7" fillId="0" borderId="7" xfId="1" applyFont="1" applyFill="1" applyBorder="1"/>
    <xf numFmtId="43" fontId="7" fillId="0" borderId="5" xfId="1" applyFont="1" applyFill="1" applyBorder="1"/>
    <xf numFmtId="49" fontId="6" fillId="0" borderId="6" xfId="1" applyNumberFormat="1" applyFont="1" applyFill="1" applyBorder="1" applyAlignment="1">
      <alignment horizontal="left" vertical="center"/>
    </xf>
    <xf numFmtId="0" fontId="7" fillId="0" borderId="5" xfId="1" applyNumberFormat="1" applyFont="1" applyFill="1" applyBorder="1"/>
    <xf numFmtId="0" fontId="7" fillId="0" borderId="6" xfId="1" applyNumberFormat="1" applyFont="1" applyFill="1" applyBorder="1"/>
    <xf numFmtId="0" fontId="8" fillId="0" borderId="6" xfId="1" applyNumberFormat="1" applyFont="1" applyFill="1" applyBorder="1" applyAlignment="1">
      <alignment horizontal="left" vertical="center" wrapText="1"/>
    </xf>
    <xf numFmtId="0" fontId="5" fillId="0" borderId="6" xfId="1" applyNumberFormat="1" applyFont="1" applyFill="1" applyBorder="1" applyAlignment="1">
      <alignment horizontal="left" vertical="center"/>
    </xf>
    <xf numFmtId="164" fontId="8" fillId="0" borderId="6" xfId="1" applyNumberFormat="1" applyFont="1" applyFill="1" applyBorder="1" applyAlignment="1">
      <alignment horizontal="left" vertical="center" wrapText="1"/>
    </xf>
    <xf numFmtId="0" fontId="8" fillId="0" borderId="7" xfId="1" applyNumberFormat="1" applyFont="1" applyFill="1" applyBorder="1" applyAlignment="1">
      <alignment horizontal="left" vertical="center" wrapText="1"/>
    </xf>
    <xf numFmtId="165" fontId="8" fillId="0" borderId="6" xfId="1" applyNumberFormat="1" applyFont="1" applyFill="1" applyBorder="1" applyAlignment="1">
      <alignment horizontal="left" vertical="center" wrapText="1"/>
    </xf>
    <xf numFmtId="2" fontId="8" fillId="0" borderId="6" xfId="1" applyNumberFormat="1" applyFont="1" applyFill="1" applyBorder="1" applyAlignment="1">
      <alignment horizontal="left" vertical="center" wrapText="1"/>
    </xf>
    <xf numFmtId="43" fontId="7" fillId="0" borderId="4" xfId="1" applyFont="1" applyFill="1" applyBorder="1"/>
    <xf numFmtId="43" fontId="7" fillId="3" borderId="8" xfId="1" applyFont="1" applyFill="1" applyBorder="1"/>
    <xf numFmtId="43" fontId="7" fillId="3" borderId="9" xfId="1" applyFont="1" applyFill="1" applyBorder="1"/>
    <xf numFmtId="49" fontId="6" fillId="3" borderId="9" xfId="1" applyNumberFormat="1" applyFont="1" applyFill="1" applyBorder="1" applyAlignment="1">
      <alignment vertical="top"/>
    </xf>
    <xf numFmtId="49" fontId="6" fillId="3" borderId="9" xfId="1" applyNumberFormat="1" applyFont="1" applyFill="1" applyBorder="1" applyAlignment="1">
      <alignment horizontal="left" vertical="center"/>
    </xf>
    <xf numFmtId="43" fontId="6" fillId="3" borderId="9" xfId="1" applyFont="1" applyFill="1" applyBorder="1" applyAlignment="1">
      <alignment vertical="top"/>
    </xf>
    <xf numFmtId="9" fontId="6" fillId="3" borderId="9" xfId="1" applyNumberFormat="1" applyFont="1" applyFill="1" applyBorder="1" applyAlignment="1">
      <alignment vertical="top"/>
    </xf>
    <xf numFmtId="49" fontId="6" fillId="3" borderId="10" xfId="1" applyNumberFormat="1" applyFont="1" applyFill="1" applyBorder="1" applyAlignment="1">
      <alignment vertical="top"/>
    </xf>
    <xf numFmtId="49" fontId="6" fillId="3" borderId="1" xfId="1" applyNumberFormat="1" applyFont="1" applyFill="1" applyBorder="1" applyAlignment="1">
      <alignment horizontal="left" vertical="center"/>
    </xf>
    <xf numFmtId="43" fontId="7" fillId="3" borderId="1" xfId="1" applyFont="1" applyFill="1" applyBorder="1"/>
    <xf numFmtId="0" fontId="7" fillId="0" borderId="11" xfId="1" applyNumberFormat="1" applyFont="1" applyFill="1" applyBorder="1"/>
    <xf numFmtId="0" fontId="7" fillId="0" borderId="12" xfId="1" applyNumberFormat="1" applyFont="1" applyFill="1" applyBorder="1"/>
    <xf numFmtId="0" fontId="8" fillId="0" borderId="12" xfId="1" applyNumberFormat="1" applyFont="1" applyFill="1" applyBorder="1" applyAlignment="1">
      <alignment horizontal="left" vertical="center" wrapText="1"/>
    </xf>
    <xf numFmtId="0" fontId="5" fillId="0" borderId="12" xfId="1" applyNumberFormat="1" applyFont="1" applyFill="1" applyBorder="1" applyAlignment="1">
      <alignment horizontal="left" vertical="center"/>
    </xf>
    <xf numFmtId="0" fontId="8" fillId="0" borderId="13" xfId="1" applyNumberFormat="1" applyFont="1" applyFill="1" applyBorder="1" applyAlignment="1">
      <alignment horizontal="left" vertical="center" wrapText="1"/>
    </xf>
    <xf numFmtId="0" fontId="9" fillId="0" borderId="6" xfId="1" applyNumberFormat="1" applyFont="1" applyFill="1" applyBorder="1" applyAlignment="1">
      <alignment horizontal="left" vertical="center" wrapText="1"/>
    </xf>
    <xf numFmtId="166" fontId="8" fillId="0" borderId="6" xfId="1" applyNumberFormat="1" applyFont="1" applyFill="1" applyBorder="1" applyAlignment="1">
      <alignment horizontal="left" vertical="center" wrapText="1"/>
    </xf>
    <xf numFmtId="167" fontId="8" fillId="0" borderId="6" xfId="1" applyNumberFormat="1" applyFont="1" applyFill="1" applyBorder="1" applyAlignment="1">
      <alignment horizontal="left" vertical="center" wrapText="1"/>
    </xf>
    <xf numFmtId="3" fontId="8" fillId="0" borderId="6" xfId="1" applyNumberFormat="1" applyFont="1" applyFill="1" applyBorder="1" applyAlignment="1">
      <alignment horizontal="left" vertical="center" wrapText="1"/>
    </xf>
    <xf numFmtId="1" fontId="8" fillId="0" borderId="6" xfId="1" applyNumberFormat="1" applyFont="1" applyFill="1" applyBorder="1" applyAlignment="1">
      <alignment horizontal="left" vertical="center" wrapText="1"/>
    </xf>
    <xf numFmtId="0" fontId="7" fillId="0" borderId="2" xfId="1" applyNumberFormat="1" applyFont="1" applyFill="1" applyBorder="1"/>
    <xf numFmtId="0" fontId="9" fillId="0" borderId="3" xfId="1" applyNumberFormat="1" applyFont="1" applyFill="1" applyBorder="1" applyAlignment="1">
      <alignment horizontal="left" vertical="center" wrapText="1"/>
    </xf>
    <xf numFmtId="0" fontId="8" fillId="0" borderId="3" xfId="1" applyNumberFormat="1" applyFont="1" applyFill="1" applyBorder="1" applyAlignment="1">
      <alignment horizontal="left" vertical="center" wrapText="1"/>
    </xf>
    <xf numFmtId="0" fontId="5" fillId="0" borderId="3" xfId="1" applyNumberFormat="1" applyFont="1" applyFill="1" applyBorder="1" applyAlignment="1">
      <alignment horizontal="left" vertical="center"/>
    </xf>
    <xf numFmtId="164" fontId="8" fillId="0" borderId="3" xfId="1" applyNumberFormat="1" applyFont="1" applyFill="1" applyBorder="1" applyAlignment="1">
      <alignment horizontal="left" vertical="center" wrapText="1"/>
    </xf>
    <xf numFmtId="0" fontId="8" fillId="0" borderId="4" xfId="1" applyNumberFormat="1" applyFont="1" applyFill="1" applyBorder="1" applyAlignment="1">
      <alignment horizontal="left" vertical="center" wrapText="1"/>
    </xf>
    <xf numFmtId="0" fontId="9" fillId="0" borderId="12" xfId="1" applyNumberFormat="1" applyFont="1" applyFill="1" applyBorder="1" applyAlignment="1">
      <alignment horizontal="left" vertical="center" wrapText="1"/>
    </xf>
    <xf numFmtId="164" fontId="8" fillId="0" borderId="12" xfId="1" applyNumberFormat="1" applyFont="1" applyFill="1" applyBorder="1" applyAlignment="1">
      <alignment horizontal="left" vertical="center" wrapText="1"/>
    </xf>
    <xf numFmtId="43" fontId="8" fillId="0" borderId="3" xfId="1" applyNumberFormat="1" applyFont="1" applyFill="1" applyBorder="1" applyAlignment="1">
      <alignment horizontal="left" vertical="center" wrapText="1"/>
    </xf>
    <xf numFmtId="1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CE9D8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50" Type="http://schemas.openxmlformats.org/officeDocument/2006/relationships/image" Target="../media/image50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1" Type="http://schemas.openxmlformats.org/officeDocument/2006/relationships/image" Target="../media/image1.emf"/><Relationship Id="rId6" Type="http://schemas.openxmlformats.org/officeDocument/2006/relationships/image" Target="../media/image6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8.emf"/><Relationship Id="rId3" Type="http://schemas.openxmlformats.org/officeDocument/2006/relationships/image" Target="../media/image53.emf"/><Relationship Id="rId7" Type="http://schemas.openxmlformats.org/officeDocument/2006/relationships/image" Target="../media/image57.emf"/><Relationship Id="rId12" Type="http://schemas.openxmlformats.org/officeDocument/2006/relationships/image" Target="../media/image62.emf"/><Relationship Id="rId2" Type="http://schemas.openxmlformats.org/officeDocument/2006/relationships/image" Target="../media/image52.emf"/><Relationship Id="rId1" Type="http://schemas.openxmlformats.org/officeDocument/2006/relationships/image" Target="../media/image51.emf"/><Relationship Id="rId6" Type="http://schemas.openxmlformats.org/officeDocument/2006/relationships/image" Target="../media/image56.emf"/><Relationship Id="rId11" Type="http://schemas.openxmlformats.org/officeDocument/2006/relationships/image" Target="../media/image61.emf"/><Relationship Id="rId5" Type="http://schemas.openxmlformats.org/officeDocument/2006/relationships/image" Target="../media/image55.emf"/><Relationship Id="rId10" Type="http://schemas.openxmlformats.org/officeDocument/2006/relationships/image" Target="../media/image60.emf"/><Relationship Id="rId4" Type="http://schemas.openxmlformats.org/officeDocument/2006/relationships/image" Target="../media/image54.emf"/><Relationship Id="rId9" Type="http://schemas.openxmlformats.org/officeDocument/2006/relationships/image" Target="../media/image5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7</xdr:row>
      <xdr:rowOff>9525</xdr:rowOff>
    </xdr:from>
    <xdr:to>
      <xdr:col>6</xdr:col>
      <xdr:colOff>990600</xdr:colOff>
      <xdr:row>7</xdr:row>
      <xdr:rowOff>495300</xdr:rowOff>
    </xdr:to>
    <xdr:pic>
      <xdr:nvPicPr>
        <xdr:cNvPr id="2" name="Picture 1" descr="D:\ActiveReports.em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5429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8</xdr:row>
      <xdr:rowOff>9525</xdr:rowOff>
    </xdr:from>
    <xdr:to>
      <xdr:col>6</xdr:col>
      <xdr:colOff>990600</xdr:colOff>
      <xdr:row>8</xdr:row>
      <xdr:rowOff>495300</xdr:rowOff>
    </xdr:to>
    <xdr:pic>
      <xdr:nvPicPr>
        <xdr:cNvPr id="3" name="Picture 2" descr="D:\ActiveReports.em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0477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9</xdr:row>
      <xdr:rowOff>9525</xdr:rowOff>
    </xdr:from>
    <xdr:to>
      <xdr:col>6</xdr:col>
      <xdr:colOff>990600</xdr:colOff>
      <xdr:row>9</xdr:row>
      <xdr:rowOff>495300</xdr:rowOff>
    </xdr:to>
    <xdr:pic>
      <xdr:nvPicPr>
        <xdr:cNvPr id="4" name="Picture 3" descr="D:\ActiveReports.em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5525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10</xdr:row>
      <xdr:rowOff>9525</xdr:rowOff>
    </xdr:from>
    <xdr:to>
      <xdr:col>6</xdr:col>
      <xdr:colOff>990600</xdr:colOff>
      <xdr:row>10</xdr:row>
      <xdr:rowOff>495300</xdr:rowOff>
    </xdr:to>
    <xdr:pic>
      <xdr:nvPicPr>
        <xdr:cNvPr id="5" name="Picture 4" descr="D:\ActiveReports.emf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0574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11</xdr:row>
      <xdr:rowOff>9525</xdr:rowOff>
    </xdr:from>
    <xdr:to>
      <xdr:col>6</xdr:col>
      <xdr:colOff>990600</xdr:colOff>
      <xdr:row>11</xdr:row>
      <xdr:rowOff>495300</xdr:rowOff>
    </xdr:to>
    <xdr:pic>
      <xdr:nvPicPr>
        <xdr:cNvPr id="6" name="Picture 5" descr="D:\ActiveReports.emf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5622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12</xdr:row>
      <xdr:rowOff>9525</xdr:rowOff>
    </xdr:from>
    <xdr:to>
      <xdr:col>6</xdr:col>
      <xdr:colOff>990600</xdr:colOff>
      <xdr:row>12</xdr:row>
      <xdr:rowOff>495300</xdr:rowOff>
    </xdr:to>
    <xdr:pic>
      <xdr:nvPicPr>
        <xdr:cNvPr id="7" name="Picture 6" descr="D:\ActiveReports.emf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30670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13</xdr:row>
      <xdr:rowOff>9525</xdr:rowOff>
    </xdr:from>
    <xdr:to>
      <xdr:col>6</xdr:col>
      <xdr:colOff>990600</xdr:colOff>
      <xdr:row>13</xdr:row>
      <xdr:rowOff>495300</xdr:rowOff>
    </xdr:to>
    <xdr:pic>
      <xdr:nvPicPr>
        <xdr:cNvPr id="8" name="Picture 7" descr="D:\ActiveReports.emf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35718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14</xdr:row>
      <xdr:rowOff>9525</xdr:rowOff>
    </xdr:from>
    <xdr:to>
      <xdr:col>6</xdr:col>
      <xdr:colOff>990600</xdr:colOff>
      <xdr:row>14</xdr:row>
      <xdr:rowOff>495300</xdr:rowOff>
    </xdr:to>
    <xdr:pic>
      <xdr:nvPicPr>
        <xdr:cNvPr id="9" name="Picture 8" descr="D:\ActiveReports.emf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40767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15</xdr:row>
      <xdr:rowOff>9525</xdr:rowOff>
    </xdr:from>
    <xdr:to>
      <xdr:col>6</xdr:col>
      <xdr:colOff>990600</xdr:colOff>
      <xdr:row>15</xdr:row>
      <xdr:rowOff>495300</xdr:rowOff>
    </xdr:to>
    <xdr:pic>
      <xdr:nvPicPr>
        <xdr:cNvPr id="10" name="Picture 9" descr="D:\ActiveReports.emf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45815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16</xdr:row>
      <xdr:rowOff>9525</xdr:rowOff>
    </xdr:from>
    <xdr:to>
      <xdr:col>6</xdr:col>
      <xdr:colOff>990600</xdr:colOff>
      <xdr:row>16</xdr:row>
      <xdr:rowOff>495300</xdr:rowOff>
    </xdr:to>
    <xdr:pic>
      <xdr:nvPicPr>
        <xdr:cNvPr id="11" name="Picture 10" descr="D:\ActiveReports.emf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50863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17</xdr:row>
      <xdr:rowOff>9525</xdr:rowOff>
    </xdr:from>
    <xdr:to>
      <xdr:col>6</xdr:col>
      <xdr:colOff>990600</xdr:colOff>
      <xdr:row>17</xdr:row>
      <xdr:rowOff>495300</xdr:rowOff>
    </xdr:to>
    <xdr:pic>
      <xdr:nvPicPr>
        <xdr:cNvPr id="12" name="Picture 11" descr="D:\ActiveReports.emf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55911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18</xdr:row>
      <xdr:rowOff>9525</xdr:rowOff>
    </xdr:from>
    <xdr:to>
      <xdr:col>6</xdr:col>
      <xdr:colOff>990600</xdr:colOff>
      <xdr:row>18</xdr:row>
      <xdr:rowOff>495300</xdr:rowOff>
    </xdr:to>
    <xdr:pic>
      <xdr:nvPicPr>
        <xdr:cNvPr id="13" name="Picture 12" descr="D:\ActiveReports.emf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60960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19</xdr:row>
      <xdr:rowOff>9525</xdr:rowOff>
    </xdr:from>
    <xdr:to>
      <xdr:col>6</xdr:col>
      <xdr:colOff>990600</xdr:colOff>
      <xdr:row>19</xdr:row>
      <xdr:rowOff>495300</xdr:rowOff>
    </xdr:to>
    <xdr:pic>
      <xdr:nvPicPr>
        <xdr:cNvPr id="14" name="Picture 13" descr="D:\ActiveReports.emf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66008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20</xdr:row>
      <xdr:rowOff>9525</xdr:rowOff>
    </xdr:from>
    <xdr:to>
      <xdr:col>6</xdr:col>
      <xdr:colOff>990600</xdr:colOff>
      <xdr:row>20</xdr:row>
      <xdr:rowOff>495300</xdr:rowOff>
    </xdr:to>
    <xdr:pic>
      <xdr:nvPicPr>
        <xdr:cNvPr id="15" name="Picture 14" descr="D:\ActiveReports.emf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71056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21</xdr:row>
      <xdr:rowOff>9525</xdr:rowOff>
    </xdr:from>
    <xdr:to>
      <xdr:col>6</xdr:col>
      <xdr:colOff>990600</xdr:colOff>
      <xdr:row>21</xdr:row>
      <xdr:rowOff>495300</xdr:rowOff>
    </xdr:to>
    <xdr:pic>
      <xdr:nvPicPr>
        <xdr:cNvPr id="16" name="Picture 15" descr="D:\ActiveReports.emf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76104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22</xdr:row>
      <xdr:rowOff>9525</xdr:rowOff>
    </xdr:from>
    <xdr:to>
      <xdr:col>6</xdr:col>
      <xdr:colOff>990600</xdr:colOff>
      <xdr:row>22</xdr:row>
      <xdr:rowOff>495300</xdr:rowOff>
    </xdr:to>
    <xdr:pic>
      <xdr:nvPicPr>
        <xdr:cNvPr id="17" name="Picture 16" descr="D:\ActiveReports.emf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81153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23</xdr:row>
      <xdr:rowOff>9525</xdr:rowOff>
    </xdr:from>
    <xdr:to>
      <xdr:col>6</xdr:col>
      <xdr:colOff>990600</xdr:colOff>
      <xdr:row>23</xdr:row>
      <xdr:rowOff>495300</xdr:rowOff>
    </xdr:to>
    <xdr:pic>
      <xdr:nvPicPr>
        <xdr:cNvPr id="18" name="Picture 17" descr="D:\ActiveReports.emf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86201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25</xdr:row>
      <xdr:rowOff>9525</xdr:rowOff>
    </xdr:from>
    <xdr:to>
      <xdr:col>6</xdr:col>
      <xdr:colOff>990600</xdr:colOff>
      <xdr:row>25</xdr:row>
      <xdr:rowOff>495300</xdr:rowOff>
    </xdr:to>
    <xdr:pic>
      <xdr:nvPicPr>
        <xdr:cNvPr id="19" name="Picture 18" descr="D:\ActiveReports.emf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92964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27</xdr:row>
      <xdr:rowOff>9525</xdr:rowOff>
    </xdr:from>
    <xdr:to>
      <xdr:col>6</xdr:col>
      <xdr:colOff>990600</xdr:colOff>
      <xdr:row>27</xdr:row>
      <xdr:rowOff>495300</xdr:rowOff>
    </xdr:to>
    <xdr:pic>
      <xdr:nvPicPr>
        <xdr:cNvPr id="20" name="Picture 19" descr="D:\ActiveReports.emf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99726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29</xdr:row>
      <xdr:rowOff>9525</xdr:rowOff>
    </xdr:from>
    <xdr:to>
      <xdr:col>6</xdr:col>
      <xdr:colOff>990600</xdr:colOff>
      <xdr:row>29</xdr:row>
      <xdr:rowOff>495300</xdr:rowOff>
    </xdr:to>
    <xdr:pic>
      <xdr:nvPicPr>
        <xdr:cNvPr id="21" name="Picture 20" descr="D:\ActiveReports.emf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06489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31</xdr:row>
      <xdr:rowOff>9525</xdr:rowOff>
    </xdr:from>
    <xdr:to>
      <xdr:col>6</xdr:col>
      <xdr:colOff>990600</xdr:colOff>
      <xdr:row>31</xdr:row>
      <xdr:rowOff>495300</xdr:rowOff>
    </xdr:to>
    <xdr:pic>
      <xdr:nvPicPr>
        <xdr:cNvPr id="22" name="Picture 21" descr="D:\ActiveReports.emf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13252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32</xdr:row>
      <xdr:rowOff>9525</xdr:rowOff>
    </xdr:from>
    <xdr:to>
      <xdr:col>6</xdr:col>
      <xdr:colOff>990600</xdr:colOff>
      <xdr:row>32</xdr:row>
      <xdr:rowOff>495300</xdr:rowOff>
    </xdr:to>
    <xdr:pic>
      <xdr:nvPicPr>
        <xdr:cNvPr id="23" name="Picture 22" descr="D:\ActiveReports.emf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18300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34</xdr:row>
      <xdr:rowOff>9525</xdr:rowOff>
    </xdr:from>
    <xdr:to>
      <xdr:col>6</xdr:col>
      <xdr:colOff>990600</xdr:colOff>
      <xdr:row>34</xdr:row>
      <xdr:rowOff>495300</xdr:rowOff>
    </xdr:to>
    <xdr:pic>
      <xdr:nvPicPr>
        <xdr:cNvPr id="24" name="Picture 23" descr="D:\ActiveReports.emf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25063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35</xdr:row>
      <xdr:rowOff>9525</xdr:rowOff>
    </xdr:from>
    <xdr:to>
      <xdr:col>6</xdr:col>
      <xdr:colOff>990600</xdr:colOff>
      <xdr:row>35</xdr:row>
      <xdr:rowOff>495300</xdr:rowOff>
    </xdr:to>
    <xdr:pic>
      <xdr:nvPicPr>
        <xdr:cNvPr id="25" name="Picture 24" descr="D:\ActiveReports.emf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30111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37</xdr:row>
      <xdr:rowOff>9525</xdr:rowOff>
    </xdr:from>
    <xdr:to>
      <xdr:col>6</xdr:col>
      <xdr:colOff>990600</xdr:colOff>
      <xdr:row>37</xdr:row>
      <xdr:rowOff>495300</xdr:rowOff>
    </xdr:to>
    <xdr:pic>
      <xdr:nvPicPr>
        <xdr:cNvPr id="26" name="Picture 25" descr="D:\ActiveReports.emf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36874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38</xdr:row>
      <xdr:rowOff>9525</xdr:rowOff>
    </xdr:from>
    <xdr:to>
      <xdr:col>6</xdr:col>
      <xdr:colOff>990600</xdr:colOff>
      <xdr:row>38</xdr:row>
      <xdr:rowOff>495300</xdr:rowOff>
    </xdr:to>
    <xdr:pic>
      <xdr:nvPicPr>
        <xdr:cNvPr id="27" name="Picture 26" descr="D:\ActiveReports.emf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41922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40</xdr:row>
      <xdr:rowOff>9525</xdr:rowOff>
    </xdr:from>
    <xdr:to>
      <xdr:col>6</xdr:col>
      <xdr:colOff>990600</xdr:colOff>
      <xdr:row>40</xdr:row>
      <xdr:rowOff>495300</xdr:rowOff>
    </xdr:to>
    <xdr:pic>
      <xdr:nvPicPr>
        <xdr:cNvPr id="28" name="Picture 27" descr="D:\ActiveReports.emf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48685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42</xdr:row>
      <xdr:rowOff>9525</xdr:rowOff>
    </xdr:from>
    <xdr:to>
      <xdr:col>6</xdr:col>
      <xdr:colOff>990600</xdr:colOff>
      <xdr:row>42</xdr:row>
      <xdr:rowOff>495300</xdr:rowOff>
    </xdr:to>
    <xdr:pic>
      <xdr:nvPicPr>
        <xdr:cNvPr id="29" name="Picture 28" descr="D:\ActiveReports.emf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55448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44</xdr:row>
      <xdr:rowOff>9525</xdr:rowOff>
    </xdr:from>
    <xdr:to>
      <xdr:col>6</xdr:col>
      <xdr:colOff>990600</xdr:colOff>
      <xdr:row>44</xdr:row>
      <xdr:rowOff>495300</xdr:rowOff>
    </xdr:to>
    <xdr:pic>
      <xdr:nvPicPr>
        <xdr:cNvPr id="30" name="Picture 29" descr="D:\ActiveReports.emf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62210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46</xdr:row>
      <xdr:rowOff>9525</xdr:rowOff>
    </xdr:from>
    <xdr:to>
      <xdr:col>6</xdr:col>
      <xdr:colOff>990600</xdr:colOff>
      <xdr:row>46</xdr:row>
      <xdr:rowOff>495300</xdr:rowOff>
    </xdr:to>
    <xdr:pic>
      <xdr:nvPicPr>
        <xdr:cNvPr id="31" name="Picture 30" descr="D:\ActiveReports.emf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68973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47</xdr:row>
      <xdr:rowOff>9525</xdr:rowOff>
    </xdr:from>
    <xdr:to>
      <xdr:col>6</xdr:col>
      <xdr:colOff>990600</xdr:colOff>
      <xdr:row>47</xdr:row>
      <xdr:rowOff>495300</xdr:rowOff>
    </xdr:to>
    <xdr:pic>
      <xdr:nvPicPr>
        <xdr:cNvPr id="32" name="Picture 31" descr="D:\ActiveReports.emf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74021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49</xdr:row>
      <xdr:rowOff>9525</xdr:rowOff>
    </xdr:from>
    <xdr:to>
      <xdr:col>6</xdr:col>
      <xdr:colOff>990600</xdr:colOff>
      <xdr:row>49</xdr:row>
      <xdr:rowOff>495300</xdr:rowOff>
    </xdr:to>
    <xdr:pic>
      <xdr:nvPicPr>
        <xdr:cNvPr id="33" name="Picture 32" descr="D:\ActiveReports.emf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80784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52</xdr:row>
      <xdr:rowOff>9525</xdr:rowOff>
    </xdr:from>
    <xdr:to>
      <xdr:col>6</xdr:col>
      <xdr:colOff>990600</xdr:colOff>
      <xdr:row>52</xdr:row>
      <xdr:rowOff>495300</xdr:rowOff>
    </xdr:to>
    <xdr:pic>
      <xdr:nvPicPr>
        <xdr:cNvPr id="34" name="Picture 33" descr="D:\ActiveReports.emf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89261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53</xdr:row>
      <xdr:rowOff>9525</xdr:rowOff>
    </xdr:from>
    <xdr:to>
      <xdr:col>6</xdr:col>
      <xdr:colOff>990600</xdr:colOff>
      <xdr:row>53</xdr:row>
      <xdr:rowOff>495300</xdr:rowOff>
    </xdr:to>
    <xdr:pic>
      <xdr:nvPicPr>
        <xdr:cNvPr id="35" name="Picture 34" descr="D:\ActiveReports.emf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94310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54</xdr:row>
      <xdr:rowOff>9525</xdr:rowOff>
    </xdr:from>
    <xdr:to>
      <xdr:col>6</xdr:col>
      <xdr:colOff>990600</xdr:colOff>
      <xdr:row>54</xdr:row>
      <xdr:rowOff>495300</xdr:rowOff>
    </xdr:to>
    <xdr:pic>
      <xdr:nvPicPr>
        <xdr:cNvPr id="36" name="Picture 35" descr="D:\ActiveReports.emf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99358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55</xdr:row>
      <xdr:rowOff>9525</xdr:rowOff>
    </xdr:from>
    <xdr:to>
      <xdr:col>6</xdr:col>
      <xdr:colOff>990600</xdr:colOff>
      <xdr:row>55</xdr:row>
      <xdr:rowOff>495300</xdr:rowOff>
    </xdr:to>
    <xdr:pic>
      <xdr:nvPicPr>
        <xdr:cNvPr id="37" name="Picture 36" descr="D:\ActiveReports.emf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04406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56</xdr:row>
      <xdr:rowOff>9525</xdr:rowOff>
    </xdr:from>
    <xdr:to>
      <xdr:col>6</xdr:col>
      <xdr:colOff>990600</xdr:colOff>
      <xdr:row>56</xdr:row>
      <xdr:rowOff>495300</xdr:rowOff>
    </xdr:to>
    <xdr:pic>
      <xdr:nvPicPr>
        <xdr:cNvPr id="38" name="Picture 37" descr="D:\ActiveReports.emf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09454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57</xdr:row>
      <xdr:rowOff>9525</xdr:rowOff>
    </xdr:from>
    <xdr:to>
      <xdr:col>6</xdr:col>
      <xdr:colOff>990600</xdr:colOff>
      <xdr:row>57</xdr:row>
      <xdr:rowOff>495300</xdr:rowOff>
    </xdr:to>
    <xdr:pic>
      <xdr:nvPicPr>
        <xdr:cNvPr id="39" name="Picture 38" descr="D:\ActiveReports.emf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14503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58</xdr:row>
      <xdr:rowOff>9525</xdr:rowOff>
    </xdr:from>
    <xdr:to>
      <xdr:col>6</xdr:col>
      <xdr:colOff>990600</xdr:colOff>
      <xdr:row>58</xdr:row>
      <xdr:rowOff>495300</xdr:rowOff>
    </xdr:to>
    <xdr:pic>
      <xdr:nvPicPr>
        <xdr:cNvPr id="40" name="Picture 39" descr="D:\ActiveReports.emf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19551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59</xdr:row>
      <xdr:rowOff>9525</xdr:rowOff>
    </xdr:from>
    <xdr:to>
      <xdr:col>6</xdr:col>
      <xdr:colOff>990600</xdr:colOff>
      <xdr:row>59</xdr:row>
      <xdr:rowOff>495300</xdr:rowOff>
    </xdr:to>
    <xdr:pic>
      <xdr:nvPicPr>
        <xdr:cNvPr id="41" name="Picture 40" descr="D:\ActiveReports.emf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24599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60</xdr:row>
      <xdr:rowOff>9525</xdr:rowOff>
    </xdr:from>
    <xdr:to>
      <xdr:col>6</xdr:col>
      <xdr:colOff>990600</xdr:colOff>
      <xdr:row>60</xdr:row>
      <xdr:rowOff>495300</xdr:rowOff>
    </xdr:to>
    <xdr:pic>
      <xdr:nvPicPr>
        <xdr:cNvPr id="42" name="Picture 41" descr="D:\ActiveReports.emf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29647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62</xdr:row>
      <xdr:rowOff>9525</xdr:rowOff>
    </xdr:from>
    <xdr:to>
      <xdr:col>6</xdr:col>
      <xdr:colOff>990600</xdr:colOff>
      <xdr:row>62</xdr:row>
      <xdr:rowOff>495300</xdr:rowOff>
    </xdr:to>
    <xdr:pic>
      <xdr:nvPicPr>
        <xdr:cNvPr id="43" name="Picture 42" descr="D:\ActiveReports.emf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36410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64</xdr:row>
      <xdr:rowOff>9525</xdr:rowOff>
    </xdr:from>
    <xdr:to>
      <xdr:col>6</xdr:col>
      <xdr:colOff>990600</xdr:colOff>
      <xdr:row>64</xdr:row>
      <xdr:rowOff>495300</xdr:rowOff>
    </xdr:to>
    <xdr:pic>
      <xdr:nvPicPr>
        <xdr:cNvPr id="44" name="Picture 43" descr="D:\ActiveReports.emf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43173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65</xdr:row>
      <xdr:rowOff>9525</xdr:rowOff>
    </xdr:from>
    <xdr:to>
      <xdr:col>6</xdr:col>
      <xdr:colOff>990600</xdr:colOff>
      <xdr:row>65</xdr:row>
      <xdr:rowOff>495300</xdr:rowOff>
    </xdr:to>
    <xdr:pic>
      <xdr:nvPicPr>
        <xdr:cNvPr id="45" name="Picture 44" descr="D:\ActiveReports.emf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48221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67</xdr:row>
      <xdr:rowOff>9525</xdr:rowOff>
    </xdr:from>
    <xdr:to>
      <xdr:col>6</xdr:col>
      <xdr:colOff>990600</xdr:colOff>
      <xdr:row>67</xdr:row>
      <xdr:rowOff>495300</xdr:rowOff>
    </xdr:to>
    <xdr:pic>
      <xdr:nvPicPr>
        <xdr:cNvPr id="46" name="Picture 45" descr="D:\ActiveReports.emf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54984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68</xdr:row>
      <xdr:rowOff>9525</xdr:rowOff>
    </xdr:from>
    <xdr:to>
      <xdr:col>6</xdr:col>
      <xdr:colOff>990600</xdr:colOff>
      <xdr:row>68</xdr:row>
      <xdr:rowOff>495300</xdr:rowOff>
    </xdr:to>
    <xdr:pic>
      <xdr:nvPicPr>
        <xdr:cNvPr id="47" name="Picture 46" descr="D:\ActiveReports.emf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60032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70</xdr:row>
      <xdr:rowOff>9525</xdr:rowOff>
    </xdr:from>
    <xdr:to>
      <xdr:col>6</xdr:col>
      <xdr:colOff>990600</xdr:colOff>
      <xdr:row>70</xdr:row>
      <xdr:rowOff>495300</xdr:rowOff>
    </xdr:to>
    <xdr:pic>
      <xdr:nvPicPr>
        <xdr:cNvPr id="48" name="Picture 47" descr="D:\ActiveReports.emf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66795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71</xdr:row>
      <xdr:rowOff>9525</xdr:rowOff>
    </xdr:from>
    <xdr:to>
      <xdr:col>6</xdr:col>
      <xdr:colOff>990600</xdr:colOff>
      <xdr:row>71</xdr:row>
      <xdr:rowOff>495300</xdr:rowOff>
    </xdr:to>
    <xdr:pic>
      <xdr:nvPicPr>
        <xdr:cNvPr id="49" name="Picture 48" descr="D:\ActiveReports.emf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71843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73</xdr:row>
      <xdr:rowOff>9525</xdr:rowOff>
    </xdr:from>
    <xdr:to>
      <xdr:col>6</xdr:col>
      <xdr:colOff>990600</xdr:colOff>
      <xdr:row>73</xdr:row>
      <xdr:rowOff>495300</xdr:rowOff>
    </xdr:to>
    <xdr:pic>
      <xdr:nvPicPr>
        <xdr:cNvPr id="50" name="Picture 49" descr="D:\ActiveReports.emf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78606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75</xdr:row>
      <xdr:rowOff>9525</xdr:rowOff>
    </xdr:from>
    <xdr:to>
      <xdr:col>6</xdr:col>
      <xdr:colOff>990600</xdr:colOff>
      <xdr:row>75</xdr:row>
      <xdr:rowOff>495300</xdr:rowOff>
    </xdr:to>
    <xdr:pic>
      <xdr:nvPicPr>
        <xdr:cNvPr id="51" name="Picture 50" descr="D:\ActiveReports.emf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85369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76</xdr:row>
      <xdr:rowOff>9525</xdr:rowOff>
    </xdr:from>
    <xdr:to>
      <xdr:col>6</xdr:col>
      <xdr:colOff>990600</xdr:colOff>
      <xdr:row>76</xdr:row>
      <xdr:rowOff>495300</xdr:rowOff>
    </xdr:to>
    <xdr:pic>
      <xdr:nvPicPr>
        <xdr:cNvPr id="52" name="Picture 51" descr="D:\ActiveReports.emf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90417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6</xdr:row>
      <xdr:rowOff>9525</xdr:rowOff>
    </xdr:from>
    <xdr:to>
      <xdr:col>6</xdr:col>
      <xdr:colOff>990600</xdr:colOff>
      <xdr:row>6</xdr:row>
      <xdr:rowOff>495300</xdr:rowOff>
    </xdr:to>
    <xdr:pic>
      <xdr:nvPicPr>
        <xdr:cNvPr id="2" name="Picture 1" descr="D:\ActiveReports.em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3714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7</xdr:row>
      <xdr:rowOff>9525</xdr:rowOff>
    </xdr:from>
    <xdr:to>
      <xdr:col>6</xdr:col>
      <xdr:colOff>990600</xdr:colOff>
      <xdr:row>7</xdr:row>
      <xdr:rowOff>495300</xdr:rowOff>
    </xdr:to>
    <xdr:pic>
      <xdr:nvPicPr>
        <xdr:cNvPr id="3" name="Picture 2" descr="D:\ActiveReports.emf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8</xdr:row>
      <xdr:rowOff>9525</xdr:rowOff>
    </xdr:from>
    <xdr:to>
      <xdr:col>6</xdr:col>
      <xdr:colOff>990600</xdr:colOff>
      <xdr:row>8</xdr:row>
      <xdr:rowOff>495300</xdr:rowOff>
    </xdr:to>
    <xdr:pic>
      <xdr:nvPicPr>
        <xdr:cNvPr id="4" name="Picture 3" descr="D:\ActiveReports.em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13811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9</xdr:row>
      <xdr:rowOff>9525</xdr:rowOff>
    </xdr:from>
    <xdr:to>
      <xdr:col>6</xdr:col>
      <xdr:colOff>990600</xdr:colOff>
      <xdr:row>9</xdr:row>
      <xdr:rowOff>495300</xdr:rowOff>
    </xdr:to>
    <xdr:pic>
      <xdr:nvPicPr>
        <xdr:cNvPr id="5" name="Picture 4" descr="D:\ActiveReports.em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18859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10</xdr:row>
      <xdr:rowOff>9525</xdr:rowOff>
    </xdr:from>
    <xdr:to>
      <xdr:col>6</xdr:col>
      <xdr:colOff>990600</xdr:colOff>
      <xdr:row>10</xdr:row>
      <xdr:rowOff>495300</xdr:rowOff>
    </xdr:to>
    <xdr:pic>
      <xdr:nvPicPr>
        <xdr:cNvPr id="6" name="Picture 5" descr="D:\ActiveReports.em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23907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11</xdr:row>
      <xdr:rowOff>9525</xdr:rowOff>
    </xdr:from>
    <xdr:to>
      <xdr:col>6</xdr:col>
      <xdr:colOff>990600</xdr:colOff>
      <xdr:row>11</xdr:row>
      <xdr:rowOff>495300</xdr:rowOff>
    </xdr:to>
    <xdr:pic>
      <xdr:nvPicPr>
        <xdr:cNvPr id="7" name="Picture 6" descr="D:\ActiveReports.em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28956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12</xdr:row>
      <xdr:rowOff>9525</xdr:rowOff>
    </xdr:from>
    <xdr:to>
      <xdr:col>6</xdr:col>
      <xdr:colOff>990600</xdr:colOff>
      <xdr:row>12</xdr:row>
      <xdr:rowOff>495300</xdr:rowOff>
    </xdr:to>
    <xdr:pic>
      <xdr:nvPicPr>
        <xdr:cNvPr id="8" name="Picture 7" descr="D:\ActiveReports.em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34004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14</xdr:row>
      <xdr:rowOff>9525</xdr:rowOff>
    </xdr:from>
    <xdr:to>
      <xdr:col>6</xdr:col>
      <xdr:colOff>990600</xdr:colOff>
      <xdr:row>14</xdr:row>
      <xdr:rowOff>495300</xdr:rowOff>
    </xdr:to>
    <xdr:pic>
      <xdr:nvPicPr>
        <xdr:cNvPr id="9" name="Picture 8" descr="D:\ActiveReports.em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40767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15</xdr:row>
      <xdr:rowOff>9525</xdr:rowOff>
    </xdr:from>
    <xdr:to>
      <xdr:col>6</xdr:col>
      <xdr:colOff>990600</xdr:colOff>
      <xdr:row>15</xdr:row>
      <xdr:rowOff>495300</xdr:rowOff>
    </xdr:to>
    <xdr:pic>
      <xdr:nvPicPr>
        <xdr:cNvPr id="10" name="Picture 9" descr="D:\ActiveReports.emf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45815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16</xdr:row>
      <xdr:rowOff>9525</xdr:rowOff>
    </xdr:from>
    <xdr:to>
      <xdr:col>6</xdr:col>
      <xdr:colOff>990600</xdr:colOff>
      <xdr:row>16</xdr:row>
      <xdr:rowOff>495300</xdr:rowOff>
    </xdr:to>
    <xdr:pic>
      <xdr:nvPicPr>
        <xdr:cNvPr id="11" name="Picture 10" descr="D:\ActiveReports.emf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50863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17</xdr:row>
      <xdr:rowOff>9525</xdr:rowOff>
    </xdr:from>
    <xdr:to>
      <xdr:col>6</xdr:col>
      <xdr:colOff>990600</xdr:colOff>
      <xdr:row>17</xdr:row>
      <xdr:rowOff>495300</xdr:rowOff>
    </xdr:to>
    <xdr:pic>
      <xdr:nvPicPr>
        <xdr:cNvPr id="12" name="Picture 11" descr="D:\ActiveReports.emf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55911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18</xdr:row>
      <xdr:rowOff>9525</xdr:rowOff>
    </xdr:from>
    <xdr:to>
      <xdr:col>6</xdr:col>
      <xdr:colOff>990600</xdr:colOff>
      <xdr:row>18</xdr:row>
      <xdr:rowOff>495300</xdr:rowOff>
    </xdr:to>
    <xdr:pic>
      <xdr:nvPicPr>
        <xdr:cNvPr id="13" name="Picture 12" descr="D:\ActiveReports.emf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60960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oL-1028847/Dropbox/Lian/FCRA%20economics/Frontiers%20Economics%20Paper/Sup_Mat1_FCRA_1312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oL-1028847/Dropbox/Lian/FCRA%20economics/Frontiers%20Economics%20Paper/Supplementary_material_1_risk_analysis_model_@risk_Basel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SerializationData"/>
      <sheetName val="stressInfo"/>
      <sheetName val="rsklibSimData"/>
      <sheetName val="MODEL"/>
      <sheetName val="input sheet"/>
      <sheetName val="costs"/>
      <sheetName val="pig weight"/>
      <sheetName val="Formal vs Informal Slaughter"/>
      <sheetName val="Prevalence of Cysticercosis"/>
      <sheetName val="Level of Infection"/>
      <sheetName val="Intervention Parameters"/>
      <sheetName val="Pork Eating Behaviour"/>
      <sheetName val="human population data"/>
      <sheetName val="losses avoided"/>
      <sheetName val="senseInfo"/>
      <sheetName val="Fig 2"/>
      <sheetName val="Fig3"/>
    </sheetNames>
    <sheetDataSet>
      <sheetData sheetId="0"/>
      <sheetData sheetId="1"/>
      <sheetData sheetId="2"/>
      <sheetData sheetId="3">
        <row r="186">
          <cell r="B186">
            <v>4.2213392768457323E-3</v>
          </cell>
        </row>
        <row r="190">
          <cell r="B190">
            <v>16196.01240347402</v>
          </cell>
        </row>
        <row r="191">
          <cell r="B191">
            <v>6085.9875965259798</v>
          </cell>
        </row>
        <row r="204">
          <cell r="B204">
            <v>344861.75013071997</v>
          </cell>
        </row>
        <row r="206">
          <cell r="B206">
            <v>46.203342729196137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SerializationData"/>
      <sheetName val="MODEL"/>
      <sheetName val="input sheet"/>
      <sheetName val="Costs"/>
      <sheetName val="Formal vs Informal Slaughter"/>
      <sheetName val="Prevalence of Cysticercosis"/>
      <sheetName val="Level of Infection"/>
      <sheetName val="Intervention Parameters"/>
      <sheetName val="Pork Eating Behaviour"/>
      <sheetName val="human population data"/>
      <sheetName val="senseInfo"/>
    </sheetNames>
    <sheetDataSet>
      <sheetData sheetId="0"/>
      <sheetData sheetId="1">
        <row r="97">
          <cell r="B97">
            <v>10871.560576799999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6"/>
  <sheetViews>
    <sheetView workbookViewId="0"/>
  </sheetViews>
  <sheetFormatPr defaultRowHeight="14.4" x14ac:dyDescent="0.55000000000000004"/>
  <sheetData>
    <row r="1" spans="1:40" x14ac:dyDescent="0.55000000000000004">
      <c r="A1">
        <v>6</v>
      </c>
      <c r="B1">
        <v>0</v>
      </c>
    </row>
    <row r="2" spans="1:40" x14ac:dyDescent="0.55000000000000004">
      <c r="A2">
        <v>0</v>
      </c>
    </row>
    <row r="3" spans="1:40" x14ac:dyDescent="0.55000000000000004">
      <c r="A3">
        <f>[1]MODEL!$B$186</f>
        <v>4.2213392768457323E-3</v>
      </c>
      <c r="B3" t="b">
        <v>1</v>
      </c>
      <c r="C3">
        <v>0</v>
      </c>
      <c r="D3">
        <v>1</v>
      </c>
      <c r="E3" t="s">
        <v>126</v>
      </c>
      <c r="F3">
        <v>1</v>
      </c>
      <c r="G3">
        <v>0</v>
      </c>
      <c r="H3">
        <v>0</v>
      </c>
      <c r="J3" t="s">
        <v>127</v>
      </c>
      <c r="K3" t="s">
        <v>128</v>
      </c>
      <c r="L3" t="s">
        <v>129</v>
      </c>
      <c r="AG3">
        <f>[1]MODEL!$B$186</f>
        <v>4.2213392768457323E-3</v>
      </c>
      <c r="AH3">
        <v>1</v>
      </c>
      <c r="AI3">
        <v>1</v>
      </c>
      <c r="AJ3" t="b">
        <v>0</v>
      </c>
      <c r="AK3" t="b">
        <v>1</v>
      </c>
      <c r="AL3">
        <v>0</v>
      </c>
      <c r="AM3" t="b">
        <v>0</v>
      </c>
      <c r="AN3" t="e">
        <f t="shared" ref="AN3:AN8" si="0">_</f>
        <v>#NAME?</v>
      </c>
    </row>
    <row r="4" spans="1:40" x14ac:dyDescent="0.55000000000000004">
      <c r="A4">
        <f>[1]MODEL!$B$190</f>
        <v>16196.01240347402</v>
      </c>
      <c r="B4" t="b">
        <v>1</v>
      </c>
      <c r="C4">
        <v>0</v>
      </c>
      <c r="D4">
        <v>1</v>
      </c>
      <c r="E4" t="s">
        <v>130</v>
      </c>
      <c r="F4">
        <v>1</v>
      </c>
      <c r="G4">
        <v>0</v>
      </c>
      <c r="H4">
        <v>0</v>
      </c>
      <c r="J4" t="s">
        <v>127</v>
      </c>
      <c r="K4" t="s">
        <v>128</v>
      </c>
      <c r="L4" t="s">
        <v>129</v>
      </c>
      <c r="AG4">
        <f>[1]MODEL!$B$190</f>
        <v>16196.01240347402</v>
      </c>
      <c r="AH4">
        <v>2</v>
      </c>
      <c r="AI4">
        <v>1</v>
      </c>
      <c r="AJ4" t="b">
        <v>0</v>
      </c>
      <c r="AK4" t="b">
        <v>1</v>
      </c>
      <c r="AL4">
        <v>0</v>
      </c>
      <c r="AM4" t="b">
        <v>0</v>
      </c>
      <c r="AN4" t="e">
        <f t="shared" si="0"/>
        <v>#NAME?</v>
      </c>
    </row>
    <row r="5" spans="1:40" x14ac:dyDescent="0.55000000000000004">
      <c r="A5">
        <f>[1]MODEL!$B$191</f>
        <v>6085.9875965259798</v>
      </c>
      <c r="B5" t="b">
        <v>1</v>
      </c>
      <c r="C5">
        <v>0</v>
      </c>
      <c r="D5">
        <v>1</v>
      </c>
      <c r="E5" t="s">
        <v>131</v>
      </c>
      <c r="F5">
        <v>1</v>
      </c>
      <c r="G5">
        <v>0</v>
      </c>
      <c r="H5">
        <v>0</v>
      </c>
      <c r="J5" t="s">
        <v>127</v>
      </c>
      <c r="K5" t="s">
        <v>128</v>
      </c>
      <c r="L5" t="s">
        <v>129</v>
      </c>
      <c r="AG5">
        <f>[1]MODEL!$B$191</f>
        <v>6085.9875965259798</v>
      </c>
      <c r="AH5">
        <v>3</v>
      </c>
      <c r="AI5">
        <v>1</v>
      </c>
      <c r="AJ5" t="b">
        <v>0</v>
      </c>
      <c r="AK5" t="b">
        <v>1</v>
      </c>
      <c r="AL5">
        <v>0</v>
      </c>
      <c r="AM5" t="b">
        <v>0</v>
      </c>
      <c r="AN5" t="e">
        <f t="shared" si="0"/>
        <v>#NAME?</v>
      </c>
    </row>
    <row r="6" spans="1:40" x14ac:dyDescent="0.55000000000000004">
      <c r="A6">
        <f>[1]MODEL!$B$204</f>
        <v>344861.75013071997</v>
      </c>
      <c r="B6" t="b">
        <v>1</v>
      </c>
      <c r="C6">
        <v>0</v>
      </c>
      <c r="D6">
        <v>1</v>
      </c>
      <c r="E6" t="s">
        <v>132</v>
      </c>
      <c r="F6">
        <v>1</v>
      </c>
      <c r="G6">
        <v>0</v>
      </c>
      <c r="H6">
        <v>0</v>
      </c>
      <c r="J6" t="s">
        <v>127</v>
      </c>
      <c r="K6" t="s">
        <v>128</v>
      </c>
      <c r="L6" t="s">
        <v>129</v>
      </c>
      <c r="AG6">
        <f>[1]MODEL!$B$204</f>
        <v>344861.75013071997</v>
      </c>
      <c r="AH6">
        <v>6</v>
      </c>
      <c r="AI6">
        <v>1</v>
      </c>
      <c r="AJ6" t="b">
        <v>0</v>
      </c>
      <c r="AK6" t="b">
        <v>1</v>
      </c>
      <c r="AL6">
        <v>0</v>
      </c>
      <c r="AM6" t="b">
        <v>0</v>
      </c>
      <c r="AN6" t="e">
        <f t="shared" si="0"/>
        <v>#NAME?</v>
      </c>
    </row>
    <row r="7" spans="1:40" x14ac:dyDescent="0.55000000000000004">
      <c r="A7">
        <f>[1]MODEL!$B$206</f>
        <v>46.203342729196137</v>
      </c>
      <c r="B7" t="b">
        <v>1</v>
      </c>
      <c r="C7">
        <v>0</v>
      </c>
      <c r="D7">
        <v>1</v>
      </c>
      <c r="E7" t="s">
        <v>133</v>
      </c>
      <c r="F7">
        <v>1</v>
      </c>
      <c r="G7">
        <v>0</v>
      </c>
      <c r="H7">
        <v>0</v>
      </c>
      <c r="J7" t="s">
        <v>127</v>
      </c>
      <c r="K7" t="s">
        <v>128</v>
      </c>
      <c r="L7" t="s">
        <v>129</v>
      </c>
      <c r="AG7">
        <f>[1]MODEL!$B$206</f>
        <v>46.203342729196137</v>
      </c>
      <c r="AH7">
        <v>7</v>
      </c>
      <c r="AI7">
        <v>1</v>
      </c>
      <c r="AJ7" t="b">
        <v>0</v>
      </c>
      <c r="AK7" t="b">
        <v>1</v>
      </c>
      <c r="AL7">
        <v>0</v>
      </c>
      <c r="AM7" t="b">
        <v>0</v>
      </c>
      <c r="AN7" t="e">
        <f t="shared" si="0"/>
        <v>#NAME?</v>
      </c>
    </row>
    <row r="8" spans="1:40" x14ac:dyDescent="0.55000000000000004">
      <c r="A8" s="49">
        <f>[2]MODEL!$B$97</f>
        <v>10871.560576799999</v>
      </c>
      <c r="B8" t="b">
        <v>1</v>
      </c>
      <c r="C8">
        <v>0</v>
      </c>
      <c r="D8">
        <v>1</v>
      </c>
      <c r="E8" t="s">
        <v>134</v>
      </c>
      <c r="F8">
        <v>1</v>
      </c>
      <c r="G8">
        <v>0</v>
      </c>
      <c r="H8">
        <v>0</v>
      </c>
      <c r="J8" t="s">
        <v>127</v>
      </c>
      <c r="K8" t="s">
        <v>128</v>
      </c>
      <c r="L8" t="s">
        <v>129</v>
      </c>
      <c r="AG8" s="49">
        <f>[2]MODEL!$B$97</f>
        <v>10871.560576799999</v>
      </c>
      <c r="AH8">
        <v>12</v>
      </c>
      <c r="AI8">
        <v>1</v>
      </c>
      <c r="AJ8" t="b">
        <v>0</v>
      </c>
      <c r="AK8" t="b">
        <v>1</v>
      </c>
      <c r="AL8">
        <v>0</v>
      </c>
      <c r="AM8" t="b">
        <v>0</v>
      </c>
      <c r="AN8" t="e">
        <f t="shared" si="0"/>
        <v>#NAME?</v>
      </c>
    </row>
    <row r="9" spans="1:40" x14ac:dyDescent="0.55000000000000004">
      <c r="A9">
        <v>0</v>
      </c>
    </row>
    <row r="10" spans="1:40" x14ac:dyDescent="0.55000000000000004">
      <c r="A10" t="b">
        <v>0</v>
      </c>
      <c r="B10">
        <v>15680</v>
      </c>
      <c r="C10">
        <v>7345</v>
      </c>
      <c r="D10">
        <v>3075</v>
      </c>
      <c r="E10">
        <v>810</v>
      </c>
    </row>
    <row r="11" spans="1:40" x14ac:dyDescent="0.55000000000000004">
      <c r="A11" t="b">
        <v>0</v>
      </c>
      <c r="B11">
        <v>15680</v>
      </c>
      <c r="C11">
        <v>7345</v>
      </c>
      <c r="D11">
        <v>13120</v>
      </c>
      <c r="E11">
        <v>0</v>
      </c>
    </row>
    <row r="12" spans="1:40" x14ac:dyDescent="0.55000000000000004">
      <c r="A12" t="b">
        <v>0</v>
      </c>
      <c r="B12">
        <v>15680</v>
      </c>
      <c r="C12">
        <v>7345</v>
      </c>
      <c r="D12">
        <v>13120</v>
      </c>
      <c r="E12">
        <v>0</v>
      </c>
    </row>
    <row r="13" spans="1:40" x14ac:dyDescent="0.55000000000000004">
      <c r="A13" t="b">
        <v>0</v>
      </c>
      <c r="B13">
        <v>15680</v>
      </c>
      <c r="C13">
        <v>7345</v>
      </c>
      <c r="D13">
        <v>13120</v>
      </c>
      <c r="E13">
        <v>0</v>
      </c>
    </row>
    <row r="14" spans="1:40" x14ac:dyDescent="0.55000000000000004">
      <c r="A14" t="b">
        <v>0</v>
      </c>
      <c r="B14">
        <v>15680</v>
      </c>
      <c r="C14">
        <v>7345</v>
      </c>
      <c r="D14">
        <v>13120</v>
      </c>
      <c r="E14">
        <v>0</v>
      </c>
    </row>
    <row r="15" spans="1:40" x14ac:dyDescent="0.55000000000000004">
      <c r="A15">
        <v>0</v>
      </c>
    </row>
    <row r="16" spans="1:40" x14ac:dyDescent="0.55000000000000004">
      <c r="A16">
        <v>0</v>
      </c>
      <c r="B16" t="b">
        <v>0</v>
      </c>
      <c r="C16" t="b">
        <v>0</v>
      </c>
      <c r="D16">
        <v>10</v>
      </c>
      <c r="E16">
        <v>0.95</v>
      </c>
      <c r="F16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M77"/>
  <sheetViews>
    <sheetView showGridLines="0" tabSelected="1" workbookViewId="0">
      <selection activeCell="B7" sqref="B7"/>
    </sheetView>
  </sheetViews>
  <sheetFormatPr defaultRowHeight="14.4" outlineLevelRow="2" x14ac:dyDescent="0.55000000000000004"/>
  <cols>
    <col min="1" max="1" width="0.26171875" customWidth="1"/>
    <col min="2" max="3" width="2.26171875" customWidth="1"/>
    <col min="4" max="4" width="31.15625" customWidth="1"/>
    <col min="5" max="5" width="12" customWidth="1"/>
    <col min="6" max="6" width="6" customWidth="1"/>
    <col min="7" max="7" width="15" customWidth="1"/>
    <col min="8" max="12" width="14.41796875" customWidth="1"/>
    <col min="13" max="13" width="8.578125" customWidth="1"/>
  </cols>
  <sheetData>
    <row r="1" spans="2:13" s="2" customFormat="1" ht="17.399999999999999" x14ac:dyDescent="0.55000000000000004">
      <c r="B1" s="3" t="s">
        <v>0</v>
      </c>
    </row>
    <row r="2" spans="2:13" s="1" customFormat="1" ht="10.199999999999999" x14ac:dyDescent="0.35">
      <c r="B2" s="4" t="s">
        <v>1</v>
      </c>
    </row>
    <row r="3" spans="2:13" s="1" customFormat="1" ht="10.199999999999999" x14ac:dyDescent="0.35">
      <c r="B3" s="4" t="s">
        <v>2</v>
      </c>
    </row>
    <row r="5" spans="2:13" ht="13.5" customHeight="1" x14ac:dyDescent="0.55000000000000004">
      <c r="B5" s="21"/>
      <c r="C5" s="22"/>
      <c r="D5" s="23" t="s">
        <v>3</v>
      </c>
      <c r="E5" s="23" t="s">
        <v>4</v>
      </c>
      <c r="F5" s="23" t="s">
        <v>5</v>
      </c>
      <c r="G5" s="24" t="s">
        <v>6</v>
      </c>
      <c r="H5" s="25" t="s">
        <v>7</v>
      </c>
      <c r="I5" s="25" t="s">
        <v>8</v>
      </c>
      <c r="J5" s="25" t="s">
        <v>9</v>
      </c>
      <c r="K5" s="26">
        <v>0.05</v>
      </c>
      <c r="L5" s="26">
        <v>0.95</v>
      </c>
      <c r="M5" s="27" t="s">
        <v>10</v>
      </c>
    </row>
    <row r="6" spans="2:13" ht="13.5" customHeight="1" x14ac:dyDescent="0.55000000000000004">
      <c r="B6" s="28" t="s">
        <v>135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2:13" ht="13.5" customHeight="1" outlineLevel="1" x14ac:dyDescent="0.55000000000000004">
      <c r="B7" s="5"/>
      <c r="C7" s="7" t="s">
        <v>12</v>
      </c>
      <c r="D7" s="6"/>
      <c r="E7" s="6"/>
      <c r="F7" s="6"/>
      <c r="G7" s="6"/>
      <c r="H7" s="6"/>
      <c r="I7" s="6"/>
      <c r="J7" s="6"/>
      <c r="K7" s="6"/>
      <c r="L7" s="6"/>
      <c r="M7" s="20"/>
    </row>
    <row r="8" spans="2:13" ht="39.75" customHeight="1" outlineLevel="2" x14ac:dyDescent="0.55000000000000004">
      <c r="B8" s="12"/>
      <c r="C8" s="13"/>
      <c r="D8" s="14" t="s">
        <v>13</v>
      </c>
      <c r="E8" s="14" t="s">
        <v>14</v>
      </c>
      <c r="F8" s="14" t="s">
        <v>15</v>
      </c>
      <c r="G8" s="15"/>
      <c r="H8" s="16">
        <v>4781.5969999999998</v>
      </c>
      <c r="I8" s="16">
        <v>15963.11</v>
      </c>
      <c r="J8" s="16">
        <v>22134.97</v>
      </c>
      <c r="K8" s="16">
        <v>10191.040000000001</v>
      </c>
      <c r="L8" s="16">
        <v>20634.669999999998</v>
      </c>
      <c r="M8" s="17" t="s">
        <v>16</v>
      </c>
    </row>
    <row r="9" spans="2:13" ht="39.75" customHeight="1" outlineLevel="2" x14ac:dyDescent="0.55000000000000004">
      <c r="B9" s="12"/>
      <c r="C9" s="13"/>
      <c r="D9" s="14" t="s">
        <v>17</v>
      </c>
      <c r="E9" s="14" t="s">
        <v>18</v>
      </c>
      <c r="F9" s="14" t="s">
        <v>19</v>
      </c>
      <c r="G9" s="15"/>
      <c r="H9" s="14">
        <v>80.779300000000006</v>
      </c>
      <c r="I9" s="14">
        <v>123.39149999999999</v>
      </c>
      <c r="J9" s="14">
        <v>175.38149999999999</v>
      </c>
      <c r="K9" s="14">
        <v>94.015469999999993</v>
      </c>
      <c r="L9" s="14">
        <v>155.4367</v>
      </c>
      <c r="M9" s="17" t="s">
        <v>16</v>
      </c>
    </row>
    <row r="10" spans="2:13" ht="39.75" customHeight="1" outlineLevel="2" x14ac:dyDescent="0.55000000000000004">
      <c r="B10" s="12"/>
      <c r="C10" s="13"/>
      <c r="D10" s="14" t="s">
        <v>20</v>
      </c>
      <c r="E10" s="14" t="s">
        <v>21</v>
      </c>
      <c r="F10" s="14" t="s">
        <v>22</v>
      </c>
      <c r="G10" s="15"/>
      <c r="H10" s="14">
        <v>2.2911960000000001E-3</v>
      </c>
      <c r="I10" s="14">
        <v>6.0190260000000002E-2</v>
      </c>
      <c r="J10" s="14">
        <v>0.17073169999999999</v>
      </c>
      <c r="K10" s="14">
        <v>1.4374E-2</v>
      </c>
      <c r="L10" s="14">
        <v>0.1198535</v>
      </c>
      <c r="M10" s="17" t="s">
        <v>16</v>
      </c>
    </row>
    <row r="11" spans="2:13" ht="39.75" customHeight="1" outlineLevel="2" x14ac:dyDescent="0.55000000000000004">
      <c r="B11" s="12"/>
      <c r="C11" s="13"/>
      <c r="D11" s="14" t="s">
        <v>23</v>
      </c>
      <c r="E11" s="14" t="s">
        <v>24</v>
      </c>
      <c r="F11" s="14" t="s">
        <v>25</v>
      </c>
      <c r="G11" s="15"/>
      <c r="H11" s="14">
        <v>0.24408089999999999</v>
      </c>
      <c r="I11" s="14">
        <v>0.3759287</v>
      </c>
      <c r="J11" s="14">
        <v>0.50940339999999995</v>
      </c>
      <c r="K11" s="14">
        <v>0.2901552</v>
      </c>
      <c r="L11" s="14">
        <v>0.4613563</v>
      </c>
      <c r="M11" s="17" t="s">
        <v>16</v>
      </c>
    </row>
    <row r="12" spans="2:13" ht="39.75" customHeight="1" outlineLevel="2" x14ac:dyDescent="0.55000000000000004">
      <c r="B12" s="12"/>
      <c r="C12" s="13"/>
      <c r="D12" s="14" t="s">
        <v>26</v>
      </c>
      <c r="E12" s="14" t="s">
        <v>24</v>
      </c>
      <c r="F12" s="14" t="s">
        <v>27</v>
      </c>
      <c r="G12" s="15"/>
      <c r="H12" s="14">
        <v>0.2444684</v>
      </c>
      <c r="I12" s="14">
        <v>0.37589729999999999</v>
      </c>
      <c r="J12" s="14">
        <v>0.50698129999999997</v>
      </c>
      <c r="K12" s="14">
        <v>0.29084729999999998</v>
      </c>
      <c r="L12" s="14">
        <v>0.46136680000000002</v>
      </c>
      <c r="M12" s="17" t="s">
        <v>16</v>
      </c>
    </row>
    <row r="13" spans="2:13" ht="39.75" customHeight="1" outlineLevel="2" x14ac:dyDescent="0.55000000000000004">
      <c r="B13" s="12"/>
      <c r="C13" s="13"/>
      <c r="D13" s="14" t="s">
        <v>28</v>
      </c>
      <c r="E13" s="14" t="s">
        <v>29</v>
      </c>
      <c r="F13" s="14" t="s">
        <v>30</v>
      </c>
      <c r="G13" s="15"/>
      <c r="H13" s="14">
        <v>4.4317369999999998E-3</v>
      </c>
      <c r="I13" s="14">
        <v>0.1124472</v>
      </c>
      <c r="J13" s="14">
        <v>0.219969</v>
      </c>
      <c r="K13" s="14">
        <v>1.537034E-2</v>
      </c>
      <c r="L13" s="14">
        <v>0.20924090000000001</v>
      </c>
      <c r="M13" s="17" t="s">
        <v>16</v>
      </c>
    </row>
    <row r="14" spans="2:13" ht="39.75" customHeight="1" outlineLevel="2" x14ac:dyDescent="0.55000000000000004">
      <c r="B14" s="12"/>
      <c r="C14" s="13"/>
      <c r="D14" s="14" t="s">
        <v>31</v>
      </c>
      <c r="E14" s="14" t="s">
        <v>29</v>
      </c>
      <c r="F14" s="14" t="s">
        <v>32</v>
      </c>
      <c r="G14" s="15"/>
      <c r="H14" s="14">
        <v>0.22670370000000001</v>
      </c>
      <c r="I14" s="14">
        <v>0.33567629999999998</v>
      </c>
      <c r="J14" s="14">
        <v>0.44439450000000003</v>
      </c>
      <c r="K14" s="14">
        <v>0.23760690000000001</v>
      </c>
      <c r="L14" s="14">
        <v>0.43322519999999998</v>
      </c>
      <c r="M14" s="17" t="s">
        <v>16</v>
      </c>
    </row>
    <row r="15" spans="2:13" ht="39.75" customHeight="1" outlineLevel="2" x14ac:dyDescent="0.55000000000000004">
      <c r="B15" s="12"/>
      <c r="C15" s="13"/>
      <c r="D15" s="14" t="s">
        <v>33</v>
      </c>
      <c r="E15" s="14" t="s">
        <v>29</v>
      </c>
      <c r="F15" s="14" t="s">
        <v>34</v>
      </c>
      <c r="G15" s="15"/>
      <c r="H15" s="14">
        <v>0.44891969999999998</v>
      </c>
      <c r="I15" s="14">
        <v>0.7254292</v>
      </c>
      <c r="J15" s="14">
        <v>0.99987910000000002</v>
      </c>
      <c r="K15" s="14">
        <v>0.47602610000000001</v>
      </c>
      <c r="L15" s="14">
        <v>0.97146449999999995</v>
      </c>
      <c r="M15" s="17" t="s">
        <v>16</v>
      </c>
    </row>
    <row r="16" spans="2:13" ht="39.75" customHeight="1" outlineLevel="2" x14ac:dyDescent="0.55000000000000004">
      <c r="B16" s="12"/>
      <c r="C16" s="13"/>
      <c r="D16" s="14" t="s">
        <v>35</v>
      </c>
      <c r="E16" s="14" t="s">
        <v>29</v>
      </c>
      <c r="F16" s="14" t="s">
        <v>36</v>
      </c>
      <c r="G16" s="15"/>
      <c r="H16" s="14">
        <v>1</v>
      </c>
      <c r="I16" s="14">
        <v>1</v>
      </c>
      <c r="J16" s="14">
        <v>1</v>
      </c>
      <c r="K16" s="14">
        <v>1</v>
      </c>
      <c r="L16" s="14">
        <v>1</v>
      </c>
      <c r="M16" s="17" t="s">
        <v>16</v>
      </c>
    </row>
    <row r="17" spans="2:13" ht="39.75" customHeight="1" outlineLevel="2" x14ac:dyDescent="0.55000000000000004">
      <c r="B17" s="12"/>
      <c r="C17" s="13"/>
      <c r="D17" s="14" t="s">
        <v>37</v>
      </c>
      <c r="E17" s="14" t="s">
        <v>29</v>
      </c>
      <c r="F17" s="14" t="s">
        <v>38</v>
      </c>
      <c r="G17" s="15"/>
      <c r="H17" s="14">
        <v>1.0046080000000001E-2</v>
      </c>
      <c r="I17" s="14">
        <v>0.50417190000000001</v>
      </c>
      <c r="J17" s="14">
        <v>0.99991110000000005</v>
      </c>
      <c r="K17" s="14">
        <v>5.962866E-2</v>
      </c>
      <c r="L17" s="14">
        <v>0.94895790000000002</v>
      </c>
      <c r="M17" s="17" t="s">
        <v>16</v>
      </c>
    </row>
    <row r="18" spans="2:13" ht="39.75" customHeight="1" outlineLevel="2" x14ac:dyDescent="0.55000000000000004">
      <c r="B18" s="12"/>
      <c r="C18" s="13"/>
      <c r="D18" s="14" t="s">
        <v>39</v>
      </c>
      <c r="E18" s="14" t="s">
        <v>40</v>
      </c>
      <c r="F18" s="14" t="s">
        <v>41</v>
      </c>
      <c r="G18" s="15"/>
      <c r="H18" s="18">
        <v>0.40404600000000002</v>
      </c>
      <c r="I18" s="18">
        <v>0.76609539999999998</v>
      </c>
      <c r="J18" s="18">
        <v>1.333045</v>
      </c>
      <c r="K18" s="18">
        <v>0.49474699999999999</v>
      </c>
      <c r="L18" s="18">
        <v>1.0906929999999999</v>
      </c>
      <c r="M18" s="17" t="s">
        <v>16</v>
      </c>
    </row>
    <row r="19" spans="2:13" ht="39.75" customHeight="1" outlineLevel="2" x14ac:dyDescent="0.55000000000000004">
      <c r="B19" s="12"/>
      <c r="C19" s="13"/>
      <c r="D19" s="14" t="s">
        <v>42</v>
      </c>
      <c r="E19" s="14" t="s">
        <v>40</v>
      </c>
      <c r="F19" s="14" t="s">
        <v>43</v>
      </c>
      <c r="G19" s="15"/>
      <c r="H19" s="18">
        <v>14.398580000000001</v>
      </c>
      <c r="I19" s="18">
        <v>16.331969999999998</v>
      </c>
      <c r="J19" s="18">
        <v>18.45149</v>
      </c>
      <c r="K19" s="18">
        <v>15.044</v>
      </c>
      <c r="L19" s="18">
        <v>17.63944</v>
      </c>
      <c r="M19" s="17" t="s">
        <v>16</v>
      </c>
    </row>
    <row r="20" spans="2:13" ht="39.75" customHeight="1" outlineLevel="2" x14ac:dyDescent="0.55000000000000004">
      <c r="B20" s="12"/>
      <c r="C20" s="13"/>
      <c r="D20" s="14" t="s">
        <v>44</v>
      </c>
      <c r="E20" s="14" t="s">
        <v>40</v>
      </c>
      <c r="F20" s="14" t="s">
        <v>45</v>
      </c>
      <c r="G20" s="15"/>
      <c r="H20" s="18">
        <v>35.588470000000001</v>
      </c>
      <c r="I20" s="18">
        <v>38.204979999999999</v>
      </c>
      <c r="J20" s="18">
        <v>40.804090000000002</v>
      </c>
      <c r="K20" s="18">
        <v>36.54148</v>
      </c>
      <c r="L20" s="18">
        <v>39.87538</v>
      </c>
      <c r="M20" s="17" t="s">
        <v>16</v>
      </c>
    </row>
    <row r="21" spans="2:13" ht="39.75" customHeight="1" outlineLevel="2" x14ac:dyDescent="0.55000000000000004">
      <c r="B21" s="12"/>
      <c r="C21" s="13"/>
      <c r="D21" s="14" t="s">
        <v>46</v>
      </c>
      <c r="E21" s="14" t="s">
        <v>40</v>
      </c>
      <c r="F21" s="14" t="s">
        <v>47</v>
      </c>
      <c r="G21" s="15"/>
      <c r="H21" s="18">
        <v>14.485659999999999</v>
      </c>
      <c r="I21" s="18">
        <v>16.433789999999998</v>
      </c>
      <c r="J21" s="18">
        <v>18.544440000000002</v>
      </c>
      <c r="K21" s="18">
        <v>15.14071</v>
      </c>
      <c r="L21" s="18">
        <v>17.757380000000001</v>
      </c>
      <c r="M21" s="17" t="s">
        <v>16</v>
      </c>
    </row>
    <row r="22" spans="2:13" ht="39.75" customHeight="1" outlineLevel="2" x14ac:dyDescent="0.55000000000000004">
      <c r="B22" s="12"/>
      <c r="C22" s="13"/>
      <c r="D22" s="14" t="s">
        <v>48</v>
      </c>
      <c r="E22" s="14" t="s">
        <v>40</v>
      </c>
      <c r="F22" s="14" t="s">
        <v>49</v>
      </c>
      <c r="G22" s="15"/>
      <c r="H22" s="18">
        <v>3.5172949999999998</v>
      </c>
      <c r="I22" s="18">
        <v>4.6281929999999996</v>
      </c>
      <c r="J22" s="18">
        <v>5.8274920000000003</v>
      </c>
      <c r="K22" s="18">
        <v>3.8966340000000002</v>
      </c>
      <c r="L22" s="18">
        <v>5.3920669999999999</v>
      </c>
      <c r="M22" s="17" t="s">
        <v>16</v>
      </c>
    </row>
    <row r="23" spans="2:13" ht="39.75" customHeight="1" outlineLevel="2" x14ac:dyDescent="0.55000000000000004">
      <c r="B23" s="12"/>
      <c r="C23" s="13"/>
      <c r="D23" s="14" t="s">
        <v>50</v>
      </c>
      <c r="E23" s="14" t="s">
        <v>40</v>
      </c>
      <c r="F23" s="14" t="s">
        <v>51</v>
      </c>
      <c r="G23" s="15"/>
      <c r="H23" s="19">
        <v>5.0994009999999999E-2</v>
      </c>
      <c r="I23" s="19">
        <v>7.0890350000000005E-2</v>
      </c>
      <c r="J23" s="19">
        <v>9.0126830000000005E-2</v>
      </c>
      <c r="K23" s="19">
        <v>5.8115729999999997E-2</v>
      </c>
      <c r="L23" s="19">
        <v>8.3572569999999999E-2</v>
      </c>
      <c r="M23" s="17" t="s">
        <v>16</v>
      </c>
    </row>
    <row r="24" spans="2:13" ht="39.75" customHeight="1" outlineLevel="2" x14ac:dyDescent="0.55000000000000004">
      <c r="B24" s="12"/>
      <c r="C24" s="13"/>
      <c r="D24" s="14" t="s">
        <v>52</v>
      </c>
      <c r="E24" s="14" t="s">
        <v>40</v>
      </c>
      <c r="F24" s="14" t="s">
        <v>53</v>
      </c>
      <c r="G24" s="15"/>
      <c r="H24" s="19">
        <v>18052.22</v>
      </c>
      <c r="I24" s="19">
        <v>24346.84</v>
      </c>
      <c r="J24" s="19">
        <v>36575.78</v>
      </c>
      <c r="K24" s="19">
        <v>19361.419999999998</v>
      </c>
      <c r="L24" s="19">
        <v>30766.65</v>
      </c>
      <c r="M24" s="17" t="s">
        <v>16</v>
      </c>
    </row>
    <row r="25" spans="2:13" ht="13.5" customHeight="1" outlineLevel="1" x14ac:dyDescent="0.55000000000000004">
      <c r="B25" s="10"/>
      <c r="C25" s="11" t="s">
        <v>54</v>
      </c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2:13" ht="39.75" customHeight="1" outlineLevel="2" x14ac:dyDescent="0.55000000000000004">
      <c r="B26" s="12"/>
      <c r="C26" s="13"/>
      <c r="D26" s="14" t="s">
        <v>55</v>
      </c>
      <c r="E26" s="14" t="s">
        <v>56</v>
      </c>
      <c r="F26" s="14" t="s">
        <v>25</v>
      </c>
      <c r="G26" s="15"/>
      <c r="H26" s="14">
        <v>81.89922</v>
      </c>
      <c r="I26" s="14">
        <v>108.273</v>
      </c>
      <c r="J26" s="14">
        <v>129.3734</v>
      </c>
      <c r="K26" s="14">
        <v>92.272739999999999</v>
      </c>
      <c r="L26" s="14">
        <v>122.9896</v>
      </c>
      <c r="M26" s="17" t="s">
        <v>16</v>
      </c>
    </row>
    <row r="27" spans="2:13" ht="13.5" customHeight="1" outlineLevel="1" x14ac:dyDescent="0.55000000000000004">
      <c r="B27" s="10"/>
      <c r="C27" s="11" t="s">
        <v>57</v>
      </c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2:13" ht="39.75" customHeight="1" outlineLevel="2" x14ac:dyDescent="0.55000000000000004">
      <c r="B28" s="12"/>
      <c r="C28" s="13"/>
      <c r="D28" s="14" t="s">
        <v>58</v>
      </c>
      <c r="E28" s="14" t="s">
        <v>18</v>
      </c>
      <c r="F28" s="14" t="s">
        <v>59</v>
      </c>
      <c r="G28" s="15"/>
      <c r="H28" s="14">
        <v>6419.8509999999997</v>
      </c>
      <c r="I28" s="14">
        <v>7049.8329999999996</v>
      </c>
      <c r="J28" s="14">
        <v>7841.32</v>
      </c>
      <c r="K28" s="14">
        <v>6610.2079999999996</v>
      </c>
      <c r="L28" s="14">
        <v>7531.9059999999999</v>
      </c>
      <c r="M28" s="17" t="s">
        <v>16</v>
      </c>
    </row>
    <row r="29" spans="2:13" ht="13.5" customHeight="1" outlineLevel="1" x14ac:dyDescent="0.55000000000000004">
      <c r="B29" s="10"/>
      <c r="C29" s="11" t="s">
        <v>60</v>
      </c>
      <c r="D29" s="8"/>
      <c r="E29" s="8"/>
      <c r="F29" s="8"/>
      <c r="G29" s="8"/>
      <c r="H29" s="8"/>
      <c r="I29" s="8"/>
      <c r="J29" s="8"/>
      <c r="K29" s="8"/>
      <c r="L29" s="8"/>
      <c r="M29" s="9"/>
    </row>
    <row r="30" spans="2:13" ht="39.75" customHeight="1" outlineLevel="2" x14ac:dyDescent="0.55000000000000004">
      <c r="B30" s="12"/>
      <c r="C30" s="13"/>
      <c r="D30" s="14" t="s">
        <v>61</v>
      </c>
      <c r="E30" s="14" t="s">
        <v>62</v>
      </c>
      <c r="F30" s="14" t="s">
        <v>63</v>
      </c>
      <c r="G30" s="15"/>
      <c r="H30" s="14">
        <v>0.1038795</v>
      </c>
      <c r="I30" s="14">
        <v>0.42413420000000002</v>
      </c>
      <c r="J30" s="14">
        <v>0.86150000000000004</v>
      </c>
      <c r="K30" s="14">
        <v>0.19590160000000001</v>
      </c>
      <c r="L30" s="14">
        <v>0.68330630000000003</v>
      </c>
      <c r="M30" s="17" t="s">
        <v>16</v>
      </c>
    </row>
    <row r="31" spans="2:13" ht="13.5" customHeight="1" outlineLevel="1" x14ac:dyDescent="0.55000000000000004">
      <c r="B31" s="10"/>
      <c r="C31" s="11" t="s">
        <v>64</v>
      </c>
      <c r="D31" s="8"/>
      <c r="E31" s="8"/>
      <c r="F31" s="8"/>
      <c r="G31" s="8"/>
      <c r="H31" s="8"/>
      <c r="I31" s="8"/>
      <c r="J31" s="8"/>
      <c r="K31" s="8"/>
      <c r="L31" s="8"/>
      <c r="M31" s="9"/>
    </row>
    <row r="32" spans="2:13" ht="39.75" customHeight="1" outlineLevel="2" x14ac:dyDescent="0.55000000000000004">
      <c r="B32" s="12"/>
      <c r="C32" s="13"/>
      <c r="D32" s="14" t="s">
        <v>65</v>
      </c>
      <c r="E32" s="14" t="s">
        <v>29</v>
      </c>
      <c r="F32" s="14" t="s">
        <v>43</v>
      </c>
      <c r="G32" s="15"/>
      <c r="H32" s="14">
        <v>0.14243430000000001</v>
      </c>
      <c r="I32" s="14">
        <v>0.3957618</v>
      </c>
      <c r="J32" s="14">
        <v>0.67691630000000003</v>
      </c>
      <c r="K32" s="14">
        <v>0.22745899999999999</v>
      </c>
      <c r="L32" s="14">
        <v>0.57034019999999996</v>
      </c>
      <c r="M32" s="17" t="s">
        <v>16</v>
      </c>
    </row>
    <row r="33" spans="2:13" ht="39.75" customHeight="1" outlineLevel="2" x14ac:dyDescent="0.55000000000000004">
      <c r="B33" s="12"/>
      <c r="C33" s="13"/>
      <c r="D33" s="14" t="s">
        <v>66</v>
      </c>
      <c r="E33" s="14" t="s">
        <v>29</v>
      </c>
      <c r="F33" s="14" t="s">
        <v>45</v>
      </c>
      <c r="G33" s="15"/>
      <c r="H33" s="14">
        <v>101.033</v>
      </c>
      <c r="I33" s="14">
        <v>301.01690000000002</v>
      </c>
      <c r="J33" s="14">
        <v>499.94200000000001</v>
      </c>
      <c r="K33" s="14">
        <v>121.1853</v>
      </c>
      <c r="L33" s="14">
        <v>479.76650000000001</v>
      </c>
      <c r="M33" s="17" t="s">
        <v>16</v>
      </c>
    </row>
    <row r="34" spans="2:13" ht="13.5" customHeight="1" outlineLevel="1" x14ac:dyDescent="0.55000000000000004">
      <c r="B34" s="10"/>
      <c r="C34" s="11" t="s">
        <v>67</v>
      </c>
      <c r="D34" s="8"/>
      <c r="E34" s="8"/>
      <c r="F34" s="8"/>
      <c r="G34" s="8"/>
      <c r="H34" s="8"/>
      <c r="I34" s="8"/>
      <c r="J34" s="8"/>
      <c r="K34" s="8"/>
      <c r="L34" s="8"/>
      <c r="M34" s="9"/>
    </row>
    <row r="35" spans="2:13" ht="39.75" customHeight="1" outlineLevel="2" x14ac:dyDescent="0.55000000000000004">
      <c r="B35" s="12"/>
      <c r="C35" s="13"/>
      <c r="D35" s="14" t="s">
        <v>68</v>
      </c>
      <c r="E35" s="14" t="s">
        <v>29</v>
      </c>
      <c r="F35" s="14" t="s">
        <v>69</v>
      </c>
      <c r="G35" s="15"/>
      <c r="H35" s="14">
        <v>0.21693129999999999</v>
      </c>
      <c r="I35" s="14">
        <v>0.48532259999999999</v>
      </c>
      <c r="J35" s="14">
        <v>0.75598030000000005</v>
      </c>
      <c r="K35" s="14">
        <v>0.31073790000000001</v>
      </c>
      <c r="L35" s="14">
        <v>0.66072620000000004</v>
      </c>
      <c r="M35" s="17" t="s">
        <v>16</v>
      </c>
    </row>
    <row r="36" spans="2:13" ht="39.75" customHeight="1" outlineLevel="2" x14ac:dyDescent="0.55000000000000004">
      <c r="B36" s="12"/>
      <c r="C36" s="13"/>
      <c r="D36" s="14" t="s">
        <v>70</v>
      </c>
      <c r="E36" s="14" t="s">
        <v>29</v>
      </c>
      <c r="F36" s="14" t="s">
        <v>71</v>
      </c>
      <c r="G36" s="15"/>
      <c r="H36" s="14">
        <v>1.0092300000000001</v>
      </c>
      <c r="I36" s="14">
        <v>25.343160000000001</v>
      </c>
      <c r="J36" s="14">
        <v>49.997819999999997</v>
      </c>
      <c r="K36" s="14">
        <v>3.429046</v>
      </c>
      <c r="L36" s="14">
        <v>47.51773</v>
      </c>
      <c r="M36" s="17" t="s">
        <v>16</v>
      </c>
    </row>
    <row r="37" spans="2:13" ht="13.5" customHeight="1" outlineLevel="1" x14ac:dyDescent="0.55000000000000004">
      <c r="B37" s="10"/>
      <c r="C37" s="11" t="s">
        <v>72</v>
      </c>
      <c r="D37" s="8"/>
      <c r="E37" s="8"/>
      <c r="F37" s="8"/>
      <c r="G37" s="8"/>
      <c r="H37" s="8"/>
      <c r="I37" s="8"/>
      <c r="J37" s="8"/>
      <c r="K37" s="8"/>
      <c r="L37" s="8"/>
      <c r="M37" s="9"/>
    </row>
    <row r="38" spans="2:13" ht="39.75" customHeight="1" outlineLevel="2" x14ac:dyDescent="0.55000000000000004">
      <c r="B38" s="12"/>
      <c r="C38" s="13"/>
      <c r="D38" s="14" t="s">
        <v>73</v>
      </c>
      <c r="E38" s="14" t="s">
        <v>29</v>
      </c>
      <c r="F38" s="14" t="s">
        <v>74</v>
      </c>
      <c r="G38" s="15"/>
      <c r="H38" s="14">
        <v>1.66965E-3</v>
      </c>
      <c r="I38" s="14">
        <v>9.8369170000000006E-2</v>
      </c>
      <c r="J38" s="14">
        <v>0.30801600000000001</v>
      </c>
      <c r="K38" s="14">
        <v>1.995767E-2</v>
      </c>
      <c r="L38" s="14">
        <v>0.20454</v>
      </c>
      <c r="M38" s="17" t="s">
        <v>16</v>
      </c>
    </row>
    <row r="39" spans="2:13" ht="39.75" customHeight="1" outlineLevel="2" x14ac:dyDescent="0.55000000000000004">
      <c r="B39" s="12"/>
      <c r="C39" s="13"/>
      <c r="D39" s="14" t="s">
        <v>75</v>
      </c>
      <c r="E39" s="14" t="s">
        <v>29</v>
      </c>
      <c r="F39" s="14" t="s">
        <v>76</v>
      </c>
      <c r="G39" s="15"/>
      <c r="H39" s="14">
        <v>51.006169999999997</v>
      </c>
      <c r="I39" s="14">
        <v>75.560910000000007</v>
      </c>
      <c r="J39" s="14">
        <v>99.998289999999997</v>
      </c>
      <c r="K39" s="14">
        <v>53.497729999999997</v>
      </c>
      <c r="L39" s="14">
        <v>97.451139999999995</v>
      </c>
      <c r="M39" s="17" t="s">
        <v>16</v>
      </c>
    </row>
    <row r="40" spans="2:13" ht="13.5" customHeight="1" outlineLevel="1" x14ac:dyDescent="0.55000000000000004">
      <c r="B40" s="10"/>
      <c r="C40" s="11" t="s">
        <v>77</v>
      </c>
      <c r="D40" s="8"/>
      <c r="E40" s="8"/>
      <c r="F40" s="8"/>
      <c r="G40" s="8"/>
      <c r="H40" s="8"/>
      <c r="I40" s="8"/>
      <c r="J40" s="8"/>
      <c r="K40" s="8"/>
      <c r="L40" s="8"/>
      <c r="M40" s="9"/>
    </row>
    <row r="41" spans="2:13" ht="39.75" customHeight="1" outlineLevel="2" x14ac:dyDescent="0.55000000000000004">
      <c r="B41" s="12"/>
      <c r="C41" s="13"/>
      <c r="D41" s="14" t="s">
        <v>78</v>
      </c>
      <c r="E41" s="14" t="s">
        <v>62</v>
      </c>
      <c r="F41" s="14" t="s">
        <v>79</v>
      </c>
      <c r="G41" s="15"/>
      <c r="H41" s="14">
        <v>0.91325959999999995</v>
      </c>
      <c r="I41" s="14">
        <v>0.983317</v>
      </c>
      <c r="J41" s="14">
        <v>0.99999709999999997</v>
      </c>
      <c r="K41" s="14">
        <v>0.95454499999999998</v>
      </c>
      <c r="L41" s="14">
        <v>0.9989768</v>
      </c>
      <c r="M41" s="17" t="s">
        <v>16</v>
      </c>
    </row>
    <row r="42" spans="2:13" ht="13.5" customHeight="1" outlineLevel="1" x14ac:dyDescent="0.55000000000000004">
      <c r="B42" s="10"/>
      <c r="C42" s="11" t="s">
        <v>80</v>
      </c>
      <c r="D42" s="8"/>
      <c r="E42" s="8"/>
      <c r="F42" s="8"/>
      <c r="G42" s="8"/>
      <c r="H42" s="8"/>
      <c r="I42" s="8"/>
      <c r="J42" s="8"/>
      <c r="K42" s="8"/>
      <c r="L42" s="8"/>
      <c r="M42" s="9"/>
    </row>
    <row r="43" spans="2:13" ht="39.75" customHeight="1" outlineLevel="2" x14ac:dyDescent="0.55000000000000004">
      <c r="B43" s="12"/>
      <c r="C43" s="13"/>
      <c r="D43" s="14" t="s">
        <v>81</v>
      </c>
      <c r="E43" s="14" t="s">
        <v>62</v>
      </c>
      <c r="F43" s="14" t="s">
        <v>82</v>
      </c>
      <c r="G43" s="15"/>
      <c r="H43" s="14">
        <v>0.99164350000000001</v>
      </c>
      <c r="I43" s="14">
        <v>0.9983301</v>
      </c>
      <c r="J43" s="14">
        <v>0.99999990000000005</v>
      </c>
      <c r="K43" s="14">
        <v>0.99545090000000003</v>
      </c>
      <c r="L43" s="14">
        <v>0.99989810000000001</v>
      </c>
      <c r="M43" s="17" t="s">
        <v>16</v>
      </c>
    </row>
    <row r="44" spans="2:13" ht="13.5" customHeight="1" outlineLevel="1" x14ac:dyDescent="0.55000000000000004">
      <c r="B44" s="10"/>
      <c r="C44" s="11" t="s">
        <v>83</v>
      </c>
      <c r="D44" s="8"/>
      <c r="E44" s="8"/>
      <c r="F44" s="8"/>
      <c r="G44" s="8"/>
      <c r="H44" s="8"/>
      <c r="I44" s="8"/>
      <c r="J44" s="8"/>
      <c r="K44" s="8"/>
      <c r="L44" s="8"/>
      <c r="M44" s="9"/>
    </row>
    <row r="45" spans="2:13" ht="39.75" customHeight="1" outlineLevel="2" x14ac:dyDescent="0.55000000000000004">
      <c r="B45" s="12"/>
      <c r="C45" s="13"/>
      <c r="D45" s="14" t="s">
        <v>84</v>
      </c>
      <c r="E45" s="14" t="s">
        <v>62</v>
      </c>
      <c r="F45" s="14" t="s">
        <v>85</v>
      </c>
      <c r="G45" s="15"/>
      <c r="H45" s="14">
        <v>0.70001420000000003</v>
      </c>
      <c r="I45" s="14">
        <v>0.74990650000000003</v>
      </c>
      <c r="J45" s="14">
        <v>0.79999500000000001</v>
      </c>
      <c r="K45" s="14">
        <v>0.70494230000000002</v>
      </c>
      <c r="L45" s="14">
        <v>0.79492529999999995</v>
      </c>
      <c r="M45" s="17" t="s">
        <v>16</v>
      </c>
    </row>
    <row r="46" spans="2:13" ht="13.5" customHeight="1" outlineLevel="1" x14ac:dyDescent="0.55000000000000004">
      <c r="B46" s="10"/>
      <c r="C46" s="11" t="s">
        <v>86</v>
      </c>
      <c r="D46" s="8"/>
      <c r="E46" s="8"/>
      <c r="F46" s="8"/>
      <c r="G46" s="8"/>
      <c r="H46" s="8"/>
      <c r="I46" s="8"/>
      <c r="J46" s="8"/>
      <c r="K46" s="8"/>
      <c r="L46" s="8"/>
      <c r="M46" s="9"/>
    </row>
    <row r="47" spans="2:13" ht="39.75" customHeight="1" outlineLevel="2" x14ac:dyDescent="0.55000000000000004">
      <c r="B47" s="12"/>
      <c r="C47" s="13"/>
      <c r="D47" s="14" t="s">
        <v>87</v>
      </c>
      <c r="E47" s="14" t="s">
        <v>29</v>
      </c>
      <c r="F47" s="14" t="s">
        <v>88</v>
      </c>
      <c r="G47" s="15"/>
      <c r="H47" s="14">
        <v>1.468334E-3</v>
      </c>
      <c r="I47" s="14">
        <v>9.8738119999999999E-2</v>
      </c>
      <c r="J47" s="14">
        <v>0.3010719</v>
      </c>
      <c r="K47" s="14">
        <v>1.9699580000000001E-2</v>
      </c>
      <c r="L47" s="14">
        <v>0.2047938</v>
      </c>
      <c r="M47" s="17" t="s">
        <v>16</v>
      </c>
    </row>
    <row r="48" spans="2:13" ht="39.75" customHeight="1" outlineLevel="2" x14ac:dyDescent="0.55000000000000004">
      <c r="B48" s="12"/>
      <c r="C48" s="13"/>
      <c r="D48" s="14" t="s">
        <v>89</v>
      </c>
      <c r="E48" s="14" t="s">
        <v>29</v>
      </c>
      <c r="F48" s="14" t="s">
        <v>90</v>
      </c>
      <c r="G48" s="15"/>
      <c r="H48" s="14">
        <v>509.1198</v>
      </c>
      <c r="I48" s="14">
        <v>40429.51</v>
      </c>
      <c r="J48" s="14">
        <v>80337.850000000006</v>
      </c>
      <c r="K48" s="14">
        <v>4359.7269999999999</v>
      </c>
      <c r="L48" s="14">
        <v>76347.95</v>
      </c>
      <c r="M48" s="17" t="s">
        <v>16</v>
      </c>
    </row>
    <row r="49" spans="2:13" ht="13.5" customHeight="1" outlineLevel="1" x14ac:dyDescent="0.55000000000000004">
      <c r="B49" s="10"/>
      <c r="C49" s="11" t="s">
        <v>91</v>
      </c>
      <c r="D49" s="8"/>
      <c r="E49" s="8"/>
      <c r="F49" s="8"/>
      <c r="G49" s="8"/>
      <c r="H49" s="8"/>
      <c r="I49" s="8"/>
      <c r="J49" s="8"/>
      <c r="K49" s="8"/>
      <c r="L49" s="8"/>
      <c r="M49" s="9"/>
    </row>
    <row r="50" spans="2:13" ht="39.75" customHeight="1" outlineLevel="2" x14ac:dyDescent="0.55000000000000004">
      <c r="B50" s="30"/>
      <c r="C50" s="31"/>
      <c r="D50" s="32" t="s">
        <v>92</v>
      </c>
      <c r="E50" s="32" t="s">
        <v>18</v>
      </c>
      <c r="F50" s="32" t="s">
        <v>93</v>
      </c>
      <c r="G50" s="33"/>
      <c r="H50" s="32">
        <v>9.0495999999999993E-2</v>
      </c>
      <c r="I50" s="32">
        <v>0.1150543</v>
      </c>
      <c r="J50" s="32">
        <v>0.13981250000000001</v>
      </c>
      <c r="K50" s="32">
        <v>9.665638E-2</v>
      </c>
      <c r="L50" s="32">
        <v>0.1333087</v>
      </c>
      <c r="M50" s="34" t="s">
        <v>16</v>
      </c>
    </row>
    <row r="51" spans="2:13" ht="13.5" customHeight="1" x14ac:dyDescent="0.55000000000000004">
      <c r="B51" s="28" t="s">
        <v>94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2:13" ht="13.5" customHeight="1" outlineLevel="1" x14ac:dyDescent="0.55000000000000004">
      <c r="B52" s="5"/>
      <c r="C52" s="7" t="s">
        <v>12</v>
      </c>
      <c r="D52" s="6"/>
      <c r="E52" s="6"/>
      <c r="F52" s="6"/>
      <c r="G52" s="6"/>
      <c r="H52" s="6"/>
      <c r="I52" s="6"/>
      <c r="J52" s="6"/>
      <c r="K52" s="6"/>
      <c r="L52" s="6"/>
      <c r="M52" s="20"/>
    </row>
    <row r="53" spans="2:13" ht="39.75" customHeight="1" outlineLevel="2" x14ac:dyDescent="0.55000000000000004">
      <c r="B53" s="12"/>
      <c r="C53" s="13"/>
      <c r="D53" s="14" t="s">
        <v>20</v>
      </c>
      <c r="E53" s="14" t="s">
        <v>21</v>
      </c>
      <c r="F53" s="14" t="s">
        <v>22</v>
      </c>
      <c r="G53" s="15"/>
      <c r="H53" s="14">
        <v>2.7446020000000001E-3</v>
      </c>
      <c r="I53" s="14">
        <v>6.0212630000000003E-2</v>
      </c>
      <c r="J53" s="14">
        <v>0.17539469999999999</v>
      </c>
      <c r="K53" s="14">
        <v>1.4318549999999999E-2</v>
      </c>
      <c r="L53" s="14">
        <v>0.1196942</v>
      </c>
      <c r="M53" s="17" t="s">
        <v>16</v>
      </c>
    </row>
    <row r="54" spans="2:13" ht="39.75" customHeight="1" outlineLevel="2" x14ac:dyDescent="0.55000000000000004">
      <c r="B54" s="12"/>
      <c r="C54" s="13"/>
      <c r="D54" s="14" t="s">
        <v>95</v>
      </c>
      <c r="E54" s="14" t="s">
        <v>24</v>
      </c>
      <c r="F54" s="14" t="s">
        <v>25</v>
      </c>
      <c r="G54" s="15"/>
      <c r="H54" s="14">
        <v>0.24247779999999999</v>
      </c>
      <c r="I54" s="14">
        <v>0.37581039999999999</v>
      </c>
      <c r="J54" s="14">
        <v>0.50867899999999999</v>
      </c>
      <c r="K54" s="14">
        <v>0.2902612</v>
      </c>
      <c r="L54" s="14">
        <v>0.46135690000000001</v>
      </c>
      <c r="M54" s="17" t="s">
        <v>16</v>
      </c>
    </row>
    <row r="55" spans="2:13" ht="39.75" customHeight="1" outlineLevel="2" x14ac:dyDescent="0.55000000000000004">
      <c r="B55" s="12"/>
      <c r="C55" s="13"/>
      <c r="D55" s="14" t="s">
        <v>26</v>
      </c>
      <c r="E55" s="14" t="s">
        <v>24</v>
      </c>
      <c r="F55" s="14" t="s">
        <v>27</v>
      </c>
      <c r="G55" s="15"/>
      <c r="H55" s="14">
        <v>0.242809</v>
      </c>
      <c r="I55" s="14">
        <v>0.3757067</v>
      </c>
      <c r="J55" s="14">
        <v>0.50663259999999999</v>
      </c>
      <c r="K55" s="14">
        <v>0.29050039999999999</v>
      </c>
      <c r="L55" s="14">
        <v>0.46071699999999999</v>
      </c>
      <c r="M55" s="17" t="s">
        <v>16</v>
      </c>
    </row>
    <row r="56" spans="2:13" ht="39.75" customHeight="1" outlineLevel="2" x14ac:dyDescent="0.55000000000000004">
      <c r="B56" s="12"/>
      <c r="C56" s="13"/>
      <c r="D56" s="14" t="s">
        <v>28</v>
      </c>
      <c r="E56" s="14" t="s">
        <v>29</v>
      </c>
      <c r="F56" s="14" t="s">
        <v>30</v>
      </c>
      <c r="G56" s="15"/>
      <c r="H56" s="14">
        <v>4.4090259999999999E-3</v>
      </c>
      <c r="I56" s="14">
        <v>0.11251460000000001</v>
      </c>
      <c r="J56" s="14">
        <v>0.2199691</v>
      </c>
      <c r="K56" s="14">
        <v>1.5341199999999999E-2</v>
      </c>
      <c r="L56" s="14">
        <v>0.209283</v>
      </c>
      <c r="M56" s="17" t="s">
        <v>16</v>
      </c>
    </row>
    <row r="57" spans="2:13" ht="39.75" customHeight="1" outlineLevel="2" x14ac:dyDescent="0.55000000000000004">
      <c r="B57" s="12"/>
      <c r="C57" s="13"/>
      <c r="D57" s="14" t="s">
        <v>31</v>
      </c>
      <c r="E57" s="14" t="s">
        <v>29</v>
      </c>
      <c r="F57" s="14" t="s">
        <v>32</v>
      </c>
      <c r="G57" s="15"/>
      <c r="H57" s="14">
        <v>0.22672580000000001</v>
      </c>
      <c r="I57" s="14">
        <v>0.33580520000000003</v>
      </c>
      <c r="J57" s="14">
        <v>0.44437140000000003</v>
      </c>
      <c r="K57" s="14">
        <v>0.23780290000000001</v>
      </c>
      <c r="L57" s="14">
        <v>0.43365169999999997</v>
      </c>
      <c r="M57" s="17" t="s">
        <v>16</v>
      </c>
    </row>
    <row r="58" spans="2:13" ht="39.75" customHeight="1" outlineLevel="2" x14ac:dyDescent="0.55000000000000004">
      <c r="B58" s="12"/>
      <c r="C58" s="13"/>
      <c r="D58" s="14" t="s">
        <v>33</v>
      </c>
      <c r="E58" s="14" t="s">
        <v>29</v>
      </c>
      <c r="F58" s="14" t="s">
        <v>34</v>
      </c>
      <c r="G58" s="15"/>
      <c r="H58" s="14">
        <v>0.44900269999999998</v>
      </c>
      <c r="I58" s="14">
        <v>0.72464450000000002</v>
      </c>
      <c r="J58" s="14">
        <v>0.99994669999999997</v>
      </c>
      <c r="K58" s="14">
        <v>0.47555900000000001</v>
      </c>
      <c r="L58" s="14">
        <v>0.9725454</v>
      </c>
      <c r="M58" s="17" t="s">
        <v>16</v>
      </c>
    </row>
    <row r="59" spans="2:13" ht="39.75" customHeight="1" outlineLevel="2" x14ac:dyDescent="0.55000000000000004">
      <c r="B59" s="12"/>
      <c r="C59" s="13"/>
      <c r="D59" s="14" t="s">
        <v>35</v>
      </c>
      <c r="E59" s="14" t="s">
        <v>29</v>
      </c>
      <c r="F59" s="14" t="s">
        <v>36</v>
      </c>
      <c r="G59" s="15"/>
      <c r="H59" s="14">
        <v>1</v>
      </c>
      <c r="I59" s="14">
        <v>1</v>
      </c>
      <c r="J59" s="14">
        <v>1</v>
      </c>
      <c r="K59" s="14">
        <v>1</v>
      </c>
      <c r="L59" s="14">
        <v>1</v>
      </c>
      <c r="M59" s="17" t="s">
        <v>16</v>
      </c>
    </row>
    <row r="60" spans="2:13" ht="39.75" customHeight="1" outlineLevel="2" x14ac:dyDescent="0.55000000000000004">
      <c r="B60" s="12"/>
      <c r="C60" s="13"/>
      <c r="D60" s="14" t="s">
        <v>37</v>
      </c>
      <c r="E60" s="14" t="s">
        <v>29</v>
      </c>
      <c r="F60" s="14" t="s">
        <v>38</v>
      </c>
      <c r="G60" s="15"/>
      <c r="H60" s="14">
        <v>1.0057780000000001E-2</v>
      </c>
      <c r="I60" s="14">
        <v>0.50286160000000002</v>
      </c>
      <c r="J60" s="14">
        <v>0.99988719999999998</v>
      </c>
      <c r="K60" s="14">
        <v>5.8735320000000001E-2</v>
      </c>
      <c r="L60" s="14">
        <v>0.95044810000000002</v>
      </c>
      <c r="M60" s="17" t="s">
        <v>16</v>
      </c>
    </row>
    <row r="61" spans="2:13" ht="39.75" customHeight="1" outlineLevel="2" x14ac:dyDescent="0.55000000000000004">
      <c r="B61" s="12"/>
      <c r="C61" s="13"/>
      <c r="D61" s="14" t="s">
        <v>50</v>
      </c>
      <c r="E61" s="14" t="s">
        <v>40</v>
      </c>
      <c r="F61" s="14" t="s">
        <v>51</v>
      </c>
      <c r="G61" s="15"/>
      <c r="H61" s="19">
        <v>5.1117919999999997E-2</v>
      </c>
      <c r="I61" s="19">
        <v>7.0829059999999999E-2</v>
      </c>
      <c r="J61" s="19">
        <v>9.0110419999999997E-2</v>
      </c>
      <c r="K61" s="19">
        <v>5.8039970000000003E-2</v>
      </c>
      <c r="L61" s="19">
        <v>8.3505309999999999E-2</v>
      </c>
      <c r="M61" s="17" t="s">
        <v>16</v>
      </c>
    </row>
    <row r="62" spans="2:13" ht="13.5" customHeight="1" outlineLevel="1" x14ac:dyDescent="0.55000000000000004">
      <c r="B62" s="10"/>
      <c r="C62" s="11" t="s">
        <v>60</v>
      </c>
      <c r="D62" s="8"/>
      <c r="E62" s="8"/>
      <c r="F62" s="8"/>
      <c r="G62" s="8"/>
      <c r="H62" s="8"/>
      <c r="I62" s="8"/>
      <c r="J62" s="8"/>
      <c r="K62" s="8"/>
      <c r="L62" s="8"/>
      <c r="M62" s="9"/>
    </row>
    <row r="63" spans="2:13" ht="39.75" customHeight="1" outlineLevel="2" x14ac:dyDescent="0.55000000000000004">
      <c r="B63" s="12"/>
      <c r="C63" s="13"/>
      <c r="D63" s="14" t="s">
        <v>61</v>
      </c>
      <c r="E63" s="14" t="s">
        <v>62</v>
      </c>
      <c r="F63" s="14" t="s">
        <v>63</v>
      </c>
      <c r="G63" s="15"/>
      <c r="H63" s="14">
        <v>8.1709359999999995E-7</v>
      </c>
      <c r="I63" s="14">
        <v>1.135546E-2</v>
      </c>
      <c r="J63" s="14">
        <v>5.7995480000000002E-2</v>
      </c>
      <c r="K63" s="14">
        <v>6.8417490000000005E-4</v>
      </c>
      <c r="L63" s="14">
        <v>3.0384669999999999E-2</v>
      </c>
      <c r="M63" s="17" t="s">
        <v>16</v>
      </c>
    </row>
    <row r="64" spans="2:13" ht="13.5" customHeight="1" outlineLevel="1" x14ac:dyDescent="0.55000000000000004">
      <c r="B64" s="10"/>
      <c r="C64" s="11" t="s">
        <v>64</v>
      </c>
      <c r="D64" s="8"/>
      <c r="E64" s="8"/>
      <c r="F64" s="8"/>
      <c r="G64" s="8"/>
      <c r="H64" s="8"/>
      <c r="I64" s="8"/>
      <c r="J64" s="8"/>
      <c r="K64" s="8"/>
      <c r="L64" s="8"/>
      <c r="M64" s="9"/>
    </row>
    <row r="65" spans="2:13" ht="39.75" customHeight="1" outlineLevel="2" x14ac:dyDescent="0.55000000000000004">
      <c r="B65" s="12"/>
      <c r="C65" s="13"/>
      <c r="D65" s="14" t="s">
        <v>65</v>
      </c>
      <c r="E65" s="14" t="s">
        <v>29</v>
      </c>
      <c r="F65" s="14" t="s">
        <v>43</v>
      </c>
      <c r="G65" s="15"/>
      <c r="H65" s="14">
        <v>0.15081629999999999</v>
      </c>
      <c r="I65" s="14">
        <v>0.39597490000000002</v>
      </c>
      <c r="J65" s="14">
        <v>0.67598630000000004</v>
      </c>
      <c r="K65" s="14">
        <v>0.2272844</v>
      </c>
      <c r="L65" s="14">
        <v>0.57034929999999995</v>
      </c>
      <c r="M65" s="17" t="s">
        <v>16</v>
      </c>
    </row>
    <row r="66" spans="2:13" ht="39.75" customHeight="1" outlineLevel="2" x14ac:dyDescent="0.55000000000000004">
      <c r="B66" s="12"/>
      <c r="C66" s="13"/>
      <c r="D66" s="14" t="s">
        <v>66</v>
      </c>
      <c r="E66" s="14" t="s">
        <v>29</v>
      </c>
      <c r="F66" s="14" t="s">
        <v>45</v>
      </c>
      <c r="G66" s="15"/>
      <c r="H66" s="14">
        <v>101.07599999999999</v>
      </c>
      <c r="I66" s="14">
        <v>300.49669999999998</v>
      </c>
      <c r="J66" s="14">
        <v>499.96660000000003</v>
      </c>
      <c r="K66" s="14">
        <v>121.1335</v>
      </c>
      <c r="L66" s="14">
        <v>479.99590000000001</v>
      </c>
      <c r="M66" s="17" t="s">
        <v>16</v>
      </c>
    </row>
    <row r="67" spans="2:13" ht="13.5" customHeight="1" outlineLevel="1" x14ac:dyDescent="0.55000000000000004">
      <c r="B67" s="10"/>
      <c r="C67" s="11" t="s">
        <v>67</v>
      </c>
      <c r="D67" s="8"/>
      <c r="E67" s="8"/>
      <c r="F67" s="8"/>
      <c r="G67" s="8"/>
      <c r="H67" s="8"/>
      <c r="I67" s="8"/>
      <c r="J67" s="8"/>
      <c r="K67" s="8"/>
      <c r="L67" s="8"/>
      <c r="M67" s="9"/>
    </row>
    <row r="68" spans="2:13" ht="39.75" customHeight="1" outlineLevel="2" x14ac:dyDescent="0.55000000000000004">
      <c r="B68" s="12"/>
      <c r="C68" s="13"/>
      <c r="D68" s="14" t="s">
        <v>68</v>
      </c>
      <c r="E68" s="14" t="s">
        <v>29</v>
      </c>
      <c r="F68" s="14" t="s">
        <v>69</v>
      </c>
      <c r="G68" s="15"/>
      <c r="H68" s="14">
        <v>0.21786179999999999</v>
      </c>
      <c r="I68" s="14">
        <v>0.48523240000000001</v>
      </c>
      <c r="J68" s="14">
        <v>0.75833680000000003</v>
      </c>
      <c r="K68" s="14">
        <v>0.31033830000000001</v>
      </c>
      <c r="L68" s="14">
        <v>0.66052109999999997</v>
      </c>
      <c r="M68" s="17" t="s">
        <v>16</v>
      </c>
    </row>
    <row r="69" spans="2:13" ht="39.75" customHeight="1" outlineLevel="2" x14ac:dyDescent="0.55000000000000004">
      <c r="B69" s="12"/>
      <c r="C69" s="13"/>
      <c r="D69" s="14" t="s">
        <v>70</v>
      </c>
      <c r="E69" s="14" t="s">
        <v>29</v>
      </c>
      <c r="F69" s="14" t="s">
        <v>71</v>
      </c>
      <c r="G69" s="15"/>
      <c r="H69" s="14">
        <v>1.0045919999999999</v>
      </c>
      <c r="I69" s="14">
        <v>25.430070000000001</v>
      </c>
      <c r="J69" s="14">
        <v>49.998989999999999</v>
      </c>
      <c r="K69" s="14">
        <v>3.4908090000000001</v>
      </c>
      <c r="L69" s="14">
        <v>47.549289999999999</v>
      </c>
      <c r="M69" s="17" t="s">
        <v>16</v>
      </c>
    </row>
    <row r="70" spans="2:13" ht="13.5" customHeight="1" outlineLevel="1" x14ac:dyDescent="0.55000000000000004">
      <c r="B70" s="10"/>
      <c r="C70" s="11" t="s">
        <v>72</v>
      </c>
      <c r="D70" s="8"/>
      <c r="E70" s="8"/>
      <c r="F70" s="8"/>
      <c r="G70" s="8"/>
      <c r="H70" s="8"/>
      <c r="I70" s="8"/>
      <c r="J70" s="8"/>
      <c r="K70" s="8"/>
      <c r="L70" s="8"/>
      <c r="M70" s="9"/>
    </row>
    <row r="71" spans="2:13" ht="39.75" customHeight="1" outlineLevel="2" x14ac:dyDescent="0.55000000000000004">
      <c r="B71" s="12"/>
      <c r="C71" s="13"/>
      <c r="D71" s="14" t="s">
        <v>73</v>
      </c>
      <c r="E71" s="14" t="s">
        <v>29</v>
      </c>
      <c r="F71" s="14" t="s">
        <v>74</v>
      </c>
      <c r="G71" s="15"/>
      <c r="H71" s="14">
        <v>1.1738740000000001E-3</v>
      </c>
      <c r="I71" s="14">
        <v>9.8580219999999996E-2</v>
      </c>
      <c r="J71" s="14">
        <v>0.30015579999999997</v>
      </c>
      <c r="K71" s="14">
        <v>1.9850880000000001E-2</v>
      </c>
      <c r="L71" s="14">
        <v>0.2055536</v>
      </c>
      <c r="M71" s="17" t="s">
        <v>16</v>
      </c>
    </row>
    <row r="72" spans="2:13" ht="39.75" customHeight="1" outlineLevel="2" x14ac:dyDescent="0.55000000000000004">
      <c r="B72" s="12"/>
      <c r="C72" s="13"/>
      <c r="D72" s="14" t="s">
        <v>75</v>
      </c>
      <c r="E72" s="14" t="s">
        <v>29</v>
      </c>
      <c r="F72" s="14" t="s">
        <v>76</v>
      </c>
      <c r="G72" s="15"/>
      <c r="H72" s="14">
        <v>51.003689999999999</v>
      </c>
      <c r="I72" s="14">
        <v>75.533119999999997</v>
      </c>
      <c r="J72" s="14">
        <v>99.99342</v>
      </c>
      <c r="K72" s="14">
        <v>53.485500000000002</v>
      </c>
      <c r="L72" s="14">
        <v>97.634569999999997</v>
      </c>
      <c r="M72" s="17" t="s">
        <v>16</v>
      </c>
    </row>
    <row r="73" spans="2:13" ht="13.5" customHeight="1" outlineLevel="1" x14ac:dyDescent="0.55000000000000004">
      <c r="B73" s="10"/>
      <c r="C73" s="11" t="s">
        <v>96</v>
      </c>
      <c r="D73" s="8"/>
      <c r="E73" s="8"/>
      <c r="F73" s="8"/>
      <c r="G73" s="8"/>
      <c r="H73" s="8"/>
      <c r="I73" s="8"/>
      <c r="J73" s="8"/>
      <c r="K73" s="8"/>
      <c r="L73" s="8"/>
      <c r="M73" s="9"/>
    </row>
    <row r="74" spans="2:13" ht="39.75" customHeight="1" outlineLevel="2" x14ac:dyDescent="0.55000000000000004">
      <c r="B74" s="12"/>
      <c r="C74" s="13"/>
      <c r="D74" s="14" t="s">
        <v>97</v>
      </c>
      <c r="E74" s="14" t="s">
        <v>62</v>
      </c>
      <c r="F74" s="14" t="s">
        <v>41</v>
      </c>
      <c r="G74" s="15"/>
      <c r="H74" s="14">
        <v>5.7420779999999997E-7</v>
      </c>
      <c r="I74" s="14">
        <v>7.9566749999999999E-3</v>
      </c>
      <c r="J74" s="14">
        <v>4.2233809999999997E-2</v>
      </c>
      <c r="K74" s="14">
        <v>4.9970980000000004E-4</v>
      </c>
      <c r="L74" s="14">
        <v>2.1502480000000001E-2</v>
      </c>
      <c r="M74" s="17" t="s">
        <v>16</v>
      </c>
    </row>
    <row r="75" spans="2:13" ht="13.5" customHeight="1" outlineLevel="1" x14ac:dyDescent="0.55000000000000004">
      <c r="B75" s="10"/>
      <c r="C75" s="11" t="s">
        <v>86</v>
      </c>
      <c r="D75" s="8"/>
      <c r="E75" s="8"/>
      <c r="F75" s="8"/>
      <c r="G75" s="8"/>
      <c r="H75" s="8"/>
      <c r="I75" s="8"/>
      <c r="J75" s="8"/>
      <c r="K75" s="8"/>
      <c r="L75" s="8"/>
      <c r="M75" s="9"/>
    </row>
    <row r="76" spans="2:13" ht="39.75" customHeight="1" outlineLevel="2" x14ac:dyDescent="0.55000000000000004">
      <c r="B76" s="12"/>
      <c r="C76" s="13"/>
      <c r="D76" s="14" t="s">
        <v>87</v>
      </c>
      <c r="E76" s="14" t="s">
        <v>29</v>
      </c>
      <c r="F76" s="14" t="s">
        <v>88</v>
      </c>
      <c r="G76" s="15"/>
      <c r="H76" s="14">
        <v>1.1606120000000001E-3</v>
      </c>
      <c r="I76" s="14">
        <v>9.8604280000000002E-2</v>
      </c>
      <c r="J76" s="14">
        <v>0.30813040000000003</v>
      </c>
      <c r="K76" s="14">
        <v>1.9748140000000001E-2</v>
      </c>
      <c r="L76" s="14">
        <v>0.2036385</v>
      </c>
      <c r="M76" s="17" t="s">
        <v>16</v>
      </c>
    </row>
    <row r="77" spans="2:13" ht="39.75" customHeight="1" outlineLevel="2" x14ac:dyDescent="0.55000000000000004">
      <c r="B77" s="12"/>
      <c r="C77" s="13"/>
      <c r="D77" s="14" t="s">
        <v>89</v>
      </c>
      <c r="E77" s="14" t="s">
        <v>29</v>
      </c>
      <c r="F77" s="14" t="s">
        <v>90</v>
      </c>
      <c r="G77" s="15"/>
      <c r="H77" s="14">
        <v>510.52539999999999</v>
      </c>
      <c r="I77" s="14">
        <v>40280.550000000003</v>
      </c>
      <c r="J77" s="14">
        <v>80314.63</v>
      </c>
      <c r="K77" s="14">
        <v>4663.3559999999998</v>
      </c>
      <c r="L77" s="14">
        <v>76352.22</v>
      </c>
      <c r="M77" s="17" t="s">
        <v>16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1:M19"/>
  <sheetViews>
    <sheetView showGridLines="0" workbookViewId="0"/>
  </sheetViews>
  <sheetFormatPr defaultRowHeight="14.4" outlineLevelRow="1" x14ac:dyDescent="0.55000000000000004"/>
  <cols>
    <col min="1" max="1" width="0.26171875" customWidth="1"/>
    <col min="2" max="2" width="2.26171875" customWidth="1"/>
    <col min="3" max="3" width="9" customWidth="1"/>
    <col min="4" max="4" width="31.15625" customWidth="1"/>
    <col min="5" max="5" width="12" customWidth="1"/>
    <col min="6" max="6" width="6" customWidth="1"/>
    <col min="7" max="7" width="15" customWidth="1"/>
    <col min="8" max="12" width="14.41796875" customWidth="1"/>
    <col min="13" max="13" width="8.578125" customWidth="1"/>
  </cols>
  <sheetData>
    <row r="1" spans="2:13" s="2" customFormat="1" ht="17.399999999999999" x14ac:dyDescent="0.55000000000000004">
      <c r="B1" s="3" t="s">
        <v>98</v>
      </c>
    </row>
    <row r="2" spans="2:13" s="1" customFormat="1" ht="10.199999999999999" x14ac:dyDescent="0.35">
      <c r="B2" s="4" t="s">
        <v>1</v>
      </c>
    </row>
    <row r="3" spans="2:13" s="1" customFormat="1" ht="10.199999999999999" x14ac:dyDescent="0.35">
      <c r="B3" s="4" t="s">
        <v>99</v>
      </c>
    </row>
    <row r="5" spans="2:13" ht="13.5" customHeight="1" x14ac:dyDescent="0.55000000000000004">
      <c r="B5" s="21"/>
      <c r="C5" s="23" t="s">
        <v>100</v>
      </c>
      <c r="D5" s="23" t="s">
        <v>3</v>
      </c>
      <c r="E5" s="23" t="s">
        <v>4</v>
      </c>
      <c r="F5" s="23" t="s">
        <v>5</v>
      </c>
      <c r="G5" s="24" t="s">
        <v>6</v>
      </c>
      <c r="H5" s="25" t="s">
        <v>7</v>
      </c>
      <c r="I5" s="25" t="s">
        <v>8</v>
      </c>
      <c r="J5" s="25" t="s">
        <v>9</v>
      </c>
      <c r="K5" s="26">
        <v>0.05</v>
      </c>
      <c r="L5" s="26">
        <v>0.95</v>
      </c>
      <c r="M5" s="27" t="s">
        <v>10</v>
      </c>
    </row>
    <row r="6" spans="2:13" ht="13.5" customHeight="1" x14ac:dyDescent="0.55000000000000004">
      <c r="B6" s="28" t="s">
        <v>11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2:13" ht="39.75" customHeight="1" outlineLevel="1" x14ac:dyDescent="0.55000000000000004">
      <c r="B7" s="40"/>
      <c r="C7" s="41" t="s">
        <v>101</v>
      </c>
      <c r="D7" s="42" t="s">
        <v>102</v>
      </c>
      <c r="E7" s="42" t="s">
        <v>14</v>
      </c>
      <c r="F7" s="42" t="s">
        <v>103</v>
      </c>
      <c r="G7" s="43"/>
      <c r="H7" s="44">
        <v>1.3090760000000001E-5</v>
      </c>
      <c r="I7" s="44">
        <v>1.1871480000000001E-3</v>
      </c>
      <c r="J7" s="44">
        <v>5.2656179999999997E-3</v>
      </c>
      <c r="K7" s="44">
        <v>1.204467E-4</v>
      </c>
      <c r="L7" s="44">
        <v>2.7270290000000002E-3</v>
      </c>
      <c r="M7" s="45" t="s">
        <v>16</v>
      </c>
    </row>
    <row r="8" spans="2:13" ht="39.75" customHeight="1" outlineLevel="1" x14ac:dyDescent="0.55000000000000004">
      <c r="B8" s="12"/>
      <c r="C8" s="35" t="s">
        <v>101</v>
      </c>
      <c r="D8" s="14" t="s">
        <v>104</v>
      </c>
      <c r="E8" s="14" t="s">
        <v>14</v>
      </c>
      <c r="F8" s="14" t="s">
        <v>105</v>
      </c>
      <c r="G8" s="15"/>
      <c r="H8" s="16">
        <v>51.165129999999998</v>
      </c>
      <c r="I8" s="16">
        <v>4936.0389999999998</v>
      </c>
      <c r="J8" s="16">
        <v>24943.73</v>
      </c>
      <c r="K8" s="16">
        <v>498.86329999999998</v>
      </c>
      <c r="L8" s="16">
        <v>11750.28</v>
      </c>
      <c r="M8" s="17" t="s">
        <v>16</v>
      </c>
    </row>
    <row r="9" spans="2:13" ht="39.75" customHeight="1" outlineLevel="1" x14ac:dyDescent="0.55000000000000004">
      <c r="B9" s="12"/>
      <c r="C9" s="35" t="s">
        <v>101</v>
      </c>
      <c r="D9" s="14" t="s">
        <v>106</v>
      </c>
      <c r="E9" s="14" t="s">
        <v>14</v>
      </c>
      <c r="F9" s="14" t="s">
        <v>107</v>
      </c>
      <c r="G9" s="15"/>
      <c r="H9" s="16">
        <v>-2661.7289999999998</v>
      </c>
      <c r="I9" s="16">
        <v>17345.96</v>
      </c>
      <c r="J9" s="16">
        <v>22230.83</v>
      </c>
      <c r="K9" s="16">
        <v>10528.81</v>
      </c>
      <c r="L9" s="16">
        <v>21782.84</v>
      </c>
      <c r="M9" s="17" t="s">
        <v>16</v>
      </c>
    </row>
    <row r="10" spans="2:13" ht="39.75" customHeight="1" outlineLevel="1" x14ac:dyDescent="0.55000000000000004">
      <c r="B10" s="12"/>
      <c r="C10" s="35" t="s">
        <v>101</v>
      </c>
      <c r="D10" s="14" t="s">
        <v>108</v>
      </c>
      <c r="E10" s="14" t="s">
        <v>14</v>
      </c>
      <c r="F10" s="14" t="s">
        <v>109</v>
      </c>
      <c r="G10" s="15"/>
      <c r="H10" s="16">
        <v>12990.1</v>
      </c>
      <c r="I10" s="16">
        <v>64098.19</v>
      </c>
      <c r="J10" s="16">
        <v>161999.79999999999</v>
      </c>
      <c r="K10" s="16">
        <v>29438.7</v>
      </c>
      <c r="L10" s="16">
        <v>106524.6</v>
      </c>
      <c r="M10" s="17" t="s">
        <v>16</v>
      </c>
    </row>
    <row r="11" spans="2:13" ht="39.75" customHeight="1" outlineLevel="1" x14ac:dyDescent="0.55000000000000004">
      <c r="B11" s="12"/>
      <c r="C11" s="35" t="s">
        <v>101</v>
      </c>
      <c r="D11" s="14" t="s">
        <v>110</v>
      </c>
      <c r="E11" s="14" t="s">
        <v>14</v>
      </c>
      <c r="F11" s="14" t="s">
        <v>111</v>
      </c>
      <c r="G11" s="15"/>
      <c r="H11" s="16">
        <v>14512.18</v>
      </c>
      <c r="I11" s="16">
        <v>17324.759999999998</v>
      </c>
      <c r="J11" s="16">
        <v>19929.82</v>
      </c>
      <c r="K11" s="16">
        <v>15780.55</v>
      </c>
      <c r="L11" s="16">
        <v>18853.150000000001</v>
      </c>
      <c r="M11" s="17" t="s">
        <v>16</v>
      </c>
    </row>
    <row r="12" spans="2:13" ht="39.75" customHeight="1" outlineLevel="1" x14ac:dyDescent="0.55000000000000004">
      <c r="B12" s="12"/>
      <c r="C12" s="35" t="s">
        <v>101</v>
      </c>
      <c r="D12" s="14" t="s">
        <v>112</v>
      </c>
      <c r="E12" s="14" t="s">
        <v>14</v>
      </c>
      <c r="F12" s="14" t="s">
        <v>113</v>
      </c>
      <c r="G12" s="15"/>
      <c r="H12" s="36">
        <v>178999.4</v>
      </c>
      <c r="I12" s="36">
        <v>239953.9</v>
      </c>
      <c r="J12" s="36">
        <v>352102.2</v>
      </c>
      <c r="K12" s="36">
        <v>202852.6</v>
      </c>
      <c r="L12" s="36">
        <v>284156.90000000002</v>
      </c>
      <c r="M12" s="17" t="s">
        <v>16</v>
      </c>
    </row>
    <row r="13" spans="2:13" ht="39.75" customHeight="1" outlineLevel="1" x14ac:dyDescent="0.55000000000000004">
      <c r="B13" s="30"/>
      <c r="C13" s="46" t="s">
        <v>101</v>
      </c>
      <c r="D13" s="32" t="s">
        <v>114</v>
      </c>
      <c r="E13" s="32" t="s">
        <v>14</v>
      </c>
      <c r="F13" s="32" t="s">
        <v>115</v>
      </c>
      <c r="G13" s="33"/>
      <c r="H13" s="47">
        <v>8.9580179999999991</v>
      </c>
      <c r="I13" s="47">
        <v>15.786519999999999</v>
      </c>
      <c r="J13" s="47">
        <v>56.525820000000003</v>
      </c>
      <c r="K13" s="47">
        <v>10.91892</v>
      </c>
      <c r="L13" s="47">
        <v>24.065280000000001</v>
      </c>
      <c r="M13" s="34" t="s">
        <v>16</v>
      </c>
    </row>
    <row r="14" spans="2:13" ht="13.5" customHeight="1" x14ac:dyDescent="0.55000000000000004">
      <c r="B14" s="28" t="s">
        <v>94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2:13" ht="39.75" customHeight="1" outlineLevel="1" x14ac:dyDescent="0.55000000000000004">
      <c r="B15" s="40"/>
      <c r="C15" s="41" t="s">
        <v>101</v>
      </c>
      <c r="D15" s="42" t="s">
        <v>116</v>
      </c>
      <c r="E15" s="42" t="s">
        <v>14</v>
      </c>
      <c r="F15" s="42" t="s">
        <v>117</v>
      </c>
      <c r="G15" s="43"/>
      <c r="H15" s="48">
        <v>9.7439249999999999E-4</v>
      </c>
      <c r="I15" s="48">
        <v>8.1905699999999998E-2</v>
      </c>
      <c r="J15" s="48">
        <v>0.30381649999999999</v>
      </c>
      <c r="K15" s="48">
        <v>9.132579E-3</v>
      </c>
      <c r="L15" s="48">
        <v>0.17363139999999999</v>
      </c>
      <c r="M15" s="45" t="s">
        <v>16</v>
      </c>
    </row>
    <row r="16" spans="2:13" ht="39.75" customHeight="1" outlineLevel="1" x14ac:dyDescent="0.55000000000000004">
      <c r="B16" s="12"/>
      <c r="C16" s="35" t="s">
        <v>101</v>
      </c>
      <c r="D16" s="14" t="s">
        <v>102</v>
      </c>
      <c r="E16" s="14" t="s">
        <v>14</v>
      </c>
      <c r="F16" s="14" t="s">
        <v>118</v>
      </c>
      <c r="G16" s="15"/>
      <c r="H16" s="37">
        <v>6.2309059999999993E-5</v>
      </c>
      <c r="I16" s="37">
        <v>5.7980610000000002E-3</v>
      </c>
      <c r="J16" s="37">
        <v>2.1544339999999999E-2</v>
      </c>
      <c r="K16" s="37">
        <v>6.2533429999999995E-4</v>
      </c>
      <c r="L16" s="37">
        <v>1.248934E-2</v>
      </c>
      <c r="M16" s="17" t="s">
        <v>16</v>
      </c>
    </row>
    <row r="17" spans="2:13" ht="39.75" customHeight="1" outlineLevel="1" x14ac:dyDescent="0.55000000000000004">
      <c r="B17" s="12"/>
      <c r="C17" s="35" t="s">
        <v>101</v>
      </c>
      <c r="D17" s="14" t="s">
        <v>104</v>
      </c>
      <c r="E17" s="14" t="s">
        <v>14</v>
      </c>
      <c r="F17" s="14" t="s">
        <v>119</v>
      </c>
      <c r="G17" s="15"/>
      <c r="H17" s="38">
        <v>239.06120000000001</v>
      </c>
      <c r="I17" s="38">
        <v>22245.42</v>
      </c>
      <c r="J17" s="38">
        <v>82659.16</v>
      </c>
      <c r="K17" s="38">
        <v>2399.2199999999998</v>
      </c>
      <c r="L17" s="38">
        <v>47917.85</v>
      </c>
      <c r="M17" s="17" t="s">
        <v>16</v>
      </c>
    </row>
    <row r="18" spans="2:13" ht="39.75" customHeight="1" outlineLevel="1" x14ac:dyDescent="0.55000000000000004">
      <c r="B18" s="12"/>
      <c r="C18" s="35" t="s">
        <v>101</v>
      </c>
      <c r="D18" s="14"/>
      <c r="E18" s="14" t="s">
        <v>14</v>
      </c>
      <c r="F18" s="14" t="s">
        <v>120</v>
      </c>
      <c r="G18" s="15"/>
      <c r="H18" s="14">
        <v>7.2469199999999998E-2</v>
      </c>
      <c r="I18" s="14">
        <v>1397.367</v>
      </c>
      <c r="J18" s="14">
        <v>13053.76</v>
      </c>
      <c r="K18" s="14">
        <v>50.725099999999998</v>
      </c>
      <c r="L18" s="14">
        <v>4479.42</v>
      </c>
      <c r="M18" s="17" t="s">
        <v>16</v>
      </c>
    </row>
    <row r="19" spans="2:13" ht="39.75" customHeight="1" outlineLevel="1" x14ac:dyDescent="0.55000000000000004">
      <c r="B19" s="12"/>
      <c r="C19" s="35" t="s">
        <v>101</v>
      </c>
      <c r="D19" s="14" t="s">
        <v>121</v>
      </c>
      <c r="E19" s="14" t="s">
        <v>14</v>
      </c>
      <c r="F19" s="14" t="s">
        <v>122</v>
      </c>
      <c r="G19" s="15"/>
      <c r="H19" s="39">
        <v>86.395849999999996</v>
      </c>
      <c r="I19" s="39">
        <v>10653.43</v>
      </c>
      <c r="J19" s="39">
        <v>39415.42</v>
      </c>
      <c r="K19" s="39">
        <v>2157.9830000000002</v>
      </c>
      <c r="L19" s="39">
        <v>23212.62</v>
      </c>
      <c r="M19" s="17" t="s">
        <v>16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showGridLines="0" workbookViewId="0"/>
  </sheetViews>
  <sheetFormatPr defaultRowHeight="14.4" x14ac:dyDescent="0.55000000000000004"/>
  <sheetData>
    <row r="1" spans="1:1" s="2" customFormat="1" ht="17.399999999999999" x14ac:dyDescent="0.55000000000000004">
      <c r="A1" s="3" t="s">
        <v>123</v>
      </c>
    </row>
    <row r="2" spans="1:1" s="1" customFormat="1" ht="10.199999999999999" x14ac:dyDescent="0.35">
      <c r="A2" s="4" t="s">
        <v>1</v>
      </c>
    </row>
    <row r="3" spans="1:1" s="1" customFormat="1" ht="10.199999999999999" x14ac:dyDescent="0.35">
      <c r="A3" s="4" t="s">
        <v>124</v>
      </c>
    </row>
    <row r="5" spans="1:1" x14ac:dyDescent="0.55000000000000004">
      <c r="A5" t="s">
        <v>125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RiskSerializationData</vt:lpstr>
      <vt:lpstr>Input Results</vt:lpstr>
      <vt:lpstr>Output Results</vt:lpstr>
      <vt:lpstr>Stat Functions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Frontiers Media</cp:lastModifiedBy>
  <dcterms:created xsi:type="dcterms:W3CDTF">2018-12-13T14:21:09Z</dcterms:created>
  <dcterms:modified xsi:type="dcterms:W3CDTF">2019-06-10T09:28:58Z</dcterms:modified>
</cp:coreProperties>
</file>