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efolakemi.Adenugba\Downloads\"/>
    </mc:Choice>
  </mc:AlternateContent>
  <xr:revisionPtr revIDLastSave="0" documentId="8_{887C7E73-44FE-45EC-926E-14ECDB205647}" xr6:coauthVersionLast="43" xr6:coauthVersionMax="43" xr10:uidLastSave="{00000000-0000-0000-0000-000000000000}"/>
  <bookViews>
    <workbookView xWindow="28680" yWindow="-120" windowWidth="29040" windowHeight="15840" tabRatio="500" activeTab="2" xr2:uid="{00000000-000D-0000-FFFF-FFFF00000000}"/>
  </bookViews>
  <sheets>
    <sheet name="S1_CTBC" sheetId="6" r:id="rId1"/>
    <sheet name="S2_TRUTH" sheetId="7" r:id="rId2"/>
    <sheet name="S3_IMPRESS" sheetId="5" r:id="rId3"/>
    <sheet name="S4_Paste_raw_CT_data_here" sheetId="3" r:id="rId4"/>
    <sheet name="S5_Risk_score_Calculation" sheetId="1" r:id="rId5"/>
  </sheets>
  <definedNames>
    <definedName name="_xlnm._FilterDatabase" localSheetId="0" hidden="1">S1_CTBC!$A$4:$E$4</definedName>
    <definedName name="_xlnm._FilterDatabase" localSheetId="1" hidden="1">S2_TRUTH!$A$3:$D$3</definedName>
    <definedName name="_xlnm._FilterDatabase" localSheetId="2" hidden="1">S3_IMPRESS!$A$3:$E$3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F5" i="1"/>
  <c r="G15" i="1"/>
  <c r="J182" i="1"/>
  <c r="L76" i="1"/>
  <c r="G35" i="1"/>
  <c r="J71" i="1"/>
  <c r="G43" i="1"/>
  <c r="G27" i="1"/>
  <c r="J181" i="1"/>
  <c r="G47" i="1"/>
  <c r="J110" i="1"/>
  <c r="L110" i="1"/>
  <c r="R110" i="1"/>
  <c r="T110" i="1"/>
  <c r="G25" i="1"/>
  <c r="J123" i="1"/>
  <c r="G36" i="1"/>
  <c r="L15" i="1"/>
  <c r="G19" i="1"/>
  <c r="L217" i="1"/>
  <c r="L64" i="1"/>
  <c r="G51" i="1"/>
  <c r="G41" i="1"/>
  <c r="J5" i="1"/>
  <c r="G32" i="1"/>
  <c r="L19" i="1"/>
  <c r="G21" i="1"/>
  <c r="G13" i="1"/>
  <c r="G48" i="1"/>
  <c r="L189" i="1"/>
  <c r="G40" i="1"/>
  <c r="J228" i="1"/>
  <c r="G29" i="1"/>
  <c r="J60" i="1"/>
  <c r="G20" i="1"/>
  <c r="G11" i="1"/>
  <c r="J129" i="1"/>
  <c r="J115" i="1"/>
  <c r="J126" i="1"/>
  <c r="J122" i="1"/>
  <c r="J118" i="1"/>
  <c r="G52" i="1"/>
  <c r="G45" i="1"/>
  <c r="G37" i="1"/>
  <c r="G31" i="1"/>
  <c r="G24" i="1"/>
  <c r="J172" i="1"/>
  <c r="G16" i="1"/>
  <c r="L74" i="1"/>
  <c r="G9" i="1"/>
  <c r="J125" i="1"/>
  <c r="J117" i="1"/>
  <c r="G8" i="1"/>
  <c r="J128" i="1"/>
  <c r="J120" i="1"/>
  <c r="J116" i="1"/>
  <c r="L86" i="1"/>
  <c r="J53" i="1"/>
  <c r="L10" i="1"/>
  <c r="G49" i="1"/>
  <c r="G44" i="1"/>
  <c r="G39" i="1"/>
  <c r="J227" i="1"/>
  <c r="G33" i="1"/>
  <c r="G28" i="1"/>
  <c r="J94" i="1"/>
  <c r="G23" i="1"/>
  <c r="L44" i="1"/>
  <c r="G17" i="1"/>
  <c r="G12" i="1"/>
  <c r="G7" i="1"/>
  <c r="J59" i="1"/>
  <c r="L18" i="1"/>
  <c r="L234" i="1"/>
  <c r="J219" i="1"/>
  <c r="J216" i="1"/>
  <c r="L202" i="1"/>
  <c r="J168" i="1"/>
  <c r="L141" i="1"/>
  <c r="L135" i="1"/>
  <c r="L123" i="1"/>
  <c r="L16" i="1"/>
  <c r="G50" i="1"/>
  <c r="G46" i="1"/>
  <c r="G42" i="1"/>
  <c r="G38" i="1"/>
  <c r="G34" i="1"/>
  <c r="G30" i="1"/>
  <c r="G26" i="1"/>
  <c r="G22" i="1"/>
  <c r="G18" i="1"/>
  <c r="G14" i="1"/>
  <c r="G10" i="1"/>
  <c r="G6" i="1"/>
  <c r="G5" i="1"/>
  <c r="J6" i="1"/>
  <c r="J10" i="1"/>
  <c r="J14" i="1"/>
  <c r="J18" i="1"/>
  <c r="J9" i="1"/>
  <c r="J13" i="1"/>
  <c r="J17" i="1"/>
  <c r="J8" i="1"/>
  <c r="J12" i="1"/>
  <c r="J16" i="1"/>
  <c r="J20" i="1"/>
  <c r="L137" i="1"/>
  <c r="L143" i="1"/>
  <c r="L198" i="1"/>
  <c r="L7" i="1"/>
  <c r="J70" i="1"/>
  <c r="J74" i="1"/>
  <c r="J73" i="1"/>
  <c r="J72" i="1"/>
  <c r="L35" i="1"/>
  <c r="L111" i="1"/>
  <c r="L133" i="1"/>
  <c r="L158" i="1"/>
  <c r="L58" i="1"/>
  <c r="L99" i="1"/>
  <c r="L124" i="1"/>
  <c r="L136" i="1"/>
  <c r="L142" i="1"/>
  <c r="L149" i="1"/>
  <c r="L157" i="1"/>
  <c r="L177" i="1"/>
  <c r="L184" i="1"/>
  <c r="L193" i="1"/>
  <c r="L204" i="1"/>
  <c r="J184" i="1"/>
  <c r="J183" i="1"/>
  <c r="J178" i="1"/>
  <c r="J176" i="1"/>
  <c r="J173" i="1"/>
  <c r="J15" i="1"/>
  <c r="J11" i="1"/>
  <c r="L11" i="1"/>
  <c r="L39" i="1"/>
  <c r="L67" i="1"/>
  <c r="L79" i="1"/>
  <c r="L87" i="1"/>
  <c r="J111" i="1"/>
  <c r="J112" i="1"/>
  <c r="J113" i="1"/>
  <c r="J114" i="1"/>
  <c r="J131" i="1"/>
  <c r="J132" i="1"/>
  <c r="J133" i="1"/>
  <c r="J134" i="1"/>
  <c r="J135" i="1"/>
  <c r="J136" i="1"/>
  <c r="J137" i="1"/>
  <c r="J138" i="1"/>
  <c r="J139" i="1"/>
  <c r="J140" i="1"/>
  <c r="J141" i="1"/>
  <c r="L26" i="1"/>
  <c r="L46" i="1"/>
  <c r="L54" i="1"/>
  <c r="L78" i="1"/>
  <c r="L115" i="1"/>
  <c r="R115" i="1"/>
  <c r="T115" i="1"/>
  <c r="L118" i="1"/>
  <c r="R118" i="1"/>
  <c r="T118" i="1"/>
  <c r="L120" i="1"/>
  <c r="L122" i="1"/>
  <c r="L126" i="1"/>
  <c r="L173" i="1"/>
  <c r="L187" i="1"/>
  <c r="L196" i="1"/>
  <c r="L33" i="1"/>
  <c r="L57" i="1"/>
  <c r="L65" i="1"/>
  <c r="L89" i="1"/>
  <c r="L218" i="1"/>
  <c r="J225" i="1"/>
  <c r="J223" i="1"/>
  <c r="J207" i="1"/>
  <c r="J206" i="1"/>
  <c r="J205" i="1"/>
  <c r="J204" i="1"/>
  <c r="J203" i="1"/>
  <c r="J186" i="1"/>
  <c r="J185" i="1"/>
  <c r="J179" i="1"/>
  <c r="J166" i="1"/>
  <c r="J7" i="1"/>
  <c r="L75" i="1"/>
  <c r="L83" i="1"/>
  <c r="J146" i="1"/>
  <c r="J147" i="1"/>
  <c r="J148" i="1"/>
  <c r="J149" i="1"/>
  <c r="J150" i="1"/>
  <c r="J151" i="1"/>
  <c r="L30" i="1"/>
  <c r="L117" i="1"/>
  <c r="L13" i="1"/>
  <c r="L223" i="1"/>
  <c r="J226" i="1"/>
  <c r="J224" i="1"/>
  <c r="J222" i="1"/>
  <c r="J180" i="1"/>
  <c r="J177" i="1"/>
  <c r="J174" i="1"/>
  <c r="J167" i="1"/>
  <c r="L36" i="1"/>
  <c r="L28" i="1"/>
  <c r="J19" i="1"/>
  <c r="L176" i="1"/>
  <c r="R176" i="1"/>
  <c r="T176" i="1"/>
  <c r="R122" i="1"/>
  <c r="T122" i="1"/>
  <c r="L203" i="1"/>
  <c r="L102" i="1"/>
  <c r="J77" i="1"/>
  <c r="J62" i="1"/>
  <c r="J124" i="1"/>
  <c r="R124" i="1"/>
  <c r="T124" i="1"/>
  <c r="J121" i="1"/>
  <c r="J130" i="1"/>
  <c r="J175" i="1"/>
  <c r="L20" i="1"/>
  <c r="L186" i="1"/>
  <c r="R117" i="1"/>
  <c r="T117" i="1"/>
  <c r="R141" i="1"/>
  <c r="T141" i="1"/>
  <c r="J83" i="1"/>
  <c r="L32" i="1"/>
  <c r="L109" i="1"/>
  <c r="J163" i="1"/>
  <c r="R15" i="1"/>
  <c r="T15" i="1"/>
  <c r="L132" i="1"/>
  <c r="R132" i="1"/>
  <c r="T132" i="1"/>
  <c r="J84" i="1"/>
  <c r="J165" i="1"/>
  <c r="L21" i="1"/>
  <c r="J164" i="1"/>
  <c r="L162" i="1"/>
  <c r="L37" i="1"/>
  <c r="L27" i="1"/>
  <c r="J127" i="1"/>
  <c r="J119" i="1"/>
  <c r="R18" i="1"/>
  <c r="T18" i="1"/>
  <c r="R10" i="1"/>
  <c r="T10" i="1"/>
  <c r="J76" i="1"/>
  <c r="R76" i="1"/>
  <c r="T76" i="1"/>
  <c r="J91" i="1"/>
  <c r="L51" i="1"/>
  <c r="J80" i="1"/>
  <c r="R123" i="1"/>
  <c r="T123" i="1"/>
  <c r="J78" i="1"/>
  <c r="R78" i="1"/>
  <c r="T78" i="1"/>
  <c r="L145" i="1"/>
  <c r="L62" i="1"/>
  <c r="L151" i="1"/>
  <c r="R151" i="1"/>
  <c r="T151" i="1"/>
  <c r="L53" i="1"/>
  <c r="R53" i="1"/>
  <c r="T53" i="1"/>
  <c r="J82" i="1"/>
  <c r="L130" i="1"/>
  <c r="R186" i="1"/>
  <c r="T186" i="1"/>
  <c r="R126" i="1"/>
  <c r="T126" i="1"/>
  <c r="J81" i="1"/>
  <c r="J79" i="1"/>
  <c r="R79" i="1"/>
  <c r="T79" i="1"/>
  <c r="L155" i="1"/>
  <c r="J96" i="1"/>
  <c r="R120" i="1"/>
  <c r="T120" i="1"/>
  <c r="J221" i="1"/>
  <c r="J52" i="1"/>
  <c r="L72" i="1"/>
  <c r="R72" i="1"/>
  <c r="T72" i="1"/>
  <c r="L191" i="1"/>
  <c r="J217" i="1"/>
  <c r="L41" i="1"/>
  <c r="J218" i="1"/>
  <c r="R218" i="1"/>
  <c r="T218" i="1"/>
  <c r="L213" i="1"/>
  <c r="L148" i="1"/>
  <c r="R148" i="1"/>
  <c r="T148" i="1"/>
  <c r="L169" i="1"/>
  <c r="J220" i="1"/>
  <c r="L209" i="1"/>
  <c r="L103" i="1"/>
  <c r="J103" i="1"/>
  <c r="R103" i="1"/>
  <c r="T103" i="1"/>
  <c r="L42" i="1"/>
  <c r="L82" i="1"/>
  <c r="J56" i="1"/>
  <c r="L22" i="1"/>
  <c r="J57" i="1"/>
  <c r="R57" i="1"/>
  <c r="T57" i="1"/>
  <c r="J55" i="1"/>
  <c r="J58" i="1"/>
  <c r="R58" i="1"/>
  <c r="T58" i="1"/>
  <c r="J54" i="1"/>
  <c r="R54" i="1"/>
  <c r="T54" i="1"/>
  <c r="J61" i="1"/>
  <c r="R19" i="1"/>
  <c r="T19" i="1"/>
  <c r="L92" i="1"/>
  <c r="R217" i="1"/>
  <c r="T217" i="1"/>
  <c r="L216" i="1"/>
  <c r="R216" i="1"/>
  <c r="T216" i="1"/>
  <c r="L192" i="1"/>
  <c r="L105" i="1"/>
  <c r="L199" i="1"/>
  <c r="J229" i="1"/>
  <c r="L71" i="1"/>
  <c r="R71" i="1"/>
  <c r="T71" i="1"/>
  <c r="L167" i="1"/>
  <c r="R167" i="1"/>
  <c r="T167" i="1"/>
  <c r="J210" i="1"/>
  <c r="L153" i="1"/>
  <c r="L147" i="1"/>
  <c r="R147" i="1"/>
  <c r="T147" i="1"/>
  <c r="L168" i="1"/>
  <c r="R168" i="1"/>
  <c r="T168" i="1"/>
  <c r="L183" i="1"/>
  <c r="R183" i="1"/>
  <c r="T183" i="1"/>
  <c r="J211" i="1"/>
  <c r="L17" i="1"/>
  <c r="R17" i="1"/>
  <c r="T17" i="1"/>
  <c r="L98" i="1"/>
  <c r="L174" i="1"/>
  <c r="R174" i="1"/>
  <c r="T174" i="1"/>
  <c r="L80" i="1"/>
  <c r="L188" i="1"/>
  <c r="J208" i="1"/>
  <c r="J212" i="1"/>
  <c r="J209" i="1"/>
  <c r="R204" i="1"/>
  <c r="T204" i="1"/>
  <c r="L181" i="1"/>
  <c r="R181" i="1"/>
  <c r="T181" i="1"/>
  <c r="L235" i="1"/>
  <c r="R135" i="1"/>
  <c r="T135" i="1"/>
  <c r="R16" i="1"/>
  <c r="T16" i="1"/>
  <c r="J93" i="1"/>
  <c r="J170" i="1"/>
  <c r="R83" i="1"/>
  <c r="T83" i="1"/>
  <c r="J95" i="1"/>
  <c r="J86" i="1"/>
  <c r="R86" i="1"/>
  <c r="T86" i="1"/>
  <c r="J89" i="1"/>
  <c r="R89" i="1"/>
  <c r="T89" i="1"/>
  <c r="J98" i="1"/>
  <c r="J97" i="1"/>
  <c r="L9" i="1"/>
  <c r="R9" i="1"/>
  <c r="T9" i="1"/>
  <c r="L25" i="1"/>
  <c r="J99" i="1"/>
  <c r="R99" i="1"/>
  <c r="T99" i="1"/>
  <c r="L34" i="1"/>
  <c r="J171" i="1"/>
  <c r="L119" i="1"/>
  <c r="J169" i="1"/>
  <c r="L88" i="1"/>
  <c r="L24" i="1"/>
  <c r="L222" i="1"/>
  <c r="R222" i="1"/>
  <c r="T222" i="1"/>
  <c r="L233" i="1"/>
  <c r="J75" i="1"/>
  <c r="R75" i="1"/>
  <c r="T75" i="1"/>
  <c r="J85" i="1"/>
  <c r="L226" i="1"/>
  <c r="R226" i="1"/>
  <c r="T226" i="1"/>
  <c r="L63" i="1"/>
  <c r="L96" i="1"/>
  <c r="L165" i="1"/>
  <c r="R165" i="1"/>
  <c r="T165" i="1"/>
  <c r="L212" i="1"/>
  <c r="J235" i="1"/>
  <c r="L49" i="1"/>
  <c r="L231" i="1"/>
  <c r="L171" i="1"/>
  <c r="J88" i="1"/>
  <c r="R88" i="1"/>
  <c r="T88" i="1"/>
  <c r="J92" i="1"/>
  <c r="J87" i="1"/>
  <c r="R87" i="1"/>
  <c r="T87" i="1"/>
  <c r="L8" i="1"/>
  <c r="R8" i="1"/>
  <c r="T8" i="1"/>
  <c r="J90" i="1"/>
  <c r="J102" i="1"/>
  <c r="J106" i="1"/>
  <c r="J109" i="1"/>
  <c r="R109" i="1"/>
  <c r="T109" i="1"/>
  <c r="J100" i="1"/>
  <c r="J107" i="1"/>
  <c r="J101" i="1"/>
  <c r="J104" i="1"/>
  <c r="J108" i="1"/>
  <c r="J105" i="1"/>
  <c r="J152" i="1"/>
  <c r="J154" i="1"/>
  <c r="J160" i="1"/>
  <c r="J162" i="1"/>
  <c r="J161" i="1"/>
  <c r="L77" i="1"/>
  <c r="R77" i="1"/>
  <c r="T77" i="1"/>
  <c r="L14" i="1"/>
  <c r="R14" i="1"/>
  <c r="T14" i="1"/>
  <c r="J153" i="1"/>
  <c r="J155" i="1"/>
  <c r="R155" i="1"/>
  <c r="T155" i="1"/>
  <c r="L52" i="1"/>
  <c r="L70" i="1"/>
  <c r="R70" i="1"/>
  <c r="T70" i="1"/>
  <c r="L90" i="1"/>
  <c r="L146" i="1"/>
  <c r="R146" i="1"/>
  <c r="T146" i="1"/>
  <c r="L166" i="1"/>
  <c r="R166" i="1"/>
  <c r="T166" i="1"/>
  <c r="L185" i="1"/>
  <c r="J189" i="1"/>
  <c r="R189" i="1"/>
  <c r="T189" i="1"/>
  <c r="J194" i="1"/>
  <c r="J198" i="1"/>
  <c r="R198" i="1"/>
  <c r="T198" i="1"/>
  <c r="J201" i="1"/>
  <c r="L229" i="1"/>
  <c r="J234" i="1"/>
  <c r="R234" i="1"/>
  <c r="T234" i="1"/>
  <c r="J188" i="1"/>
  <c r="R188" i="1"/>
  <c r="T188" i="1"/>
  <c r="J196" i="1"/>
  <c r="R196" i="1"/>
  <c r="T196" i="1"/>
  <c r="L207" i="1"/>
  <c r="R207" i="1"/>
  <c r="T207" i="1"/>
  <c r="J200" i="1"/>
  <c r="L5" i="1"/>
  <c r="R5" i="1"/>
  <c r="T5" i="1"/>
  <c r="L56" i="1"/>
  <c r="R56" i="1"/>
  <c r="T56" i="1"/>
  <c r="L97" i="1"/>
  <c r="R97" i="1"/>
  <c r="T97" i="1"/>
  <c r="L112" i="1"/>
  <c r="R112" i="1"/>
  <c r="T112" i="1"/>
  <c r="L134" i="1"/>
  <c r="R134" i="1"/>
  <c r="T134" i="1"/>
  <c r="L152" i="1"/>
  <c r="L154" i="1"/>
  <c r="L160" i="1"/>
  <c r="L163" i="1"/>
  <c r="R163" i="1"/>
  <c r="T163" i="1"/>
  <c r="L180" i="1"/>
  <c r="R180" i="1"/>
  <c r="T180" i="1"/>
  <c r="J187" i="1"/>
  <c r="R187" i="1"/>
  <c r="T187" i="1"/>
  <c r="J192" i="1"/>
  <c r="J195" i="1"/>
  <c r="J199" i="1"/>
  <c r="J202" i="1"/>
  <c r="R202" i="1"/>
  <c r="T202" i="1"/>
  <c r="L211" i="1"/>
  <c r="R211" i="1"/>
  <c r="T211" i="1"/>
  <c r="L215" i="1"/>
  <c r="L164" i="1"/>
  <c r="L182" i="1"/>
  <c r="R182" i="1"/>
  <c r="T182" i="1"/>
  <c r="L232" i="1"/>
  <c r="L38" i="1"/>
  <c r="L50" i="1"/>
  <c r="L73" i="1"/>
  <c r="R73" i="1"/>
  <c r="T73" i="1"/>
  <c r="L95" i="1"/>
  <c r="R95" i="1"/>
  <c r="T95" i="1"/>
  <c r="L114" i="1"/>
  <c r="R114" i="1"/>
  <c r="T114" i="1"/>
  <c r="L121" i="1"/>
  <c r="L140" i="1"/>
  <c r="R140" i="1"/>
  <c r="T140" i="1"/>
  <c r="L172" i="1"/>
  <c r="R172" i="1"/>
  <c r="T172" i="1"/>
  <c r="J190" i="1"/>
  <c r="L220" i="1"/>
  <c r="L61" i="1"/>
  <c r="L66" i="1"/>
  <c r="L101" i="1"/>
  <c r="L108" i="1"/>
  <c r="L129" i="1"/>
  <c r="R129" i="1"/>
  <c r="T129" i="1"/>
  <c r="L144" i="1"/>
  <c r="L150" i="1"/>
  <c r="R150" i="1"/>
  <c r="T150" i="1"/>
  <c r="L156" i="1"/>
  <c r="L161" i="1"/>
  <c r="J191" i="1"/>
  <c r="R191" i="1"/>
  <c r="T191" i="1"/>
  <c r="J193" i="1"/>
  <c r="R193" i="1"/>
  <c r="T193" i="1"/>
  <c r="J197" i="1"/>
  <c r="L221" i="1"/>
  <c r="R221" i="1"/>
  <c r="T221" i="1"/>
  <c r="R92" i="1"/>
  <c r="T92" i="1"/>
  <c r="R185" i="1"/>
  <c r="T185" i="1"/>
  <c r="L91" i="1"/>
  <c r="L208" i="1"/>
  <c r="L48" i="1"/>
  <c r="L85" i="1"/>
  <c r="L113" i="1"/>
  <c r="R113" i="1"/>
  <c r="T113" i="1"/>
  <c r="L139" i="1"/>
  <c r="L179" i="1"/>
  <c r="R179" i="1"/>
  <c r="T179" i="1"/>
  <c r="L201" i="1"/>
  <c r="L206" i="1"/>
  <c r="R206" i="1"/>
  <c r="T206" i="1"/>
  <c r="L227" i="1"/>
  <c r="R227" i="1"/>
  <c r="T227" i="1"/>
  <c r="L159" i="1"/>
  <c r="J231" i="1"/>
  <c r="L60" i="1"/>
  <c r="R60" i="1"/>
  <c r="T60" i="1"/>
  <c r="L69" i="1"/>
  <c r="J232" i="1"/>
  <c r="R232" i="1"/>
  <c r="T232" i="1"/>
  <c r="J233" i="1"/>
  <c r="L107" i="1"/>
  <c r="R107" i="1"/>
  <c r="T107" i="1"/>
  <c r="L225" i="1"/>
  <c r="R225" i="1"/>
  <c r="T225" i="1"/>
  <c r="L228" i="1"/>
  <c r="R228" i="1"/>
  <c r="T228" i="1"/>
  <c r="L230" i="1"/>
  <c r="L94" i="1"/>
  <c r="R94" i="1"/>
  <c r="T94" i="1"/>
  <c r="L170" i="1"/>
  <c r="L214" i="1"/>
  <c r="J64" i="1"/>
  <c r="R64" i="1"/>
  <c r="T64" i="1"/>
  <c r="J69" i="1"/>
  <c r="J67" i="1"/>
  <c r="R67" i="1"/>
  <c r="T67" i="1"/>
  <c r="L23" i="1"/>
  <c r="J63" i="1"/>
  <c r="J65" i="1"/>
  <c r="R65" i="1"/>
  <c r="T65" i="1"/>
  <c r="J68" i="1"/>
  <c r="J66" i="1"/>
  <c r="R66" i="1"/>
  <c r="T66" i="1"/>
  <c r="L6" i="1"/>
  <c r="R6" i="1"/>
  <c r="T6" i="1"/>
  <c r="J27" i="1"/>
  <c r="J32" i="1"/>
  <c r="J40" i="1"/>
  <c r="J42" i="1"/>
  <c r="J44" i="1"/>
  <c r="R44" i="1"/>
  <c r="T44" i="1"/>
  <c r="J46" i="1"/>
  <c r="J21" i="1"/>
  <c r="J23" i="1"/>
  <c r="J25" i="1"/>
  <c r="J30" i="1"/>
  <c r="J35" i="1"/>
  <c r="R35" i="1"/>
  <c r="T35" i="1"/>
  <c r="J38" i="1"/>
  <c r="J47" i="1"/>
  <c r="J49" i="1"/>
  <c r="R49" i="1"/>
  <c r="T49" i="1"/>
  <c r="J51" i="1"/>
  <c r="R51" i="1"/>
  <c r="T51" i="1"/>
  <c r="J28" i="1"/>
  <c r="J31" i="1"/>
  <c r="J33" i="1"/>
  <c r="J36" i="1"/>
  <c r="R36" i="1"/>
  <c r="T36" i="1"/>
  <c r="J41" i="1"/>
  <c r="J43" i="1"/>
  <c r="J45" i="1"/>
  <c r="J22" i="1"/>
  <c r="J24" i="1"/>
  <c r="J26" i="1"/>
  <c r="R26" i="1"/>
  <c r="T26" i="1"/>
  <c r="J29" i="1"/>
  <c r="J34" i="1"/>
  <c r="R34" i="1"/>
  <c r="T34" i="1"/>
  <c r="J37" i="1"/>
  <c r="R37" i="1"/>
  <c r="T37" i="1"/>
  <c r="J39" i="1"/>
  <c r="R39" i="1"/>
  <c r="T39" i="1"/>
  <c r="J48" i="1"/>
  <c r="J50" i="1"/>
  <c r="R28" i="1"/>
  <c r="T28" i="1"/>
  <c r="R46" i="1"/>
  <c r="T46" i="1"/>
  <c r="R139" i="1"/>
  <c r="T139" i="1"/>
  <c r="R111" i="1"/>
  <c r="T111" i="1"/>
  <c r="R74" i="1"/>
  <c r="T74" i="1"/>
  <c r="L194" i="1"/>
  <c r="R194" i="1"/>
  <c r="T194" i="1"/>
  <c r="J213" i="1"/>
  <c r="R213" i="1"/>
  <c r="T213" i="1"/>
  <c r="J215" i="1"/>
  <c r="L40" i="1"/>
  <c r="L81" i="1"/>
  <c r="R81" i="1"/>
  <c r="T81" i="1"/>
  <c r="L125" i="1"/>
  <c r="R125" i="1"/>
  <c r="T125" i="1"/>
  <c r="L190" i="1"/>
  <c r="L175" i="1"/>
  <c r="L195" i="1"/>
  <c r="J214" i="1"/>
  <c r="L43" i="1"/>
  <c r="L45" i="1"/>
  <c r="J158" i="1"/>
  <c r="R158" i="1"/>
  <c r="T158" i="1"/>
  <c r="L100" i="1"/>
  <c r="R100" i="1"/>
  <c r="T100" i="1"/>
  <c r="J159" i="1"/>
  <c r="L31" i="1"/>
  <c r="R149" i="1"/>
  <c r="T149" i="1"/>
  <c r="R33" i="1"/>
  <c r="T33" i="1"/>
  <c r="L106" i="1"/>
  <c r="L93" i="1"/>
  <c r="L224" i="1"/>
  <c r="R224" i="1"/>
  <c r="T224" i="1"/>
  <c r="J230" i="1"/>
  <c r="L138" i="1"/>
  <c r="R138" i="1"/>
  <c r="T138" i="1"/>
  <c r="L178" i="1"/>
  <c r="R178" i="1"/>
  <c r="T178" i="1"/>
  <c r="L210" i="1"/>
  <c r="L219" i="1"/>
  <c r="R219" i="1"/>
  <c r="T219" i="1"/>
  <c r="L47" i="1"/>
  <c r="L84" i="1"/>
  <c r="L128" i="1"/>
  <c r="R128" i="1"/>
  <c r="T128" i="1"/>
  <c r="L200" i="1"/>
  <c r="L59" i="1"/>
  <c r="R59" i="1"/>
  <c r="T59" i="1"/>
  <c r="L68" i="1"/>
  <c r="L205" i="1"/>
  <c r="R205" i="1"/>
  <c r="T205" i="1"/>
  <c r="L104" i="1"/>
  <c r="L127" i="1"/>
  <c r="L197" i="1"/>
  <c r="R30" i="1"/>
  <c r="T30" i="1"/>
  <c r="L29" i="1"/>
  <c r="L116" i="1"/>
  <c r="R116" i="1"/>
  <c r="T116" i="1"/>
  <c r="J143" i="1"/>
  <c r="R143" i="1"/>
  <c r="T143" i="1"/>
  <c r="L131" i="1"/>
  <c r="R131" i="1"/>
  <c r="T131" i="1"/>
  <c r="L55" i="1"/>
  <c r="J144" i="1"/>
  <c r="L12" i="1"/>
  <c r="R12" i="1"/>
  <c r="T12" i="1"/>
  <c r="J142" i="1"/>
  <c r="R142" i="1"/>
  <c r="T142" i="1"/>
  <c r="J145" i="1"/>
  <c r="R145" i="1"/>
  <c r="T145" i="1"/>
  <c r="J157" i="1"/>
  <c r="R157" i="1"/>
  <c r="T157" i="1"/>
  <c r="J156" i="1"/>
  <c r="R136" i="1"/>
  <c r="T136" i="1"/>
  <c r="R20" i="1"/>
  <c r="T20" i="1"/>
  <c r="R177" i="1"/>
  <c r="T177" i="1"/>
  <c r="R137" i="1"/>
  <c r="T137" i="1"/>
  <c r="R203" i="1"/>
  <c r="T203" i="1"/>
  <c r="R133" i="1"/>
  <c r="T133" i="1"/>
  <c r="R11" i="1"/>
  <c r="T11" i="1"/>
  <c r="R13" i="1"/>
  <c r="T13" i="1"/>
  <c r="R223" i="1"/>
  <c r="T223" i="1"/>
  <c r="R7" i="1"/>
  <c r="T7" i="1"/>
  <c r="R173" i="1"/>
  <c r="T173" i="1"/>
  <c r="R184" i="1"/>
  <c r="T184" i="1"/>
  <c r="R192" i="1"/>
  <c r="T192" i="1"/>
  <c r="R84" i="1"/>
  <c r="T84" i="1"/>
  <c r="R119" i="1"/>
  <c r="T119" i="1"/>
  <c r="R144" i="1"/>
  <c r="T144" i="1"/>
  <c r="R127" i="1"/>
  <c r="T127" i="1"/>
  <c r="R45" i="1"/>
  <c r="T45" i="1"/>
  <c r="R175" i="1"/>
  <c r="T175" i="1"/>
  <c r="R91" i="1"/>
  <c r="T91" i="1"/>
  <c r="R153" i="1"/>
  <c r="T153" i="1"/>
  <c r="R162" i="1"/>
  <c r="T162" i="1"/>
  <c r="R130" i="1"/>
  <c r="T130" i="1"/>
  <c r="R62" i="1"/>
  <c r="T62" i="1"/>
  <c r="R55" i="1"/>
  <c r="T55" i="1"/>
  <c r="R104" i="1"/>
  <c r="T104" i="1"/>
  <c r="R200" i="1"/>
  <c r="T200" i="1"/>
  <c r="R159" i="1"/>
  <c r="T159" i="1"/>
  <c r="R190" i="1"/>
  <c r="T190" i="1"/>
  <c r="R215" i="1"/>
  <c r="T215" i="1"/>
  <c r="R41" i="1"/>
  <c r="T41" i="1"/>
  <c r="R42" i="1"/>
  <c r="T42" i="1"/>
  <c r="R63" i="1"/>
  <c r="T63" i="1"/>
  <c r="R233" i="1"/>
  <c r="T233" i="1"/>
  <c r="R121" i="1"/>
  <c r="T121" i="1"/>
  <c r="R164" i="1"/>
  <c r="T164" i="1"/>
  <c r="R102" i="1"/>
  <c r="T102" i="1"/>
  <c r="R22" i="1"/>
  <c r="T22" i="1"/>
  <c r="R21" i="1"/>
  <c r="T21" i="1"/>
  <c r="R105" i="1"/>
  <c r="T105" i="1"/>
  <c r="R32" i="1"/>
  <c r="T32" i="1"/>
  <c r="R208" i="1"/>
  <c r="T208" i="1"/>
  <c r="R209" i="1"/>
  <c r="T209" i="1"/>
  <c r="R80" i="1"/>
  <c r="T80" i="1"/>
  <c r="R82" i="1"/>
  <c r="T82" i="1"/>
  <c r="R230" i="1"/>
  <c r="T230" i="1"/>
  <c r="R25" i="1"/>
  <c r="T25" i="1"/>
  <c r="R27" i="1"/>
  <c r="T27" i="1"/>
  <c r="R210" i="1"/>
  <c r="T210" i="1"/>
  <c r="R24" i="1"/>
  <c r="T24" i="1"/>
  <c r="R38" i="1"/>
  <c r="T38" i="1"/>
  <c r="R231" i="1"/>
  <c r="T231" i="1"/>
  <c r="R85" i="1"/>
  <c r="T85" i="1"/>
  <c r="R96" i="1"/>
  <c r="T96" i="1"/>
  <c r="R195" i="1"/>
  <c r="T195" i="1"/>
  <c r="R93" i="1"/>
  <c r="T93" i="1"/>
  <c r="R106" i="1"/>
  <c r="T106" i="1"/>
  <c r="R220" i="1"/>
  <c r="T220" i="1"/>
  <c r="R199" i="1"/>
  <c r="T199" i="1"/>
  <c r="R212" i="1"/>
  <c r="T212" i="1"/>
  <c r="R98" i="1"/>
  <c r="T98" i="1"/>
  <c r="R214" i="1"/>
  <c r="T214" i="1"/>
  <c r="R52" i="1"/>
  <c r="T52" i="1"/>
  <c r="R48" i="1"/>
  <c r="T48" i="1"/>
  <c r="R61" i="1"/>
  <c r="T61" i="1"/>
  <c r="R229" i="1"/>
  <c r="T229" i="1"/>
  <c r="R169" i="1"/>
  <c r="T169" i="1"/>
  <c r="R23" i="1"/>
  <c r="T23" i="1"/>
  <c r="R201" i="1"/>
  <c r="T201" i="1"/>
  <c r="R197" i="1"/>
  <c r="T197" i="1"/>
  <c r="R50" i="1"/>
  <c r="T50" i="1"/>
  <c r="R156" i="1"/>
  <c r="T156" i="1"/>
  <c r="R170" i="1"/>
  <c r="T170" i="1"/>
  <c r="R235" i="1"/>
  <c r="T235" i="1"/>
  <c r="R171" i="1"/>
  <c r="T171" i="1"/>
  <c r="R69" i="1"/>
  <c r="T69" i="1"/>
  <c r="R108" i="1"/>
  <c r="T108" i="1"/>
  <c r="R160" i="1"/>
  <c r="T160" i="1"/>
  <c r="R90" i="1"/>
  <c r="T90" i="1"/>
  <c r="R154" i="1"/>
  <c r="T154" i="1"/>
  <c r="R101" i="1"/>
  <c r="T101" i="1"/>
  <c r="R161" i="1"/>
  <c r="T161" i="1"/>
  <c r="R152" i="1"/>
  <c r="T152" i="1"/>
  <c r="R29" i="1"/>
  <c r="T29" i="1"/>
  <c r="R68" i="1"/>
  <c r="T68" i="1"/>
  <c r="R43" i="1"/>
  <c r="T43" i="1"/>
  <c r="R31" i="1"/>
  <c r="T31" i="1"/>
  <c r="R47" i="1"/>
  <c r="T47" i="1"/>
  <c r="R40" i="1"/>
  <c r="T40" i="1"/>
  <c r="U5" i="1"/>
  <c r="E5" i="1"/>
</calcChain>
</file>

<file path=xl/sharedStrings.xml><?xml version="1.0" encoding="utf-8"?>
<sst xmlns="http://schemas.openxmlformats.org/spreadsheetml/2006/main" count="2933" uniqueCount="1088">
  <si>
    <t>Reference</t>
  </si>
  <si>
    <t>Signature</t>
  </si>
  <si>
    <t>Gene</t>
  </si>
  <si>
    <t>ACTR3</t>
  </si>
  <si>
    <t>ADRBK1</t>
  </si>
  <si>
    <t>CDC42</t>
  </si>
  <si>
    <t>CSDE1</t>
  </si>
  <si>
    <t>CYTIP</t>
  </si>
  <si>
    <t>TMBIM6</t>
  </si>
  <si>
    <t>TPM3</t>
  </si>
  <si>
    <t>USF2</t>
  </si>
  <si>
    <t>GBP1</t>
  </si>
  <si>
    <t>GBP2</t>
  </si>
  <si>
    <t>SERPING1</t>
  </si>
  <si>
    <t>STAT1</t>
  </si>
  <si>
    <t>SCARF1</t>
  </si>
  <si>
    <t>TRAFD1</t>
  </si>
  <si>
    <t>ETV7</t>
  </si>
  <si>
    <t>TAP1</t>
  </si>
  <si>
    <t>BATF2</t>
  </si>
  <si>
    <t>FCGR1C</t>
  </si>
  <si>
    <t>GBP5</t>
  </si>
  <si>
    <t>Gene type</t>
  </si>
  <si>
    <t>Risk score</t>
  </si>
  <si>
    <t>Normalization Factor</t>
  </si>
  <si>
    <t>Normalized Data</t>
  </si>
  <si>
    <t>ACTR3.Hs01029159_g1</t>
  </si>
  <si>
    <t>ADRBK1.Hs01056345_g1</t>
  </si>
  <si>
    <t>CDC42.Hs03044122_g1</t>
  </si>
  <si>
    <t>CSDE1.Hs00918650_m1</t>
  </si>
  <si>
    <t>CYTIP.Hs00188734_m1</t>
  </si>
  <si>
    <t>TMBIM6.Hs01012081_m1</t>
  </si>
  <si>
    <t>TMBIM6.Hs00162661_m1</t>
  </si>
  <si>
    <t>TMBIM6.Hs01012082_g1</t>
  </si>
  <si>
    <t>TPM3.Hs01900726_g1</t>
  </si>
  <si>
    <t>USF2.Hs01100994_g1</t>
  </si>
  <si>
    <t>GBP1.Hs00977005_m1</t>
  </si>
  <si>
    <t>GBP2.Hs00894837_m1</t>
  </si>
  <si>
    <t>GBP2.Hs00894846_g1</t>
  </si>
  <si>
    <t>SERPING1.Hs00934330_m1</t>
  </si>
  <si>
    <t>STAT1.Hs01013995_g1</t>
  </si>
  <si>
    <t>SCARF1.Hs01092483_m1</t>
  </si>
  <si>
    <t>SERPING1.Hs00934329_m1</t>
  </si>
  <si>
    <t>GBP1.Hs00266717_m1</t>
  </si>
  <si>
    <t>GBP2.Hs00894842_g1</t>
  </si>
  <si>
    <t>STAT1.Hs01014002_m1</t>
  </si>
  <si>
    <t>SERPING1.Hs00935959_m1</t>
  </si>
  <si>
    <t>STAT1.Hs01013998_m1</t>
  </si>
  <si>
    <t>TRAFD1.Hs00938765_m1</t>
  </si>
  <si>
    <t>SCARF1.Hs01092485_g1</t>
  </si>
  <si>
    <t>ETV7.Hs00903230_g1</t>
  </si>
  <si>
    <t>TAP1.Hs00897093_g1</t>
  </si>
  <si>
    <t>STAT1.Hs01013993_m1</t>
  </si>
  <si>
    <t>SERPING1.Hs00934328_g1</t>
  </si>
  <si>
    <t>SERPING1.Hs00163781_m1</t>
  </si>
  <si>
    <t>BATF2.Hs00912736_m1</t>
  </si>
  <si>
    <t>STAT1.Hs01013997_m1</t>
  </si>
  <si>
    <t>STAT1.Hs01013996_m1</t>
  </si>
  <si>
    <t>STAT1.Hs01013994_m1</t>
  </si>
  <si>
    <t>STAT1.Hs01013992_g1</t>
  </si>
  <si>
    <t>STAT1.Hs01013991_m1</t>
  </si>
  <si>
    <t>STAT1.Hs01013989_m1</t>
  </si>
  <si>
    <t>FCGR1C.Hs00417598_m1</t>
  </si>
  <si>
    <t>STAT1.Hs01014000_m1</t>
  </si>
  <si>
    <t>SCARF1.Hs01092482_g1</t>
  </si>
  <si>
    <t>GBP2.Hs00894840_mH</t>
  </si>
  <si>
    <t>ETV7.Hs00903228_m1</t>
  </si>
  <si>
    <t>SCARF1.Hs00186503_m1</t>
  </si>
  <si>
    <t>GBP5.Hs00369472_m1</t>
  </si>
  <si>
    <t>TAP1.Hs00388675_m1</t>
  </si>
  <si>
    <t>ETV7-j2</t>
  </si>
  <si>
    <t>GBP1-j1</t>
  </si>
  <si>
    <t>GBP2-j1</t>
  </si>
  <si>
    <t>GBP5-j4</t>
  </si>
  <si>
    <t>Weight1 parameter</t>
  </si>
  <si>
    <t>Weight2 parameter</t>
  </si>
  <si>
    <t>Constant parameter</t>
  </si>
  <si>
    <t>Computed pair vote</t>
  </si>
  <si>
    <t>Computed pair score</t>
  </si>
  <si>
    <t>Final computed TB risk score</t>
  </si>
  <si>
    <t>Final result:</t>
  </si>
  <si>
    <t>Step 4: A "vote" (case or control) is computed for each pair based on the "SVM pair score". If the score is &gt; 0, the vote = 1 ("case").  If the score is &lt; 0, the vote = 0. ("control")</t>
  </si>
  <si>
    <t>Step 5: The final TB risk score is the average of all the votes in the network.</t>
  </si>
  <si>
    <t>Primer Probe1 Normalized Data</t>
  </si>
  <si>
    <t>Step 1: a sample-specific normalization factor is computed based on the reference primer-probes</t>
  </si>
  <si>
    <t xml:space="preserve">Step 2: The raw Ct values for each primer-probe is subtracted from the normalization factor </t>
  </si>
  <si>
    <t>Step 3: The normalized data for each primer-probe is fed into the transcript pair-wise network structure. Each row in this section represents a single SVM pair model.  Each SVM pair model takes as input the normalized expression data from two qPCR primer-probes.  The SVM score for the pair ("SVM pair score") is computed from the normalized data using the two weights (Weight1 and Weight2) and the Constant parameters.</t>
  </si>
  <si>
    <t>Primer-Probe1</t>
  </si>
  <si>
    <t>Primer-Probe2</t>
  </si>
  <si>
    <t>Primer-Probe2 Normalized Data</t>
  </si>
  <si>
    <t>TaqMan Primer-Probe</t>
  </si>
  <si>
    <t>Paste Ct values for single sample below</t>
  </si>
  <si>
    <t>Automatically computed 11-gene risk signature score (also in row U)</t>
  </si>
  <si>
    <t>Ct values</t>
  </si>
  <si>
    <t>NA</t>
  </si>
  <si>
    <t>Late</t>
  </si>
  <si>
    <t>EOT</t>
  </si>
  <si>
    <t>IMPRESS0032_060</t>
  </si>
  <si>
    <t>97.2222222222</t>
  </si>
  <si>
    <t>Baseline</t>
  </si>
  <si>
    <t>IMPRESS0032_000</t>
  </si>
  <si>
    <t>92.8888888889</t>
  </si>
  <si>
    <t>IMPRESS0044_060</t>
  </si>
  <si>
    <t>Month 2</t>
  </si>
  <si>
    <t>IMPRESS0044_020</t>
  </si>
  <si>
    <t>93.7777777778</t>
  </si>
  <si>
    <t>IMPRESS0044_000</t>
  </si>
  <si>
    <t>72.8888888889</t>
  </si>
  <si>
    <t>IMPRESS0013_080</t>
  </si>
  <si>
    <t>76.7772511848</t>
  </si>
  <si>
    <t>IMPRESS0013_020</t>
  </si>
  <si>
    <t>IMPRESS0013_000</t>
  </si>
  <si>
    <t>49.7777777778</t>
  </si>
  <si>
    <t>IMPRESS0002_060</t>
  </si>
  <si>
    <t>IMPRESS0002_020</t>
  </si>
  <si>
    <t>93.3333333333</t>
  </si>
  <si>
    <t>IMPRESS0002_000</t>
  </si>
  <si>
    <t>58.6666666667</t>
  </si>
  <si>
    <t>IMPRESS0030_060</t>
  </si>
  <si>
    <t>90.9523809524</t>
  </si>
  <si>
    <t>IMPRESS0030_020</t>
  </si>
  <si>
    <t>71.1111111111</t>
  </si>
  <si>
    <t>IMPRESS0030_000</t>
  </si>
  <si>
    <t>92.4444444444</t>
  </si>
  <si>
    <t>IMPRESS0057_080</t>
  </si>
  <si>
    <t>IMPRESS0057_020</t>
  </si>
  <si>
    <t>91.5555555556</t>
  </si>
  <si>
    <t>IMPRESS0057_000</t>
  </si>
  <si>
    <t>94.2222222222</t>
  </si>
  <si>
    <t>IMPRESS0051_080</t>
  </si>
  <si>
    <t>IMPRESS0051_020</t>
  </si>
  <si>
    <t>90.2222222222</t>
  </si>
  <si>
    <t>IMPRESS0051_000</t>
  </si>
  <si>
    <t>IMPRESS0042_080</t>
  </si>
  <si>
    <t>91.1111111111</t>
  </si>
  <si>
    <t>IMPRESS0042_000</t>
  </si>
  <si>
    <t>52.4444444444</t>
  </si>
  <si>
    <t>IMPRESS0021_060</t>
  </si>
  <si>
    <t>88.8888888889</t>
  </si>
  <si>
    <t>IMPRESS0021_020</t>
  </si>
  <si>
    <t>IMPRESS0021_000</t>
  </si>
  <si>
    <t>69.9074074074</t>
  </si>
  <si>
    <t>IMPRESS0026_080</t>
  </si>
  <si>
    <t>81.4814814815</t>
  </si>
  <si>
    <t>IMPRESS0026_020</t>
  </si>
  <si>
    <t>79.6296296296</t>
  </si>
  <si>
    <t>IMPRESS0026_000</t>
  </si>
  <si>
    <t>95.3703703704</t>
  </si>
  <si>
    <t>IMPRESS0005_060</t>
  </si>
  <si>
    <t>96.5346534653</t>
  </si>
  <si>
    <t>IMPRESS0005_020</t>
  </si>
  <si>
    <t>IMPRESS0005_000</t>
  </si>
  <si>
    <t>73.3333333333</t>
  </si>
  <si>
    <t>IMPRESS0045_080</t>
  </si>
  <si>
    <t>93.6651583710</t>
  </si>
  <si>
    <t>IMPRESS0045_020</t>
  </si>
  <si>
    <t>IMPRESS0045_000</t>
  </si>
  <si>
    <t>IMPRESS0007_060</t>
  </si>
  <si>
    <t>87.8378378378</t>
  </si>
  <si>
    <t>IMPRESS0007_020</t>
  </si>
  <si>
    <t>88.4444444444</t>
  </si>
  <si>
    <t>IMPRESS0007_000</t>
  </si>
  <si>
    <t>84.8888888889</t>
  </si>
  <si>
    <t>IMPRESS0029_080</t>
  </si>
  <si>
    <t>IMPRESS0029_020</t>
  </si>
  <si>
    <t>94.6666666667</t>
  </si>
  <si>
    <t>IMPRESS0029_000</t>
  </si>
  <si>
    <t>72.0000000000</t>
  </si>
  <si>
    <t>IMPRESS0023_060</t>
  </si>
  <si>
    <t>IMPRESS0023_020</t>
  </si>
  <si>
    <t>75.1111111111</t>
  </si>
  <si>
    <t>IMPRESS0023_000</t>
  </si>
  <si>
    <t>84.0000000000</t>
  </si>
  <si>
    <t>IMPRESS0008_080</t>
  </si>
  <si>
    <t>IMPRESS0008_020</t>
  </si>
  <si>
    <t>86.8750000000</t>
  </si>
  <si>
    <t>IMPRESS0008_000</t>
  </si>
  <si>
    <t>IMPRESS0037_060</t>
  </si>
  <si>
    <t>76.1627906977</t>
  </si>
  <si>
    <t>IMPRESS0037_020</t>
  </si>
  <si>
    <t>IMPRESS0037_000</t>
  </si>
  <si>
    <t>73.1481481481</t>
  </si>
  <si>
    <t>IMPRESS0043_060</t>
  </si>
  <si>
    <t>IMPRESS0043_000</t>
  </si>
  <si>
    <t>98.1481481481</t>
  </si>
  <si>
    <t>IMPRESS0039_080</t>
  </si>
  <si>
    <t>70.3703703704</t>
  </si>
  <si>
    <t>IMPRESS0039_000</t>
  </si>
  <si>
    <t>72.4444444444</t>
  </si>
  <si>
    <t>Early</t>
  </si>
  <si>
    <t>IMPRESS0047_080</t>
  </si>
  <si>
    <t>71.5555555556</t>
  </si>
  <si>
    <t>IMPRESS0047_020</t>
  </si>
  <si>
    <t>IMPRESS0047_000</t>
  </si>
  <si>
    <t>75.0000000000</t>
  </si>
  <si>
    <t>IMPRESS0063_080</t>
  </si>
  <si>
    <t>89.7777777778</t>
  </si>
  <si>
    <t>IMPRESS0063_020</t>
  </si>
  <si>
    <t>IMPRESS0063_000</t>
  </si>
  <si>
    <t>IMPRESS0049_060</t>
  </si>
  <si>
    <t>IMPRESS0049_020</t>
  </si>
  <si>
    <t>IMPRESS0049_000</t>
  </si>
  <si>
    <t>IMPRESS0025_080</t>
  </si>
  <si>
    <t>67.5555555556</t>
  </si>
  <si>
    <t>IMPRESS0025_020</t>
  </si>
  <si>
    <t>92.7601809955</t>
  </si>
  <si>
    <t>IMPRESS0025_000</t>
  </si>
  <si>
    <t>69.3467336683</t>
  </si>
  <si>
    <t>IMPRESS0052_060</t>
  </si>
  <si>
    <t>IMPRESS0052_020</t>
  </si>
  <si>
    <t>95.5555555556</t>
  </si>
  <si>
    <t>IMPRESS0052_000</t>
  </si>
  <si>
    <t>70.2222222222</t>
  </si>
  <si>
    <t>IMPRESS0028_080</t>
  </si>
  <si>
    <t>IMPRESS0028_020</t>
  </si>
  <si>
    <t>96.7592592593</t>
  </si>
  <si>
    <t>IMPRESS0028_000</t>
  </si>
  <si>
    <t>50.6666666667</t>
  </si>
  <si>
    <t>IMPRESS0003_060</t>
  </si>
  <si>
    <t>90.6666666667</t>
  </si>
  <si>
    <t>IMPRESS0003_020</t>
  </si>
  <si>
    <t>IMPRESS0003_000</t>
  </si>
  <si>
    <t>69.1860465116</t>
  </si>
  <si>
    <t>IMPRESS0022_060</t>
  </si>
  <si>
    <t>85.3333333333</t>
  </si>
  <si>
    <t>IMPRESS0022_020</t>
  </si>
  <si>
    <t>66.2222222222</t>
  </si>
  <si>
    <t>IMPRESS0022_000</t>
  </si>
  <si>
    <t>IMPRESS0019_060</t>
  </si>
  <si>
    <t>57.7777777778</t>
  </si>
  <si>
    <t>IMPRESS0019_020</t>
  </si>
  <si>
    <t>69.3333333333</t>
  </si>
  <si>
    <t>IMPRESS0019_000</t>
  </si>
  <si>
    <t>IMPRESS0048_080</t>
  </si>
  <si>
    <t>68.8888888889</t>
  </si>
  <si>
    <t>IMPRESS0048_020</t>
  </si>
  <si>
    <t>62.5000000000</t>
  </si>
  <si>
    <t>IMPRESS0048_000</t>
  </si>
  <si>
    <t>48.8888888889</t>
  </si>
  <si>
    <t>IMPRESS0040_080</t>
  </si>
  <si>
    <t>IMPRESS0040_020</t>
  </si>
  <si>
    <t>IMPRESS0040_000</t>
  </si>
  <si>
    <t>68.9814814815</t>
  </si>
  <si>
    <t>IMPRESS0033_060</t>
  </si>
  <si>
    <t>IMPRESS0033_020</t>
  </si>
  <si>
    <t>IMPRESS0033_000</t>
  </si>
  <si>
    <t>70.6666666667</t>
  </si>
  <si>
    <t>IMPRESS0050_080</t>
  </si>
  <si>
    <t>IMPRESS0050_020</t>
  </si>
  <si>
    <t>92.0000000000</t>
  </si>
  <si>
    <t>IMPRESS0050_000</t>
  </si>
  <si>
    <t>IMPRESS0016_060</t>
  </si>
  <si>
    <t>IMPRESS0016_020</t>
  </si>
  <si>
    <t>IMPRESS0016_000</t>
  </si>
  <si>
    <t>76.8888888889</t>
  </si>
  <si>
    <t>IMPRESS0059_060</t>
  </si>
  <si>
    <t>75.5555555556</t>
  </si>
  <si>
    <t>IMPRESS0059_020</t>
  </si>
  <si>
    <t>IMPRESS0059_000</t>
  </si>
  <si>
    <t>78.2222222222</t>
  </si>
  <si>
    <t>IMPRESS0031_080</t>
  </si>
  <si>
    <t>IMPRESS0031_020</t>
  </si>
  <si>
    <t>IMPRESS0031_000</t>
  </si>
  <si>
    <t>48.0000000000</t>
  </si>
  <si>
    <t>IMPRESS0014_080</t>
  </si>
  <si>
    <t>IMPRESS0014_020</t>
  </si>
  <si>
    <t>69.7777777778</t>
  </si>
  <si>
    <t>IMPRESS0014_000</t>
  </si>
  <si>
    <t>64.8888888889</t>
  </si>
  <si>
    <t>IMPRESS0001_060</t>
  </si>
  <si>
    <t>IMPRESS0001_020</t>
  </si>
  <si>
    <t>IMPRESS0001_000</t>
  </si>
  <si>
    <t>91.2037037037</t>
  </si>
  <si>
    <t>IMPRESS0015_060</t>
  </si>
  <si>
    <t>99.0476190476</t>
  </si>
  <si>
    <t>IMPRESS0015_020</t>
  </si>
  <si>
    <t>IMPRESS0015_000</t>
  </si>
  <si>
    <t>43.1111111111</t>
  </si>
  <si>
    <t>IMPRESS0058_060</t>
  </si>
  <si>
    <t>IMPRESS0058_020</t>
  </si>
  <si>
    <t>IMPRESS0058_000</t>
  </si>
  <si>
    <t>44.8888888889</t>
  </si>
  <si>
    <t>IMPRESS0006_080</t>
  </si>
  <si>
    <t>64.0000000000</t>
  </si>
  <si>
    <t>IMPRESS0006_020</t>
  </si>
  <si>
    <t>IMPRESS0006_000</t>
  </si>
  <si>
    <t>IMPRESS0027_060</t>
  </si>
  <si>
    <t>IMPRESS0027_020</t>
  </si>
  <si>
    <t>64.8148148148</t>
  </si>
  <si>
    <t>IMPRESS0027_000</t>
  </si>
  <si>
    <t>IMPRESS0009_060</t>
  </si>
  <si>
    <t>IMPRESS0009_020</t>
  </si>
  <si>
    <t>IMPRESS0009_000</t>
  </si>
  <si>
    <t>71.7821782178</t>
  </si>
  <si>
    <t>IMPRESS0041_060</t>
  </si>
  <si>
    <t>IMPRESS0041_020</t>
  </si>
  <si>
    <t>IMPRESS0041_000</t>
  </si>
  <si>
    <t>64.2201834862</t>
  </si>
  <si>
    <t>IMPRESS0060_080</t>
  </si>
  <si>
    <t>IMPRESS0060_020</t>
  </si>
  <si>
    <t>IMPRESS0060_000</t>
  </si>
  <si>
    <t>IMPRESS0018_080</t>
  </si>
  <si>
    <t>IMPRESS0018_020</t>
  </si>
  <si>
    <t>93.2126696833</t>
  </si>
  <si>
    <t>IMPRESS0018_000</t>
  </si>
  <si>
    <t>55.5555555556</t>
  </si>
  <si>
    <t>IMPRESS0046_060</t>
  </si>
  <si>
    <t>86.2222222222</t>
  </si>
  <si>
    <t>IMPRESS0046_020</t>
  </si>
  <si>
    <t>IMPRESS0046_000</t>
  </si>
  <si>
    <t>65.7777777778</t>
  </si>
  <si>
    <t>IMPRESS0034_060</t>
  </si>
  <si>
    <t>IMPRESS0034_020</t>
  </si>
  <si>
    <t>89.3333333333</t>
  </si>
  <si>
    <t>IMPRESS0034_000</t>
  </si>
  <si>
    <t>IMPRESS0062_060</t>
  </si>
  <si>
    <t>IMPRESS0062_020</t>
  </si>
  <si>
    <t>96.0000000000</t>
  </si>
  <si>
    <t>IMPRESS0062_000</t>
  </si>
  <si>
    <t>47.6923076923</t>
  </si>
  <si>
    <t>IMPRESS0056_060</t>
  </si>
  <si>
    <t>64.7619047619</t>
  </si>
  <si>
    <t>IMPRESS0056_020</t>
  </si>
  <si>
    <t>IMPRESS0056_000</t>
  </si>
  <si>
    <t>56.9767441860</t>
  </si>
  <si>
    <t>IMPRESS0020_080</t>
  </si>
  <si>
    <t>88.0000000000</t>
  </si>
  <si>
    <t>IMPRESS0020_020</t>
  </si>
  <si>
    <t>IMPRESS0020_000</t>
  </si>
  <si>
    <t>IMPRESS0036_080</t>
  </si>
  <si>
    <t>IMPRESS0036_020</t>
  </si>
  <si>
    <t>IMPRESS0036_000</t>
  </si>
  <si>
    <t>IMPRESS0010_060</t>
  </si>
  <si>
    <t>IMPRESS0010_020</t>
  </si>
  <si>
    <t>IMPRESS0010_000</t>
  </si>
  <si>
    <t>IMPRESS0011_060</t>
  </si>
  <si>
    <t>IMPRESS0011_020</t>
  </si>
  <si>
    <t>65.3333333333</t>
  </si>
  <si>
    <t>IMPRESS0011_000</t>
  </si>
  <si>
    <t>82.6666666667</t>
  </si>
  <si>
    <t>IMPRESS0004_060</t>
  </si>
  <si>
    <t>IMPRESS0004_020</t>
  </si>
  <si>
    <t>IMPRESS0004_000</t>
  </si>
  <si>
    <t>IMPRESS0061_020</t>
  </si>
  <si>
    <t>IMPRESS0061_000</t>
  </si>
  <si>
    <t>IMPRESS0038_080</t>
  </si>
  <si>
    <t>74.0740740741</t>
  </si>
  <si>
    <t>IMPRESS0038_020</t>
  </si>
  <si>
    <t>91.8604651163</t>
  </si>
  <si>
    <t>IMPRESS0038_000</t>
  </si>
  <si>
    <t>56.9444444444</t>
  </si>
  <si>
    <t>IMPRESS0054_080</t>
  </si>
  <si>
    <t>IMPRESS0054_020</t>
  </si>
  <si>
    <t>IMPRESS0054_000</t>
  </si>
  <si>
    <t>68.7782805430</t>
  </si>
  <si>
    <t>IMPRESS0053_060</t>
  </si>
  <si>
    <t>75.9259259259</t>
  </si>
  <si>
    <t>IMPRESS0053_020</t>
  </si>
  <si>
    <t>IMPRESS0053_000</t>
  </si>
  <si>
    <t>78.2178217822</t>
  </si>
  <si>
    <t>IMPRESS0012_060</t>
  </si>
  <si>
    <t>IMPRESS0012_020</t>
  </si>
  <si>
    <t>IMPRESS0012_000</t>
  </si>
  <si>
    <t>IMPRESS0055_080</t>
  </si>
  <si>
    <t>IMPRESS0055_020</t>
  </si>
  <si>
    <t>74.6666666667</t>
  </si>
  <si>
    <t>IMPRESS0055_000</t>
  </si>
  <si>
    <t>IMPRESS0035_080</t>
  </si>
  <si>
    <t>91.3636363636</t>
  </si>
  <si>
    <t>IMPRESS0035_020</t>
  </si>
  <si>
    <t>IMPRESS0035_000</t>
  </si>
  <si>
    <t>76.0000000000</t>
  </si>
  <si>
    <t>IMPRESS0024_060</t>
  </si>
  <si>
    <t>IMPRESS0024_020</t>
  </si>
  <si>
    <t>IMPRESS0024_000</t>
  </si>
  <si>
    <t>63.1111111111</t>
  </si>
  <si>
    <t>IMPRESS0017_080</t>
  </si>
  <si>
    <t>IMPRESS0017_020</t>
  </si>
  <si>
    <t>IMPRESS0017_000</t>
  </si>
  <si>
    <t>11-gene Score (%)</t>
  </si>
  <si>
    <t>Conversion.Status</t>
  </si>
  <si>
    <t>Time.To.Culture.Conversion</t>
  </si>
  <si>
    <t>Study.Time.Point</t>
  </si>
  <si>
    <t>PID</t>
  </si>
  <si>
    <t>61.6740088106</t>
  </si>
  <si>
    <t>92.5110132159</t>
  </si>
  <si>
    <t>Positive</t>
  </si>
  <si>
    <t>TB</t>
  </si>
  <si>
    <t>CTBC140</t>
  </si>
  <si>
    <t>73.5682819383</t>
  </si>
  <si>
    <t>71.8061674009</t>
  </si>
  <si>
    <t>CTBC136</t>
  </si>
  <si>
    <t>29.9559471366</t>
  </si>
  <si>
    <t>CTBC133</t>
  </si>
  <si>
    <t>64.7577092511</t>
  </si>
  <si>
    <t>84.5814977974</t>
  </si>
  <si>
    <t>CTBC131</t>
  </si>
  <si>
    <t>24.6696035242</t>
  </si>
  <si>
    <t>81.4977973568</t>
  </si>
  <si>
    <t>CTBC128</t>
  </si>
  <si>
    <t>80.6167400881</t>
  </si>
  <si>
    <t>93.8325991189</t>
  </si>
  <si>
    <t>CTBC127</t>
  </si>
  <si>
    <t>10.1321585903</t>
  </si>
  <si>
    <t>68.2819383260</t>
  </si>
  <si>
    <t>CTBC126</t>
  </si>
  <si>
    <t>54.1850220264</t>
  </si>
  <si>
    <t>93.3920704846</t>
  </si>
  <si>
    <t>CTBC125</t>
  </si>
  <si>
    <t>95.5947136564</t>
  </si>
  <si>
    <t>CTBC124</t>
  </si>
  <si>
    <t>30.2325581395</t>
  </si>
  <si>
    <t>90.2325581395</t>
  </si>
  <si>
    <t>CTBC121</t>
  </si>
  <si>
    <t>66.9767441860</t>
  </si>
  <si>
    <t>94.4186046512</t>
  </si>
  <si>
    <t>CTBC119</t>
  </si>
  <si>
    <t>80.0000000000</t>
  </si>
  <si>
    <t>89.3023255814</t>
  </si>
  <si>
    <t>CTBC117</t>
  </si>
  <si>
    <t>55.8139534884</t>
  </si>
  <si>
    <t>89.7674418605</t>
  </si>
  <si>
    <t>CTBC114</t>
  </si>
  <si>
    <t>86.5116279070</t>
  </si>
  <si>
    <t>95.2380952381</t>
  </si>
  <si>
    <t>CTBC111</t>
  </si>
  <si>
    <t>81.3953488372</t>
  </si>
  <si>
    <t>93.4883720930</t>
  </si>
  <si>
    <t>CTBC109</t>
  </si>
  <si>
    <t>20.9302325581</t>
  </si>
  <si>
    <t>84.1860465116</t>
  </si>
  <si>
    <t>CTBC108</t>
  </si>
  <si>
    <t>69.7674418605</t>
  </si>
  <si>
    <t>81.6216216216</t>
  </si>
  <si>
    <t>CTBC107</t>
  </si>
  <si>
    <t>77.6744186047</t>
  </si>
  <si>
    <t>92.5581395349</t>
  </si>
  <si>
    <t>CTBC105</t>
  </si>
  <si>
    <t>88.8372093023</t>
  </si>
  <si>
    <t>92.0930232558</t>
  </si>
  <si>
    <t>CTBC103</t>
  </si>
  <si>
    <t>73.0232558140</t>
  </si>
  <si>
    <t>93.0232558140</t>
  </si>
  <si>
    <t>CTBC101</t>
  </si>
  <si>
    <t>18.9427312775</t>
  </si>
  <si>
    <t>79.7356828194</t>
  </si>
  <si>
    <t>LTBI</t>
  </si>
  <si>
    <t>CTBC139</t>
  </si>
  <si>
    <t>26.4317180617</t>
  </si>
  <si>
    <t>86.3436123348</t>
  </si>
  <si>
    <t>CTBC138</t>
  </si>
  <si>
    <t>19.8237885463</t>
  </si>
  <si>
    <t>75.3303964758</t>
  </si>
  <si>
    <t>CTBC137</t>
  </si>
  <si>
    <t>85.0220264317</t>
  </si>
  <si>
    <t>CTBC135</t>
  </si>
  <si>
    <t>7.4889867841</t>
  </si>
  <si>
    <t>51.9823788546</t>
  </si>
  <si>
    <t>CTBC134</t>
  </si>
  <si>
    <t>32.1585903084</t>
  </si>
  <si>
    <t>CTBC132</t>
  </si>
  <si>
    <t>39.6475770925</t>
  </si>
  <si>
    <t>81.0572687225</t>
  </si>
  <si>
    <t>CTBC130</t>
  </si>
  <si>
    <t>18.0616740088</t>
  </si>
  <si>
    <t>44.4933920705</t>
  </si>
  <si>
    <t>CTBC129</t>
  </si>
  <si>
    <t>17.6211453744</t>
  </si>
  <si>
    <t>55.0660792952</t>
  </si>
  <si>
    <t>CTBC123</t>
  </si>
  <si>
    <t>20.0000000000</t>
  </si>
  <si>
    <t>CTBC122</t>
  </si>
  <si>
    <t>21.3953488372</t>
  </si>
  <si>
    <t>79.5348837209</t>
  </si>
  <si>
    <t>CTBC120</t>
  </si>
  <si>
    <t>31.1627906977</t>
  </si>
  <si>
    <t>85.5813953488</t>
  </si>
  <si>
    <t>CTBC118</t>
  </si>
  <si>
    <t>35.8490566038</t>
  </si>
  <si>
    <t>86.9767441860</t>
  </si>
  <si>
    <t>CTBC116</t>
  </si>
  <si>
    <t>8.3720930233</t>
  </si>
  <si>
    <t>18.6046511628</t>
  </si>
  <si>
    <t>CTBC115</t>
  </si>
  <si>
    <t>18.1395348837</t>
  </si>
  <si>
    <t>CTBC113</t>
  </si>
  <si>
    <t>12.0930232558</t>
  </si>
  <si>
    <t>44.1860465116</t>
  </si>
  <si>
    <t>CTBC112</t>
  </si>
  <si>
    <t>45.5813953488</t>
  </si>
  <si>
    <t>86.0465116279</t>
  </si>
  <si>
    <t>CTBC110</t>
  </si>
  <si>
    <t>7.9069767442</t>
  </si>
  <si>
    <t>57.2093023256</t>
  </si>
  <si>
    <t>CTBC106</t>
  </si>
  <si>
    <t>9.0476190476</t>
  </si>
  <si>
    <t>18.4466019417</t>
  </si>
  <si>
    <t>CTBC104</t>
  </si>
  <si>
    <t>63.7209302326</t>
  </si>
  <si>
    <t>82.7906976744</t>
  </si>
  <si>
    <t>CTBC102</t>
  </si>
  <si>
    <t>50.5617977528</t>
  </si>
  <si>
    <t>91.5730337079</t>
  </si>
  <si>
    <t>Negative</t>
  </si>
  <si>
    <t>CTBC057</t>
  </si>
  <si>
    <t>47.7528089888</t>
  </si>
  <si>
    <t>94.9438202247</t>
  </si>
  <si>
    <t>CTBC054</t>
  </si>
  <si>
    <t>5.3571428571</t>
  </si>
  <si>
    <t>87.6404494382</t>
  </si>
  <si>
    <t>CTBC053</t>
  </si>
  <si>
    <t>36.7965367965</t>
  </si>
  <si>
    <t>86.1471861472</t>
  </si>
  <si>
    <t>CTBC051</t>
  </si>
  <si>
    <t>93.0735930736</t>
  </si>
  <si>
    <t>CTBC050</t>
  </si>
  <si>
    <t>50.4545454545</t>
  </si>
  <si>
    <t>91.3419913420</t>
  </si>
  <si>
    <t>CTBC048</t>
  </si>
  <si>
    <t>30.7359307359</t>
  </si>
  <si>
    <t>90.0432900433</t>
  </si>
  <si>
    <t>CTBC047</t>
  </si>
  <si>
    <t>95.6709956710</t>
  </si>
  <si>
    <t>CTBC046</t>
  </si>
  <si>
    <t>9.0909090909</t>
  </si>
  <si>
    <t>90.4761904762</t>
  </si>
  <si>
    <t>CTBC045</t>
  </si>
  <si>
    <t>89.1774891775</t>
  </si>
  <si>
    <t>91.7748917749</t>
  </si>
  <si>
    <t>CTBC043</t>
  </si>
  <si>
    <t>33.3333333333</t>
  </si>
  <si>
    <t>CTBC039</t>
  </si>
  <si>
    <t>41.9913419913</t>
  </si>
  <si>
    <t>CTBC036</t>
  </si>
  <si>
    <t>58.0086580087</t>
  </si>
  <si>
    <t>CTBC035</t>
  </si>
  <si>
    <t>74.8917748918</t>
  </si>
  <si>
    <t>CTBC034</t>
  </si>
  <si>
    <t>88.1188118812</t>
  </si>
  <si>
    <t>92.4778761062</t>
  </si>
  <si>
    <t>CTBC033</t>
  </si>
  <si>
    <t>90.6862745098</t>
  </si>
  <si>
    <t>CTBC030</t>
  </si>
  <si>
    <t>94.1176470588</t>
  </si>
  <si>
    <t>98.6425339367</t>
  </si>
  <si>
    <t>CTBC029</t>
  </si>
  <si>
    <t>CTBC024</t>
  </si>
  <si>
    <t>21.2669683258</t>
  </si>
  <si>
    <t>90.9502262443</t>
  </si>
  <si>
    <t>CTBC023</t>
  </si>
  <si>
    <t>44.0528634361</t>
  </si>
  <si>
    <t>99.5594713656</t>
  </si>
  <si>
    <t>CTBC022</t>
  </si>
  <si>
    <t>22.4669603524</t>
  </si>
  <si>
    <t>97.3568281938</t>
  </si>
  <si>
    <t>CTBC019</t>
  </si>
  <si>
    <t>CTBC017</t>
  </si>
  <si>
    <t>98.6784140969</t>
  </si>
  <si>
    <t>CTBC016</t>
  </si>
  <si>
    <t>37.0044052863</t>
  </si>
  <si>
    <t>98.2378854626</t>
  </si>
  <si>
    <t>CTBC014</t>
  </si>
  <si>
    <t>3.0837004405</t>
  </si>
  <si>
    <t>87.2246696035</t>
  </si>
  <si>
    <t>CTBC013</t>
  </si>
  <si>
    <t>10.5726872247</t>
  </si>
  <si>
    <t>2.7522935780</t>
  </si>
  <si>
    <t>CTBC011</t>
  </si>
  <si>
    <t>96.9162995595</t>
  </si>
  <si>
    <t>CTBC009</t>
  </si>
  <si>
    <t>25.2293577982</t>
  </si>
  <si>
    <t>89.4273127753</t>
  </si>
  <si>
    <t>CTBC007</t>
  </si>
  <si>
    <t>22.9074889868</t>
  </si>
  <si>
    <t>CTBC006</t>
  </si>
  <si>
    <t>91.1330049261</t>
  </si>
  <si>
    <t>99.1189427313</t>
  </si>
  <si>
    <t>CTBC004</t>
  </si>
  <si>
    <t>2.8089887640</t>
  </si>
  <si>
    <t>22.4719101124</t>
  </si>
  <si>
    <t>CTBC060</t>
  </si>
  <si>
    <t>1.1235955056</t>
  </si>
  <si>
    <t>CTBC059</t>
  </si>
  <si>
    <t>1.6853932584</t>
  </si>
  <si>
    <t>21.3483146067</t>
  </si>
  <si>
    <t>CTBC058</t>
  </si>
  <si>
    <t>57.7181208054</t>
  </si>
  <si>
    <t>CTBC056</t>
  </si>
  <si>
    <t>24.1573033708</t>
  </si>
  <si>
    <t>CTBC055</t>
  </si>
  <si>
    <t>1.2987012987</t>
  </si>
  <si>
    <t>2.1645021645</t>
  </si>
  <si>
    <t>CTBC052</t>
  </si>
  <si>
    <t>0.4329004329</t>
  </si>
  <si>
    <t>CTBC049</t>
  </si>
  <si>
    <t>5.7522123894</t>
  </si>
  <si>
    <t>46.3203463203</t>
  </si>
  <si>
    <t>CTBC044</t>
  </si>
  <si>
    <t>0.9950248756</t>
  </si>
  <si>
    <t>CTBC042</t>
  </si>
  <si>
    <t>6.9264069264</t>
  </si>
  <si>
    <t>CTBC041</t>
  </si>
  <si>
    <t>8.6580086580</t>
  </si>
  <si>
    <t>CTBC040</t>
  </si>
  <si>
    <t>1.7316017316</t>
  </si>
  <si>
    <t>21.2121212121</t>
  </si>
  <si>
    <t>CTBC038</t>
  </si>
  <si>
    <t>0.8658008658</t>
  </si>
  <si>
    <t>28.8659793814</t>
  </si>
  <si>
    <t>CTBC037</t>
  </si>
  <si>
    <t>3.0303030303</t>
  </si>
  <si>
    <t>CTBC032</t>
  </si>
  <si>
    <t>25.9740259740</t>
  </si>
  <si>
    <t>CTBC031</t>
  </si>
  <si>
    <t>0.9049773756</t>
  </si>
  <si>
    <t>3.5897435897</t>
  </si>
  <si>
    <t>CTBC028</t>
  </si>
  <si>
    <t>10.9004739336</t>
  </si>
  <si>
    <t>CTBC027</t>
  </si>
  <si>
    <t>17.8403755869</t>
  </si>
  <si>
    <t>1.8604651163</t>
  </si>
  <si>
    <t>CTBC026</t>
  </si>
  <si>
    <t>3.1674208145</t>
  </si>
  <si>
    <t>49.7737556561</t>
  </si>
  <si>
    <t>CTBC025</t>
  </si>
  <si>
    <t>1.3215859031</t>
  </si>
  <si>
    <t>11.0132158590</t>
  </si>
  <si>
    <t>CTBC021</t>
  </si>
  <si>
    <t>2.2026431718</t>
  </si>
  <si>
    <t>CTBC020</t>
  </si>
  <si>
    <t>5.7268722467</t>
  </si>
  <si>
    <t>CTBC018</t>
  </si>
  <si>
    <t>4.8458149780</t>
  </si>
  <si>
    <t>CTBC015</t>
  </si>
  <si>
    <t>9.7674418605</t>
  </si>
  <si>
    <t>CTBC012</t>
  </si>
  <si>
    <t>1.7621145374</t>
  </si>
  <si>
    <t>18.0952380952</t>
  </si>
  <si>
    <t>CTBC010</t>
  </si>
  <si>
    <t>3.7209302326</t>
  </si>
  <si>
    <t>CTBC008</t>
  </si>
  <si>
    <t>1.6216216216</t>
  </si>
  <si>
    <t>23.1884057971</t>
  </si>
  <si>
    <t>CTBC005</t>
  </si>
  <si>
    <t>3.5242290749</t>
  </si>
  <si>
    <t>46.2555066079</t>
  </si>
  <si>
    <t>CTBC003</t>
  </si>
  <si>
    <t>12.7753303965</t>
  </si>
  <si>
    <t>CTBC002</t>
  </si>
  <si>
    <t>48.8986784141</t>
  </si>
  <si>
    <t>CTBC001</t>
  </si>
  <si>
    <t>PBMC</t>
  </si>
  <si>
    <t>Whole blood</t>
  </si>
  <si>
    <t>HIV.Status</t>
  </si>
  <si>
    <t>TB.Status</t>
  </si>
  <si>
    <t>Disease.Status</t>
  </si>
  <si>
    <t>control</t>
  </si>
  <si>
    <t>TRUTH00072_060</t>
  </si>
  <si>
    <t>14.2857142857</t>
  </si>
  <si>
    <t>TRUTH00001_000</t>
  </si>
  <si>
    <t>16.0173160173</t>
  </si>
  <si>
    <t>TRUTH00050_060</t>
  </si>
  <si>
    <t>29.1079812207</t>
  </si>
  <si>
    <t>TRUTH00007_000</t>
  </si>
  <si>
    <t>13.8528138528</t>
  </si>
  <si>
    <t>TRUTH00035_060</t>
  </si>
  <si>
    <t>8.0000000000</t>
  </si>
  <si>
    <t>case</t>
  </si>
  <si>
    <t>TRUTH00052_060</t>
  </si>
  <si>
    <t>14.7186147186</t>
  </si>
  <si>
    <t>TRUTH00104_060</t>
  </si>
  <si>
    <t>TRUTH00049_000</t>
  </si>
  <si>
    <t>50.6493506494</t>
  </si>
  <si>
    <t>TRUTH00105_000</t>
  </si>
  <si>
    <t>8.2251082251</t>
  </si>
  <si>
    <t>TRUTH00094_060</t>
  </si>
  <si>
    <t>45.4954954955</t>
  </si>
  <si>
    <t>TRUTH00022_000</t>
  </si>
  <si>
    <t>61.0389610390</t>
  </si>
  <si>
    <t>TRUTH00047_060</t>
  </si>
  <si>
    <t>17.3160173160</t>
  </si>
  <si>
    <t>TRUTH00033_060</t>
  </si>
  <si>
    <t>28.5714285714</t>
  </si>
  <si>
    <t>TRUTH00036_000</t>
  </si>
  <si>
    <t>21.0762331839</t>
  </si>
  <si>
    <t>TRUTH00082_000</t>
  </si>
  <si>
    <t>9.5238095238</t>
  </si>
  <si>
    <t>TRUTH00087_000</t>
  </si>
  <si>
    <t>53.7777777778</t>
  </si>
  <si>
    <t>TRUTH00043_000</t>
  </si>
  <si>
    <t>24.2574257426</t>
  </si>
  <si>
    <t>TRUTH00051_060</t>
  </si>
  <si>
    <t>22.5108225108</t>
  </si>
  <si>
    <t>TRUTH00070_060</t>
  </si>
  <si>
    <t>6.0606060606</t>
  </si>
  <si>
    <t>TRUTH00042_000</t>
  </si>
  <si>
    <t>16.4502164502</t>
  </si>
  <si>
    <t>TRUTH00062_060</t>
  </si>
  <si>
    <t>11.2554112554</t>
  </si>
  <si>
    <t>TRUTH00069_000</t>
  </si>
  <si>
    <t>39.3939393939</t>
  </si>
  <si>
    <t>TRUTH00030_000</t>
  </si>
  <si>
    <t>10.3896103896</t>
  </si>
  <si>
    <t>TRUTH00086_060</t>
  </si>
  <si>
    <t>TRUTH00013_000</t>
  </si>
  <si>
    <t>69.2640692641</t>
  </si>
  <si>
    <t>TRUTH00037_000</t>
  </si>
  <si>
    <t>27.2300469484</t>
  </si>
  <si>
    <t>TRUTH00095_000</t>
  </si>
  <si>
    <t>TRUTH00122_000</t>
  </si>
  <si>
    <t>38.5281385281</t>
  </si>
  <si>
    <t>TRUTH00035_150</t>
  </si>
  <si>
    <t>TRUTH00027_000</t>
  </si>
  <si>
    <t>20.7792207792</t>
  </si>
  <si>
    <t>TRUTH00011_000</t>
  </si>
  <si>
    <t>6.4935064935</t>
  </si>
  <si>
    <t>TRUTH00125_000</t>
  </si>
  <si>
    <t>4.3290043290</t>
  </si>
  <si>
    <t>TRUTH00094_150</t>
  </si>
  <si>
    <t>7.7922077922</t>
  </si>
  <si>
    <t>TRUTH00009_000</t>
  </si>
  <si>
    <t>TRUTH00045_000</t>
  </si>
  <si>
    <t>TRUTH00117_000</t>
  </si>
  <si>
    <t>TRUTH00053_000</t>
  </si>
  <si>
    <t>TRUTH00015_000</t>
  </si>
  <si>
    <t>TRUTH00075_000</t>
  </si>
  <si>
    <t>12.9870129870</t>
  </si>
  <si>
    <t>TRUTH00109_000</t>
  </si>
  <si>
    <t>TRUTH00001_150</t>
  </si>
  <si>
    <t>55.4112554113</t>
  </si>
  <si>
    <t>TRUTH00016_000</t>
  </si>
  <si>
    <t>17.7489177489</t>
  </si>
  <si>
    <t>TRUTH00017_000</t>
  </si>
  <si>
    <t>81.3852813853</t>
  </si>
  <si>
    <t>TRUTH00041_000</t>
  </si>
  <si>
    <t>24.6753246753</t>
  </si>
  <si>
    <t>TRUTH00070_150</t>
  </si>
  <si>
    <t>TRUTH00119_000</t>
  </si>
  <si>
    <t>29.0043290043</t>
  </si>
  <si>
    <t>TRUTH00099_000</t>
  </si>
  <si>
    <t>13.4199134199</t>
  </si>
  <si>
    <t>TRUTH00038_000</t>
  </si>
  <si>
    <t>TRUTH00097_000</t>
  </si>
  <si>
    <t>TRUTH00033_180</t>
  </si>
  <si>
    <t>TRUTH00096_000</t>
  </si>
  <si>
    <t>74.4588744589</t>
  </si>
  <si>
    <t>TRUTH00010_000</t>
  </si>
  <si>
    <t>16.8949771689</t>
  </si>
  <si>
    <t>TRUTH00082_120</t>
  </si>
  <si>
    <t>93.2989690722</t>
  </si>
  <si>
    <t>TRUTH00127_000</t>
  </si>
  <si>
    <t>15.1960784314</t>
  </si>
  <si>
    <t>TRUTH00002_000</t>
  </si>
  <si>
    <t>TRUTH00092_000</t>
  </si>
  <si>
    <t>45.0216450216</t>
  </si>
  <si>
    <t>TRUTH00051_180</t>
  </si>
  <si>
    <t>46.8468468468</t>
  </si>
  <si>
    <t>TRUTH00106_000</t>
  </si>
  <si>
    <t>TRUTH00011_060</t>
  </si>
  <si>
    <t>22.0779220779</t>
  </si>
  <si>
    <t>TRUTH00049_150</t>
  </si>
  <si>
    <t>TRUTH00003_000</t>
  </si>
  <si>
    <t>TRUTH00125_060</t>
  </si>
  <si>
    <t>TRUTH00091_000</t>
  </si>
  <si>
    <t>27.2727272727</t>
  </si>
  <si>
    <t>TRUTH00093_000</t>
  </si>
  <si>
    <t>TRUTH00055_000</t>
  </si>
  <si>
    <t>10.0877192982</t>
  </si>
  <si>
    <t>TRUTH00067_000</t>
  </si>
  <si>
    <t>TRUTH00090_000</t>
  </si>
  <si>
    <t>TRUTH00035_240</t>
  </si>
  <si>
    <t>8.5972850679</t>
  </si>
  <si>
    <t>TRUTH00058_000</t>
  </si>
  <si>
    <t>21.6450216450</t>
  </si>
  <si>
    <t>TRUTH00018_000</t>
  </si>
  <si>
    <t>TRUTH00087_150</t>
  </si>
  <si>
    <t>10.8225108225</t>
  </si>
  <si>
    <t>TRUTH00032_000</t>
  </si>
  <si>
    <t>TRUTH00069_120</t>
  </si>
  <si>
    <t>TRUTH00114_000</t>
  </si>
  <si>
    <t>9.9567099567</t>
  </si>
  <si>
    <t>TRUTH00039_000</t>
  </si>
  <si>
    <t>TRUTH00086_180</t>
  </si>
  <si>
    <t>49.7835497835</t>
  </si>
  <si>
    <t>TRUTH00041_060</t>
  </si>
  <si>
    <t>61.9047619048</t>
  </si>
  <si>
    <t>TRUTH00016_060</t>
  </si>
  <si>
    <t>7.3593073593</t>
  </si>
  <si>
    <t>TRUTH00028_000</t>
  </si>
  <si>
    <t>TRUTH00105_180</t>
  </si>
  <si>
    <t>10.1851851852</t>
  </si>
  <si>
    <t>TRUTH00064_000</t>
  </si>
  <si>
    <t>TRUTH00023_000</t>
  </si>
  <si>
    <t>TRUTH00094_240</t>
  </si>
  <si>
    <t>30.3030303030</t>
  </si>
  <si>
    <t>TRUTH00004_000</t>
  </si>
  <si>
    <t>32.9004329004</t>
  </si>
  <si>
    <t>TRUTH00089_000</t>
  </si>
  <si>
    <t>5.6872037915</t>
  </si>
  <si>
    <t>TRUTH00061_000</t>
  </si>
  <si>
    <t>5.6277056277</t>
  </si>
  <si>
    <t>TRUTH00009_090</t>
  </si>
  <si>
    <t>TRUTH00088_000</t>
  </si>
  <si>
    <t>TRUTH00054_000</t>
  </si>
  <si>
    <t>12.1212121212</t>
  </si>
  <si>
    <t>TRUTH00046_060</t>
  </si>
  <si>
    <t>TRUTH00095_120</t>
  </si>
  <si>
    <t>TRUTH00019_000</t>
  </si>
  <si>
    <t>31.1688311688</t>
  </si>
  <si>
    <t>TRUTH00118_000</t>
  </si>
  <si>
    <t>12.5541125541</t>
  </si>
  <si>
    <t>TRUTH00115_000</t>
  </si>
  <si>
    <t>TRUTH00108_000</t>
  </si>
  <si>
    <t>19.4805194805</t>
  </si>
  <si>
    <t>TRUTH00013_120</t>
  </si>
  <si>
    <t>TRUTH00036_180</t>
  </si>
  <si>
    <t>TRUTH00084_000</t>
  </si>
  <si>
    <t>9.3333333333</t>
  </si>
  <si>
    <t>TRUTH00109_090</t>
  </si>
  <si>
    <t>8.1447963801</t>
  </si>
  <si>
    <t>TRUTH00059_000</t>
  </si>
  <si>
    <t>TRUTH00122_120</t>
  </si>
  <si>
    <t>TRUTH00072_300</t>
  </si>
  <si>
    <t>TRUTH00082_180</t>
  </si>
  <si>
    <t>TRUTH00026_000</t>
  </si>
  <si>
    <t>TRUTH00043_180</t>
  </si>
  <si>
    <t>16.1137440758</t>
  </si>
  <si>
    <t>TRUTH00027_120</t>
  </si>
  <si>
    <t>TRUTH00048_000</t>
  </si>
  <si>
    <t>TRUTH00083_000</t>
  </si>
  <si>
    <t>TRUTH00092_060</t>
  </si>
  <si>
    <t>TRUTH00103_060</t>
  </si>
  <si>
    <t>TRUTH00073_000</t>
  </si>
  <si>
    <t>9.1324200913</t>
  </si>
  <si>
    <t>TRUTH00029_000</t>
  </si>
  <si>
    <t>TRUTH00034_000</t>
  </si>
  <si>
    <t>62.7705627706</t>
  </si>
  <si>
    <t>TRUTH00070_240</t>
  </si>
  <si>
    <t>TRUTH00106_060</t>
  </si>
  <si>
    <t>18.1818181818</t>
  </si>
  <si>
    <t>TRUTH00001_240</t>
  </si>
  <si>
    <t>TRUTH00003_060</t>
  </si>
  <si>
    <t>TRUTH00101_000</t>
  </si>
  <si>
    <t>TRUTH00065_000</t>
  </si>
  <si>
    <t>TRUTH00057_000</t>
  </si>
  <si>
    <t>TRUTH00053_120</t>
  </si>
  <si>
    <t>TRUTH00006_000</t>
  </si>
  <si>
    <t>21.8009478673</t>
  </si>
  <si>
    <t>TRUTH00126_000</t>
  </si>
  <si>
    <t>77.9220779221</t>
  </si>
  <si>
    <t>TRUTH00120_000</t>
  </si>
  <si>
    <t>12.3853211009</t>
  </si>
  <si>
    <t>TRUTH00077_000</t>
  </si>
  <si>
    <t>8.5858585859</t>
  </si>
  <si>
    <t>TRUTH00117_120</t>
  </si>
  <si>
    <t>TRUTH00015_120</t>
  </si>
  <si>
    <t>TRUTH00080_000</t>
  </si>
  <si>
    <t>TRUTH00068_000</t>
  </si>
  <si>
    <t>TRUTH00007_240</t>
  </si>
  <si>
    <t>TRUTH00079_060</t>
  </si>
  <si>
    <t>16.8831168831</t>
  </si>
  <si>
    <t>TRUTH00124_060</t>
  </si>
  <si>
    <t>TRUTH00116_000</t>
  </si>
  <si>
    <t>15.1515151515</t>
  </si>
  <si>
    <t>TRUTH00075_120</t>
  </si>
  <si>
    <t>TRUTH00050_300</t>
  </si>
  <si>
    <t>TRUTH00035_300</t>
  </si>
  <si>
    <t>TRUTH00058_060</t>
  </si>
  <si>
    <t>29.4372294372</t>
  </si>
  <si>
    <t>TRUTH00018_060</t>
  </si>
  <si>
    <t>TRUTH00074_000</t>
  </si>
  <si>
    <t>51.5151515152</t>
  </si>
  <si>
    <t>TRUTH00078_000</t>
  </si>
  <si>
    <t>TRUTH00069_180</t>
  </si>
  <si>
    <t>TRUTH00012_000</t>
  </si>
  <si>
    <t>33.7662337662</t>
  </si>
  <si>
    <t>TRUTH00052_300</t>
  </si>
  <si>
    <t>TRUTH00104_300</t>
  </si>
  <si>
    <t>11.6883116883</t>
  </si>
  <si>
    <t>TRUTH00011_150</t>
  </si>
  <si>
    <t>39.8268398268</t>
  </si>
  <si>
    <t>TRUTH00017_120</t>
  </si>
  <si>
    <t>43.2900432900</t>
  </si>
  <si>
    <t>TRUTH00030_180</t>
  </si>
  <si>
    <t>TRUTH00071_000</t>
  </si>
  <si>
    <t>TRUTH00041_120</t>
  </si>
  <si>
    <t>TRUTH00016_120</t>
  </si>
  <si>
    <t>TRUTH00028_060</t>
  </si>
  <si>
    <t>TRUTH00101_030</t>
  </si>
  <si>
    <t>TRUTH00064_060</t>
  </si>
  <si>
    <t>TRUTH00125_150</t>
  </si>
  <si>
    <t>37.3873873874</t>
  </si>
  <si>
    <t>TRUTH00094_300</t>
  </si>
  <si>
    <t>TRUTH00110_000</t>
  </si>
  <si>
    <t>45.8874458874</t>
  </si>
  <si>
    <t>TRUTH00022_240</t>
  </si>
  <si>
    <t>61.3207547170</t>
  </si>
  <si>
    <t>TRUTH00031_000</t>
  </si>
  <si>
    <t>TRUTH00020_000</t>
  </si>
  <si>
    <t>67.9653679654</t>
  </si>
  <si>
    <t>TRUTH00089_060</t>
  </si>
  <si>
    <t>TRUTH00046_120</t>
  </si>
  <si>
    <t>TRUTH00097_120</t>
  </si>
  <si>
    <t>TRUTH00037_180</t>
  </si>
  <si>
    <t>TRUTH00096_120</t>
  </si>
  <si>
    <t>10.4072398190</t>
  </si>
  <si>
    <t>TRUTH00095_180</t>
  </si>
  <si>
    <t>55.1111111111</t>
  </si>
  <si>
    <t>TRUTH00107_060</t>
  </si>
  <si>
    <t>70.7762557078</t>
  </si>
  <si>
    <t>TRUTH00093_090</t>
  </si>
  <si>
    <t>22.9437229437</t>
  </si>
  <si>
    <t>TRUTH00119_120</t>
  </si>
  <si>
    <t>24.2424242424</t>
  </si>
  <si>
    <t>TRUTH00047_300</t>
  </si>
  <si>
    <t>TRUTH00099_120</t>
  </si>
  <si>
    <t>2.5974025974</t>
  </si>
  <si>
    <t>TRUTH00038_120</t>
  </si>
  <si>
    <t>TRUTH00067_090</t>
  </si>
  <si>
    <t>40.3508771930</t>
  </si>
  <si>
    <t>TRUTH00090_090</t>
  </si>
  <si>
    <t>TRUTH00019_060</t>
  </si>
  <si>
    <t>15.5844155844</t>
  </si>
  <si>
    <t>TRUTH00115_060</t>
  </si>
  <si>
    <t>TRUTH00118_060</t>
  </si>
  <si>
    <t>TRUTH00102_000</t>
  </si>
  <si>
    <t>TRUTH00113_000</t>
  </si>
  <si>
    <t>TRUTH00108_060</t>
  </si>
  <si>
    <t>23.3766233766</t>
  </si>
  <si>
    <t>TRUTH00055_090</t>
  </si>
  <si>
    <t>9.2105263158</t>
  </si>
  <si>
    <t>TRUTH00013_180</t>
  </si>
  <si>
    <t>TRUTH00010_120</t>
  </si>
  <si>
    <t>TRUTH00122_180</t>
  </si>
  <si>
    <t>TRUTH00084_060</t>
  </si>
  <si>
    <t>TRUTH00127_120</t>
  </si>
  <si>
    <t>TRUTH00039_090</t>
  </si>
  <si>
    <t>TRUTH00044_000</t>
  </si>
  <si>
    <t>TRUTH00026_060</t>
  </si>
  <si>
    <t>TRUTH00027_180</t>
  </si>
  <si>
    <t>TRUTH00087_240</t>
  </si>
  <si>
    <t>TRUTH00002_120</t>
  </si>
  <si>
    <t>TRUTH00083_060</t>
  </si>
  <si>
    <t>31.6017316017</t>
  </si>
  <si>
    <t>TRUTH00024_000</t>
  </si>
  <si>
    <t>TRUTH00023_090</t>
  </si>
  <si>
    <t>TRUTH00073_060</t>
  </si>
  <si>
    <t>TRUTH00003_120</t>
  </si>
  <si>
    <t>TRUTH00103_120</t>
  </si>
  <si>
    <t>4.7619047619</t>
  </si>
  <si>
    <t>TRUTH00042_240</t>
  </si>
  <si>
    <t>34.1991341991</t>
  </si>
  <si>
    <t>TRUTH00060_000</t>
  </si>
  <si>
    <t>TRUTH00091_120</t>
  </si>
  <si>
    <t>TRUTH00029_060</t>
  </si>
  <si>
    <t>TRUTH00005_000</t>
  </si>
  <si>
    <t>TRUTH00062_300</t>
  </si>
  <si>
    <t>TRUTH00009_180</t>
  </si>
  <si>
    <t>TRUTH00057_060</t>
  </si>
  <si>
    <t>TRUTH00126_060</t>
  </si>
  <si>
    <t>3.5874439462</t>
  </si>
  <si>
    <t>TRUTH00061_090</t>
  </si>
  <si>
    <t>TRUTH00088_090</t>
  </si>
  <si>
    <t>TRUTH00015_180</t>
  </si>
  <si>
    <t>TRUTH00079_120</t>
  </si>
  <si>
    <t>TRUTH00120_060</t>
  </si>
  <si>
    <t>TRUTH00121_000</t>
  </si>
  <si>
    <t>TRUTH00045_180</t>
  </si>
  <si>
    <t>TRUTH00117_180</t>
  </si>
  <si>
    <t>TRUTH00053_180</t>
  </si>
  <si>
    <t>78.3549783550</t>
  </si>
  <si>
    <t>TRUTH00112_000</t>
  </si>
  <si>
    <t>TRUTH00056_000</t>
  </si>
  <si>
    <t>TRUTH00084_090</t>
  </si>
  <si>
    <t>TRUTH00080_060</t>
  </si>
  <si>
    <t>19.9134199134</t>
  </si>
  <si>
    <t>TRUTH00100_000</t>
  </si>
  <si>
    <t>56.8888888889</t>
  </si>
  <si>
    <t>TRUTH00124_120</t>
  </si>
  <si>
    <t>TRUTH00075_180</t>
  </si>
  <si>
    <t>TRUTH00116_060</t>
  </si>
  <si>
    <t>TRUTH00058_120</t>
  </si>
  <si>
    <t>TRUTH00109_180</t>
  </si>
  <si>
    <t>26.8398268398</t>
  </si>
  <si>
    <t>TRUTH00077_060</t>
  </si>
  <si>
    <t>11.1111111111</t>
  </si>
  <si>
    <t>TRUTH00052_360</t>
  </si>
  <si>
    <t>TRUTH00114_120</t>
  </si>
  <si>
    <t>TRUTH00092_150</t>
  </si>
  <si>
    <t>TRUTH00106_150</t>
  </si>
  <si>
    <t>TRUTH00030_240</t>
  </si>
  <si>
    <t>25.1082251082</t>
  </si>
  <si>
    <t>TRUTH00017_180</t>
  </si>
  <si>
    <t>TRUTH00110_060</t>
  </si>
  <si>
    <t>TRUTH00022_300</t>
  </si>
  <si>
    <t>TRUTH00031_060</t>
  </si>
  <si>
    <t>20.4188481675</t>
  </si>
  <si>
    <t>TRUTH00020_060</t>
  </si>
  <si>
    <t>25.5411255411</t>
  </si>
  <si>
    <t>TRUTH00093_150</t>
  </si>
  <si>
    <t>TRUTH00029_090</t>
  </si>
  <si>
    <t>TRUTH00047_360</t>
  </si>
  <si>
    <t>73.5930735931</t>
  </si>
  <si>
    <t>TRUTH00089_120</t>
  </si>
  <si>
    <t>TRUTH00107_120</t>
  </si>
  <si>
    <t>TRUTH00119_180</t>
  </si>
  <si>
    <t>TRUTH00006_090</t>
  </si>
  <si>
    <t>TRUTH00019_120</t>
  </si>
  <si>
    <t>TRUTH00099_180</t>
  </si>
  <si>
    <t>13.4529147982</t>
  </si>
  <si>
    <t>TRUTH00067_150</t>
  </si>
  <si>
    <t>TRUTH00038_180</t>
  </si>
  <si>
    <t>TRUTH00055_150</t>
  </si>
  <si>
    <t>TRUTH00097_180</t>
  </si>
  <si>
    <t>32.4675324675</t>
  </si>
  <si>
    <t>TRUTH00108_120</t>
  </si>
  <si>
    <t>TRUTH00102_060</t>
  </si>
  <si>
    <t>TRUTH00090_150</t>
  </si>
  <si>
    <t>TRUTH00115_120</t>
  </si>
  <si>
    <t>TRUTH00096_180</t>
  </si>
  <si>
    <t>TRUTH00068_090</t>
  </si>
  <si>
    <t>TRUTH00113_060</t>
  </si>
  <si>
    <t>TRUTH00126_090</t>
  </si>
  <si>
    <t>18.6147186147</t>
  </si>
  <si>
    <t>TRUTH00037_240</t>
  </si>
  <si>
    <t>82.6839826840</t>
  </si>
  <si>
    <t>TRUTH00066_000</t>
  </si>
  <si>
    <t>TRUTH00010_180</t>
  </si>
  <si>
    <t>TRUTH00074_090</t>
  </si>
  <si>
    <t>39.8190045249</t>
  </si>
  <si>
    <t>TRUTH00063_000</t>
  </si>
  <si>
    <t>TRUTH00078_090</t>
  </si>
  <si>
    <t>TRUTH00018_150</t>
  </si>
  <si>
    <t>TRUTH00098_000</t>
  </si>
  <si>
    <t>7.6923076923</t>
  </si>
  <si>
    <t>TRUTH00059_120</t>
  </si>
  <si>
    <t>85.4460093897</t>
  </si>
  <si>
    <t>TRUTH00127_180</t>
  </si>
  <si>
    <t>39.0134529148</t>
  </si>
  <si>
    <t>TRUTH00128_000</t>
  </si>
  <si>
    <t>TRUTH00087_300</t>
  </si>
  <si>
    <t>TRUTH00039_150</t>
  </si>
  <si>
    <t>7.7777777778</t>
  </si>
  <si>
    <t>TRUTH00002_180</t>
  </si>
  <si>
    <t>TRUTH00040_000</t>
  </si>
  <si>
    <t>TRUTH00028_150</t>
  </si>
  <si>
    <t>TRUTH00034_120</t>
  </si>
  <si>
    <t>TRUTH00014_000</t>
  </si>
  <si>
    <t>77.0562770563</t>
  </si>
  <si>
    <t>TRUTH00070_360</t>
  </si>
  <si>
    <t>TRUTH00023_150</t>
  </si>
  <si>
    <t>71.8614718615</t>
  </si>
  <si>
    <t>TRUTH00101_120</t>
  </si>
  <si>
    <t>TRUTH00085_000</t>
  </si>
  <si>
    <t>20.3463203463</t>
  </si>
  <si>
    <t>TRUTH00042_300</t>
  </si>
  <si>
    <t>TRUTH00123_000</t>
  </si>
  <si>
    <t>74.0259740260</t>
  </si>
  <si>
    <t>TRUTH00081_000</t>
  </si>
  <si>
    <t>TRUTH00057_120</t>
  </si>
  <si>
    <t>TRUTH00088_150</t>
  </si>
  <si>
    <t>47.2972972973</t>
  </si>
  <si>
    <t>TRUTH00045_240</t>
  </si>
  <si>
    <t>TRUTH00121_060</t>
  </si>
  <si>
    <t>47.2868217054</t>
  </si>
  <si>
    <t>TRUTH00021_000</t>
  </si>
  <si>
    <t>38.9610389610</t>
  </si>
  <si>
    <t>TRUTH00025_000</t>
  </si>
  <si>
    <t>TRUTH00008_000</t>
  </si>
  <si>
    <t>TRUTH00076_000</t>
  </si>
  <si>
    <t>TRUTH00080_120</t>
  </si>
  <si>
    <t>TRUTH00116_120</t>
  </si>
  <si>
    <t>15.9817351598</t>
  </si>
  <si>
    <t>TRUTH00111_000</t>
  </si>
  <si>
    <t>TRUTH00026_150</t>
  </si>
  <si>
    <t>TRUTH00114_180</t>
  </si>
  <si>
    <t>TRUTH00048_150</t>
  </si>
  <si>
    <t>TRUTH00073_150</t>
  </si>
  <si>
    <t>TRUTH00048_180</t>
  </si>
  <si>
    <t>TRUTH00034_180</t>
  </si>
  <si>
    <t>Study.Group</t>
  </si>
  <si>
    <t>Time.to.TB (days)</t>
  </si>
  <si>
    <t>Ct values from Sheet 4</t>
  </si>
  <si>
    <t>Supplementary Table 1: 11-gene COR signature scores in CTBC participants</t>
  </si>
  <si>
    <t>Supplementary Table 2: 11-gene COR signature scores in TRUTH participants</t>
  </si>
  <si>
    <t>Supplementary Table 3: 11-gene COR signature scores in IMPRESS participants</t>
  </si>
  <si>
    <t>Supplementary Table 4: Worksheet for entry of raw Ct values from the qRT-PCR assay</t>
  </si>
  <si>
    <t>Supplementary Table 5: Worksheet that calculates risk scores upon input of raw Ct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</si>
</sst>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"/>
    <numFmt numFmtId="165" formatCode="0.0000"/>
    <numFmt numFmtId="166" formatCode="0.00000"/>
  </numFmts>
  <fonts count="1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1">
    <border>
      <left/>
      <right/>
      <top/>
      <bottom/>
      <diagonal/>
    </border>
  </borders>
  <cellStyleXfs count="3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49" fontId="0" fillId="0" borderId="0" xfId="0" applyNumberFormat="1"/>
    <xf numFmtId="164" fontId="0" fillId="0" borderId="0" xfId="0" applyNumberFormat="1"/>
    <xf numFmtId="11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wrapText="1"/>
    </xf>
    <xf numFmtId="165" fontId="0" fillId="0" borderId="0" xfId="0" applyNumberFormat="1"/>
    <xf numFmtId="0" fontId="8" fillId="0" borderId="0" xfId="0" applyFont="1"/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 wrapText="1"/>
    </xf>
    <xf numFmtId="2" fontId="0" fillId="0" borderId="0" xfId="0" applyNumberFormat="1" applyFill="1" applyAlignment="1">
      <alignment horizontal="center"/>
    </xf>
    <xf numFmtId="166" fontId="0" fillId="7" borderId="0" xfId="0" applyNumberFormat="1" applyFill="1"/>
    <xf numFmtId="0" fontId="8" fillId="8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0" fontId="8" fillId="8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9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 wrapText="1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847E-0E3C-CB4D-9EAB-7D2AFF1D077C}">
  <dimension ref="A1:E104"/>
  <sheetViews>
    <sheetView workbookViewId="0">
      <selection activeCell="H18" sqref="H18"/>
    </sheetView>
  </sheetViews>
  <sheetFormatPr defaultColWidth="11" defaultRowHeight="15.75" x14ac:dyDescent="0.25"/>
  <cols>
    <col min="2" max="2" width="19.5" customWidth="1"/>
    <col min="3" max="3" width="18.125" customWidth="1"/>
    <col min="4" max="4" width="18.875" customWidth="1"/>
    <col min="5" max="5" width="17" customWidth="1"/>
  </cols>
  <sheetData>
    <row r="1" spans="1:5" x14ac:dyDescent="0.25">
      <c r="A1" s="16" t="s">
        <v>1083</v>
      </c>
    </row>
    <row r="3" spans="1:5" x14ac:dyDescent="0.25">
      <c r="B3" s="30" t="s">
        <v>655</v>
      </c>
      <c r="C3" s="30"/>
      <c r="D3" s="29" t="s">
        <v>379</v>
      </c>
      <c r="E3" s="29"/>
    </row>
    <row r="4" spans="1:5" x14ac:dyDescent="0.25">
      <c r="A4" s="28" t="s">
        <v>383</v>
      </c>
      <c r="B4" s="28" t="s">
        <v>654</v>
      </c>
      <c r="C4" s="28" t="s">
        <v>653</v>
      </c>
      <c r="D4" s="28" t="s">
        <v>652</v>
      </c>
      <c r="E4" s="28" t="s">
        <v>651</v>
      </c>
    </row>
    <row r="5" spans="1:5" x14ac:dyDescent="0.25">
      <c r="A5" s="1" t="s">
        <v>650</v>
      </c>
      <c r="B5" s="1" t="s">
        <v>446</v>
      </c>
      <c r="C5" s="1" t="s">
        <v>503</v>
      </c>
      <c r="D5" s="1" t="s">
        <v>649</v>
      </c>
      <c r="E5" s="1" t="s">
        <v>628</v>
      </c>
    </row>
    <row r="6" spans="1:5" x14ac:dyDescent="0.25">
      <c r="A6" s="1" t="s">
        <v>648</v>
      </c>
      <c r="B6" s="1" t="s">
        <v>446</v>
      </c>
      <c r="C6" s="1" t="s">
        <v>503</v>
      </c>
      <c r="D6" s="1" t="s">
        <v>647</v>
      </c>
      <c r="E6" s="1" t="s">
        <v>644</v>
      </c>
    </row>
    <row r="7" spans="1:5" x14ac:dyDescent="0.25">
      <c r="A7" s="1" t="s">
        <v>646</v>
      </c>
      <c r="B7" s="1" t="s">
        <v>446</v>
      </c>
      <c r="C7" s="1" t="s">
        <v>503</v>
      </c>
      <c r="D7" s="1" t="s">
        <v>645</v>
      </c>
      <c r="E7" s="1" t="s">
        <v>644</v>
      </c>
    </row>
    <row r="8" spans="1:5" x14ac:dyDescent="0.25">
      <c r="A8" s="1" t="s">
        <v>643</v>
      </c>
      <c r="B8" s="1" t="s">
        <v>446</v>
      </c>
      <c r="C8" s="1" t="s">
        <v>503</v>
      </c>
      <c r="D8" s="1" t="s">
        <v>642</v>
      </c>
      <c r="E8" s="1" t="s">
        <v>641</v>
      </c>
    </row>
    <row r="9" spans="1:5" x14ac:dyDescent="0.25">
      <c r="A9" s="1" t="s">
        <v>640</v>
      </c>
      <c r="B9" s="1" t="s">
        <v>446</v>
      </c>
      <c r="C9" s="1" t="s">
        <v>503</v>
      </c>
      <c r="D9" s="1" t="s">
        <v>639</v>
      </c>
      <c r="E9" s="1" t="s">
        <v>94</v>
      </c>
    </row>
    <row r="10" spans="1:5" x14ac:dyDescent="0.25">
      <c r="A10" s="1" t="s">
        <v>638</v>
      </c>
      <c r="B10" s="1" t="s">
        <v>446</v>
      </c>
      <c r="C10" s="1" t="s">
        <v>503</v>
      </c>
      <c r="D10" s="1" t="s">
        <v>637</v>
      </c>
      <c r="E10" s="1" t="s">
        <v>636</v>
      </c>
    </row>
    <row r="11" spans="1:5" x14ac:dyDescent="0.25">
      <c r="A11" s="1" t="s">
        <v>635</v>
      </c>
      <c r="B11" s="1" t="s">
        <v>446</v>
      </c>
      <c r="C11" s="1" t="s">
        <v>503</v>
      </c>
      <c r="D11" s="1" t="s">
        <v>94</v>
      </c>
      <c r="E11" s="1" t="s">
        <v>634</v>
      </c>
    </row>
    <row r="12" spans="1:5" x14ac:dyDescent="0.25">
      <c r="A12" s="1" t="s">
        <v>633</v>
      </c>
      <c r="B12" s="1" t="s">
        <v>446</v>
      </c>
      <c r="C12" s="1" t="s">
        <v>503</v>
      </c>
      <c r="D12" s="1" t="s">
        <v>452</v>
      </c>
      <c r="E12" s="1" t="s">
        <v>632</v>
      </c>
    </row>
    <row r="13" spans="1:5" x14ac:dyDescent="0.25">
      <c r="A13" s="1" t="s">
        <v>631</v>
      </c>
      <c r="B13" s="1" t="s">
        <v>446</v>
      </c>
      <c r="C13" s="1" t="s">
        <v>503</v>
      </c>
      <c r="D13" s="1" t="s">
        <v>553</v>
      </c>
      <c r="E13" s="1" t="s">
        <v>630</v>
      </c>
    </row>
    <row r="14" spans="1:5" x14ac:dyDescent="0.25">
      <c r="A14" s="1" t="s">
        <v>629</v>
      </c>
      <c r="B14" s="1" t="s">
        <v>446</v>
      </c>
      <c r="C14" s="1" t="s">
        <v>503</v>
      </c>
      <c r="D14" s="1" t="s">
        <v>94</v>
      </c>
      <c r="E14" s="1" t="s">
        <v>628</v>
      </c>
    </row>
    <row r="15" spans="1:5" x14ac:dyDescent="0.25">
      <c r="A15" s="1" t="s">
        <v>627</v>
      </c>
      <c r="B15" s="1" t="s">
        <v>446</v>
      </c>
      <c r="C15" s="1" t="s">
        <v>503</v>
      </c>
      <c r="D15" s="1" t="s">
        <v>626</v>
      </c>
      <c r="E15" s="1" t="s">
        <v>625</v>
      </c>
    </row>
    <row r="16" spans="1:5" x14ac:dyDescent="0.25">
      <c r="A16" s="1" t="s">
        <v>624</v>
      </c>
      <c r="B16" s="1" t="s">
        <v>446</v>
      </c>
      <c r="C16" s="1" t="s">
        <v>503</v>
      </c>
      <c r="D16" s="1" t="s">
        <v>623</v>
      </c>
      <c r="E16" s="1" t="s">
        <v>622</v>
      </c>
    </row>
    <row r="17" spans="1:5" x14ac:dyDescent="0.25">
      <c r="A17" s="1" t="s">
        <v>621</v>
      </c>
      <c r="B17" s="1" t="s">
        <v>446</v>
      </c>
      <c r="C17" s="1" t="s">
        <v>503</v>
      </c>
      <c r="D17" s="1" t="s">
        <v>620</v>
      </c>
      <c r="E17" s="1" t="s">
        <v>619</v>
      </c>
    </row>
    <row r="18" spans="1:5" x14ac:dyDescent="0.25">
      <c r="A18" s="1" t="s">
        <v>618</v>
      </c>
      <c r="B18" s="1" t="s">
        <v>446</v>
      </c>
      <c r="C18" s="1" t="s">
        <v>503</v>
      </c>
      <c r="D18" s="1" t="s">
        <v>617</v>
      </c>
      <c r="E18" s="1" t="s">
        <v>614</v>
      </c>
    </row>
    <row r="19" spans="1:5" x14ac:dyDescent="0.25">
      <c r="A19" s="1" t="s">
        <v>616</v>
      </c>
      <c r="B19" s="1" t="s">
        <v>446</v>
      </c>
      <c r="C19" s="1" t="s">
        <v>503</v>
      </c>
      <c r="D19" s="1" t="s">
        <v>615</v>
      </c>
      <c r="E19" s="1" t="s">
        <v>614</v>
      </c>
    </row>
    <row r="20" spans="1:5" x14ac:dyDescent="0.25">
      <c r="A20" s="1" t="s">
        <v>613</v>
      </c>
      <c r="B20" s="1" t="s">
        <v>446</v>
      </c>
      <c r="C20" s="1" t="s">
        <v>503</v>
      </c>
      <c r="D20" s="1" t="s">
        <v>612</v>
      </c>
      <c r="E20" s="1" t="s">
        <v>591</v>
      </c>
    </row>
    <row r="21" spans="1:5" x14ac:dyDescent="0.25">
      <c r="A21" s="1" t="s">
        <v>611</v>
      </c>
      <c r="B21" s="1" t="s">
        <v>446</v>
      </c>
      <c r="C21" s="1" t="s">
        <v>503</v>
      </c>
      <c r="D21" s="1" t="s">
        <v>610</v>
      </c>
      <c r="E21" s="1" t="s">
        <v>590</v>
      </c>
    </row>
    <row r="22" spans="1:5" x14ac:dyDescent="0.25">
      <c r="A22" s="1" t="s">
        <v>609</v>
      </c>
      <c r="B22" s="1" t="s">
        <v>446</v>
      </c>
      <c r="C22" s="1" t="s">
        <v>503</v>
      </c>
      <c r="D22" s="1" t="s">
        <v>608</v>
      </c>
      <c r="E22" s="1" t="s">
        <v>607</v>
      </c>
    </row>
    <row r="23" spans="1:5" x14ac:dyDescent="0.25">
      <c r="A23" s="1" t="s">
        <v>606</v>
      </c>
      <c r="B23" s="1" t="s">
        <v>446</v>
      </c>
      <c r="C23" s="1" t="s">
        <v>503</v>
      </c>
      <c r="D23" s="1" t="s">
        <v>605</v>
      </c>
      <c r="E23" s="1" t="s">
        <v>604</v>
      </c>
    </row>
    <row r="24" spans="1:5" x14ac:dyDescent="0.25">
      <c r="A24" s="1" t="s">
        <v>603</v>
      </c>
      <c r="B24" s="1" t="s">
        <v>446</v>
      </c>
      <c r="C24" s="1" t="s">
        <v>503</v>
      </c>
      <c r="D24" s="1" t="s">
        <v>602</v>
      </c>
      <c r="E24" s="1" t="s">
        <v>591</v>
      </c>
    </row>
    <row r="25" spans="1:5" x14ac:dyDescent="0.25">
      <c r="A25" s="1" t="s">
        <v>601</v>
      </c>
      <c r="B25" s="1" t="s">
        <v>446</v>
      </c>
      <c r="C25" s="1" t="s">
        <v>503</v>
      </c>
      <c r="D25" s="1" t="s">
        <v>600</v>
      </c>
      <c r="E25" s="1" t="s">
        <v>591</v>
      </c>
    </row>
    <row r="26" spans="1:5" x14ac:dyDescent="0.25">
      <c r="A26" s="1" t="s">
        <v>599</v>
      </c>
      <c r="B26" s="1" t="s">
        <v>446</v>
      </c>
      <c r="C26" s="1" t="s">
        <v>503</v>
      </c>
      <c r="D26" s="1" t="s">
        <v>598</v>
      </c>
      <c r="E26" s="1" t="s">
        <v>593</v>
      </c>
    </row>
    <row r="27" spans="1:5" x14ac:dyDescent="0.25">
      <c r="A27" s="1" t="s">
        <v>597</v>
      </c>
      <c r="B27" s="1" t="s">
        <v>446</v>
      </c>
      <c r="C27" s="1" t="s">
        <v>503</v>
      </c>
      <c r="D27" s="1" t="s">
        <v>596</v>
      </c>
      <c r="E27" s="1" t="s">
        <v>595</v>
      </c>
    </row>
    <row r="28" spans="1:5" x14ac:dyDescent="0.25">
      <c r="A28" s="1" t="s">
        <v>594</v>
      </c>
      <c r="B28" s="1" t="s">
        <v>446</v>
      </c>
      <c r="C28" s="1" t="s">
        <v>503</v>
      </c>
      <c r="D28" s="1" t="s">
        <v>591</v>
      </c>
      <c r="E28" s="1" t="s">
        <v>593</v>
      </c>
    </row>
    <row r="29" spans="1:5" x14ac:dyDescent="0.25">
      <c r="A29" s="1" t="s">
        <v>592</v>
      </c>
      <c r="B29" s="1" t="s">
        <v>446</v>
      </c>
      <c r="C29" s="1" t="s">
        <v>503</v>
      </c>
      <c r="D29" s="1" t="s">
        <v>591</v>
      </c>
      <c r="E29" s="1" t="s">
        <v>590</v>
      </c>
    </row>
    <row r="30" spans="1:5" x14ac:dyDescent="0.25">
      <c r="A30" s="1" t="s">
        <v>589</v>
      </c>
      <c r="B30" s="1" t="s">
        <v>446</v>
      </c>
      <c r="C30" s="1" t="s">
        <v>503</v>
      </c>
      <c r="D30" s="1" t="s">
        <v>588</v>
      </c>
      <c r="E30" s="1" t="s">
        <v>583</v>
      </c>
    </row>
    <row r="31" spans="1:5" x14ac:dyDescent="0.25">
      <c r="A31" s="1" t="s">
        <v>587</v>
      </c>
      <c r="B31" s="1" t="s">
        <v>446</v>
      </c>
      <c r="C31" s="1" t="s">
        <v>503</v>
      </c>
      <c r="D31" s="1" t="s">
        <v>586</v>
      </c>
      <c r="E31" s="1" t="s">
        <v>578</v>
      </c>
    </row>
    <row r="32" spans="1:5" x14ac:dyDescent="0.25">
      <c r="A32" s="1" t="s">
        <v>585</v>
      </c>
      <c r="B32" s="1" t="s">
        <v>446</v>
      </c>
      <c r="C32" s="1" t="s">
        <v>503</v>
      </c>
      <c r="D32" s="1" t="s">
        <v>584</v>
      </c>
      <c r="E32" s="1" t="s">
        <v>583</v>
      </c>
    </row>
    <row r="33" spans="1:5" x14ac:dyDescent="0.25">
      <c r="A33" s="1" t="s">
        <v>582</v>
      </c>
      <c r="B33" s="1" t="s">
        <v>446</v>
      </c>
      <c r="C33" s="1" t="s">
        <v>503</v>
      </c>
      <c r="D33" s="1" t="s">
        <v>578</v>
      </c>
      <c r="E33" s="1" t="s">
        <v>581</v>
      </c>
    </row>
    <row r="34" spans="1:5" x14ac:dyDescent="0.25">
      <c r="A34" s="1" t="s">
        <v>580</v>
      </c>
      <c r="B34" s="1" t="s">
        <v>446</v>
      </c>
      <c r="C34" s="1" t="s">
        <v>503</v>
      </c>
      <c r="D34" s="1" t="s">
        <v>579</v>
      </c>
      <c r="E34" s="1" t="s">
        <v>578</v>
      </c>
    </row>
    <row r="35" spans="1:5" x14ac:dyDescent="0.25">
      <c r="A35" s="1" t="s">
        <v>577</v>
      </c>
      <c r="B35" s="1" t="s">
        <v>387</v>
      </c>
      <c r="C35" s="1" t="s">
        <v>503</v>
      </c>
      <c r="D35" s="1" t="s">
        <v>576</v>
      </c>
      <c r="E35" s="1" t="s">
        <v>575</v>
      </c>
    </row>
    <row r="36" spans="1:5" x14ac:dyDescent="0.25">
      <c r="A36" s="1" t="s">
        <v>574</v>
      </c>
      <c r="B36" s="1" t="s">
        <v>387</v>
      </c>
      <c r="C36" s="1" t="s">
        <v>503</v>
      </c>
      <c r="D36" s="1" t="s">
        <v>568</v>
      </c>
      <c r="E36" s="1" t="s">
        <v>573</v>
      </c>
    </row>
    <row r="37" spans="1:5" x14ac:dyDescent="0.25">
      <c r="A37" s="1" t="s">
        <v>572</v>
      </c>
      <c r="B37" s="1" t="s">
        <v>387</v>
      </c>
      <c r="C37" s="1" t="s">
        <v>503</v>
      </c>
      <c r="D37" s="1" t="s">
        <v>571</v>
      </c>
      <c r="E37" s="1" t="s">
        <v>570</v>
      </c>
    </row>
    <row r="38" spans="1:5" x14ac:dyDescent="0.25">
      <c r="A38" s="1" t="s">
        <v>569</v>
      </c>
      <c r="B38" s="1" t="s">
        <v>387</v>
      </c>
      <c r="C38" s="1" t="s">
        <v>503</v>
      </c>
      <c r="D38" s="1" t="s">
        <v>568</v>
      </c>
      <c r="E38" s="1" t="s">
        <v>94</v>
      </c>
    </row>
    <row r="39" spans="1:5" x14ac:dyDescent="0.25">
      <c r="A39" s="1" t="s">
        <v>567</v>
      </c>
      <c r="B39" s="1" t="s">
        <v>387</v>
      </c>
      <c r="C39" s="1" t="s">
        <v>503</v>
      </c>
      <c r="D39" s="1" t="s">
        <v>566</v>
      </c>
      <c r="E39" s="1" t="s">
        <v>565</v>
      </c>
    </row>
    <row r="40" spans="1:5" x14ac:dyDescent="0.25">
      <c r="A40" s="1" t="s">
        <v>564</v>
      </c>
      <c r="B40" s="1" t="s">
        <v>387</v>
      </c>
      <c r="C40" s="1" t="s">
        <v>503</v>
      </c>
      <c r="D40" s="1" t="s">
        <v>563</v>
      </c>
      <c r="E40" s="1" t="s">
        <v>562</v>
      </c>
    </row>
    <row r="41" spans="1:5" x14ac:dyDescent="0.25">
      <c r="A41" s="1" t="s">
        <v>561</v>
      </c>
      <c r="B41" s="1" t="s">
        <v>387</v>
      </c>
      <c r="C41" s="1" t="s">
        <v>503</v>
      </c>
      <c r="D41" s="1" t="s">
        <v>560</v>
      </c>
      <c r="E41" s="1" t="s">
        <v>559</v>
      </c>
    </row>
    <row r="42" spans="1:5" x14ac:dyDescent="0.25">
      <c r="A42" s="1" t="s">
        <v>558</v>
      </c>
      <c r="B42" s="1" t="s">
        <v>387</v>
      </c>
      <c r="C42" s="1" t="s">
        <v>503</v>
      </c>
      <c r="D42" s="1" t="s">
        <v>557</v>
      </c>
      <c r="E42" s="1" t="s">
        <v>398</v>
      </c>
    </row>
    <row r="43" spans="1:5" x14ac:dyDescent="0.25">
      <c r="A43" s="1" t="s">
        <v>556</v>
      </c>
      <c r="B43" s="1" t="s">
        <v>387</v>
      </c>
      <c r="C43" s="1" t="s">
        <v>503</v>
      </c>
      <c r="D43" s="1" t="s">
        <v>554</v>
      </c>
      <c r="E43" s="1" t="s">
        <v>468</v>
      </c>
    </row>
    <row r="44" spans="1:5" x14ac:dyDescent="0.25">
      <c r="A44" s="1" t="s">
        <v>555</v>
      </c>
      <c r="B44" s="1" t="s">
        <v>387</v>
      </c>
      <c r="C44" s="1" t="s">
        <v>503</v>
      </c>
      <c r="D44" s="1" t="s">
        <v>554</v>
      </c>
      <c r="E44" s="1" t="s">
        <v>553</v>
      </c>
    </row>
    <row r="45" spans="1:5" x14ac:dyDescent="0.25">
      <c r="A45" s="1" t="s">
        <v>552</v>
      </c>
      <c r="B45" s="1" t="s">
        <v>387</v>
      </c>
      <c r="C45" s="1" t="s">
        <v>503</v>
      </c>
      <c r="D45" s="1" t="s">
        <v>551</v>
      </c>
      <c r="E45" s="1" t="s">
        <v>550</v>
      </c>
    </row>
    <row r="46" spans="1:5" x14ac:dyDescent="0.25">
      <c r="A46" s="1" t="s">
        <v>549</v>
      </c>
      <c r="B46" s="1" t="s">
        <v>387</v>
      </c>
      <c r="C46" s="1" t="s">
        <v>503</v>
      </c>
      <c r="D46" s="1" t="s">
        <v>548</v>
      </c>
      <c r="E46" s="1" t="s">
        <v>547</v>
      </c>
    </row>
    <row r="47" spans="1:5" x14ac:dyDescent="0.25">
      <c r="A47" s="1" t="s">
        <v>546</v>
      </c>
      <c r="B47" s="1" t="s">
        <v>387</v>
      </c>
      <c r="C47" s="1" t="s">
        <v>503</v>
      </c>
      <c r="D47" s="1" t="s">
        <v>303</v>
      </c>
      <c r="E47" s="1" t="s">
        <v>94</v>
      </c>
    </row>
    <row r="48" spans="1:5" x14ac:dyDescent="0.25">
      <c r="A48" s="1" t="s">
        <v>545</v>
      </c>
      <c r="B48" s="1" t="s">
        <v>387</v>
      </c>
      <c r="C48" s="1" t="s">
        <v>503</v>
      </c>
      <c r="D48" s="1" t="s">
        <v>544</v>
      </c>
      <c r="E48" s="1" t="s">
        <v>543</v>
      </c>
    </row>
    <row r="49" spans="1:5" x14ac:dyDescent="0.25">
      <c r="A49" s="1" t="s">
        <v>542</v>
      </c>
      <c r="B49" s="1" t="s">
        <v>387</v>
      </c>
      <c r="C49" s="1" t="s">
        <v>503</v>
      </c>
      <c r="D49" s="1" t="s">
        <v>94</v>
      </c>
      <c r="E49" s="1" t="s">
        <v>541</v>
      </c>
    </row>
    <row r="50" spans="1:5" x14ac:dyDescent="0.25">
      <c r="A50" s="1" t="s">
        <v>540</v>
      </c>
      <c r="B50" s="1" t="s">
        <v>387</v>
      </c>
      <c r="C50" s="1" t="s">
        <v>503</v>
      </c>
      <c r="D50" s="1" t="s">
        <v>539</v>
      </c>
      <c r="E50" s="1" t="s">
        <v>538</v>
      </c>
    </row>
    <row r="51" spans="1:5" x14ac:dyDescent="0.25">
      <c r="A51" s="1" t="s">
        <v>537</v>
      </c>
      <c r="B51" s="1" t="s">
        <v>387</v>
      </c>
      <c r="C51" s="1" t="s">
        <v>503</v>
      </c>
      <c r="D51" s="1" t="s">
        <v>94</v>
      </c>
      <c r="E51" s="1" t="s">
        <v>536</v>
      </c>
    </row>
    <row r="52" spans="1:5" x14ac:dyDescent="0.25">
      <c r="A52" s="1" t="s">
        <v>535</v>
      </c>
      <c r="B52" s="1" t="s">
        <v>387</v>
      </c>
      <c r="C52" s="1" t="s">
        <v>503</v>
      </c>
      <c r="D52" s="1" t="s">
        <v>517</v>
      </c>
      <c r="E52" s="1" t="s">
        <v>534</v>
      </c>
    </row>
    <row r="53" spans="1:5" x14ac:dyDescent="0.25">
      <c r="A53" s="1" t="s">
        <v>533</v>
      </c>
      <c r="B53" s="1" t="s">
        <v>387</v>
      </c>
      <c r="C53" s="1" t="s">
        <v>503</v>
      </c>
      <c r="D53" s="1" t="s">
        <v>123</v>
      </c>
      <c r="E53" s="1" t="s">
        <v>532</v>
      </c>
    </row>
    <row r="54" spans="1:5" x14ac:dyDescent="0.25">
      <c r="A54" s="1" t="s">
        <v>531</v>
      </c>
      <c r="B54" s="1" t="s">
        <v>387</v>
      </c>
      <c r="C54" s="1" t="s">
        <v>503</v>
      </c>
      <c r="D54" s="1" t="s">
        <v>525</v>
      </c>
      <c r="E54" s="1" t="s">
        <v>530</v>
      </c>
    </row>
    <row r="55" spans="1:5" x14ac:dyDescent="0.25">
      <c r="A55" s="1" t="s">
        <v>529</v>
      </c>
      <c r="B55" s="1" t="s">
        <v>387</v>
      </c>
      <c r="C55" s="1" t="s">
        <v>503</v>
      </c>
      <c r="D55" s="1" t="s">
        <v>528</v>
      </c>
      <c r="E55" s="1" t="s">
        <v>527</v>
      </c>
    </row>
    <row r="56" spans="1:5" x14ac:dyDescent="0.25">
      <c r="A56" s="1" t="s">
        <v>526</v>
      </c>
      <c r="B56" s="1" t="s">
        <v>387</v>
      </c>
      <c r="C56" s="1" t="s">
        <v>503</v>
      </c>
      <c r="D56" s="1" t="s">
        <v>525</v>
      </c>
      <c r="E56" s="1" t="s">
        <v>524</v>
      </c>
    </row>
    <row r="57" spans="1:5" x14ac:dyDescent="0.25">
      <c r="A57" s="1" t="s">
        <v>523</v>
      </c>
      <c r="B57" s="1" t="s">
        <v>387</v>
      </c>
      <c r="C57" s="1" t="s">
        <v>503</v>
      </c>
      <c r="D57" s="1" t="s">
        <v>522</v>
      </c>
      <c r="E57" s="1" t="s">
        <v>94</v>
      </c>
    </row>
    <row r="58" spans="1:5" x14ac:dyDescent="0.25">
      <c r="A58" s="1" t="s">
        <v>521</v>
      </c>
      <c r="B58" s="1" t="s">
        <v>387</v>
      </c>
      <c r="C58" s="1" t="s">
        <v>503</v>
      </c>
      <c r="D58" s="1" t="s">
        <v>520</v>
      </c>
      <c r="E58" s="1" t="s">
        <v>519</v>
      </c>
    </row>
    <row r="59" spans="1:5" x14ac:dyDescent="0.25">
      <c r="A59" s="1" t="s">
        <v>518</v>
      </c>
      <c r="B59" s="1" t="s">
        <v>387</v>
      </c>
      <c r="C59" s="1" t="s">
        <v>503</v>
      </c>
      <c r="D59" s="1" t="s">
        <v>517</v>
      </c>
      <c r="E59" s="1" t="s">
        <v>516</v>
      </c>
    </row>
    <row r="60" spans="1:5" x14ac:dyDescent="0.25">
      <c r="A60" s="1" t="s">
        <v>515</v>
      </c>
      <c r="B60" s="1" t="s">
        <v>387</v>
      </c>
      <c r="C60" s="1" t="s">
        <v>503</v>
      </c>
      <c r="D60" s="1" t="s">
        <v>514</v>
      </c>
      <c r="E60" s="1" t="s">
        <v>94</v>
      </c>
    </row>
    <row r="61" spans="1:5" x14ac:dyDescent="0.25">
      <c r="A61" s="1" t="s">
        <v>513</v>
      </c>
      <c r="B61" s="1" t="s">
        <v>387</v>
      </c>
      <c r="C61" s="1" t="s">
        <v>503</v>
      </c>
      <c r="D61" s="1" t="s">
        <v>512</v>
      </c>
      <c r="E61" s="1" t="s">
        <v>511</v>
      </c>
    </row>
    <row r="62" spans="1:5" x14ac:dyDescent="0.25">
      <c r="A62" s="1" t="s">
        <v>510</v>
      </c>
      <c r="B62" s="1" t="s">
        <v>387</v>
      </c>
      <c r="C62" s="1" t="s">
        <v>503</v>
      </c>
      <c r="D62" s="1" t="s">
        <v>509</v>
      </c>
      <c r="E62" s="1" t="s">
        <v>508</v>
      </c>
    </row>
    <row r="63" spans="1:5" x14ac:dyDescent="0.25">
      <c r="A63" s="1" t="s">
        <v>507</v>
      </c>
      <c r="B63" s="1" t="s">
        <v>387</v>
      </c>
      <c r="C63" s="1" t="s">
        <v>503</v>
      </c>
      <c r="D63" s="1" t="s">
        <v>506</v>
      </c>
      <c r="E63" s="1" t="s">
        <v>505</v>
      </c>
    </row>
    <row r="64" spans="1:5" x14ac:dyDescent="0.25">
      <c r="A64" s="1" t="s">
        <v>504</v>
      </c>
      <c r="B64" s="1" t="s">
        <v>387</v>
      </c>
      <c r="C64" s="1" t="s">
        <v>503</v>
      </c>
      <c r="D64" s="1" t="s">
        <v>502</v>
      </c>
      <c r="E64" s="1" t="s">
        <v>501</v>
      </c>
    </row>
    <row r="65" spans="1:5" x14ac:dyDescent="0.25">
      <c r="A65" s="1" t="s">
        <v>500</v>
      </c>
      <c r="B65" s="1" t="s">
        <v>446</v>
      </c>
      <c r="C65" s="1" t="s">
        <v>386</v>
      </c>
      <c r="D65" s="1" t="s">
        <v>499</v>
      </c>
      <c r="E65" s="1" t="s">
        <v>498</v>
      </c>
    </row>
    <row r="66" spans="1:5" x14ac:dyDescent="0.25">
      <c r="A66" s="1" t="s">
        <v>497</v>
      </c>
      <c r="B66" s="1" t="s">
        <v>446</v>
      </c>
      <c r="C66" s="1" t="s">
        <v>386</v>
      </c>
      <c r="D66" s="1" t="s">
        <v>496</v>
      </c>
      <c r="E66" s="1" t="s">
        <v>495</v>
      </c>
    </row>
    <row r="67" spans="1:5" x14ac:dyDescent="0.25">
      <c r="A67" s="1" t="s">
        <v>494</v>
      </c>
      <c r="B67" s="1" t="s">
        <v>446</v>
      </c>
      <c r="C67" s="1" t="s">
        <v>386</v>
      </c>
      <c r="D67" s="1" t="s">
        <v>493</v>
      </c>
      <c r="E67" s="1" t="s">
        <v>492</v>
      </c>
    </row>
    <row r="68" spans="1:5" x14ac:dyDescent="0.25">
      <c r="A68" s="1" t="s">
        <v>491</v>
      </c>
      <c r="B68" s="1" t="s">
        <v>446</v>
      </c>
      <c r="C68" s="1" t="s">
        <v>386</v>
      </c>
      <c r="D68" s="1" t="s">
        <v>490</v>
      </c>
      <c r="E68" s="1" t="s">
        <v>489</v>
      </c>
    </row>
    <row r="69" spans="1:5" x14ac:dyDescent="0.25">
      <c r="A69" s="1" t="s">
        <v>488</v>
      </c>
      <c r="B69" s="1" t="s">
        <v>446</v>
      </c>
      <c r="C69" s="1" t="s">
        <v>386</v>
      </c>
      <c r="D69" s="1" t="s">
        <v>487</v>
      </c>
      <c r="E69" s="1" t="s">
        <v>486</v>
      </c>
    </row>
    <row r="70" spans="1:5" x14ac:dyDescent="0.25">
      <c r="A70" s="1" t="s">
        <v>485</v>
      </c>
      <c r="B70" s="1" t="s">
        <v>446</v>
      </c>
      <c r="C70" s="1" t="s">
        <v>386</v>
      </c>
      <c r="D70" s="1" t="s">
        <v>476</v>
      </c>
      <c r="E70" s="1" t="s">
        <v>484</v>
      </c>
    </row>
    <row r="71" spans="1:5" x14ac:dyDescent="0.25">
      <c r="A71" s="1" t="s">
        <v>483</v>
      </c>
      <c r="B71" s="1" t="s">
        <v>446</v>
      </c>
      <c r="C71" s="1" t="s">
        <v>386</v>
      </c>
      <c r="D71" s="1" t="s">
        <v>482</v>
      </c>
      <c r="E71" s="1" t="s">
        <v>481</v>
      </c>
    </row>
    <row r="72" spans="1:5" x14ac:dyDescent="0.25">
      <c r="A72" s="1" t="s">
        <v>480</v>
      </c>
      <c r="B72" s="1" t="s">
        <v>446</v>
      </c>
      <c r="C72" s="1" t="s">
        <v>386</v>
      </c>
      <c r="D72" s="1" t="s">
        <v>479</v>
      </c>
      <c r="E72" s="1" t="s">
        <v>478</v>
      </c>
    </row>
    <row r="73" spans="1:5" x14ac:dyDescent="0.25">
      <c r="A73" s="1" t="s">
        <v>477</v>
      </c>
      <c r="B73" s="1" t="s">
        <v>446</v>
      </c>
      <c r="C73" s="1" t="s">
        <v>386</v>
      </c>
      <c r="D73" s="1" t="s">
        <v>476</v>
      </c>
      <c r="E73" s="1" t="s">
        <v>475</v>
      </c>
    </row>
    <row r="74" spans="1:5" x14ac:dyDescent="0.25">
      <c r="A74" s="1" t="s">
        <v>474</v>
      </c>
      <c r="B74" s="1" t="s">
        <v>446</v>
      </c>
      <c r="C74" s="1" t="s">
        <v>386</v>
      </c>
      <c r="D74" s="1" t="s">
        <v>473</v>
      </c>
      <c r="E74" s="1" t="s">
        <v>472</v>
      </c>
    </row>
    <row r="75" spans="1:5" x14ac:dyDescent="0.25">
      <c r="A75" s="1" t="s">
        <v>471</v>
      </c>
      <c r="B75" s="1" t="s">
        <v>446</v>
      </c>
      <c r="C75" s="1" t="s">
        <v>386</v>
      </c>
      <c r="D75" s="1" t="s">
        <v>438</v>
      </c>
      <c r="E75" s="1" t="s">
        <v>470</v>
      </c>
    </row>
    <row r="76" spans="1:5" x14ac:dyDescent="0.25">
      <c r="A76" s="1" t="s">
        <v>469</v>
      </c>
      <c r="B76" s="1" t="s">
        <v>446</v>
      </c>
      <c r="C76" s="1" t="s">
        <v>386</v>
      </c>
      <c r="D76" s="1" t="s">
        <v>468</v>
      </c>
      <c r="E76" s="1" t="s">
        <v>467</v>
      </c>
    </row>
    <row r="77" spans="1:5" x14ac:dyDescent="0.25">
      <c r="A77" s="1" t="s">
        <v>466</v>
      </c>
      <c r="B77" s="1" t="s">
        <v>446</v>
      </c>
      <c r="C77" s="1" t="s">
        <v>386</v>
      </c>
      <c r="D77" s="1" t="s">
        <v>465</v>
      </c>
      <c r="E77" s="1" t="s">
        <v>464</v>
      </c>
    </row>
    <row r="78" spans="1:5" x14ac:dyDescent="0.25">
      <c r="A78" s="1" t="s">
        <v>463</v>
      </c>
      <c r="B78" s="1" t="s">
        <v>446</v>
      </c>
      <c r="C78" s="1" t="s">
        <v>386</v>
      </c>
      <c r="D78" s="1" t="s">
        <v>462</v>
      </c>
      <c r="E78" s="1" t="s">
        <v>461</v>
      </c>
    </row>
    <row r="79" spans="1:5" x14ac:dyDescent="0.25">
      <c r="A79" s="1" t="s">
        <v>460</v>
      </c>
      <c r="B79" s="1" t="s">
        <v>446</v>
      </c>
      <c r="C79" s="1" t="s">
        <v>386</v>
      </c>
      <c r="D79" s="1" t="s">
        <v>459</v>
      </c>
      <c r="E79" s="1" t="s">
        <v>94</v>
      </c>
    </row>
    <row r="80" spans="1:5" x14ac:dyDescent="0.25">
      <c r="A80" s="1" t="s">
        <v>458</v>
      </c>
      <c r="B80" s="1" t="s">
        <v>446</v>
      </c>
      <c r="C80" s="1" t="s">
        <v>386</v>
      </c>
      <c r="D80" s="1" t="s">
        <v>457</v>
      </c>
      <c r="E80" s="1" t="s">
        <v>456</v>
      </c>
    </row>
    <row r="81" spans="1:5" x14ac:dyDescent="0.25">
      <c r="A81" s="1" t="s">
        <v>455</v>
      </c>
      <c r="B81" s="1" t="s">
        <v>446</v>
      </c>
      <c r="C81" s="1" t="s">
        <v>386</v>
      </c>
      <c r="D81" s="1" t="s">
        <v>454</v>
      </c>
      <c r="E81" s="1" t="s">
        <v>94</v>
      </c>
    </row>
    <row r="82" spans="1:5" x14ac:dyDescent="0.25">
      <c r="A82" s="1" t="s">
        <v>453</v>
      </c>
      <c r="B82" s="1" t="s">
        <v>446</v>
      </c>
      <c r="C82" s="1" t="s">
        <v>386</v>
      </c>
      <c r="D82" s="1" t="s">
        <v>452</v>
      </c>
      <c r="E82" s="1" t="s">
        <v>451</v>
      </c>
    </row>
    <row r="83" spans="1:5" x14ac:dyDescent="0.25">
      <c r="A83" s="1" t="s">
        <v>450</v>
      </c>
      <c r="B83" s="1" t="s">
        <v>446</v>
      </c>
      <c r="C83" s="1" t="s">
        <v>386</v>
      </c>
      <c r="D83" s="1" t="s">
        <v>449</v>
      </c>
      <c r="E83" s="1" t="s">
        <v>448</v>
      </c>
    </row>
    <row r="84" spans="1:5" x14ac:dyDescent="0.25">
      <c r="A84" s="1" t="s">
        <v>447</v>
      </c>
      <c r="B84" s="1" t="s">
        <v>446</v>
      </c>
      <c r="C84" s="1" t="s">
        <v>386</v>
      </c>
      <c r="D84" s="1" t="s">
        <v>445</v>
      </c>
      <c r="E84" s="1" t="s">
        <v>444</v>
      </c>
    </row>
    <row r="85" spans="1:5" x14ac:dyDescent="0.25">
      <c r="A85" s="1" t="s">
        <v>443</v>
      </c>
      <c r="B85" s="1" t="s">
        <v>387</v>
      </c>
      <c r="C85" s="1" t="s">
        <v>386</v>
      </c>
      <c r="D85" s="1" t="s">
        <v>442</v>
      </c>
      <c r="E85" s="1" t="s">
        <v>441</v>
      </c>
    </row>
    <row r="86" spans="1:5" x14ac:dyDescent="0.25">
      <c r="A86" s="1" t="s">
        <v>440</v>
      </c>
      <c r="B86" s="1" t="s">
        <v>387</v>
      </c>
      <c r="C86" s="1" t="s">
        <v>386</v>
      </c>
      <c r="D86" s="1" t="s">
        <v>439</v>
      </c>
      <c r="E86" s="1" t="s">
        <v>438</v>
      </c>
    </row>
    <row r="87" spans="1:5" x14ac:dyDescent="0.25">
      <c r="A87" s="1" t="s">
        <v>437</v>
      </c>
      <c r="B87" s="1" t="s">
        <v>387</v>
      </c>
      <c r="C87" s="1" t="s">
        <v>386</v>
      </c>
      <c r="D87" s="1" t="s">
        <v>436</v>
      </c>
      <c r="E87" s="1" t="s">
        <v>435</v>
      </c>
    </row>
    <row r="88" spans="1:5" x14ac:dyDescent="0.25">
      <c r="A88" s="1" t="s">
        <v>434</v>
      </c>
      <c r="B88" s="1" t="s">
        <v>387</v>
      </c>
      <c r="C88" s="1" t="s">
        <v>386</v>
      </c>
      <c r="D88" s="1" t="s">
        <v>433</v>
      </c>
      <c r="E88" s="1" t="s">
        <v>432</v>
      </c>
    </row>
    <row r="89" spans="1:5" x14ac:dyDescent="0.25">
      <c r="A89" s="1" t="s">
        <v>431</v>
      </c>
      <c r="B89" s="1" t="s">
        <v>387</v>
      </c>
      <c r="C89" s="1" t="s">
        <v>386</v>
      </c>
      <c r="D89" s="1" t="s">
        <v>430</v>
      </c>
      <c r="E89" s="1" t="s">
        <v>429</v>
      </c>
    </row>
    <row r="90" spans="1:5" x14ac:dyDescent="0.25">
      <c r="A90" s="1" t="s">
        <v>428</v>
      </c>
      <c r="B90" s="1" t="s">
        <v>387</v>
      </c>
      <c r="C90" s="1" t="s">
        <v>386</v>
      </c>
      <c r="D90" s="1" t="s">
        <v>427</v>
      </c>
      <c r="E90" s="1" t="s">
        <v>426</v>
      </c>
    </row>
    <row r="91" spans="1:5" x14ac:dyDescent="0.25">
      <c r="A91" s="1" t="s">
        <v>425</v>
      </c>
      <c r="B91" s="1" t="s">
        <v>387</v>
      </c>
      <c r="C91" s="1" t="s">
        <v>386</v>
      </c>
      <c r="D91" s="1" t="s">
        <v>424</v>
      </c>
      <c r="E91" s="1" t="s">
        <v>423</v>
      </c>
    </row>
    <row r="92" spans="1:5" x14ac:dyDescent="0.25">
      <c r="A92" s="1" t="s">
        <v>422</v>
      </c>
      <c r="B92" s="1" t="s">
        <v>387</v>
      </c>
      <c r="C92" s="1" t="s">
        <v>386</v>
      </c>
      <c r="D92" s="1" t="s">
        <v>421</v>
      </c>
      <c r="E92" s="1" t="s">
        <v>420</v>
      </c>
    </row>
    <row r="93" spans="1:5" x14ac:dyDescent="0.25">
      <c r="A93" s="1" t="s">
        <v>419</v>
      </c>
      <c r="B93" s="1" t="s">
        <v>387</v>
      </c>
      <c r="C93" s="1" t="s">
        <v>386</v>
      </c>
      <c r="D93" s="1" t="s">
        <v>418</v>
      </c>
      <c r="E93" s="1" t="s">
        <v>417</v>
      </c>
    </row>
    <row r="94" spans="1:5" x14ac:dyDescent="0.25">
      <c r="A94" s="1" t="s">
        <v>416</v>
      </c>
      <c r="B94" s="1" t="s">
        <v>387</v>
      </c>
      <c r="C94" s="1" t="s">
        <v>386</v>
      </c>
      <c r="D94" s="1" t="s">
        <v>415</v>
      </c>
      <c r="E94" s="1" t="s">
        <v>414</v>
      </c>
    </row>
    <row r="95" spans="1:5" x14ac:dyDescent="0.25">
      <c r="A95" s="1" t="s">
        <v>413</v>
      </c>
      <c r="B95" s="1" t="s">
        <v>387</v>
      </c>
      <c r="C95" s="1" t="s">
        <v>386</v>
      </c>
      <c r="D95" s="1" t="s">
        <v>412</v>
      </c>
      <c r="E95" s="1" t="s">
        <v>411</v>
      </c>
    </row>
    <row r="96" spans="1:5" x14ac:dyDescent="0.25">
      <c r="A96" s="1" t="s">
        <v>410</v>
      </c>
      <c r="B96" s="1" t="s">
        <v>387</v>
      </c>
      <c r="C96" s="1" t="s">
        <v>386</v>
      </c>
      <c r="D96" s="1" t="s">
        <v>409</v>
      </c>
      <c r="E96" s="1" t="s">
        <v>94</v>
      </c>
    </row>
    <row r="97" spans="1:5" x14ac:dyDescent="0.25">
      <c r="A97" s="1" t="s">
        <v>408</v>
      </c>
      <c r="B97" s="1" t="s">
        <v>387</v>
      </c>
      <c r="C97" s="1" t="s">
        <v>386</v>
      </c>
      <c r="D97" s="1" t="s">
        <v>407</v>
      </c>
      <c r="E97" s="1" t="s">
        <v>406</v>
      </c>
    </row>
    <row r="98" spans="1:5" x14ac:dyDescent="0.25">
      <c r="A98" s="1" t="s">
        <v>405</v>
      </c>
      <c r="B98" s="1" t="s">
        <v>387</v>
      </c>
      <c r="C98" s="1" t="s">
        <v>386</v>
      </c>
      <c r="D98" s="1" t="s">
        <v>404</v>
      </c>
      <c r="E98" s="1" t="s">
        <v>403</v>
      </c>
    </row>
    <row r="99" spans="1:5" x14ac:dyDescent="0.25">
      <c r="A99" s="1" t="s">
        <v>402</v>
      </c>
      <c r="B99" s="1" t="s">
        <v>387</v>
      </c>
      <c r="C99" s="1" t="s">
        <v>386</v>
      </c>
      <c r="D99" s="1" t="s">
        <v>401</v>
      </c>
      <c r="E99" s="1" t="s">
        <v>400</v>
      </c>
    </row>
    <row r="100" spans="1:5" x14ac:dyDescent="0.25">
      <c r="A100" s="1" t="s">
        <v>399</v>
      </c>
      <c r="B100" s="1" t="s">
        <v>387</v>
      </c>
      <c r="C100" s="1" t="s">
        <v>386</v>
      </c>
      <c r="D100" s="1" t="s">
        <v>398</v>
      </c>
      <c r="E100" s="1" t="s">
        <v>397</v>
      </c>
    </row>
    <row r="101" spans="1:5" x14ac:dyDescent="0.25">
      <c r="A101" s="1" t="s">
        <v>396</v>
      </c>
      <c r="B101" s="1" t="s">
        <v>387</v>
      </c>
      <c r="C101" s="1" t="s">
        <v>386</v>
      </c>
      <c r="D101" s="1" t="s">
        <v>395</v>
      </c>
      <c r="E101" s="1" t="s">
        <v>394</v>
      </c>
    </row>
    <row r="102" spans="1:5" x14ac:dyDescent="0.25">
      <c r="A102" s="1" t="s">
        <v>393</v>
      </c>
      <c r="B102" s="1" t="s">
        <v>387</v>
      </c>
      <c r="C102" s="1" t="s">
        <v>386</v>
      </c>
      <c r="D102" s="1" t="s">
        <v>389</v>
      </c>
      <c r="E102" s="1" t="s">
        <v>392</v>
      </c>
    </row>
    <row r="103" spans="1:5" x14ac:dyDescent="0.25">
      <c r="A103" s="1" t="s">
        <v>391</v>
      </c>
      <c r="B103" s="1" t="s">
        <v>387</v>
      </c>
      <c r="C103" s="1" t="s">
        <v>386</v>
      </c>
      <c r="D103" s="1" t="s">
        <v>390</v>
      </c>
      <c r="E103" s="1" t="s">
        <v>389</v>
      </c>
    </row>
    <row r="104" spans="1:5" x14ac:dyDescent="0.25">
      <c r="A104" s="1" t="s">
        <v>388</v>
      </c>
      <c r="B104" s="1" t="s">
        <v>387</v>
      </c>
      <c r="C104" s="1" t="s">
        <v>386</v>
      </c>
      <c r="D104" s="1" t="s">
        <v>385</v>
      </c>
      <c r="E104" s="1" t="s">
        <v>384</v>
      </c>
    </row>
  </sheetData>
  <autoFilter ref="A4:E4" xr:uid="{00000000-0009-0000-0000-000000000000}"/>
  <mergeCells count="2">
    <mergeCell ref="D3:E3"/>
    <mergeCell ref="B3:C3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B711-F030-AB46-94AB-BF0F59B927BD}">
  <dimension ref="A1:D302"/>
  <sheetViews>
    <sheetView workbookViewId="0">
      <selection activeCell="G22" sqref="G22"/>
    </sheetView>
  </sheetViews>
  <sheetFormatPr defaultColWidth="11" defaultRowHeight="15.75" x14ac:dyDescent="0.25"/>
  <cols>
    <col min="1" max="1" width="19.5" customWidth="1"/>
    <col min="2" max="2" width="19" customWidth="1"/>
    <col min="3" max="3" width="14.625" customWidth="1"/>
    <col min="4" max="4" width="21.625" customWidth="1"/>
  </cols>
  <sheetData>
    <row r="1" spans="1:4" x14ac:dyDescent="0.25">
      <c r="A1" s="16" t="s">
        <v>1084</v>
      </c>
    </row>
    <row r="3" spans="1:4" x14ac:dyDescent="0.25">
      <c r="A3" s="16" t="s">
        <v>383</v>
      </c>
      <c r="B3" s="16" t="s">
        <v>1081</v>
      </c>
      <c r="C3" s="16" t="s">
        <v>1080</v>
      </c>
      <c r="D3" s="16" t="s">
        <v>379</v>
      </c>
    </row>
    <row r="4" spans="1:4" x14ac:dyDescent="0.25">
      <c r="A4" t="s">
        <v>1079</v>
      </c>
      <c r="B4">
        <v>-128</v>
      </c>
      <c r="C4" t="s">
        <v>656</v>
      </c>
      <c r="D4" t="s">
        <v>698</v>
      </c>
    </row>
    <row r="5" spans="1:4" x14ac:dyDescent="0.25">
      <c r="A5" t="s">
        <v>1078</v>
      </c>
      <c r="B5">
        <v>-117</v>
      </c>
      <c r="C5" t="s">
        <v>656</v>
      </c>
      <c r="D5" t="s">
        <v>1023</v>
      </c>
    </row>
    <row r="6" spans="1:4" x14ac:dyDescent="0.25">
      <c r="A6" t="s">
        <v>1077</v>
      </c>
      <c r="B6">
        <v>-52</v>
      </c>
      <c r="C6" t="s">
        <v>656</v>
      </c>
      <c r="D6" t="s">
        <v>863</v>
      </c>
    </row>
    <row r="7" spans="1:4" x14ac:dyDescent="0.25">
      <c r="A7" t="s">
        <v>1076</v>
      </c>
      <c r="B7">
        <v>-41</v>
      </c>
      <c r="C7" t="s">
        <v>656</v>
      </c>
      <c r="D7" t="s">
        <v>735</v>
      </c>
    </row>
    <row r="8" spans="1:4" x14ac:dyDescent="0.25">
      <c r="A8" t="s">
        <v>1075</v>
      </c>
      <c r="B8">
        <v>-31</v>
      </c>
      <c r="C8" t="s">
        <v>656</v>
      </c>
      <c r="D8" t="s">
        <v>800</v>
      </c>
    </row>
    <row r="9" spans="1:4" x14ac:dyDescent="0.25">
      <c r="A9" t="s">
        <v>1074</v>
      </c>
      <c r="B9">
        <v>-31</v>
      </c>
      <c r="C9" t="s">
        <v>656</v>
      </c>
      <c r="D9" t="s">
        <v>602</v>
      </c>
    </row>
    <row r="10" spans="1:4" x14ac:dyDescent="0.25">
      <c r="A10" t="s">
        <v>1073</v>
      </c>
      <c r="B10">
        <v>-14</v>
      </c>
      <c r="C10" t="s">
        <v>656</v>
      </c>
      <c r="D10" t="s">
        <v>1072</v>
      </c>
    </row>
    <row r="11" spans="1:4" x14ac:dyDescent="0.25">
      <c r="A11" t="s">
        <v>1071</v>
      </c>
      <c r="B11">
        <v>-7</v>
      </c>
      <c r="C11" t="s">
        <v>656</v>
      </c>
      <c r="D11" t="s">
        <v>719</v>
      </c>
    </row>
    <row r="12" spans="1:4" x14ac:dyDescent="0.25">
      <c r="A12" t="s">
        <v>1070</v>
      </c>
      <c r="B12">
        <v>0</v>
      </c>
      <c r="C12" t="s">
        <v>667</v>
      </c>
      <c r="D12" t="s">
        <v>713</v>
      </c>
    </row>
    <row r="13" spans="1:4" x14ac:dyDescent="0.25">
      <c r="A13" t="s">
        <v>1069</v>
      </c>
      <c r="B13">
        <v>0</v>
      </c>
      <c r="C13" t="s">
        <v>656</v>
      </c>
      <c r="D13" t="s">
        <v>804</v>
      </c>
    </row>
    <row r="14" spans="1:4" x14ac:dyDescent="0.25">
      <c r="A14" t="s">
        <v>1068</v>
      </c>
      <c r="B14">
        <v>0</v>
      </c>
      <c r="C14" t="s">
        <v>667</v>
      </c>
      <c r="D14" t="s">
        <v>1054</v>
      </c>
    </row>
    <row r="15" spans="1:4" x14ac:dyDescent="0.25">
      <c r="A15" t="s">
        <v>1067</v>
      </c>
      <c r="B15">
        <v>0</v>
      </c>
      <c r="C15" t="s">
        <v>667</v>
      </c>
      <c r="D15" t="s">
        <v>1066</v>
      </c>
    </row>
    <row r="16" spans="1:4" x14ac:dyDescent="0.25">
      <c r="A16" t="s">
        <v>1065</v>
      </c>
      <c r="B16">
        <v>0</v>
      </c>
      <c r="C16" t="s">
        <v>667</v>
      </c>
      <c r="D16" t="s">
        <v>1064</v>
      </c>
    </row>
    <row r="17" spans="1:4" x14ac:dyDescent="0.25">
      <c r="A17" t="s">
        <v>1063</v>
      </c>
      <c r="B17">
        <v>1</v>
      </c>
      <c r="C17" t="s">
        <v>656</v>
      </c>
      <c r="D17" t="s">
        <v>607</v>
      </c>
    </row>
    <row r="18" spans="1:4" x14ac:dyDescent="0.25">
      <c r="A18" t="s">
        <v>1062</v>
      </c>
      <c r="B18">
        <v>1</v>
      </c>
      <c r="C18" t="s">
        <v>656</v>
      </c>
      <c r="D18" t="s">
        <v>1061</v>
      </c>
    </row>
    <row r="19" spans="1:4" x14ac:dyDescent="0.25">
      <c r="A19" t="s">
        <v>1060</v>
      </c>
      <c r="B19">
        <v>9</v>
      </c>
      <c r="C19" t="s">
        <v>656</v>
      </c>
      <c r="D19" t="s">
        <v>810</v>
      </c>
    </row>
    <row r="20" spans="1:4" x14ac:dyDescent="0.25">
      <c r="A20" t="s">
        <v>1059</v>
      </c>
      <c r="B20">
        <v>12</v>
      </c>
      <c r="C20" t="s">
        <v>656</v>
      </c>
      <c r="D20" t="s">
        <v>686</v>
      </c>
    </row>
    <row r="21" spans="1:4" x14ac:dyDescent="0.25">
      <c r="A21" t="s">
        <v>1058</v>
      </c>
      <c r="B21">
        <v>12</v>
      </c>
      <c r="C21" t="s">
        <v>667</v>
      </c>
      <c r="D21" t="s">
        <v>1057</v>
      </c>
    </row>
    <row r="22" spans="1:4" x14ac:dyDescent="0.25">
      <c r="A22" t="s">
        <v>1056</v>
      </c>
      <c r="B22">
        <v>20</v>
      </c>
      <c r="C22" t="s">
        <v>656</v>
      </c>
      <c r="D22" t="s">
        <v>94</v>
      </c>
    </row>
    <row r="23" spans="1:4" x14ac:dyDescent="0.25">
      <c r="A23" t="s">
        <v>1055</v>
      </c>
      <c r="B23">
        <v>28</v>
      </c>
      <c r="C23" t="s">
        <v>656</v>
      </c>
      <c r="D23" t="s">
        <v>1054</v>
      </c>
    </row>
    <row r="24" spans="1:4" x14ac:dyDescent="0.25">
      <c r="A24" t="s">
        <v>1053</v>
      </c>
      <c r="B24">
        <v>29</v>
      </c>
      <c r="C24" t="s">
        <v>656</v>
      </c>
      <c r="D24" t="s">
        <v>878</v>
      </c>
    </row>
    <row r="25" spans="1:4" x14ac:dyDescent="0.25">
      <c r="A25" t="s">
        <v>1052</v>
      </c>
      <c r="B25">
        <v>30</v>
      </c>
      <c r="C25" t="s">
        <v>667</v>
      </c>
      <c r="D25" t="s">
        <v>1051</v>
      </c>
    </row>
    <row r="26" spans="1:4" x14ac:dyDescent="0.25">
      <c r="A26" t="s">
        <v>1050</v>
      </c>
      <c r="B26">
        <v>31</v>
      </c>
      <c r="C26" t="s">
        <v>656</v>
      </c>
      <c r="D26" t="s">
        <v>810</v>
      </c>
    </row>
    <row r="27" spans="1:4" x14ac:dyDescent="0.25">
      <c r="A27" t="s">
        <v>1049</v>
      </c>
      <c r="B27">
        <v>35</v>
      </c>
      <c r="C27" t="s">
        <v>667</v>
      </c>
      <c r="D27" t="s">
        <v>1048</v>
      </c>
    </row>
    <row r="28" spans="1:4" x14ac:dyDescent="0.25">
      <c r="A28" t="s">
        <v>1047</v>
      </c>
      <c r="B28">
        <v>36</v>
      </c>
      <c r="C28" t="s">
        <v>656</v>
      </c>
      <c r="D28" t="s">
        <v>713</v>
      </c>
    </row>
    <row r="29" spans="1:4" x14ac:dyDescent="0.25">
      <c r="A29" t="s">
        <v>1046</v>
      </c>
      <c r="B29">
        <v>40</v>
      </c>
      <c r="C29" t="s">
        <v>656</v>
      </c>
      <c r="D29" t="s">
        <v>94</v>
      </c>
    </row>
    <row r="30" spans="1:4" x14ac:dyDescent="0.25">
      <c r="A30" t="s">
        <v>1045</v>
      </c>
      <c r="B30">
        <v>43</v>
      </c>
      <c r="C30" t="s">
        <v>656</v>
      </c>
      <c r="D30" t="s">
        <v>715</v>
      </c>
    </row>
    <row r="31" spans="1:4" x14ac:dyDescent="0.25">
      <c r="A31" t="s">
        <v>1044</v>
      </c>
      <c r="B31">
        <v>50</v>
      </c>
      <c r="C31" t="s">
        <v>656</v>
      </c>
      <c r="D31" t="s">
        <v>702</v>
      </c>
    </row>
    <row r="32" spans="1:4" x14ac:dyDescent="0.25">
      <c r="A32" t="s">
        <v>1043</v>
      </c>
      <c r="B32">
        <v>55</v>
      </c>
      <c r="C32" t="s">
        <v>656</v>
      </c>
      <c r="D32" t="s">
        <v>1042</v>
      </c>
    </row>
    <row r="33" spans="1:4" x14ac:dyDescent="0.25">
      <c r="A33" t="s">
        <v>1041</v>
      </c>
      <c r="B33">
        <v>55</v>
      </c>
      <c r="C33" t="s">
        <v>667</v>
      </c>
      <c r="D33" t="s">
        <v>658</v>
      </c>
    </row>
    <row r="34" spans="1:4" x14ac:dyDescent="0.25">
      <c r="A34" t="s">
        <v>1040</v>
      </c>
      <c r="B34">
        <v>56</v>
      </c>
      <c r="C34" t="s">
        <v>667</v>
      </c>
      <c r="D34" t="s">
        <v>698</v>
      </c>
    </row>
    <row r="35" spans="1:4" x14ac:dyDescent="0.25">
      <c r="A35" t="s">
        <v>1039</v>
      </c>
      <c r="B35">
        <v>56</v>
      </c>
      <c r="C35" t="s">
        <v>656</v>
      </c>
      <c r="D35" t="s">
        <v>1038</v>
      </c>
    </row>
    <row r="36" spans="1:4" x14ac:dyDescent="0.25">
      <c r="A36" t="s">
        <v>1037</v>
      </c>
      <c r="B36">
        <v>62</v>
      </c>
      <c r="C36" t="s">
        <v>667</v>
      </c>
      <c r="D36" t="s">
        <v>1036</v>
      </c>
    </row>
    <row r="37" spans="1:4" x14ac:dyDescent="0.25">
      <c r="A37" t="s">
        <v>1035</v>
      </c>
      <c r="B37">
        <v>65</v>
      </c>
      <c r="C37" t="s">
        <v>656</v>
      </c>
      <c r="D37" t="s">
        <v>1034</v>
      </c>
    </row>
    <row r="38" spans="1:4" x14ac:dyDescent="0.25">
      <c r="A38" t="s">
        <v>1033</v>
      </c>
      <c r="B38">
        <v>65</v>
      </c>
      <c r="C38" t="s">
        <v>656</v>
      </c>
      <c r="D38" t="s">
        <v>975</v>
      </c>
    </row>
    <row r="39" spans="1:4" x14ac:dyDescent="0.25">
      <c r="A39" t="s">
        <v>1032</v>
      </c>
      <c r="B39">
        <v>66</v>
      </c>
      <c r="C39" t="s">
        <v>667</v>
      </c>
      <c r="D39" t="s">
        <v>951</v>
      </c>
    </row>
    <row r="40" spans="1:4" x14ac:dyDescent="0.25">
      <c r="A40" t="s">
        <v>1031</v>
      </c>
      <c r="B40">
        <v>69</v>
      </c>
      <c r="C40" t="s">
        <v>667</v>
      </c>
      <c r="D40" t="s">
        <v>863</v>
      </c>
    </row>
    <row r="41" spans="1:4" x14ac:dyDescent="0.25">
      <c r="A41" t="s">
        <v>1030</v>
      </c>
      <c r="B41">
        <v>69</v>
      </c>
      <c r="C41" t="s">
        <v>656</v>
      </c>
      <c r="D41" t="s">
        <v>1029</v>
      </c>
    </row>
    <row r="42" spans="1:4" x14ac:dyDescent="0.25">
      <c r="A42" t="s">
        <v>1028</v>
      </c>
      <c r="B42">
        <v>74</v>
      </c>
      <c r="C42" t="s">
        <v>667</v>
      </c>
      <c r="D42" t="s">
        <v>94</v>
      </c>
    </row>
    <row r="43" spans="1:4" x14ac:dyDescent="0.25">
      <c r="A43" t="s">
        <v>1027</v>
      </c>
      <c r="B43">
        <v>75</v>
      </c>
      <c r="C43" t="s">
        <v>656</v>
      </c>
      <c r="D43" t="s">
        <v>740</v>
      </c>
    </row>
    <row r="44" spans="1:4" x14ac:dyDescent="0.25">
      <c r="A44" t="s">
        <v>1026</v>
      </c>
      <c r="B44">
        <v>79</v>
      </c>
      <c r="C44" t="s">
        <v>667</v>
      </c>
      <c r="D44" t="s">
        <v>1025</v>
      </c>
    </row>
    <row r="45" spans="1:4" x14ac:dyDescent="0.25">
      <c r="A45" t="s">
        <v>1024</v>
      </c>
      <c r="B45">
        <v>80</v>
      </c>
      <c r="C45" t="s">
        <v>667</v>
      </c>
      <c r="D45" t="s">
        <v>1023</v>
      </c>
    </row>
    <row r="46" spans="1:4" x14ac:dyDescent="0.25">
      <c r="A46" t="s">
        <v>1022</v>
      </c>
      <c r="B46">
        <v>81</v>
      </c>
      <c r="C46" t="s">
        <v>667</v>
      </c>
      <c r="D46" t="s">
        <v>696</v>
      </c>
    </row>
    <row r="47" spans="1:4" x14ac:dyDescent="0.25">
      <c r="A47" t="s">
        <v>1021</v>
      </c>
      <c r="B47">
        <v>83</v>
      </c>
      <c r="C47" t="s">
        <v>667</v>
      </c>
      <c r="D47" t="s">
        <v>664</v>
      </c>
    </row>
    <row r="48" spans="1:4" x14ac:dyDescent="0.25">
      <c r="A48" t="s">
        <v>1020</v>
      </c>
      <c r="B48">
        <v>84</v>
      </c>
      <c r="C48" t="s">
        <v>667</v>
      </c>
      <c r="D48" t="s">
        <v>771</v>
      </c>
    </row>
    <row r="49" spans="1:4" x14ac:dyDescent="0.25">
      <c r="A49" t="s">
        <v>1019</v>
      </c>
      <c r="B49">
        <v>84</v>
      </c>
      <c r="C49" t="s">
        <v>656</v>
      </c>
      <c r="D49" t="s">
        <v>715</v>
      </c>
    </row>
    <row r="50" spans="1:4" x14ac:dyDescent="0.25">
      <c r="A50" t="s">
        <v>1018</v>
      </c>
      <c r="B50">
        <v>84</v>
      </c>
      <c r="C50" t="s">
        <v>667</v>
      </c>
      <c r="D50" t="s">
        <v>719</v>
      </c>
    </row>
    <row r="51" spans="1:4" x14ac:dyDescent="0.25">
      <c r="A51" t="s">
        <v>1017</v>
      </c>
      <c r="B51">
        <v>84</v>
      </c>
      <c r="C51" t="s">
        <v>667</v>
      </c>
      <c r="D51" t="s">
        <v>94</v>
      </c>
    </row>
    <row r="52" spans="1:4" x14ac:dyDescent="0.25">
      <c r="A52" t="s">
        <v>1016</v>
      </c>
      <c r="B52">
        <v>84</v>
      </c>
      <c r="C52" t="s">
        <v>667</v>
      </c>
      <c r="D52" t="s">
        <v>713</v>
      </c>
    </row>
    <row r="53" spans="1:4" x14ac:dyDescent="0.25">
      <c r="A53" t="s">
        <v>1015</v>
      </c>
      <c r="B53">
        <v>85</v>
      </c>
      <c r="C53" t="s">
        <v>656</v>
      </c>
      <c r="D53" t="s">
        <v>1014</v>
      </c>
    </row>
    <row r="54" spans="1:4" x14ac:dyDescent="0.25">
      <c r="A54" t="s">
        <v>1013</v>
      </c>
      <c r="B54">
        <v>85</v>
      </c>
      <c r="C54" t="s">
        <v>667</v>
      </c>
      <c r="D54" t="s">
        <v>726</v>
      </c>
    </row>
    <row r="55" spans="1:4" x14ac:dyDescent="0.25">
      <c r="A55" t="s">
        <v>1012</v>
      </c>
      <c r="B55">
        <v>85</v>
      </c>
      <c r="C55" t="s">
        <v>667</v>
      </c>
      <c r="D55" t="s">
        <v>983</v>
      </c>
    </row>
    <row r="56" spans="1:4" x14ac:dyDescent="0.25">
      <c r="A56" t="s">
        <v>1011</v>
      </c>
      <c r="B56">
        <v>86</v>
      </c>
      <c r="C56" t="s">
        <v>667</v>
      </c>
      <c r="D56" t="s">
        <v>702</v>
      </c>
    </row>
    <row r="57" spans="1:4" x14ac:dyDescent="0.25">
      <c r="A57" t="s">
        <v>1010</v>
      </c>
      <c r="B57">
        <v>87</v>
      </c>
      <c r="C57" t="s">
        <v>667</v>
      </c>
      <c r="D57" t="s">
        <v>1009</v>
      </c>
    </row>
    <row r="58" spans="1:4" x14ac:dyDescent="0.25">
      <c r="A58" t="s">
        <v>1008</v>
      </c>
      <c r="B58">
        <v>88</v>
      </c>
      <c r="C58" t="s">
        <v>656</v>
      </c>
      <c r="D58" t="s">
        <v>702</v>
      </c>
    </row>
    <row r="59" spans="1:4" x14ac:dyDescent="0.25">
      <c r="A59" t="s">
        <v>1007</v>
      </c>
      <c r="B59">
        <v>90</v>
      </c>
      <c r="C59" t="s">
        <v>667</v>
      </c>
      <c r="D59" t="s">
        <v>922</v>
      </c>
    </row>
    <row r="60" spans="1:4" x14ac:dyDescent="0.25">
      <c r="A60" t="s">
        <v>1006</v>
      </c>
      <c r="B60">
        <v>91</v>
      </c>
      <c r="C60" t="s">
        <v>656</v>
      </c>
      <c r="D60" t="s">
        <v>726</v>
      </c>
    </row>
    <row r="61" spans="1:4" x14ac:dyDescent="0.25">
      <c r="A61" t="s">
        <v>1005</v>
      </c>
      <c r="B61">
        <v>91</v>
      </c>
      <c r="C61" t="s">
        <v>656</v>
      </c>
      <c r="D61" t="s">
        <v>731</v>
      </c>
    </row>
    <row r="62" spans="1:4" x14ac:dyDescent="0.25">
      <c r="A62" t="s">
        <v>1004</v>
      </c>
      <c r="B62">
        <v>92</v>
      </c>
      <c r="C62" t="s">
        <v>667</v>
      </c>
      <c r="D62" t="s">
        <v>764</v>
      </c>
    </row>
    <row r="63" spans="1:4" x14ac:dyDescent="0.25">
      <c r="A63" t="s">
        <v>1003</v>
      </c>
      <c r="B63">
        <v>92</v>
      </c>
      <c r="C63" t="s">
        <v>656</v>
      </c>
      <c r="D63" t="s">
        <v>1002</v>
      </c>
    </row>
    <row r="64" spans="1:4" x14ac:dyDescent="0.25">
      <c r="A64" t="s">
        <v>1001</v>
      </c>
      <c r="B64">
        <v>96</v>
      </c>
      <c r="C64" t="s">
        <v>667</v>
      </c>
      <c r="D64" t="s">
        <v>922</v>
      </c>
    </row>
    <row r="65" spans="1:4" x14ac:dyDescent="0.25">
      <c r="A65" t="s">
        <v>1000</v>
      </c>
      <c r="B65">
        <v>98</v>
      </c>
      <c r="C65" t="s">
        <v>656</v>
      </c>
      <c r="D65" t="s">
        <v>878</v>
      </c>
    </row>
    <row r="66" spans="1:4" x14ac:dyDescent="0.25">
      <c r="A66" t="s">
        <v>999</v>
      </c>
      <c r="B66">
        <v>99</v>
      </c>
      <c r="C66" t="s">
        <v>656</v>
      </c>
      <c r="D66" t="s">
        <v>998</v>
      </c>
    </row>
    <row r="67" spans="1:4" x14ac:dyDescent="0.25">
      <c r="A67" t="s">
        <v>997</v>
      </c>
      <c r="B67">
        <v>103</v>
      </c>
      <c r="C67" t="s">
        <v>656</v>
      </c>
      <c r="D67" t="s">
        <v>996</v>
      </c>
    </row>
    <row r="68" spans="1:4" x14ac:dyDescent="0.25">
      <c r="A68" t="s">
        <v>995</v>
      </c>
      <c r="B68">
        <v>103</v>
      </c>
      <c r="C68" t="s">
        <v>656</v>
      </c>
      <c r="D68" t="s">
        <v>664</v>
      </c>
    </row>
    <row r="69" spans="1:4" x14ac:dyDescent="0.25">
      <c r="A69" t="s">
        <v>994</v>
      </c>
      <c r="B69">
        <v>104</v>
      </c>
      <c r="C69" t="s">
        <v>667</v>
      </c>
      <c r="D69" t="s">
        <v>951</v>
      </c>
    </row>
    <row r="70" spans="1:4" x14ac:dyDescent="0.25">
      <c r="A70" t="s">
        <v>993</v>
      </c>
      <c r="B70">
        <v>111</v>
      </c>
      <c r="C70" t="s">
        <v>656</v>
      </c>
      <c r="D70" t="s">
        <v>664</v>
      </c>
    </row>
    <row r="71" spans="1:4" x14ac:dyDescent="0.25">
      <c r="A71" t="s">
        <v>992</v>
      </c>
      <c r="B71">
        <v>125</v>
      </c>
      <c r="C71" t="s">
        <v>667</v>
      </c>
      <c r="D71" t="s">
        <v>991</v>
      </c>
    </row>
    <row r="72" spans="1:4" x14ac:dyDescent="0.25">
      <c r="A72" t="s">
        <v>990</v>
      </c>
      <c r="B72">
        <v>126</v>
      </c>
      <c r="C72" t="s">
        <v>656</v>
      </c>
      <c r="D72" t="s">
        <v>602</v>
      </c>
    </row>
    <row r="73" spans="1:4" x14ac:dyDescent="0.25">
      <c r="A73" t="s">
        <v>989</v>
      </c>
      <c r="B73">
        <v>132</v>
      </c>
      <c r="C73" t="s">
        <v>656</v>
      </c>
      <c r="D73" t="s">
        <v>863</v>
      </c>
    </row>
    <row r="74" spans="1:4" x14ac:dyDescent="0.25">
      <c r="A74" t="s">
        <v>988</v>
      </c>
      <c r="B74">
        <v>134</v>
      </c>
      <c r="C74" t="s">
        <v>656</v>
      </c>
      <c r="D74" t="s">
        <v>674</v>
      </c>
    </row>
    <row r="75" spans="1:4" x14ac:dyDescent="0.25">
      <c r="A75" t="s">
        <v>987</v>
      </c>
      <c r="B75">
        <v>135</v>
      </c>
      <c r="C75" t="s">
        <v>656</v>
      </c>
      <c r="D75" t="s">
        <v>810</v>
      </c>
    </row>
    <row r="76" spans="1:4" x14ac:dyDescent="0.25">
      <c r="A76" t="s">
        <v>986</v>
      </c>
      <c r="B76">
        <v>141</v>
      </c>
      <c r="C76" t="s">
        <v>667</v>
      </c>
      <c r="D76" t="s">
        <v>985</v>
      </c>
    </row>
    <row r="77" spans="1:4" x14ac:dyDescent="0.25">
      <c r="A77" t="s">
        <v>984</v>
      </c>
      <c r="B77">
        <v>149</v>
      </c>
      <c r="C77" t="s">
        <v>656</v>
      </c>
      <c r="D77" t="s">
        <v>983</v>
      </c>
    </row>
    <row r="78" spans="1:4" x14ac:dyDescent="0.25">
      <c r="A78" t="s">
        <v>982</v>
      </c>
      <c r="B78">
        <v>151</v>
      </c>
      <c r="C78" t="s">
        <v>667</v>
      </c>
      <c r="D78" t="s">
        <v>726</v>
      </c>
    </row>
    <row r="79" spans="1:4" x14ac:dyDescent="0.25">
      <c r="A79" t="s">
        <v>981</v>
      </c>
      <c r="B79">
        <v>153</v>
      </c>
      <c r="C79" t="s">
        <v>656</v>
      </c>
      <c r="D79" t="s">
        <v>951</v>
      </c>
    </row>
    <row r="80" spans="1:4" x14ac:dyDescent="0.25">
      <c r="A80" t="s">
        <v>980</v>
      </c>
      <c r="B80">
        <v>156</v>
      </c>
      <c r="C80" t="s">
        <v>656</v>
      </c>
      <c r="D80" t="s">
        <v>612</v>
      </c>
    </row>
    <row r="81" spans="1:4" x14ac:dyDescent="0.25">
      <c r="A81" t="s">
        <v>979</v>
      </c>
      <c r="B81">
        <v>157</v>
      </c>
      <c r="C81" t="s">
        <v>656</v>
      </c>
      <c r="D81" t="s">
        <v>731</v>
      </c>
    </row>
    <row r="82" spans="1:4" x14ac:dyDescent="0.25">
      <c r="A82" t="s">
        <v>978</v>
      </c>
      <c r="B82">
        <v>162</v>
      </c>
      <c r="C82" t="s">
        <v>656</v>
      </c>
      <c r="D82" t="s">
        <v>977</v>
      </c>
    </row>
    <row r="83" spans="1:4" x14ac:dyDescent="0.25">
      <c r="A83" t="s">
        <v>976</v>
      </c>
      <c r="B83">
        <v>167</v>
      </c>
      <c r="C83" t="s">
        <v>667</v>
      </c>
      <c r="D83" t="s">
        <v>975</v>
      </c>
    </row>
    <row r="84" spans="1:4" x14ac:dyDescent="0.25">
      <c r="A84" t="s">
        <v>974</v>
      </c>
      <c r="B84">
        <v>168</v>
      </c>
      <c r="C84" t="s">
        <v>667</v>
      </c>
      <c r="D84" t="s">
        <v>913</v>
      </c>
    </row>
    <row r="85" spans="1:4" x14ac:dyDescent="0.25">
      <c r="A85" t="s">
        <v>973</v>
      </c>
      <c r="B85">
        <v>168</v>
      </c>
      <c r="C85" t="s">
        <v>656</v>
      </c>
      <c r="D85" t="s">
        <v>94</v>
      </c>
    </row>
    <row r="86" spans="1:4" x14ac:dyDescent="0.25">
      <c r="A86" t="s">
        <v>972</v>
      </c>
      <c r="B86">
        <v>168</v>
      </c>
      <c r="C86" t="s">
        <v>667</v>
      </c>
      <c r="D86" t="s">
        <v>605</v>
      </c>
    </row>
    <row r="87" spans="1:4" x14ac:dyDescent="0.25">
      <c r="A87" t="s">
        <v>971</v>
      </c>
      <c r="B87">
        <v>168</v>
      </c>
      <c r="C87" t="s">
        <v>667</v>
      </c>
      <c r="D87" t="s">
        <v>970</v>
      </c>
    </row>
    <row r="88" spans="1:4" x14ac:dyDescent="0.25">
      <c r="A88" t="s">
        <v>969</v>
      </c>
      <c r="B88">
        <v>169</v>
      </c>
      <c r="C88" t="s">
        <v>667</v>
      </c>
      <c r="D88" t="s">
        <v>94</v>
      </c>
    </row>
    <row r="89" spans="1:4" x14ac:dyDescent="0.25">
      <c r="A89" t="s">
        <v>968</v>
      </c>
      <c r="B89">
        <v>169</v>
      </c>
      <c r="C89" t="s">
        <v>667</v>
      </c>
      <c r="D89" t="s">
        <v>674</v>
      </c>
    </row>
    <row r="90" spans="1:4" x14ac:dyDescent="0.25">
      <c r="A90" t="s">
        <v>967</v>
      </c>
      <c r="B90">
        <v>169</v>
      </c>
      <c r="C90" t="s">
        <v>656</v>
      </c>
      <c r="D90" t="s">
        <v>863</v>
      </c>
    </row>
    <row r="91" spans="1:4" x14ac:dyDescent="0.25">
      <c r="A91" t="s">
        <v>966</v>
      </c>
      <c r="B91">
        <v>171</v>
      </c>
      <c r="C91" t="s">
        <v>656</v>
      </c>
      <c r="D91" t="s">
        <v>590</v>
      </c>
    </row>
    <row r="92" spans="1:4" x14ac:dyDescent="0.25">
      <c r="A92" t="s">
        <v>965</v>
      </c>
      <c r="B92">
        <v>172</v>
      </c>
      <c r="C92" t="s">
        <v>667</v>
      </c>
      <c r="D92" t="s">
        <v>536</v>
      </c>
    </row>
    <row r="93" spans="1:4" x14ac:dyDescent="0.25">
      <c r="A93" t="s">
        <v>964</v>
      </c>
      <c r="B93">
        <v>173</v>
      </c>
      <c r="C93" t="s">
        <v>667</v>
      </c>
      <c r="D93" t="s">
        <v>860</v>
      </c>
    </row>
    <row r="94" spans="1:4" x14ac:dyDescent="0.25">
      <c r="A94" t="s">
        <v>963</v>
      </c>
      <c r="B94">
        <v>175</v>
      </c>
      <c r="C94" t="s">
        <v>667</v>
      </c>
      <c r="D94" t="s">
        <v>674</v>
      </c>
    </row>
    <row r="95" spans="1:4" x14ac:dyDescent="0.25">
      <c r="A95" t="s">
        <v>962</v>
      </c>
      <c r="B95">
        <v>177</v>
      </c>
      <c r="C95" t="s">
        <v>656</v>
      </c>
      <c r="D95" t="s">
        <v>686</v>
      </c>
    </row>
    <row r="96" spans="1:4" x14ac:dyDescent="0.25">
      <c r="A96" t="s">
        <v>961</v>
      </c>
      <c r="B96">
        <v>177</v>
      </c>
      <c r="C96" t="s">
        <v>656</v>
      </c>
      <c r="D96" t="s">
        <v>960</v>
      </c>
    </row>
    <row r="97" spans="1:4" x14ac:dyDescent="0.25">
      <c r="A97" t="s">
        <v>959</v>
      </c>
      <c r="B97">
        <v>179</v>
      </c>
      <c r="C97" t="s">
        <v>667</v>
      </c>
      <c r="D97" t="s">
        <v>94</v>
      </c>
    </row>
    <row r="98" spans="1:4" x14ac:dyDescent="0.25">
      <c r="A98" t="s">
        <v>958</v>
      </c>
      <c r="B98">
        <v>180</v>
      </c>
      <c r="C98" t="s">
        <v>656</v>
      </c>
      <c r="D98" t="s">
        <v>591</v>
      </c>
    </row>
    <row r="99" spans="1:4" x14ac:dyDescent="0.25">
      <c r="A99" t="s">
        <v>957</v>
      </c>
      <c r="B99">
        <v>182</v>
      </c>
      <c r="C99" t="s">
        <v>656</v>
      </c>
      <c r="D99" t="s">
        <v>680</v>
      </c>
    </row>
    <row r="100" spans="1:4" x14ac:dyDescent="0.25">
      <c r="A100" t="s">
        <v>956</v>
      </c>
      <c r="B100">
        <v>183</v>
      </c>
      <c r="C100" t="s">
        <v>656</v>
      </c>
      <c r="D100" t="s">
        <v>780</v>
      </c>
    </row>
    <row r="101" spans="1:4" x14ac:dyDescent="0.25">
      <c r="A101" t="s">
        <v>955</v>
      </c>
      <c r="B101">
        <v>188</v>
      </c>
      <c r="C101" t="s">
        <v>656</v>
      </c>
      <c r="D101" t="s">
        <v>696</v>
      </c>
    </row>
    <row r="102" spans="1:4" x14ac:dyDescent="0.25">
      <c r="A102" t="s">
        <v>954</v>
      </c>
      <c r="B102">
        <v>190</v>
      </c>
      <c r="C102" t="s">
        <v>656</v>
      </c>
      <c r="D102" t="s">
        <v>796</v>
      </c>
    </row>
    <row r="103" spans="1:4" x14ac:dyDescent="0.25">
      <c r="A103" t="s">
        <v>953</v>
      </c>
      <c r="B103">
        <v>192</v>
      </c>
      <c r="C103" t="s">
        <v>656</v>
      </c>
      <c r="D103" t="s">
        <v>686</v>
      </c>
    </row>
    <row r="104" spans="1:4" x14ac:dyDescent="0.25">
      <c r="A104" t="s">
        <v>952</v>
      </c>
      <c r="B104">
        <v>193</v>
      </c>
      <c r="C104" t="s">
        <v>667</v>
      </c>
      <c r="D104" t="s">
        <v>951</v>
      </c>
    </row>
    <row r="105" spans="1:4" x14ac:dyDescent="0.25">
      <c r="A105" t="s">
        <v>950</v>
      </c>
      <c r="B105">
        <v>196</v>
      </c>
      <c r="C105" t="s">
        <v>656</v>
      </c>
      <c r="D105" t="s">
        <v>949</v>
      </c>
    </row>
    <row r="106" spans="1:4" x14ac:dyDescent="0.25">
      <c r="A106" t="s">
        <v>948</v>
      </c>
      <c r="B106">
        <v>204</v>
      </c>
      <c r="C106" t="s">
        <v>656</v>
      </c>
      <c r="D106" t="s">
        <v>660</v>
      </c>
    </row>
    <row r="107" spans="1:4" x14ac:dyDescent="0.25">
      <c r="A107" t="s">
        <v>947</v>
      </c>
      <c r="B107">
        <v>207</v>
      </c>
      <c r="C107" t="s">
        <v>656</v>
      </c>
      <c r="D107" t="s">
        <v>719</v>
      </c>
    </row>
    <row r="108" spans="1:4" x14ac:dyDescent="0.25">
      <c r="A108" t="s">
        <v>946</v>
      </c>
      <c r="B108">
        <v>211</v>
      </c>
      <c r="C108" t="s">
        <v>656</v>
      </c>
      <c r="D108" t="s">
        <v>664</v>
      </c>
    </row>
    <row r="109" spans="1:4" x14ac:dyDescent="0.25">
      <c r="A109" t="s">
        <v>945</v>
      </c>
      <c r="B109">
        <v>213</v>
      </c>
      <c r="C109" t="s">
        <v>656</v>
      </c>
      <c r="D109" t="s">
        <v>602</v>
      </c>
    </row>
    <row r="110" spans="1:4" x14ac:dyDescent="0.25">
      <c r="A110" t="s">
        <v>944</v>
      </c>
      <c r="B110">
        <v>217</v>
      </c>
      <c r="C110" t="s">
        <v>656</v>
      </c>
      <c r="D110" t="s">
        <v>943</v>
      </c>
    </row>
    <row r="111" spans="1:4" x14ac:dyDescent="0.25">
      <c r="A111" t="s">
        <v>942</v>
      </c>
      <c r="B111">
        <v>218</v>
      </c>
      <c r="C111" t="s">
        <v>656</v>
      </c>
      <c r="D111" t="s">
        <v>810</v>
      </c>
    </row>
    <row r="112" spans="1:4" x14ac:dyDescent="0.25">
      <c r="A112" t="s">
        <v>941</v>
      </c>
      <c r="B112">
        <v>222</v>
      </c>
      <c r="C112" t="s">
        <v>656</v>
      </c>
      <c r="D112" t="s">
        <v>740</v>
      </c>
    </row>
    <row r="113" spans="1:4" x14ac:dyDescent="0.25">
      <c r="A113" t="s">
        <v>940</v>
      </c>
      <c r="B113">
        <v>223</v>
      </c>
      <c r="C113" t="s">
        <v>667</v>
      </c>
      <c r="D113" t="s">
        <v>696</v>
      </c>
    </row>
    <row r="114" spans="1:4" x14ac:dyDescent="0.25">
      <c r="A114" t="s">
        <v>939</v>
      </c>
      <c r="B114">
        <v>225</v>
      </c>
      <c r="C114" t="s">
        <v>656</v>
      </c>
      <c r="D114" t="s">
        <v>794</v>
      </c>
    </row>
    <row r="115" spans="1:4" x14ac:dyDescent="0.25">
      <c r="A115" t="s">
        <v>938</v>
      </c>
      <c r="B115">
        <v>227</v>
      </c>
      <c r="C115" t="s">
        <v>656</v>
      </c>
      <c r="D115" t="s">
        <v>692</v>
      </c>
    </row>
    <row r="116" spans="1:4" x14ac:dyDescent="0.25">
      <c r="A116" t="s">
        <v>937</v>
      </c>
      <c r="B116">
        <v>229</v>
      </c>
      <c r="C116" t="s">
        <v>656</v>
      </c>
      <c r="D116" t="s">
        <v>817</v>
      </c>
    </row>
    <row r="117" spans="1:4" x14ac:dyDescent="0.25">
      <c r="A117" t="s">
        <v>936</v>
      </c>
      <c r="B117">
        <v>229</v>
      </c>
      <c r="C117" t="s">
        <v>667</v>
      </c>
      <c r="D117" t="s">
        <v>698</v>
      </c>
    </row>
    <row r="118" spans="1:4" x14ac:dyDescent="0.25">
      <c r="A118" t="s">
        <v>935</v>
      </c>
      <c r="B118">
        <v>231</v>
      </c>
      <c r="C118" t="s">
        <v>667</v>
      </c>
      <c r="D118" t="s">
        <v>808</v>
      </c>
    </row>
    <row r="119" spans="1:4" x14ac:dyDescent="0.25">
      <c r="A119" t="s">
        <v>934</v>
      </c>
      <c r="B119">
        <v>235</v>
      </c>
      <c r="C119" t="s">
        <v>656</v>
      </c>
      <c r="D119" t="s">
        <v>94</v>
      </c>
    </row>
    <row r="120" spans="1:4" x14ac:dyDescent="0.25">
      <c r="A120" t="s">
        <v>933</v>
      </c>
      <c r="B120">
        <v>241</v>
      </c>
      <c r="C120" t="s">
        <v>656</v>
      </c>
      <c r="D120" t="s">
        <v>591</v>
      </c>
    </row>
    <row r="121" spans="1:4" x14ac:dyDescent="0.25">
      <c r="A121" t="s">
        <v>932</v>
      </c>
      <c r="B121">
        <v>243</v>
      </c>
      <c r="C121" t="s">
        <v>656</v>
      </c>
      <c r="D121" t="s">
        <v>698</v>
      </c>
    </row>
    <row r="122" spans="1:4" x14ac:dyDescent="0.25">
      <c r="A122" t="s">
        <v>931</v>
      </c>
      <c r="B122">
        <v>245</v>
      </c>
      <c r="C122" t="s">
        <v>656</v>
      </c>
      <c r="D122" t="s">
        <v>930</v>
      </c>
    </row>
    <row r="123" spans="1:4" x14ac:dyDescent="0.25">
      <c r="A123" t="s">
        <v>929</v>
      </c>
      <c r="B123">
        <v>245</v>
      </c>
      <c r="C123" t="s">
        <v>667</v>
      </c>
      <c r="D123" t="s">
        <v>928</v>
      </c>
    </row>
    <row r="124" spans="1:4" x14ac:dyDescent="0.25">
      <c r="A124" t="s">
        <v>927</v>
      </c>
      <c r="B124">
        <v>246</v>
      </c>
      <c r="C124" t="s">
        <v>656</v>
      </c>
      <c r="D124" t="s">
        <v>804</v>
      </c>
    </row>
    <row r="125" spans="1:4" x14ac:dyDescent="0.25">
      <c r="A125" t="s">
        <v>926</v>
      </c>
      <c r="B125">
        <v>250</v>
      </c>
      <c r="C125" t="s">
        <v>667</v>
      </c>
      <c r="D125" t="s">
        <v>804</v>
      </c>
    </row>
    <row r="126" spans="1:4" x14ac:dyDescent="0.25">
      <c r="A126" t="s">
        <v>925</v>
      </c>
      <c r="B126">
        <v>250</v>
      </c>
      <c r="C126" t="s">
        <v>667</v>
      </c>
      <c r="D126" t="s">
        <v>863</v>
      </c>
    </row>
    <row r="127" spans="1:4" x14ac:dyDescent="0.25">
      <c r="A127" t="s">
        <v>924</v>
      </c>
      <c r="B127">
        <v>252</v>
      </c>
      <c r="C127" t="s">
        <v>656</v>
      </c>
      <c r="D127" t="s">
        <v>602</v>
      </c>
    </row>
    <row r="128" spans="1:4" x14ac:dyDescent="0.25">
      <c r="A128" t="s">
        <v>923</v>
      </c>
      <c r="B128">
        <v>252</v>
      </c>
      <c r="C128" t="s">
        <v>667</v>
      </c>
      <c r="D128" t="s">
        <v>922</v>
      </c>
    </row>
    <row r="129" spans="1:4" x14ac:dyDescent="0.25">
      <c r="A129" t="s">
        <v>921</v>
      </c>
      <c r="B129">
        <v>253</v>
      </c>
      <c r="C129" t="s">
        <v>667</v>
      </c>
      <c r="D129" t="s">
        <v>804</v>
      </c>
    </row>
    <row r="130" spans="1:4" x14ac:dyDescent="0.25">
      <c r="A130" t="s">
        <v>920</v>
      </c>
      <c r="B130">
        <v>253</v>
      </c>
      <c r="C130" t="s">
        <v>667</v>
      </c>
      <c r="D130" t="s">
        <v>919</v>
      </c>
    </row>
    <row r="131" spans="1:4" x14ac:dyDescent="0.25">
      <c r="A131" t="s">
        <v>918</v>
      </c>
      <c r="B131">
        <v>254</v>
      </c>
      <c r="C131" t="s">
        <v>667</v>
      </c>
      <c r="D131" t="s">
        <v>719</v>
      </c>
    </row>
    <row r="132" spans="1:4" x14ac:dyDescent="0.25">
      <c r="A132" t="s">
        <v>917</v>
      </c>
      <c r="B132">
        <v>254</v>
      </c>
      <c r="C132" t="s">
        <v>667</v>
      </c>
      <c r="D132" t="s">
        <v>916</v>
      </c>
    </row>
    <row r="133" spans="1:4" x14ac:dyDescent="0.25">
      <c r="A133" t="s">
        <v>915</v>
      </c>
      <c r="B133">
        <v>257</v>
      </c>
      <c r="C133" t="s">
        <v>656</v>
      </c>
      <c r="D133" t="s">
        <v>808</v>
      </c>
    </row>
    <row r="134" spans="1:4" x14ac:dyDescent="0.25">
      <c r="A134" t="s">
        <v>914</v>
      </c>
      <c r="B134">
        <v>257</v>
      </c>
      <c r="C134" t="s">
        <v>667</v>
      </c>
      <c r="D134" t="s">
        <v>913</v>
      </c>
    </row>
    <row r="135" spans="1:4" x14ac:dyDescent="0.25">
      <c r="A135" t="s">
        <v>912</v>
      </c>
      <c r="B135">
        <v>258</v>
      </c>
      <c r="C135" t="s">
        <v>656</v>
      </c>
      <c r="D135" t="s">
        <v>911</v>
      </c>
    </row>
    <row r="136" spans="1:4" x14ac:dyDescent="0.25">
      <c r="A136" t="s">
        <v>910</v>
      </c>
      <c r="B136">
        <v>258</v>
      </c>
      <c r="C136" t="s">
        <v>656</v>
      </c>
      <c r="D136" t="s">
        <v>909</v>
      </c>
    </row>
    <row r="137" spans="1:4" x14ac:dyDescent="0.25">
      <c r="A137" t="s">
        <v>908</v>
      </c>
      <c r="B137">
        <v>259</v>
      </c>
      <c r="C137" t="s">
        <v>667</v>
      </c>
      <c r="D137" t="s">
        <v>907</v>
      </c>
    </row>
    <row r="138" spans="1:4" x14ac:dyDescent="0.25">
      <c r="A138" t="s">
        <v>906</v>
      </c>
      <c r="B138">
        <v>259</v>
      </c>
      <c r="C138" t="s">
        <v>656</v>
      </c>
      <c r="D138" t="s">
        <v>905</v>
      </c>
    </row>
    <row r="139" spans="1:4" x14ac:dyDescent="0.25">
      <c r="A139" t="s">
        <v>904</v>
      </c>
      <c r="B139">
        <v>259</v>
      </c>
      <c r="C139" t="s">
        <v>656</v>
      </c>
      <c r="D139" t="s">
        <v>787</v>
      </c>
    </row>
    <row r="140" spans="1:4" x14ac:dyDescent="0.25">
      <c r="A140" t="s">
        <v>903</v>
      </c>
      <c r="B140">
        <v>259</v>
      </c>
      <c r="C140" t="s">
        <v>667</v>
      </c>
      <c r="D140" t="s">
        <v>686</v>
      </c>
    </row>
    <row r="141" spans="1:4" x14ac:dyDescent="0.25">
      <c r="A141" t="s">
        <v>902</v>
      </c>
      <c r="B141">
        <v>260</v>
      </c>
      <c r="C141" t="s">
        <v>667</v>
      </c>
      <c r="D141" t="s">
        <v>726</v>
      </c>
    </row>
    <row r="142" spans="1:4" x14ac:dyDescent="0.25">
      <c r="A142" t="s">
        <v>901</v>
      </c>
      <c r="B142">
        <v>264</v>
      </c>
      <c r="C142" t="s">
        <v>656</v>
      </c>
      <c r="D142" t="s">
        <v>524</v>
      </c>
    </row>
    <row r="143" spans="1:4" x14ac:dyDescent="0.25">
      <c r="A143" t="s">
        <v>900</v>
      </c>
      <c r="B143">
        <v>265</v>
      </c>
      <c r="C143" t="s">
        <v>656</v>
      </c>
      <c r="D143" t="s">
        <v>899</v>
      </c>
    </row>
    <row r="144" spans="1:4" x14ac:dyDescent="0.25">
      <c r="A144" t="s">
        <v>898</v>
      </c>
      <c r="B144">
        <v>271</v>
      </c>
      <c r="C144" t="s">
        <v>656</v>
      </c>
      <c r="D144" t="s">
        <v>524</v>
      </c>
    </row>
    <row r="145" spans="1:4" x14ac:dyDescent="0.25">
      <c r="A145" t="s">
        <v>897</v>
      </c>
      <c r="B145">
        <v>271</v>
      </c>
      <c r="C145" t="s">
        <v>656</v>
      </c>
      <c r="D145" t="s">
        <v>896</v>
      </c>
    </row>
    <row r="146" spans="1:4" x14ac:dyDescent="0.25">
      <c r="A146" t="s">
        <v>895</v>
      </c>
      <c r="B146">
        <v>272</v>
      </c>
      <c r="C146" t="s">
        <v>667</v>
      </c>
      <c r="D146" t="s">
        <v>894</v>
      </c>
    </row>
    <row r="147" spans="1:4" x14ac:dyDescent="0.25">
      <c r="A147" t="s">
        <v>893</v>
      </c>
      <c r="B147">
        <v>279</v>
      </c>
      <c r="C147" t="s">
        <v>656</v>
      </c>
      <c r="D147" t="s">
        <v>735</v>
      </c>
    </row>
    <row r="148" spans="1:4" x14ac:dyDescent="0.25">
      <c r="A148" t="s">
        <v>892</v>
      </c>
      <c r="B148">
        <v>280</v>
      </c>
      <c r="C148" t="s">
        <v>656</v>
      </c>
      <c r="D148" t="s">
        <v>891</v>
      </c>
    </row>
    <row r="149" spans="1:4" x14ac:dyDescent="0.25">
      <c r="A149" t="s">
        <v>890</v>
      </c>
      <c r="B149">
        <v>285</v>
      </c>
      <c r="C149" t="s">
        <v>656</v>
      </c>
      <c r="D149" t="s">
        <v>780</v>
      </c>
    </row>
    <row r="150" spans="1:4" x14ac:dyDescent="0.25">
      <c r="A150" t="s">
        <v>889</v>
      </c>
      <c r="B150">
        <v>286</v>
      </c>
      <c r="C150" t="s">
        <v>656</v>
      </c>
      <c r="D150" t="s">
        <v>878</v>
      </c>
    </row>
    <row r="151" spans="1:4" x14ac:dyDescent="0.25">
      <c r="A151" t="s">
        <v>888</v>
      </c>
      <c r="B151">
        <v>287</v>
      </c>
      <c r="C151" t="s">
        <v>667</v>
      </c>
      <c r="D151" t="s">
        <v>520</v>
      </c>
    </row>
    <row r="152" spans="1:4" x14ac:dyDescent="0.25">
      <c r="A152" t="s">
        <v>887</v>
      </c>
      <c r="B152">
        <v>291</v>
      </c>
      <c r="C152" t="s">
        <v>656</v>
      </c>
      <c r="D152" t="s">
        <v>694</v>
      </c>
    </row>
    <row r="153" spans="1:4" x14ac:dyDescent="0.25">
      <c r="A153" t="s">
        <v>886</v>
      </c>
      <c r="B153">
        <v>293</v>
      </c>
      <c r="C153" t="s">
        <v>656</v>
      </c>
      <c r="D153" t="s">
        <v>682</v>
      </c>
    </row>
    <row r="154" spans="1:4" x14ac:dyDescent="0.25">
      <c r="A154" t="s">
        <v>885</v>
      </c>
      <c r="B154">
        <v>293</v>
      </c>
      <c r="C154" t="s">
        <v>656</v>
      </c>
      <c r="D154" t="s">
        <v>839</v>
      </c>
    </row>
    <row r="155" spans="1:4" x14ac:dyDescent="0.25">
      <c r="A155" t="s">
        <v>884</v>
      </c>
      <c r="B155">
        <v>294</v>
      </c>
      <c r="C155" t="s">
        <v>656</v>
      </c>
      <c r="D155" t="s">
        <v>839</v>
      </c>
    </row>
    <row r="156" spans="1:4" x14ac:dyDescent="0.25">
      <c r="A156" t="s">
        <v>883</v>
      </c>
      <c r="B156">
        <v>297</v>
      </c>
      <c r="C156" t="s">
        <v>656</v>
      </c>
      <c r="D156" t="s">
        <v>882</v>
      </c>
    </row>
    <row r="157" spans="1:4" x14ac:dyDescent="0.25">
      <c r="A157" t="s">
        <v>881</v>
      </c>
      <c r="B157">
        <v>299</v>
      </c>
      <c r="C157" t="s">
        <v>667</v>
      </c>
      <c r="D157" t="s">
        <v>880</v>
      </c>
    </row>
    <row r="158" spans="1:4" x14ac:dyDescent="0.25">
      <c r="A158" t="s">
        <v>879</v>
      </c>
      <c r="B158">
        <v>300</v>
      </c>
      <c r="C158" t="s">
        <v>656</v>
      </c>
      <c r="D158" t="s">
        <v>878</v>
      </c>
    </row>
    <row r="159" spans="1:4" x14ac:dyDescent="0.25">
      <c r="A159" t="s">
        <v>877</v>
      </c>
      <c r="B159">
        <v>302</v>
      </c>
      <c r="C159" t="s">
        <v>656</v>
      </c>
      <c r="D159" t="s">
        <v>658</v>
      </c>
    </row>
    <row r="160" spans="1:4" x14ac:dyDescent="0.25">
      <c r="A160" t="s">
        <v>876</v>
      </c>
      <c r="B160">
        <v>305</v>
      </c>
      <c r="C160" t="s">
        <v>667</v>
      </c>
      <c r="D160" t="s">
        <v>875</v>
      </c>
    </row>
    <row r="161" spans="1:4" x14ac:dyDescent="0.25">
      <c r="A161" t="s">
        <v>874</v>
      </c>
      <c r="B161">
        <v>306</v>
      </c>
      <c r="C161" t="s">
        <v>656</v>
      </c>
      <c r="D161" t="s">
        <v>658</v>
      </c>
    </row>
    <row r="162" spans="1:4" x14ac:dyDescent="0.25">
      <c r="A162" t="s">
        <v>873</v>
      </c>
      <c r="B162">
        <v>307</v>
      </c>
      <c r="C162" t="s">
        <v>656</v>
      </c>
      <c r="D162" t="s">
        <v>602</v>
      </c>
    </row>
    <row r="163" spans="1:4" x14ac:dyDescent="0.25">
      <c r="A163" t="s">
        <v>872</v>
      </c>
      <c r="B163">
        <v>310</v>
      </c>
      <c r="C163" t="s">
        <v>667</v>
      </c>
      <c r="D163" t="s">
        <v>871</v>
      </c>
    </row>
    <row r="164" spans="1:4" x14ac:dyDescent="0.25">
      <c r="A164" t="s">
        <v>870</v>
      </c>
      <c r="B164">
        <v>317</v>
      </c>
      <c r="C164" t="s">
        <v>667</v>
      </c>
      <c r="D164" t="s">
        <v>94</v>
      </c>
    </row>
    <row r="165" spans="1:4" x14ac:dyDescent="0.25">
      <c r="A165" t="s">
        <v>869</v>
      </c>
      <c r="B165">
        <v>318</v>
      </c>
      <c r="C165" t="s">
        <v>667</v>
      </c>
      <c r="D165" t="s">
        <v>868</v>
      </c>
    </row>
    <row r="166" spans="1:4" x14ac:dyDescent="0.25">
      <c r="A166" t="s">
        <v>867</v>
      </c>
      <c r="B166">
        <v>319</v>
      </c>
      <c r="C166" t="s">
        <v>656</v>
      </c>
      <c r="D166" t="s">
        <v>672</v>
      </c>
    </row>
    <row r="167" spans="1:4" x14ac:dyDescent="0.25">
      <c r="A167" t="s">
        <v>866</v>
      </c>
      <c r="B167">
        <v>322</v>
      </c>
      <c r="C167" t="s">
        <v>656</v>
      </c>
      <c r="D167" t="s">
        <v>776</v>
      </c>
    </row>
    <row r="168" spans="1:4" x14ac:dyDescent="0.25">
      <c r="A168" t="s">
        <v>865</v>
      </c>
      <c r="B168">
        <v>324</v>
      </c>
      <c r="C168" t="s">
        <v>656</v>
      </c>
      <c r="D168" t="s">
        <v>698</v>
      </c>
    </row>
    <row r="169" spans="1:4" x14ac:dyDescent="0.25">
      <c r="A169" t="s">
        <v>864</v>
      </c>
      <c r="B169">
        <v>324</v>
      </c>
      <c r="C169" t="s">
        <v>656</v>
      </c>
      <c r="D169" t="s">
        <v>863</v>
      </c>
    </row>
    <row r="170" spans="1:4" x14ac:dyDescent="0.25">
      <c r="A170" t="s">
        <v>862</v>
      </c>
      <c r="B170">
        <v>325</v>
      </c>
      <c r="C170" t="s">
        <v>656</v>
      </c>
      <c r="D170" t="s">
        <v>804</v>
      </c>
    </row>
    <row r="171" spans="1:4" x14ac:dyDescent="0.25">
      <c r="A171" t="s">
        <v>861</v>
      </c>
      <c r="B171">
        <v>330</v>
      </c>
      <c r="C171" t="s">
        <v>656</v>
      </c>
      <c r="D171" t="s">
        <v>860</v>
      </c>
    </row>
    <row r="172" spans="1:4" x14ac:dyDescent="0.25">
      <c r="A172" t="s">
        <v>859</v>
      </c>
      <c r="B172">
        <v>335</v>
      </c>
      <c r="C172" t="s">
        <v>667</v>
      </c>
      <c r="D172" t="s">
        <v>524</v>
      </c>
    </row>
    <row r="173" spans="1:4" x14ac:dyDescent="0.25">
      <c r="A173" t="s">
        <v>858</v>
      </c>
      <c r="B173">
        <v>335</v>
      </c>
      <c r="C173" t="s">
        <v>656</v>
      </c>
      <c r="D173" t="s">
        <v>664</v>
      </c>
    </row>
    <row r="174" spans="1:4" x14ac:dyDescent="0.25">
      <c r="A174" t="s">
        <v>857</v>
      </c>
      <c r="B174">
        <v>336</v>
      </c>
      <c r="C174" t="s">
        <v>667</v>
      </c>
      <c r="D174" t="s">
        <v>719</v>
      </c>
    </row>
    <row r="175" spans="1:4" x14ac:dyDescent="0.25">
      <c r="A175" t="s">
        <v>856</v>
      </c>
      <c r="B175">
        <v>336</v>
      </c>
      <c r="C175" t="s">
        <v>667</v>
      </c>
      <c r="D175" t="s">
        <v>839</v>
      </c>
    </row>
    <row r="176" spans="1:4" x14ac:dyDescent="0.25">
      <c r="A176" t="s">
        <v>855</v>
      </c>
      <c r="B176">
        <v>336</v>
      </c>
      <c r="C176" t="s">
        <v>667</v>
      </c>
      <c r="D176" t="s">
        <v>602</v>
      </c>
    </row>
    <row r="177" spans="1:4" x14ac:dyDescent="0.25">
      <c r="A177" t="s">
        <v>854</v>
      </c>
      <c r="B177">
        <v>337</v>
      </c>
      <c r="C177" t="s">
        <v>667</v>
      </c>
      <c r="D177" t="s">
        <v>853</v>
      </c>
    </row>
    <row r="178" spans="1:4" x14ac:dyDescent="0.25">
      <c r="A178" t="s">
        <v>852</v>
      </c>
      <c r="B178">
        <v>338</v>
      </c>
      <c r="C178" t="s">
        <v>656</v>
      </c>
      <c r="D178" t="s">
        <v>851</v>
      </c>
    </row>
    <row r="179" spans="1:4" x14ac:dyDescent="0.25">
      <c r="A179" t="s">
        <v>850</v>
      </c>
      <c r="B179">
        <v>340</v>
      </c>
      <c r="C179" t="s">
        <v>667</v>
      </c>
      <c r="D179" t="s">
        <v>849</v>
      </c>
    </row>
    <row r="180" spans="1:4" x14ac:dyDescent="0.25">
      <c r="A180" t="s">
        <v>848</v>
      </c>
      <c r="B180">
        <v>342</v>
      </c>
      <c r="C180" t="s">
        <v>667</v>
      </c>
      <c r="D180" t="s">
        <v>847</v>
      </c>
    </row>
    <row r="181" spans="1:4" x14ac:dyDescent="0.25">
      <c r="A181" t="s">
        <v>846</v>
      </c>
      <c r="B181">
        <v>344</v>
      </c>
      <c r="C181" t="s">
        <v>656</v>
      </c>
      <c r="D181" t="s">
        <v>658</v>
      </c>
    </row>
    <row r="182" spans="1:4" x14ac:dyDescent="0.25">
      <c r="A182" t="s">
        <v>845</v>
      </c>
      <c r="B182">
        <v>344</v>
      </c>
      <c r="C182" t="s">
        <v>667</v>
      </c>
      <c r="D182" t="s">
        <v>602</v>
      </c>
    </row>
    <row r="183" spans="1:4" x14ac:dyDescent="0.25">
      <c r="A183" t="s">
        <v>844</v>
      </c>
      <c r="B183">
        <v>349</v>
      </c>
      <c r="C183" t="s">
        <v>656</v>
      </c>
      <c r="D183" t="s">
        <v>532</v>
      </c>
    </row>
    <row r="184" spans="1:4" x14ac:dyDescent="0.25">
      <c r="A184" t="s">
        <v>843</v>
      </c>
      <c r="B184">
        <v>349</v>
      </c>
      <c r="C184" t="s">
        <v>656</v>
      </c>
      <c r="D184" t="s">
        <v>658</v>
      </c>
    </row>
    <row r="185" spans="1:4" x14ac:dyDescent="0.25">
      <c r="A185" t="s">
        <v>842</v>
      </c>
      <c r="B185">
        <v>366</v>
      </c>
      <c r="C185" t="s">
        <v>667</v>
      </c>
      <c r="D185" t="s">
        <v>532</v>
      </c>
    </row>
    <row r="186" spans="1:4" x14ac:dyDescent="0.25">
      <c r="A186" t="s">
        <v>841</v>
      </c>
      <c r="B186">
        <v>370</v>
      </c>
      <c r="C186" t="s">
        <v>656</v>
      </c>
      <c r="D186" t="s">
        <v>94</v>
      </c>
    </row>
    <row r="187" spans="1:4" x14ac:dyDescent="0.25">
      <c r="A187" t="s">
        <v>840</v>
      </c>
      <c r="B187">
        <v>371</v>
      </c>
      <c r="C187" t="s">
        <v>656</v>
      </c>
      <c r="D187" t="s">
        <v>839</v>
      </c>
    </row>
    <row r="188" spans="1:4" x14ac:dyDescent="0.25">
      <c r="A188" t="s">
        <v>838</v>
      </c>
      <c r="B188">
        <v>371</v>
      </c>
      <c r="C188" t="s">
        <v>656</v>
      </c>
      <c r="D188" t="s">
        <v>796</v>
      </c>
    </row>
    <row r="189" spans="1:4" x14ac:dyDescent="0.25">
      <c r="A189" t="s">
        <v>837</v>
      </c>
      <c r="B189">
        <v>371</v>
      </c>
      <c r="C189" t="s">
        <v>667</v>
      </c>
      <c r="D189" t="s">
        <v>836</v>
      </c>
    </row>
    <row r="190" spans="1:4" x14ac:dyDescent="0.25">
      <c r="A190" t="s">
        <v>835</v>
      </c>
      <c r="B190">
        <v>376</v>
      </c>
      <c r="C190" t="s">
        <v>656</v>
      </c>
      <c r="D190" t="s">
        <v>602</v>
      </c>
    </row>
    <row r="191" spans="1:4" x14ac:dyDescent="0.25">
      <c r="A191" t="s">
        <v>834</v>
      </c>
      <c r="B191">
        <v>378</v>
      </c>
      <c r="C191" t="s">
        <v>656</v>
      </c>
      <c r="D191" t="s">
        <v>833</v>
      </c>
    </row>
    <row r="192" spans="1:4" x14ac:dyDescent="0.25">
      <c r="A192" t="s">
        <v>832</v>
      </c>
      <c r="B192">
        <v>379</v>
      </c>
      <c r="C192" t="s">
        <v>656</v>
      </c>
      <c r="D192" t="s">
        <v>740</v>
      </c>
    </row>
    <row r="193" spans="1:4" x14ac:dyDescent="0.25">
      <c r="A193" t="s">
        <v>831</v>
      </c>
      <c r="B193">
        <v>383</v>
      </c>
      <c r="C193" t="s">
        <v>656</v>
      </c>
      <c r="D193" t="s">
        <v>664</v>
      </c>
    </row>
    <row r="194" spans="1:4" x14ac:dyDescent="0.25">
      <c r="A194" t="s">
        <v>830</v>
      </c>
      <c r="B194">
        <v>386</v>
      </c>
      <c r="C194" t="s">
        <v>656</v>
      </c>
      <c r="D194" t="s">
        <v>686</v>
      </c>
    </row>
    <row r="195" spans="1:4" x14ac:dyDescent="0.25">
      <c r="A195" t="s">
        <v>829</v>
      </c>
      <c r="B195">
        <v>387</v>
      </c>
      <c r="C195" t="s">
        <v>656</v>
      </c>
      <c r="D195" t="s">
        <v>702</v>
      </c>
    </row>
    <row r="196" spans="1:4" x14ac:dyDescent="0.25">
      <c r="A196" t="s">
        <v>828</v>
      </c>
      <c r="B196">
        <v>387</v>
      </c>
      <c r="C196" t="s">
        <v>656</v>
      </c>
      <c r="D196" t="s">
        <v>713</v>
      </c>
    </row>
    <row r="197" spans="1:4" x14ac:dyDescent="0.25">
      <c r="A197" t="s">
        <v>827</v>
      </c>
      <c r="B197">
        <v>393</v>
      </c>
      <c r="C197" t="s">
        <v>656</v>
      </c>
      <c r="D197" t="s">
        <v>826</v>
      </c>
    </row>
    <row r="198" spans="1:4" x14ac:dyDescent="0.25">
      <c r="A198" t="s">
        <v>825</v>
      </c>
      <c r="B198">
        <v>395</v>
      </c>
      <c r="C198" t="s">
        <v>656</v>
      </c>
      <c r="D198" t="s">
        <v>740</v>
      </c>
    </row>
    <row r="199" spans="1:4" x14ac:dyDescent="0.25">
      <c r="A199" t="s">
        <v>824</v>
      </c>
      <c r="B199">
        <v>395</v>
      </c>
      <c r="C199" t="s">
        <v>656</v>
      </c>
      <c r="D199" t="s">
        <v>605</v>
      </c>
    </row>
    <row r="200" spans="1:4" x14ac:dyDescent="0.25">
      <c r="A200" t="s">
        <v>823</v>
      </c>
      <c r="B200">
        <v>399</v>
      </c>
      <c r="C200" t="s">
        <v>656</v>
      </c>
      <c r="D200" t="s">
        <v>759</v>
      </c>
    </row>
    <row r="201" spans="1:4" x14ac:dyDescent="0.25">
      <c r="A201" t="s">
        <v>822</v>
      </c>
      <c r="B201">
        <v>401</v>
      </c>
      <c r="C201" t="s">
        <v>656</v>
      </c>
      <c r="D201" t="s">
        <v>713</v>
      </c>
    </row>
    <row r="202" spans="1:4" x14ac:dyDescent="0.25">
      <c r="A202" t="s">
        <v>821</v>
      </c>
      <c r="B202">
        <v>401</v>
      </c>
      <c r="C202" t="s">
        <v>656</v>
      </c>
      <c r="D202" t="s">
        <v>776</v>
      </c>
    </row>
    <row r="203" spans="1:4" x14ac:dyDescent="0.25">
      <c r="A203" t="s">
        <v>820</v>
      </c>
      <c r="B203">
        <v>402</v>
      </c>
      <c r="C203" t="s">
        <v>656</v>
      </c>
      <c r="D203" t="s">
        <v>819</v>
      </c>
    </row>
    <row r="204" spans="1:4" x14ac:dyDescent="0.25">
      <c r="A204" t="s">
        <v>818</v>
      </c>
      <c r="B204">
        <v>402</v>
      </c>
      <c r="C204" t="s">
        <v>667</v>
      </c>
      <c r="D204" t="s">
        <v>817</v>
      </c>
    </row>
    <row r="205" spans="1:4" x14ac:dyDescent="0.25">
      <c r="A205" t="s">
        <v>816</v>
      </c>
      <c r="B205">
        <v>403</v>
      </c>
      <c r="C205" t="s">
        <v>656</v>
      </c>
      <c r="D205" t="s">
        <v>719</v>
      </c>
    </row>
    <row r="206" spans="1:4" x14ac:dyDescent="0.25">
      <c r="A206" t="s">
        <v>815</v>
      </c>
      <c r="B206">
        <v>408</v>
      </c>
      <c r="C206" t="s">
        <v>667</v>
      </c>
      <c r="D206" t="s">
        <v>813</v>
      </c>
    </row>
    <row r="207" spans="1:4" x14ac:dyDescent="0.25">
      <c r="A207" t="s">
        <v>814</v>
      </c>
      <c r="B207">
        <v>413</v>
      </c>
      <c r="C207" t="s">
        <v>656</v>
      </c>
      <c r="D207" t="s">
        <v>813</v>
      </c>
    </row>
    <row r="208" spans="1:4" x14ac:dyDescent="0.25">
      <c r="A208" t="s">
        <v>812</v>
      </c>
      <c r="B208">
        <v>414</v>
      </c>
      <c r="C208" t="s">
        <v>656</v>
      </c>
      <c r="D208" t="s">
        <v>719</v>
      </c>
    </row>
    <row r="209" spans="1:4" x14ac:dyDescent="0.25">
      <c r="A209" t="s">
        <v>811</v>
      </c>
      <c r="B209">
        <v>420</v>
      </c>
      <c r="C209" t="s">
        <v>667</v>
      </c>
      <c r="D209" t="s">
        <v>810</v>
      </c>
    </row>
    <row r="210" spans="1:4" x14ac:dyDescent="0.25">
      <c r="A210" t="s">
        <v>809</v>
      </c>
      <c r="B210">
        <v>421</v>
      </c>
      <c r="C210" t="s">
        <v>656</v>
      </c>
      <c r="D210" t="s">
        <v>808</v>
      </c>
    </row>
    <row r="211" spans="1:4" x14ac:dyDescent="0.25">
      <c r="A211" t="s">
        <v>807</v>
      </c>
      <c r="B211">
        <v>421</v>
      </c>
      <c r="C211" t="s">
        <v>667</v>
      </c>
      <c r="D211" t="s">
        <v>698</v>
      </c>
    </row>
    <row r="212" spans="1:4" x14ac:dyDescent="0.25">
      <c r="A212" t="s">
        <v>806</v>
      </c>
      <c r="B212">
        <v>421</v>
      </c>
      <c r="C212" t="s">
        <v>656</v>
      </c>
      <c r="D212" t="s">
        <v>669</v>
      </c>
    </row>
    <row r="213" spans="1:4" x14ac:dyDescent="0.25">
      <c r="A213" t="s">
        <v>805</v>
      </c>
      <c r="B213">
        <v>422</v>
      </c>
      <c r="C213" t="s">
        <v>656</v>
      </c>
      <c r="D213" t="s">
        <v>804</v>
      </c>
    </row>
    <row r="214" spans="1:4" x14ac:dyDescent="0.25">
      <c r="A214" t="s">
        <v>803</v>
      </c>
      <c r="B214">
        <v>428</v>
      </c>
      <c r="C214" t="s">
        <v>656</v>
      </c>
      <c r="D214" t="s">
        <v>719</v>
      </c>
    </row>
    <row r="215" spans="1:4" x14ac:dyDescent="0.25">
      <c r="A215" t="s">
        <v>802</v>
      </c>
      <c r="B215">
        <v>429</v>
      </c>
      <c r="C215" t="s">
        <v>656</v>
      </c>
      <c r="D215" t="s">
        <v>94</v>
      </c>
    </row>
    <row r="216" spans="1:4" x14ac:dyDescent="0.25">
      <c r="A216" t="s">
        <v>801</v>
      </c>
      <c r="B216">
        <v>431</v>
      </c>
      <c r="C216" t="s">
        <v>656</v>
      </c>
      <c r="D216" t="s">
        <v>800</v>
      </c>
    </row>
    <row r="217" spans="1:4" x14ac:dyDescent="0.25">
      <c r="A217" t="s">
        <v>799</v>
      </c>
      <c r="B217">
        <v>431</v>
      </c>
      <c r="C217" t="s">
        <v>656</v>
      </c>
      <c r="D217" t="s">
        <v>798</v>
      </c>
    </row>
    <row r="218" spans="1:4" x14ac:dyDescent="0.25">
      <c r="A218" t="s">
        <v>797</v>
      </c>
      <c r="B218">
        <v>433</v>
      </c>
      <c r="C218" t="s">
        <v>656</v>
      </c>
      <c r="D218" t="s">
        <v>796</v>
      </c>
    </row>
    <row r="219" spans="1:4" x14ac:dyDescent="0.25">
      <c r="A219" t="s">
        <v>795</v>
      </c>
      <c r="B219">
        <v>439</v>
      </c>
      <c r="C219" t="s">
        <v>656</v>
      </c>
      <c r="D219" t="s">
        <v>794</v>
      </c>
    </row>
    <row r="220" spans="1:4" x14ac:dyDescent="0.25">
      <c r="A220" t="s">
        <v>793</v>
      </c>
      <c r="B220">
        <v>448</v>
      </c>
      <c r="C220" t="s">
        <v>656</v>
      </c>
      <c r="D220" t="s">
        <v>591</v>
      </c>
    </row>
    <row r="221" spans="1:4" x14ac:dyDescent="0.25">
      <c r="A221" t="s">
        <v>792</v>
      </c>
      <c r="B221">
        <v>451</v>
      </c>
      <c r="C221" t="s">
        <v>656</v>
      </c>
      <c r="D221" t="s">
        <v>731</v>
      </c>
    </row>
    <row r="222" spans="1:4" x14ac:dyDescent="0.25">
      <c r="A222" t="s">
        <v>791</v>
      </c>
      <c r="B222">
        <v>454</v>
      </c>
      <c r="C222" t="s">
        <v>656</v>
      </c>
      <c r="D222" t="s">
        <v>790</v>
      </c>
    </row>
    <row r="223" spans="1:4" x14ac:dyDescent="0.25">
      <c r="A223" t="s">
        <v>789</v>
      </c>
      <c r="B223">
        <v>456</v>
      </c>
      <c r="C223" t="s">
        <v>656</v>
      </c>
      <c r="D223" t="s">
        <v>776</v>
      </c>
    </row>
    <row r="224" spans="1:4" x14ac:dyDescent="0.25">
      <c r="A224" t="s">
        <v>788</v>
      </c>
      <c r="B224">
        <v>459</v>
      </c>
      <c r="C224" t="s">
        <v>656</v>
      </c>
      <c r="D224" t="s">
        <v>787</v>
      </c>
    </row>
    <row r="225" spans="1:4" x14ac:dyDescent="0.25">
      <c r="A225" t="s">
        <v>786</v>
      </c>
      <c r="B225">
        <v>460</v>
      </c>
      <c r="C225" t="s">
        <v>656</v>
      </c>
      <c r="D225" t="s">
        <v>785</v>
      </c>
    </row>
    <row r="226" spans="1:4" x14ac:dyDescent="0.25">
      <c r="A226" t="s">
        <v>784</v>
      </c>
      <c r="B226">
        <v>462</v>
      </c>
      <c r="C226" t="s">
        <v>656</v>
      </c>
      <c r="D226" t="s">
        <v>783</v>
      </c>
    </row>
    <row r="227" spans="1:4" x14ac:dyDescent="0.25">
      <c r="A227" t="s">
        <v>782</v>
      </c>
      <c r="B227">
        <v>463</v>
      </c>
      <c r="C227" t="s">
        <v>656</v>
      </c>
      <c r="D227" t="s">
        <v>674</v>
      </c>
    </row>
    <row r="228" spans="1:4" x14ac:dyDescent="0.25">
      <c r="A228" t="s">
        <v>781</v>
      </c>
      <c r="B228">
        <v>470</v>
      </c>
      <c r="C228" t="s">
        <v>667</v>
      </c>
      <c r="D228" t="s">
        <v>780</v>
      </c>
    </row>
    <row r="229" spans="1:4" x14ac:dyDescent="0.25">
      <c r="A229" t="s">
        <v>779</v>
      </c>
      <c r="B229">
        <v>471</v>
      </c>
      <c r="C229" t="s">
        <v>656</v>
      </c>
      <c r="D229" t="s">
        <v>94</v>
      </c>
    </row>
    <row r="230" spans="1:4" x14ac:dyDescent="0.25">
      <c r="A230" t="s">
        <v>778</v>
      </c>
      <c r="B230">
        <v>475</v>
      </c>
      <c r="C230" t="s">
        <v>656</v>
      </c>
      <c r="D230" t="s">
        <v>771</v>
      </c>
    </row>
    <row r="231" spans="1:4" x14ac:dyDescent="0.25">
      <c r="A231" t="s">
        <v>777</v>
      </c>
      <c r="B231">
        <v>480</v>
      </c>
      <c r="C231" t="s">
        <v>656</v>
      </c>
      <c r="D231" t="s">
        <v>776</v>
      </c>
    </row>
    <row r="232" spans="1:4" x14ac:dyDescent="0.25">
      <c r="A232" t="s">
        <v>775</v>
      </c>
      <c r="B232">
        <v>480</v>
      </c>
      <c r="C232" t="s">
        <v>667</v>
      </c>
      <c r="D232" t="s">
        <v>686</v>
      </c>
    </row>
    <row r="233" spans="1:4" x14ac:dyDescent="0.25">
      <c r="A233" t="s">
        <v>774</v>
      </c>
      <c r="B233">
        <v>486</v>
      </c>
      <c r="C233" t="s">
        <v>667</v>
      </c>
      <c r="D233" t="s">
        <v>773</v>
      </c>
    </row>
    <row r="234" spans="1:4" x14ac:dyDescent="0.25">
      <c r="A234" t="s">
        <v>772</v>
      </c>
      <c r="B234">
        <v>489</v>
      </c>
      <c r="C234" t="s">
        <v>656</v>
      </c>
      <c r="D234" t="s">
        <v>771</v>
      </c>
    </row>
    <row r="235" spans="1:4" x14ac:dyDescent="0.25">
      <c r="A235" t="s">
        <v>770</v>
      </c>
      <c r="B235">
        <v>495</v>
      </c>
      <c r="C235" t="s">
        <v>656</v>
      </c>
      <c r="D235" t="s">
        <v>713</v>
      </c>
    </row>
    <row r="236" spans="1:4" x14ac:dyDescent="0.25">
      <c r="A236" t="s">
        <v>769</v>
      </c>
      <c r="B236">
        <v>504</v>
      </c>
      <c r="C236" t="s">
        <v>667</v>
      </c>
      <c r="D236" t="s">
        <v>94</v>
      </c>
    </row>
    <row r="237" spans="1:4" x14ac:dyDescent="0.25">
      <c r="A237" t="s">
        <v>768</v>
      </c>
      <c r="B237">
        <v>505</v>
      </c>
      <c r="C237" t="s">
        <v>667</v>
      </c>
      <c r="D237" t="s">
        <v>767</v>
      </c>
    </row>
    <row r="238" spans="1:4" x14ac:dyDescent="0.25">
      <c r="A238" t="s">
        <v>766</v>
      </c>
      <c r="B238">
        <v>505</v>
      </c>
      <c r="C238" t="s">
        <v>667</v>
      </c>
      <c r="D238" t="s">
        <v>740</v>
      </c>
    </row>
    <row r="239" spans="1:4" x14ac:dyDescent="0.25">
      <c r="A239" t="s">
        <v>765</v>
      </c>
      <c r="B239">
        <v>510</v>
      </c>
      <c r="C239" t="s">
        <v>656</v>
      </c>
      <c r="D239" t="s">
        <v>764</v>
      </c>
    </row>
    <row r="240" spans="1:4" x14ac:dyDescent="0.25">
      <c r="A240" t="s">
        <v>763</v>
      </c>
      <c r="B240">
        <v>529</v>
      </c>
      <c r="C240" t="s">
        <v>656</v>
      </c>
      <c r="D240" t="s">
        <v>94</v>
      </c>
    </row>
    <row r="241" spans="1:4" x14ac:dyDescent="0.25">
      <c r="A241" t="s">
        <v>762</v>
      </c>
      <c r="B241">
        <v>540</v>
      </c>
      <c r="C241" t="s">
        <v>656</v>
      </c>
      <c r="D241" t="s">
        <v>94</v>
      </c>
    </row>
    <row r="242" spans="1:4" x14ac:dyDescent="0.25">
      <c r="A242" t="s">
        <v>761</v>
      </c>
      <c r="B242">
        <v>543</v>
      </c>
      <c r="C242" t="s">
        <v>656</v>
      </c>
      <c r="D242" t="s">
        <v>719</v>
      </c>
    </row>
    <row r="243" spans="1:4" x14ac:dyDescent="0.25">
      <c r="A243" t="s">
        <v>760</v>
      </c>
      <c r="B243">
        <v>551</v>
      </c>
      <c r="C243" t="s">
        <v>656</v>
      </c>
      <c r="D243" t="s">
        <v>759</v>
      </c>
    </row>
    <row r="244" spans="1:4" x14ac:dyDescent="0.25">
      <c r="A244" t="s">
        <v>758</v>
      </c>
      <c r="B244">
        <v>552</v>
      </c>
      <c r="C244" t="s">
        <v>656</v>
      </c>
      <c r="D244" t="s">
        <v>660</v>
      </c>
    </row>
    <row r="245" spans="1:4" x14ac:dyDescent="0.25">
      <c r="A245" t="s">
        <v>757</v>
      </c>
      <c r="B245">
        <v>552</v>
      </c>
      <c r="C245" t="s">
        <v>656</v>
      </c>
      <c r="D245" t="s">
        <v>756</v>
      </c>
    </row>
    <row r="246" spans="1:4" x14ac:dyDescent="0.25">
      <c r="A246" t="s">
        <v>755</v>
      </c>
      <c r="B246">
        <v>554</v>
      </c>
      <c r="C246" t="s">
        <v>667</v>
      </c>
      <c r="D246" t="s">
        <v>754</v>
      </c>
    </row>
    <row r="247" spans="1:4" x14ac:dyDescent="0.25">
      <c r="A247" t="s">
        <v>753</v>
      </c>
      <c r="B247">
        <v>554</v>
      </c>
      <c r="C247" t="s">
        <v>656</v>
      </c>
      <c r="D247" t="s">
        <v>524</v>
      </c>
    </row>
    <row r="248" spans="1:4" x14ac:dyDescent="0.25">
      <c r="A248" t="s">
        <v>752</v>
      </c>
      <c r="B248">
        <v>559</v>
      </c>
      <c r="C248" t="s">
        <v>656</v>
      </c>
      <c r="D248" t="s">
        <v>751</v>
      </c>
    </row>
    <row r="249" spans="1:4" x14ac:dyDescent="0.25">
      <c r="A249" t="s">
        <v>750</v>
      </c>
      <c r="B249">
        <v>567</v>
      </c>
      <c r="C249" t="s">
        <v>667</v>
      </c>
      <c r="D249" t="s">
        <v>749</v>
      </c>
    </row>
    <row r="250" spans="1:4" x14ac:dyDescent="0.25">
      <c r="A250" t="s">
        <v>748</v>
      </c>
      <c r="B250">
        <v>567</v>
      </c>
      <c r="C250" t="s">
        <v>656</v>
      </c>
      <c r="D250" t="s">
        <v>747</v>
      </c>
    </row>
    <row r="251" spans="1:4" x14ac:dyDescent="0.25">
      <c r="A251" t="s">
        <v>746</v>
      </c>
      <c r="B251">
        <v>579</v>
      </c>
      <c r="C251" t="s">
        <v>656</v>
      </c>
      <c r="D251" t="s">
        <v>745</v>
      </c>
    </row>
    <row r="252" spans="1:4" x14ac:dyDescent="0.25">
      <c r="A252" t="s">
        <v>744</v>
      </c>
      <c r="B252">
        <v>588</v>
      </c>
      <c r="C252" t="s">
        <v>656</v>
      </c>
      <c r="D252" t="s">
        <v>686</v>
      </c>
    </row>
    <row r="253" spans="1:4" x14ac:dyDescent="0.25">
      <c r="A253" t="s">
        <v>743</v>
      </c>
      <c r="B253">
        <v>589</v>
      </c>
      <c r="C253" t="s">
        <v>656</v>
      </c>
      <c r="D253" t="s">
        <v>674</v>
      </c>
    </row>
    <row r="254" spans="1:4" x14ac:dyDescent="0.25">
      <c r="A254" t="s">
        <v>742</v>
      </c>
      <c r="B254">
        <v>589</v>
      </c>
      <c r="C254" t="s">
        <v>667</v>
      </c>
      <c r="D254" t="s">
        <v>669</v>
      </c>
    </row>
    <row r="255" spans="1:4" x14ac:dyDescent="0.25">
      <c r="A255" t="s">
        <v>741</v>
      </c>
      <c r="B255">
        <v>590</v>
      </c>
      <c r="C255" t="s">
        <v>667</v>
      </c>
      <c r="D255" t="s">
        <v>740</v>
      </c>
    </row>
    <row r="256" spans="1:4" x14ac:dyDescent="0.25">
      <c r="A256" t="s">
        <v>739</v>
      </c>
      <c r="B256">
        <v>592</v>
      </c>
      <c r="C256" t="s">
        <v>656</v>
      </c>
      <c r="D256" t="s">
        <v>738</v>
      </c>
    </row>
    <row r="257" spans="1:4" x14ac:dyDescent="0.25">
      <c r="A257" t="s">
        <v>737</v>
      </c>
      <c r="B257">
        <v>595</v>
      </c>
      <c r="C257" t="s">
        <v>656</v>
      </c>
      <c r="D257" t="s">
        <v>664</v>
      </c>
    </row>
    <row r="258" spans="1:4" x14ac:dyDescent="0.25">
      <c r="A258" t="s">
        <v>736</v>
      </c>
      <c r="B258">
        <v>623</v>
      </c>
      <c r="C258" t="s">
        <v>667</v>
      </c>
      <c r="D258" t="s">
        <v>735</v>
      </c>
    </row>
    <row r="259" spans="1:4" x14ac:dyDescent="0.25">
      <c r="A259" t="s">
        <v>734</v>
      </c>
      <c r="B259">
        <v>628</v>
      </c>
      <c r="C259" t="s">
        <v>656</v>
      </c>
      <c r="D259" t="s">
        <v>733</v>
      </c>
    </row>
    <row r="260" spans="1:4" x14ac:dyDescent="0.25">
      <c r="A260" t="s">
        <v>732</v>
      </c>
      <c r="B260">
        <v>629</v>
      </c>
      <c r="C260" t="s">
        <v>667</v>
      </c>
      <c r="D260" t="s">
        <v>731</v>
      </c>
    </row>
    <row r="261" spans="1:4" x14ac:dyDescent="0.25">
      <c r="A261" t="s">
        <v>730</v>
      </c>
      <c r="B261">
        <v>631</v>
      </c>
      <c r="C261" t="s">
        <v>656</v>
      </c>
      <c r="D261" t="s">
        <v>729</v>
      </c>
    </row>
    <row r="262" spans="1:4" x14ac:dyDescent="0.25">
      <c r="A262" t="s">
        <v>728</v>
      </c>
      <c r="B262">
        <v>640</v>
      </c>
      <c r="C262" t="s">
        <v>656</v>
      </c>
      <c r="D262" t="s">
        <v>524</v>
      </c>
    </row>
    <row r="263" spans="1:4" x14ac:dyDescent="0.25">
      <c r="A263" t="s">
        <v>727</v>
      </c>
      <c r="B263">
        <v>657</v>
      </c>
      <c r="C263" t="s">
        <v>667</v>
      </c>
      <c r="D263" t="s">
        <v>726</v>
      </c>
    </row>
    <row r="264" spans="1:4" x14ac:dyDescent="0.25">
      <c r="A264" t="s">
        <v>725</v>
      </c>
      <c r="B264">
        <v>659</v>
      </c>
      <c r="C264" t="s">
        <v>656</v>
      </c>
      <c r="D264" t="s">
        <v>669</v>
      </c>
    </row>
    <row r="265" spans="1:4" x14ac:dyDescent="0.25">
      <c r="A265" t="s">
        <v>724</v>
      </c>
      <c r="B265">
        <v>672</v>
      </c>
      <c r="C265" t="s">
        <v>667</v>
      </c>
      <c r="D265" t="s">
        <v>524</v>
      </c>
    </row>
    <row r="266" spans="1:4" x14ac:dyDescent="0.25">
      <c r="A266" t="s">
        <v>723</v>
      </c>
      <c r="B266">
        <v>673</v>
      </c>
      <c r="C266" t="s">
        <v>667</v>
      </c>
      <c r="D266" t="s">
        <v>660</v>
      </c>
    </row>
    <row r="267" spans="1:4" x14ac:dyDescent="0.25">
      <c r="A267" t="s">
        <v>722</v>
      </c>
      <c r="B267">
        <v>673</v>
      </c>
      <c r="C267" t="s">
        <v>667</v>
      </c>
      <c r="D267" t="s">
        <v>94</v>
      </c>
    </row>
    <row r="268" spans="1:4" x14ac:dyDescent="0.25">
      <c r="A268" t="s">
        <v>721</v>
      </c>
      <c r="B268">
        <v>673</v>
      </c>
      <c r="C268" t="s">
        <v>656</v>
      </c>
      <c r="D268" t="s">
        <v>512</v>
      </c>
    </row>
    <row r="269" spans="1:4" x14ac:dyDescent="0.25">
      <c r="A269" t="s">
        <v>720</v>
      </c>
      <c r="B269">
        <v>686</v>
      </c>
      <c r="C269" t="s">
        <v>656</v>
      </c>
      <c r="D269" t="s">
        <v>719</v>
      </c>
    </row>
    <row r="270" spans="1:4" x14ac:dyDescent="0.25">
      <c r="A270" t="s">
        <v>718</v>
      </c>
      <c r="B270">
        <v>700</v>
      </c>
      <c r="C270" t="s">
        <v>656</v>
      </c>
      <c r="D270" t="s">
        <v>717</v>
      </c>
    </row>
    <row r="271" spans="1:4" x14ac:dyDescent="0.25">
      <c r="A271" t="s">
        <v>716</v>
      </c>
      <c r="B271">
        <v>707</v>
      </c>
      <c r="C271" t="s">
        <v>656</v>
      </c>
      <c r="D271" t="s">
        <v>715</v>
      </c>
    </row>
    <row r="272" spans="1:4" x14ac:dyDescent="0.25">
      <c r="A272" t="s">
        <v>714</v>
      </c>
      <c r="B272">
        <v>720</v>
      </c>
      <c r="C272" t="s">
        <v>656</v>
      </c>
      <c r="D272" t="s">
        <v>713</v>
      </c>
    </row>
    <row r="273" spans="1:4" x14ac:dyDescent="0.25">
      <c r="A273" t="s">
        <v>712</v>
      </c>
      <c r="B273">
        <v>729</v>
      </c>
      <c r="C273" t="s">
        <v>656</v>
      </c>
      <c r="D273" t="s">
        <v>660</v>
      </c>
    </row>
    <row r="274" spans="1:4" x14ac:dyDescent="0.25">
      <c r="A274" t="s">
        <v>711</v>
      </c>
      <c r="B274">
        <v>742</v>
      </c>
      <c r="C274" t="s">
        <v>656</v>
      </c>
      <c r="D274" t="s">
        <v>710</v>
      </c>
    </row>
    <row r="275" spans="1:4" x14ac:dyDescent="0.25">
      <c r="A275" t="s">
        <v>709</v>
      </c>
      <c r="B275">
        <v>746</v>
      </c>
      <c r="C275" t="s">
        <v>656</v>
      </c>
      <c r="D275" t="s">
        <v>94</v>
      </c>
    </row>
    <row r="276" spans="1:4" x14ac:dyDescent="0.25">
      <c r="A276" t="s">
        <v>708</v>
      </c>
      <c r="B276">
        <v>756</v>
      </c>
      <c r="C276" t="s">
        <v>656</v>
      </c>
      <c r="D276" t="s">
        <v>707</v>
      </c>
    </row>
    <row r="277" spans="1:4" x14ac:dyDescent="0.25">
      <c r="A277" t="s">
        <v>706</v>
      </c>
      <c r="B277">
        <v>764</v>
      </c>
      <c r="C277" t="s">
        <v>667</v>
      </c>
      <c r="D277" t="s">
        <v>705</v>
      </c>
    </row>
    <row r="278" spans="1:4" x14ac:dyDescent="0.25">
      <c r="A278" t="s">
        <v>704</v>
      </c>
      <c r="B278">
        <v>794</v>
      </c>
      <c r="C278" t="s">
        <v>656</v>
      </c>
      <c r="D278" t="s">
        <v>94</v>
      </c>
    </row>
    <row r="279" spans="1:4" x14ac:dyDescent="0.25">
      <c r="A279" t="s">
        <v>703</v>
      </c>
      <c r="B279">
        <v>799</v>
      </c>
      <c r="C279" t="s">
        <v>656</v>
      </c>
      <c r="D279" t="s">
        <v>702</v>
      </c>
    </row>
    <row r="280" spans="1:4" x14ac:dyDescent="0.25">
      <c r="A280" t="s">
        <v>701</v>
      </c>
      <c r="B280">
        <v>801</v>
      </c>
      <c r="C280" t="s">
        <v>656</v>
      </c>
      <c r="D280" t="s">
        <v>700</v>
      </c>
    </row>
    <row r="281" spans="1:4" x14ac:dyDescent="0.25">
      <c r="A281" t="s">
        <v>699</v>
      </c>
      <c r="B281">
        <v>811</v>
      </c>
      <c r="C281" t="s">
        <v>656</v>
      </c>
      <c r="D281" t="s">
        <v>698</v>
      </c>
    </row>
    <row r="282" spans="1:4" x14ac:dyDescent="0.25">
      <c r="A282" t="s">
        <v>697</v>
      </c>
      <c r="B282">
        <v>854</v>
      </c>
      <c r="C282" t="s">
        <v>656</v>
      </c>
      <c r="D282" t="s">
        <v>696</v>
      </c>
    </row>
    <row r="283" spans="1:4" x14ac:dyDescent="0.25">
      <c r="A283" t="s">
        <v>695</v>
      </c>
      <c r="B283">
        <v>868</v>
      </c>
      <c r="C283" t="s">
        <v>656</v>
      </c>
      <c r="D283" t="s">
        <v>694</v>
      </c>
    </row>
    <row r="284" spans="1:4" x14ac:dyDescent="0.25">
      <c r="A284" t="s">
        <v>693</v>
      </c>
      <c r="B284">
        <v>876</v>
      </c>
      <c r="C284" t="s">
        <v>667</v>
      </c>
      <c r="D284" t="s">
        <v>692</v>
      </c>
    </row>
    <row r="285" spans="1:4" x14ac:dyDescent="0.25">
      <c r="A285" t="s">
        <v>691</v>
      </c>
      <c r="B285">
        <v>890</v>
      </c>
      <c r="C285" t="s">
        <v>667</v>
      </c>
      <c r="D285" t="s">
        <v>690</v>
      </c>
    </row>
    <row r="286" spans="1:4" x14ac:dyDescent="0.25">
      <c r="A286" t="s">
        <v>689</v>
      </c>
      <c r="B286">
        <v>899</v>
      </c>
      <c r="C286" t="s">
        <v>656</v>
      </c>
      <c r="D286" t="s">
        <v>688</v>
      </c>
    </row>
    <row r="287" spans="1:4" x14ac:dyDescent="0.25">
      <c r="A287" t="s">
        <v>687</v>
      </c>
      <c r="B287">
        <v>900</v>
      </c>
      <c r="C287" t="s">
        <v>667</v>
      </c>
      <c r="D287" t="s">
        <v>686</v>
      </c>
    </row>
    <row r="288" spans="1:4" x14ac:dyDescent="0.25">
      <c r="A288" t="s">
        <v>685</v>
      </c>
      <c r="B288">
        <v>903</v>
      </c>
      <c r="C288" t="s">
        <v>656</v>
      </c>
      <c r="D288" t="s">
        <v>684</v>
      </c>
    </row>
    <row r="289" spans="1:4" x14ac:dyDescent="0.25">
      <c r="A289" t="s">
        <v>683</v>
      </c>
      <c r="B289">
        <v>912</v>
      </c>
      <c r="C289" t="s">
        <v>667</v>
      </c>
      <c r="D289" t="s">
        <v>682</v>
      </c>
    </row>
    <row r="290" spans="1:4" x14ac:dyDescent="0.25">
      <c r="A290" t="s">
        <v>681</v>
      </c>
      <c r="B290">
        <v>925</v>
      </c>
      <c r="C290" t="s">
        <v>656</v>
      </c>
      <c r="D290" t="s">
        <v>680</v>
      </c>
    </row>
    <row r="291" spans="1:4" x14ac:dyDescent="0.25">
      <c r="A291" t="s">
        <v>679</v>
      </c>
      <c r="B291">
        <v>925</v>
      </c>
      <c r="C291" t="s">
        <v>667</v>
      </c>
      <c r="D291" t="s">
        <v>678</v>
      </c>
    </row>
    <row r="292" spans="1:4" x14ac:dyDescent="0.25">
      <c r="A292" t="s">
        <v>677</v>
      </c>
      <c r="B292">
        <v>944</v>
      </c>
      <c r="C292" t="s">
        <v>667</v>
      </c>
      <c r="D292" t="s">
        <v>676</v>
      </c>
    </row>
    <row r="293" spans="1:4" x14ac:dyDescent="0.25">
      <c r="A293" t="s">
        <v>675</v>
      </c>
      <c r="B293">
        <v>952</v>
      </c>
      <c r="C293" t="s">
        <v>656</v>
      </c>
      <c r="D293" t="s">
        <v>674</v>
      </c>
    </row>
    <row r="294" spans="1:4" x14ac:dyDescent="0.25">
      <c r="A294" t="s">
        <v>673</v>
      </c>
      <c r="B294">
        <v>960</v>
      </c>
      <c r="C294" t="s">
        <v>656</v>
      </c>
      <c r="D294" t="s">
        <v>672</v>
      </c>
    </row>
    <row r="295" spans="1:4" x14ac:dyDescent="0.25">
      <c r="A295" t="s">
        <v>671</v>
      </c>
      <c r="B295">
        <v>971</v>
      </c>
      <c r="C295" t="s">
        <v>656</v>
      </c>
      <c r="D295" t="s">
        <v>524</v>
      </c>
    </row>
    <row r="296" spans="1:4" x14ac:dyDescent="0.25">
      <c r="A296" t="s">
        <v>670</v>
      </c>
      <c r="B296">
        <v>981</v>
      </c>
      <c r="C296" t="s">
        <v>656</v>
      </c>
      <c r="D296" t="s">
        <v>669</v>
      </c>
    </row>
    <row r="297" spans="1:4" x14ac:dyDescent="0.25">
      <c r="A297" t="s">
        <v>668</v>
      </c>
      <c r="B297">
        <v>981</v>
      </c>
      <c r="C297" t="s">
        <v>667</v>
      </c>
      <c r="D297" t="s">
        <v>666</v>
      </c>
    </row>
    <row r="298" spans="1:4" x14ac:dyDescent="0.25">
      <c r="A298" t="s">
        <v>665</v>
      </c>
      <c r="B298">
        <v>994</v>
      </c>
      <c r="C298" t="s">
        <v>656</v>
      </c>
      <c r="D298" t="s">
        <v>664</v>
      </c>
    </row>
    <row r="299" spans="1:4" x14ac:dyDescent="0.25">
      <c r="A299" t="s">
        <v>663</v>
      </c>
      <c r="B299">
        <v>1007</v>
      </c>
      <c r="C299" t="s">
        <v>656</v>
      </c>
      <c r="D299" t="s">
        <v>662</v>
      </c>
    </row>
    <row r="300" spans="1:4" x14ac:dyDescent="0.25">
      <c r="A300" t="s">
        <v>661</v>
      </c>
      <c r="B300">
        <v>1010</v>
      </c>
      <c r="C300" t="s">
        <v>656</v>
      </c>
      <c r="D300" t="s">
        <v>660</v>
      </c>
    </row>
    <row r="301" spans="1:4" x14ac:dyDescent="0.25">
      <c r="A301" t="s">
        <v>659</v>
      </c>
      <c r="B301">
        <v>1054</v>
      </c>
      <c r="C301" t="s">
        <v>656</v>
      </c>
      <c r="D301" t="s">
        <v>658</v>
      </c>
    </row>
    <row r="302" spans="1:4" x14ac:dyDescent="0.25">
      <c r="A302" t="s">
        <v>657</v>
      </c>
      <c r="B302">
        <v>1073</v>
      </c>
      <c r="C302" t="s">
        <v>656</v>
      </c>
      <c r="D302" t="s">
        <v>612</v>
      </c>
    </row>
  </sheetData>
  <autoFilter ref="A3:D3" xr:uid="{00000000-0009-0000-0000-000001000000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1394-AACA-704A-92E6-4D27B3B93A4C}">
  <dimension ref="A1:E187"/>
  <sheetViews>
    <sheetView tabSelected="1" workbookViewId="0">
      <selection activeCell="A2" sqref="A2"/>
    </sheetView>
  </sheetViews>
  <sheetFormatPr defaultColWidth="11" defaultRowHeight="15.75" x14ac:dyDescent="0.25"/>
  <cols>
    <col min="1" max="2" width="19.125" customWidth="1"/>
    <col min="3" max="3" width="25.375" customWidth="1"/>
    <col min="4" max="5" width="19.125" customWidth="1"/>
  </cols>
  <sheetData>
    <row r="1" spans="1:5" x14ac:dyDescent="0.25">
      <c r="A1" s="16" t="s">
        <v>1085</v>
      </c>
    </row>
    <row r="3" spans="1:5" x14ac:dyDescent="0.25">
      <c r="A3" s="16" t="s">
        <v>383</v>
      </c>
      <c r="B3" s="16" t="s">
        <v>382</v>
      </c>
      <c r="C3" s="16" t="s">
        <v>381</v>
      </c>
      <c r="D3" s="16" t="s">
        <v>380</v>
      </c>
      <c r="E3" s="16" t="s">
        <v>379</v>
      </c>
    </row>
    <row r="4" spans="1:5" x14ac:dyDescent="0.25">
      <c r="A4" t="s">
        <v>378</v>
      </c>
      <c r="B4" t="s">
        <v>99</v>
      </c>
      <c r="C4">
        <v>15</v>
      </c>
      <c r="D4" t="s">
        <v>189</v>
      </c>
      <c r="E4" t="s">
        <v>105</v>
      </c>
    </row>
    <row r="5" spans="1:5" x14ac:dyDescent="0.25">
      <c r="A5" t="s">
        <v>377</v>
      </c>
      <c r="B5" t="s">
        <v>103</v>
      </c>
      <c r="C5">
        <v>15</v>
      </c>
      <c r="D5" t="s">
        <v>189</v>
      </c>
      <c r="E5" t="s">
        <v>160</v>
      </c>
    </row>
    <row r="6" spans="1:5" x14ac:dyDescent="0.25">
      <c r="A6" t="s">
        <v>376</v>
      </c>
      <c r="B6" t="s">
        <v>96</v>
      </c>
      <c r="C6">
        <v>15</v>
      </c>
      <c r="D6" t="s">
        <v>189</v>
      </c>
      <c r="E6" t="s">
        <v>375</v>
      </c>
    </row>
    <row r="7" spans="1:5" x14ac:dyDescent="0.25">
      <c r="A7" t="s">
        <v>374</v>
      </c>
      <c r="B7" t="s">
        <v>99</v>
      </c>
      <c r="C7">
        <v>15</v>
      </c>
      <c r="D7" t="s">
        <v>189</v>
      </c>
      <c r="E7" t="s">
        <v>167</v>
      </c>
    </row>
    <row r="8" spans="1:5" x14ac:dyDescent="0.25">
      <c r="A8" t="s">
        <v>373</v>
      </c>
      <c r="B8" t="s">
        <v>103</v>
      </c>
      <c r="C8">
        <v>15</v>
      </c>
      <c r="D8" t="s">
        <v>189</v>
      </c>
      <c r="E8" t="s">
        <v>160</v>
      </c>
    </row>
    <row r="9" spans="1:5" x14ac:dyDescent="0.25">
      <c r="A9" t="s">
        <v>372</v>
      </c>
      <c r="B9" t="s">
        <v>96</v>
      </c>
      <c r="C9">
        <v>15</v>
      </c>
      <c r="D9" t="s">
        <v>189</v>
      </c>
      <c r="E9" t="s">
        <v>371</v>
      </c>
    </row>
    <row r="10" spans="1:5" x14ac:dyDescent="0.25">
      <c r="A10" t="s">
        <v>370</v>
      </c>
      <c r="B10" t="s">
        <v>99</v>
      </c>
      <c r="C10">
        <v>22</v>
      </c>
      <c r="D10" t="s">
        <v>189</v>
      </c>
      <c r="E10" t="s">
        <v>98</v>
      </c>
    </row>
    <row r="11" spans="1:5" x14ac:dyDescent="0.25">
      <c r="A11" t="s">
        <v>369</v>
      </c>
      <c r="B11" t="s">
        <v>103</v>
      </c>
      <c r="C11">
        <v>22</v>
      </c>
      <c r="D11" t="s">
        <v>189</v>
      </c>
      <c r="E11" t="s">
        <v>368</v>
      </c>
    </row>
    <row r="12" spans="1:5" x14ac:dyDescent="0.25">
      <c r="A12" t="s">
        <v>367</v>
      </c>
      <c r="B12" t="s">
        <v>96</v>
      </c>
      <c r="C12">
        <v>22</v>
      </c>
      <c r="D12" t="s">
        <v>189</v>
      </c>
      <c r="E12" t="s">
        <v>98</v>
      </c>
    </row>
    <row r="13" spans="1:5" x14ac:dyDescent="0.25">
      <c r="A13" t="s">
        <v>366</v>
      </c>
      <c r="B13" t="s">
        <v>99</v>
      </c>
      <c r="C13">
        <v>23</v>
      </c>
      <c r="D13" t="s">
        <v>189</v>
      </c>
      <c r="E13" t="s">
        <v>365</v>
      </c>
    </row>
    <row r="14" spans="1:5" x14ac:dyDescent="0.25">
      <c r="A14" t="s">
        <v>364</v>
      </c>
      <c r="B14" t="s">
        <v>103</v>
      </c>
      <c r="C14">
        <v>23</v>
      </c>
      <c r="D14" t="s">
        <v>189</v>
      </c>
      <c r="E14" t="s">
        <v>123</v>
      </c>
    </row>
    <row r="15" spans="1:5" x14ac:dyDescent="0.25">
      <c r="A15" t="s">
        <v>363</v>
      </c>
      <c r="B15" t="s">
        <v>96</v>
      </c>
      <c r="C15">
        <v>23</v>
      </c>
      <c r="D15" t="s">
        <v>189</v>
      </c>
      <c r="E15" t="s">
        <v>94</v>
      </c>
    </row>
    <row r="16" spans="1:5" x14ac:dyDescent="0.25">
      <c r="A16" t="s">
        <v>362</v>
      </c>
      <c r="B16" t="s">
        <v>99</v>
      </c>
      <c r="C16">
        <v>25</v>
      </c>
      <c r="D16" t="s">
        <v>189</v>
      </c>
      <c r="E16" t="s">
        <v>98</v>
      </c>
    </row>
    <row r="17" spans="1:5" x14ac:dyDescent="0.25">
      <c r="A17" t="s">
        <v>361</v>
      </c>
      <c r="B17" t="s">
        <v>103</v>
      </c>
      <c r="C17">
        <v>25</v>
      </c>
      <c r="D17" t="s">
        <v>189</v>
      </c>
      <c r="E17" t="s">
        <v>131</v>
      </c>
    </row>
    <row r="18" spans="1:5" x14ac:dyDescent="0.25">
      <c r="A18" t="s">
        <v>360</v>
      </c>
      <c r="B18" t="s">
        <v>96</v>
      </c>
      <c r="C18">
        <v>25</v>
      </c>
      <c r="D18" t="s">
        <v>189</v>
      </c>
      <c r="E18" t="s">
        <v>359</v>
      </c>
    </row>
    <row r="19" spans="1:5" x14ac:dyDescent="0.25">
      <c r="A19" t="s">
        <v>358</v>
      </c>
      <c r="B19" t="s">
        <v>99</v>
      </c>
      <c r="C19">
        <v>25</v>
      </c>
      <c r="D19" t="s">
        <v>189</v>
      </c>
      <c r="E19" t="s">
        <v>94</v>
      </c>
    </row>
    <row r="20" spans="1:5" x14ac:dyDescent="0.25">
      <c r="A20" t="s">
        <v>357</v>
      </c>
      <c r="B20" t="s">
        <v>103</v>
      </c>
      <c r="C20">
        <v>25</v>
      </c>
      <c r="D20" t="s">
        <v>189</v>
      </c>
      <c r="E20" t="s">
        <v>356</v>
      </c>
    </row>
    <row r="21" spans="1:5" x14ac:dyDescent="0.25">
      <c r="A21" t="s">
        <v>355</v>
      </c>
      <c r="B21" t="s">
        <v>96</v>
      </c>
      <c r="C21">
        <v>25</v>
      </c>
      <c r="D21" t="s">
        <v>189</v>
      </c>
      <c r="E21" t="s">
        <v>354</v>
      </c>
    </row>
    <row r="22" spans="1:5" x14ac:dyDescent="0.25">
      <c r="A22" t="s">
        <v>353</v>
      </c>
      <c r="B22" t="s">
        <v>99</v>
      </c>
      <c r="C22">
        <v>26</v>
      </c>
      <c r="D22" t="s">
        <v>189</v>
      </c>
      <c r="E22" t="s">
        <v>219</v>
      </c>
    </row>
    <row r="23" spans="1:5" x14ac:dyDescent="0.25">
      <c r="A23" t="s">
        <v>352</v>
      </c>
      <c r="B23" t="s">
        <v>103</v>
      </c>
      <c r="C23">
        <v>26</v>
      </c>
      <c r="D23" t="s">
        <v>189</v>
      </c>
      <c r="E23" t="s">
        <v>160</v>
      </c>
    </row>
    <row r="24" spans="1:5" x14ac:dyDescent="0.25">
      <c r="A24" t="s">
        <v>351</v>
      </c>
      <c r="B24" t="s">
        <v>96</v>
      </c>
      <c r="C24">
        <v>26</v>
      </c>
      <c r="D24" t="s">
        <v>189</v>
      </c>
      <c r="E24" t="s">
        <v>350</v>
      </c>
    </row>
    <row r="25" spans="1:5" x14ac:dyDescent="0.25">
      <c r="A25" t="s">
        <v>349</v>
      </c>
      <c r="B25" t="s">
        <v>99</v>
      </c>
      <c r="C25">
        <v>26</v>
      </c>
      <c r="D25" t="s">
        <v>189</v>
      </c>
      <c r="E25" t="s">
        <v>348</v>
      </c>
    </row>
    <row r="26" spans="1:5" x14ac:dyDescent="0.25">
      <c r="A26" t="s">
        <v>347</v>
      </c>
      <c r="B26" t="s">
        <v>103</v>
      </c>
      <c r="C26">
        <v>26</v>
      </c>
      <c r="D26" t="s">
        <v>189</v>
      </c>
      <c r="E26" t="s">
        <v>346</v>
      </c>
    </row>
    <row r="27" spans="1:5" x14ac:dyDescent="0.25">
      <c r="A27" t="s">
        <v>345</v>
      </c>
      <c r="B27" t="s">
        <v>96</v>
      </c>
      <c r="C27">
        <v>26</v>
      </c>
      <c r="D27" t="s">
        <v>189</v>
      </c>
      <c r="E27" t="s">
        <v>152</v>
      </c>
    </row>
    <row r="28" spans="1:5" x14ac:dyDescent="0.25">
      <c r="A28" t="s">
        <v>344</v>
      </c>
      <c r="B28" t="s">
        <v>99</v>
      </c>
      <c r="C28">
        <v>26</v>
      </c>
      <c r="D28" t="s">
        <v>189</v>
      </c>
      <c r="E28" t="s">
        <v>105</v>
      </c>
    </row>
    <row r="29" spans="1:5" x14ac:dyDescent="0.25">
      <c r="A29" t="s">
        <v>343</v>
      </c>
      <c r="B29" t="s">
        <v>103</v>
      </c>
      <c r="C29">
        <v>26</v>
      </c>
      <c r="D29" t="s">
        <v>189</v>
      </c>
      <c r="E29" t="s">
        <v>107</v>
      </c>
    </row>
    <row r="30" spans="1:5" x14ac:dyDescent="0.25">
      <c r="A30" t="s">
        <v>342</v>
      </c>
      <c r="B30" t="s">
        <v>99</v>
      </c>
      <c r="C30">
        <v>26</v>
      </c>
      <c r="D30" t="s">
        <v>189</v>
      </c>
      <c r="E30" t="s">
        <v>123</v>
      </c>
    </row>
    <row r="31" spans="1:5" x14ac:dyDescent="0.25">
      <c r="A31" t="s">
        <v>341</v>
      </c>
      <c r="B31" t="s">
        <v>103</v>
      </c>
      <c r="C31">
        <v>26</v>
      </c>
      <c r="D31" t="s">
        <v>189</v>
      </c>
      <c r="E31" t="s">
        <v>188</v>
      </c>
    </row>
    <row r="32" spans="1:5" x14ac:dyDescent="0.25">
      <c r="A32" t="s">
        <v>340</v>
      </c>
      <c r="B32" t="s">
        <v>96</v>
      </c>
      <c r="C32">
        <v>26</v>
      </c>
      <c r="D32" t="s">
        <v>189</v>
      </c>
      <c r="E32" t="s">
        <v>339</v>
      </c>
    </row>
    <row r="33" spans="1:5" x14ac:dyDescent="0.25">
      <c r="A33" t="s">
        <v>338</v>
      </c>
      <c r="B33" t="s">
        <v>99</v>
      </c>
      <c r="C33">
        <v>27</v>
      </c>
      <c r="D33" t="s">
        <v>189</v>
      </c>
      <c r="E33" t="s">
        <v>337</v>
      </c>
    </row>
    <row r="34" spans="1:5" x14ac:dyDescent="0.25">
      <c r="A34" t="s">
        <v>336</v>
      </c>
      <c r="B34" t="s">
        <v>103</v>
      </c>
      <c r="C34">
        <v>27</v>
      </c>
      <c r="D34" t="s">
        <v>189</v>
      </c>
      <c r="E34" t="s">
        <v>94</v>
      </c>
    </row>
    <row r="35" spans="1:5" x14ac:dyDescent="0.25">
      <c r="A35" t="s">
        <v>335</v>
      </c>
      <c r="B35" t="s">
        <v>96</v>
      </c>
      <c r="C35">
        <v>27</v>
      </c>
      <c r="D35" t="s">
        <v>189</v>
      </c>
      <c r="E35" t="s">
        <v>117</v>
      </c>
    </row>
    <row r="36" spans="1:5" x14ac:dyDescent="0.25">
      <c r="A36" t="s">
        <v>334</v>
      </c>
      <c r="B36" t="s">
        <v>99</v>
      </c>
      <c r="C36">
        <v>28</v>
      </c>
      <c r="D36" t="s">
        <v>189</v>
      </c>
      <c r="E36" t="s">
        <v>94</v>
      </c>
    </row>
    <row r="37" spans="1:5" x14ac:dyDescent="0.25">
      <c r="A37" t="s">
        <v>333</v>
      </c>
      <c r="B37" t="s">
        <v>103</v>
      </c>
      <c r="C37">
        <v>28</v>
      </c>
      <c r="D37" t="s">
        <v>189</v>
      </c>
      <c r="E37" t="s">
        <v>107</v>
      </c>
    </row>
    <row r="38" spans="1:5" x14ac:dyDescent="0.25">
      <c r="A38" t="s">
        <v>332</v>
      </c>
      <c r="B38" t="s">
        <v>96</v>
      </c>
      <c r="C38">
        <v>28</v>
      </c>
      <c r="D38" t="s">
        <v>189</v>
      </c>
      <c r="E38" t="s">
        <v>188</v>
      </c>
    </row>
    <row r="39" spans="1:5" x14ac:dyDescent="0.25">
      <c r="A39" t="s">
        <v>331</v>
      </c>
      <c r="B39" t="s">
        <v>99</v>
      </c>
      <c r="C39">
        <v>28</v>
      </c>
      <c r="D39" t="s">
        <v>189</v>
      </c>
      <c r="E39" t="s">
        <v>184</v>
      </c>
    </row>
    <row r="40" spans="1:5" x14ac:dyDescent="0.25">
      <c r="A40" t="s">
        <v>330</v>
      </c>
      <c r="B40" t="s">
        <v>103</v>
      </c>
      <c r="C40">
        <v>28</v>
      </c>
      <c r="D40" t="s">
        <v>189</v>
      </c>
      <c r="E40" t="s">
        <v>105</v>
      </c>
    </row>
    <row r="41" spans="1:5" x14ac:dyDescent="0.25">
      <c r="A41" t="s">
        <v>329</v>
      </c>
      <c r="B41" t="s">
        <v>96</v>
      </c>
      <c r="C41">
        <v>28</v>
      </c>
      <c r="D41" t="s">
        <v>189</v>
      </c>
      <c r="E41" t="s">
        <v>101</v>
      </c>
    </row>
    <row r="42" spans="1:5" x14ac:dyDescent="0.25">
      <c r="A42" t="s">
        <v>328</v>
      </c>
      <c r="B42" t="s">
        <v>99</v>
      </c>
      <c r="C42">
        <v>28</v>
      </c>
      <c r="D42" t="s">
        <v>189</v>
      </c>
      <c r="E42" t="s">
        <v>123</v>
      </c>
    </row>
    <row r="43" spans="1:5" x14ac:dyDescent="0.25">
      <c r="A43" t="s">
        <v>327</v>
      </c>
      <c r="B43" t="s">
        <v>103</v>
      </c>
      <c r="C43">
        <v>28</v>
      </c>
      <c r="D43" t="s">
        <v>189</v>
      </c>
      <c r="E43" t="s">
        <v>326</v>
      </c>
    </row>
    <row r="44" spans="1:5" x14ac:dyDescent="0.25">
      <c r="A44" t="s">
        <v>325</v>
      </c>
      <c r="B44" t="s">
        <v>96</v>
      </c>
      <c r="C44">
        <v>28</v>
      </c>
      <c r="D44" t="s">
        <v>189</v>
      </c>
      <c r="E44" t="s">
        <v>324</v>
      </c>
    </row>
    <row r="45" spans="1:5" x14ac:dyDescent="0.25">
      <c r="A45" t="s">
        <v>323</v>
      </c>
      <c r="B45" t="s">
        <v>99</v>
      </c>
      <c r="C45">
        <v>28</v>
      </c>
      <c r="D45" t="s">
        <v>189</v>
      </c>
      <c r="E45" t="s">
        <v>313</v>
      </c>
    </row>
    <row r="46" spans="1:5" x14ac:dyDescent="0.25">
      <c r="A46" t="s">
        <v>322</v>
      </c>
      <c r="B46" t="s">
        <v>103</v>
      </c>
      <c r="C46">
        <v>28</v>
      </c>
      <c r="D46" t="s">
        <v>189</v>
      </c>
      <c r="E46" t="s">
        <v>321</v>
      </c>
    </row>
    <row r="47" spans="1:5" x14ac:dyDescent="0.25">
      <c r="A47" t="s">
        <v>320</v>
      </c>
      <c r="B47" t="s">
        <v>96</v>
      </c>
      <c r="C47">
        <v>28</v>
      </c>
      <c r="D47" t="s">
        <v>189</v>
      </c>
      <c r="E47" t="s">
        <v>319</v>
      </c>
    </row>
    <row r="48" spans="1:5" x14ac:dyDescent="0.25">
      <c r="A48" t="s">
        <v>318</v>
      </c>
      <c r="B48" t="s">
        <v>99</v>
      </c>
      <c r="C48">
        <v>28</v>
      </c>
      <c r="D48" t="s">
        <v>189</v>
      </c>
      <c r="E48" t="s">
        <v>317</v>
      </c>
    </row>
    <row r="49" spans="1:5" x14ac:dyDescent="0.25">
      <c r="A49" t="s">
        <v>316</v>
      </c>
      <c r="B49" t="s">
        <v>103</v>
      </c>
      <c r="C49">
        <v>28</v>
      </c>
      <c r="D49" t="s">
        <v>189</v>
      </c>
      <c r="E49" t="s">
        <v>219</v>
      </c>
    </row>
    <row r="50" spans="1:5" x14ac:dyDescent="0.25">
      <c r="A50" t="s">
        <v>315</v>
      </c>
      <c r="B50" t="s">
        <v>96</v>
      </c>
      <c r="C50">
        <v>28</v>
      </c>
      <c r="D50" t="s">
        <v>189</v>
      </c>
      <c r="E50" t="s">
        <v>203</v>
      </c>
    </row>
    <row r="51" spans="1:5" x14ac:dyDescent="0.25">
      <c r="A51" t="s">
        <v>314</v>
      </c>
      <c r="B51" t="s">
        <v>99</v>
      </c>
      <c r="C51">
        <v>28</v>
      </c>
      <c r="D51" t="s">
        <v>189</v>
      </c>
      <c r="E51" t="s">
        <v>313</v>
      </c>
    </row>
    <row r="52" spans="1:5" x14ac:dyDescent="0.25">
      <c r="A52" t="s">
        <v>312</v>
      </c>
      <c r="B52" t="s">
        <v>103</v>
      </c>
      <c r="C52">
        <v>28</v>
      </c>
      <c r="D52" t="s">
        <v>189</v>
      </c>
      <c r="E52" t="s">
        <v>94</v>
      </c>
    </row>
    <row r="53" spans="1:5" x14ac:dyDescent="0.25">
      <c r="A53" t="s">
        <v>311</v>
      </c>
      <c r="B53" t="s">
        <v>96</v>
      </c>
      <c r="C53">
        <v>28</v>
      </c>
      <c r="D53" t="s">
        <v>189</v>
      </c>
      <c r="E53" t="s">
        <v>310</v>
      </c>
    </row>
    <row r="54" spans="1:5" x14ac:dyDescent="0.25">
      <c r="A54" t="s">
        <v>309</v>
      </c>
      <c r="B54" t="s">
        <v>99</v>
      </c>
      <c r="C54">
        <v>28</v>
      </c>
      <c r="D54" t="s">
        <v>189</v>
      </c>
      <c r="E54" t="s">
        <v>154</v>
      </c>
    </row>
    <row r="55" spans="1:5" x14ac:dyDescent="0.25">
      <c r="A55" t="s">
        <v>308</v>
      </c>
      <c r="B55" t="s">
        <v>103</v>
      </c>
      <c r="C55">
        <v>28</v>
      </c>
      <c r="D55" t="s">
        <v>189</v>
      </c>
      <c r="E55" t="s">
        <v>307</v>
      </c>
    </row>
    <row r="56" spans="1:5" x14ac:dyDescent="0.25">
      <c r="A56" t="s">
        <v>306</v>
      </c>
      <c r="B56" t="s">
        <v>96</v>
      </c>
      <c r="C56">
        <v>28</v>
      </c>
      <c r="D56" t="s">
        <v>189</v>
      </c>
      <c r="E56" t="s">
        <v>305</v>
      </c>
    </row>
    <row r="57" spans="1:5" x14ac:dyDescent="0.25">
      <c r="A57" t="s">
        <v>304</v>
      </c>
      <c r="B57" t="s">
        <v>99</v>
      </c>
      <c r="C57">
        <v>28</v>
      </c>
      <c r="D57" t="s">
        <v>189</v>
      </c>
      <c r="E57" t="s">
        <v>303</v>
      </c>
    </row>
    <row r="58" spans="1:5" x14ac:dyDescent="0.25">
      <c r="A58" t="s">
        <v>302</v>
      </c>
      <c r="B58" t="s">
        <v>103</v>
      </c>
      <c r="C58">
        <v>28</v>
      </c>
      <c r="D58" t="s">
        <v>189</v>
      </c>
      <c r="E58" t="s">
        <v>160</v>
      </c>
    </row>
    <row r="59" spans="1:5" x14ac:dyDescent="0.25">
      <c r="A59" t="s">
        <v>301</v>
      </c>
      <c r="B59" t="s">
        <v>96</v>
      </c>
      <c r="C59">
        <v>28</v>
      </c>
      <c r="D59" t="s">
        <v>189</v>
      </c>
      <c r="E59" t="s">
        <v>152</v>
      </c>
    </row>
    <row r="60" spans="1:5" x14ac:dyDescent="0.25">
      <c r="A60" t="s">
        <v>300</v>
      </c>
      <c r="B60" t="s">
        <v>99</v>
      </c>
      <c r="C60">
        <v>29</v>
      </c>
      <c r="D60" t="s">
        <v>189</v>
      </c>
      <c r="E60" t="s">
        <v>123</v>
      </c>
    </row>
    <row r="61" spans="1:5" x14ac:dyDescent="0.25">
      <c r="A61" t="s">
        <v>299</v>
      </c>
      <c r="B61" t="s">
        <v>103</v>
      </c>
      <c r="C61">
        <v>29</v>
      </c>
      <c r="D61" t="s">
        <v>189</v>
      </c>
      <c r="E61" t="s">
        <v>134</v>
      </c>
    </row>
    <row r="62" spans="1:5" x14ac:dyDescent="0.25">
      <c r="A62" t="s">
        <v>298</v>
      </c>
      <c r="B62" t="s">
        <v>96</v>
      </c>
      <c r="C62">
        <v>29</v>
      </c>
      <c r="D62" t="s">
        <v>189</v>
      </c>
      <c r="E62" t="s">
        <v>297</v>
      </c>
    </row>
    <row r="63" spans="1:5" x14ac:dyDescent="0.25">
      <c r="A63" t="s">
        <v>296</v>
      </c>
      <c r="B63" t="s">
        <v>99</v>
      </c>
      <c r="C63">
        <v>34</v>
      </c>
      <c r="D63" t="s">
        <v>189</v>
      </c>
      <c r="E63" t="s">
        <v>105</v>
      </c>
    </row>
    <row r="64" spans="1:5" x14ac:dyDescent="0.25">
      <c r="A64" t="s">
        <v>295</v>
      </c>
      <c r="B64" t="s">
        <v>103</v>
      </c>
      <c r="C64">
        <v>34</v>
      </c>
      <c r="D64" t="s">
        <v>189</v>
      </c>
      <c r="E64" t="s">
        <v>101</v>
      </c>
    </row>
    <row r="65" spans="1:5" x14ac:dyDescent="0.25">
      <c r="A65" t="s">
        <v>294</v>
      </c>
      <c r="B65" t="s">
        <v>96</v>
      </c>
      <c r="C65">
        <v>34</v>
      </c>
      <c r="D65" t="s">
        <v>189</v>
      </c>
      <c r="E65" t="s">
        <v>293</v>
      </c>
    </row>
    <row r="66" spans="1:5" x14ac:dyDescent="0.25">
      <c r="A66" t="s">
        <v>292</v>
      </c>
      <c r="B66" t="s">
        <v>99</v>
      </c>
      <c r="C66">
        <v>39</v>
      </c>
      <c r="D66" t="s">
        <v>189</v>
      </c>
      <c r="E66" t="s">
        <v>134</v>
      </c>
    </row>
    <row r="67" spans="1:5" x14ac:dyDescent="0.25">
      <c r="A67" t="s">
        <v>291</v>
      </c>
      <c r="B67" t="s">
        <v>103</v>
      </c>
      <c r="C67">
        <v>39</v>
      </c>
      <c r="D67" t="s">
        <v>189</v>
      </c>
      <c r="E67" t="s">
        <v>249</v>
      </c>
    </row>
    <row r="68" spans="1:5" x14ac:dyDescent="0.25">
      <c r="A68" t="s">
        <v>290</v>
      </c>
      <c r="B68" t="s">
        <v>96</v>
      </c>
      <c r="C68">
        <v>39</v>
      </c>
      <c r="D68" t="s">
        <v>189</v>
      </c>
      <c r="E68" t="s">
        <v>238</v>
      </c>
    </row>
    <row r="69" spans="1:5" x14ac:dyDescent="0.25">
      <c r="A69" t="s">
        <v>289</v>
      </c>
      <c r="B69" t="s">
        <v>99</v>
      </c>
      <c r="C69">
        <v>40</v>
      </c>
      <c r="D69" t="s">
        <v>189</v>
      </c>
      <c r="E69" t="s">
        <v>288</v>
      </c>
    </row>
    <row r="70" spans="1:5" x14ac:dyDescent="0.25">
      <c r="A70" t="s">
        <v>287</v>
      </c>
      <c r="B70" t="s">
        <v>103</v>
      </c>
      <c r="C70">
        <v>40</v>
      </c>
      <c r="D70" t="s">
        <v>189</v>
      </c>
      <c r="E70" t="s">
        <v>94</v>
      </c>
    </row>
    <row r="71" spans="1:5" x14ac:dyDescent="0.25">
      <c r="A71" t="s">
        <v>286</v>
      </c>
      <c r="B71" t="s">
        <v>96</v>
      </c>
      <c r="C71">
        <v>40</v>
      </c>
      <c r="D71" t="s">
        <v>189</v>
      </c>
      <c r="E71" t="s">
        <v>94</v>
      </c>
    </row>
    <row r="72" spans="1:5" x14ac:dyDescent="0.25">
      <c r="A72" t="s">
        <v>285</v>
      </c>
      <c r="B72" t="s">
        <v>99</v>
      </c>
      <c r="C72">
        <v>41</v>
      </c>
      <c r="D72" t="s">
        <v>189</v>
      </c>
      <c r="E72" t="s">
        <v>123</v>
      </c>
    </row>
    <row r="73" spans="1:5" x14ac:dyDescent="0.25">
      <c r="A73" t="s">
        <v>284</v>
      </c>
      <c r="B73" t="s">
        <v>103</v>
      </c>
      <c r="C73">
        <v>41</v>
      </c>
      <c r="D73" t="s">
        <v>189</v>
      </c>
      <c r="E73" t="s">
        <v>283</v>
      </c>
    </row>
    <row r="74" spans="1:5" x14ac:dyDescent="0.25">
      <c r="A74" t="s">
        <v>282</v>
      </c>
      <c r="B74" t="s">
        <v>96</v>
      </c>
      <c r="C74">
        <v>41</v>
      </c>
      <c r="D74" t="s">
        <v>189</v>
      </c>
      <c r="E74" t="s">
        <v>281</v>
      </c>
    </row>
    <row r="75" spans="1:5" x14ac:dyDescent="0.25">
      <c r="A75" t="s">
        <v>280</v>
      </c>
      <c r="B75" t="s">
        <v>99</v>
      </c>
      <c r="C75">
        <v>41</v>
      </c>
      <c r="D75" t="s">
        <v>189</v>
      </c>
      <c r="E75" t="s">
        <v>160</v>
      </c>
    </row>
    <row r="76" spans="1:5" x14ac:dyDescent="0.25">
      <c r="A76" t="s">
        <v>279</v>
      </c>
      <c r="B76" t="s">
        <v>103</v>
      </c>
      <c r="C76">
        <v>41</v>
      </c>
      <c r="D76" t="s">
        <v>189</v>
      </c>
      <c r="E76" t="s">
        <v>123</v>
      </c>
    </row>
    <row r="77" spans="1:5" x14ac:dyDescent="0.25">
      <c r="A77" t="s">
        <v>278</v>
      </c>
      <c r="B77" t="s">
        <v>96</v>
      </c>
      <c r="C77">
        <v>41</v>
      </c>
      <c r="D77" t="s">
        <v>189</v>
      </c>
      <c r="E77" t="s">
        <v>277</v>
      </c>
    </row>
    <row r="78" spans="1:5" x14ac:dyDescent="0.25">
      <c r="A78" t="s">
        <v>276</v>
      </c>
      <c r="B78" t="s">
        <v>99</v>
      </c>
      <c r="C78">
        <v>42</v>
      </c>
      <c r="D78" t="s">
        <v>189</v>
      </c>
      <c r="E78" t="s">
        <v>94</v>
      </c>
    </row>
    <row r="79" spans="1:5" x14ac:dyDescent="0.25">
      <c r="A79" t="s">
        <v>275</v>
      </c>
      <c r="B79" t="s">
        <v>103</v>
      </c>
      <c r="C79">
        <v>42</v>
      </c>
      <c r="D79" t="s">
        <v>189</v>
      </c>
      <c r="E79" t="s">
        <v>274</v>
      </c>
    </row>
    <row r="80" spans="1:5" x14ac:dyDescent="0.25">
      <c r="A80" t="s">
        <v>273</v>
      </c>
      <c r="B80" t="s">
        <v>96</v>
      </c>
      <c r="C80">
        <v>42</v>
      </c>
      <c r="D80" t="s">
        <v>189</v>
      </c>
      <c r="E80" t="s">
        <v>272</v>
      </c>
    </row>
    <row r="81" spans="1:5" x14ac:dyDescent="0.25">
      <c r="A81" t="s">
        <v>271</v>
      </c>
      <c r="B81" t="s">
        <v>99</v>
      </c>
      <c r="C81">
        <v>42</v>
      </c>
      <c r="D81" t="s">
        <v>189</v>
      </c>
      <c r="E81" t="s">
        <v>126</v>
      </c>
    </row>
    <row r="82" spans="1:5" x14ac:dyDescent="0.25">
      <c r="A82" t="s">
        <v>270</v>
      </c>
      <c r="B82" t="s">
        <v>103</v>
      </c>
      <c r="C82">
        <v>42</v>
      </c>
      <c r="D82" t="s">
        <v>189</v>
      </c>
      <c r="E82" t="s">
        <v>94</v>
      </c>
    </row>
    <row r="83" spans="1:5" x14ac:dyDescent="0.25">
      <c r="A83" t="s">
        <v>269</v>
      </c>
      <c r="B83" t="s">
        <v>96</v>
      </c>
      <c r="C83">
        <v>42</v>
      </c>
      <c r="D83" t="s">
        <v>189</v>
      </c>
      <c r="E83" t="s">
        <v>268</v>
      </c>
    </row>
    <row r="84" spans="1:5" x14ac:dyDescent="0.25">
      <c r="A84" t="s">
        <v>267</v>
      </c>
      <c r="B84" t="s">
        <v>99</v>
      </c>
      <c r="C84">
        <v>42</v>
      </c>
      <c r="D84" t="s">
        <v>189</v>
      </c>
      <c r="E84" t="s">
        <v>266</v>
      </c>
    </row>
    <row r="85" spans="1:5" x14ac:dyDescent="0.25">
      <c r="A85" t="s">
        <v>265</v>
      </c>
      <c r="B85" t="s">
        <v>103</v>
      </c>
      <c r="C85">
        <v>42</v>
      </c>
      <c r="D85" t="s">
        <v>189</v>
      </c>
      <c r="E85" t="s">
        <v>152</v>
      </c>
    </row>
    <row r="86" spans="1:5" x14ac:dyDescent="0.25">
      <c r="A86" t="s">
        <v>264</v>
      </c>
      <c r="B86" t="s">
        <v>96</v>
      </c>
      <c r="C86">
        <v>42</v>
      </c>
      <c r="D86" t="s">
        <v>189</v>
      </c>
      <c r="E86" t="s">
        <v>263</v>
      </c>
    </row>
    <row r="87" spans="1:5" x14ac:dyDescent="0.25">
      <c r="A87" t="s">
        <v>262</v>
      </c>
      <c r="B87" t="s">
        <v>99</v>
      </c>
      <c r="C87">
        <v>42</v>
      </c>
      <c r="D87" t="s">
        <v>189</v>
      </c>
      <c r="E87" t="s">
        <v>94</v>
      </c>
    </row>
    <row r="88" spans="1:5" x14ac:dyDescent="0.25">
      <c r="A88" t="s">
        <v>261</v>
      </c>
      <c r="B88" t="s">
        <v>103</v>
      </c>
      <c r="C88">
        <v>42</v>
      </c>
      <c r="D88" t="s">
        <v>189</v>
      </c>
      <c r="E88" t="s">
        <v>219</v>
      </c>
    </row>
    <row r="89" spans="1:5" x14ac:dyDescent="0.25">
      <c r="A89" t="s">
        <v>260</v>
      </c>
      <c r="B89" t="s">
        <v>96</v>
      </c>
      <c r="C89">
        <v>42</v>
      </c>
      <c r="D89" t="s">
        <v>189</v>
      </c>
      <c r="E89" t="s">
        <v>259</v>
      </c>
    </row>
    <row r="90" spans="1:5" x14ac:dyDescent="0.25">
      <c r="A90" t="s">
        <v>258</v>
      </c>
      <c r="B90" t="s">
        <v>99</v>
      </c>
      <c r="C90">
        <v>43</v>
      </c>
      <c r="D90" t="s">
        <v>189</v>
      </c>
      <c r="E90" t="s">
        <v>138</v>
      </c>
    </row>
    <row r="91" spans="1:5" x14ac:dyDescent="0.25">
      <c r="A91" t="s">
        <v>257</v>
      </c>
      <c r="B91" t="s">
        <v>103</v>
      </c>
      <c r="C91">
        <v>43</v>
      </c>
      <c r="D91" t="s">
        <v>189</v>
      </c>
      <c r="E91" t="s">
        <v>256</v>
      </c>
    </row>
    <row r="92" spans="1:5" x14ac:dyDescent="0.25">
      <c r="A92" t="s">
        <v>255</v>
      </c>
      <c r="B92" t="s">
        <v>96</v>
      </c>
      <c r="C92">
        <v>43</v>
      </c>
      <c r="D92" t="s">
        <v>189</v>
      </c>
      <c r="E92" t="s">
        <v>254</v>
      </c>
    </row>
    <row r="93" spans="1:5" x14ac:dyDescent="0.25">
      <c r="A93" t="s">
        <v>253</v>
      </c>
      <c r="B93" t="s">
        <v>99</v>
      </c>
      <c r="C93">
        <v>46</v>
      </c>
      <c r="D93" t="s">
        <v>189</v>
      </c>
      <c r="E93" t="s">
        <v>94</v>
      </c>
    </row>
    <row r="94" spans="1:5" x14ac:dyDescent="0.25">
      <c r="A94" t="s">
        <v>252</v>
      </c>
      <c r="B94" t="s">
        <v>103</v>
      </c>
      <c r="C94">
        <v>46</v>
      </c>
      <c r="D94" t="s">
        <v>189</v>
      </c>
      <c r="E94" t="s">
        <v>249</v>
      </c>
    </row>
    <row r="95" spans="1:5" x14ac:dyDescent="0.25">
      <c r="A95" t="s">
        <v>251</v>
      </c>
      <c r="B95" t="s">
        <v>96</v>
      </c>
      <c r="C95">
        <v>46</v>
      </c>
      <c r="D95" t="s">
        <v>189</v>
      </c>
      <c r="E95" t="s">
        <v>215</v>
      </c>
    </row>
    <row r="96" spans="1:5" x14ac:dyDescent="0.25">
      <c r="A96" t="s">
        <v>250</v>
      </c>
      <c r="B96" t="s">
        <v>99</v>
      </c>
      <c r="C96">
        <v>52</v>
      </c>
      <c r="D96" t="s">
        <v>189</v>
      </c>
      <c r="E96" t="s">
        <v>249</v>
      </c>
    </row>
    <row r="97" spans="1:5" x14ac:dyDescent="0.25">
      <c r="A97" t="s">
        <v>248</v>
      </c>
      <c r="B97" t="s">
        <v>103</v>
      </c>
      <c r="C97">
        <v>52</v>
      </c>
      <c r="D97" t="s">
        <v>189</v>
      </c>
      <c r="E97" t="s">
        <v>121</v>
      </c>
    </row>
    <row r="98" spans="1:5" x14ac:dyDescent="0.25">
      <c r="A98" t="s">
        <v>247</v>
      </c>
      <c r="B98" t="s">
        <v>96</v>
      </c>
      <c r="C98">
        <v>52</v>
      </c>
      <c r="D98" t="s">
        <v>189</v>
      </c>
      <c r="E98" t="s">
        <v>246</v>
      </c>
    </row>
    <row r="99" spans="1:5" x14ac:dyDescent="0.25">
      <c r="A99" t="s">
        <v>245</v>
      </c>
      <c r="B99" t="s">
        <v>99</v>
      </c>
      <c r="C99">
        <v>54</v>
      </c>
      <c r="D99" t="s">
        <v>189</v>
      </c>
      <c r="E99" t="s">
        <v>98</v>
      </c>
    </row>
    <row r="100" spans="1:5" x14ac:dyDescent="0.25">
      <c r="A100" t="s">
        <v>244</v>
      </c>
      <c r="B100" t="s">
        <v>103</v>
      </c>
      <c r="C100">
        <v>54</v>
      </c>
      <c r="D100" t="s">
        <v>189</v>
      </c>
      <c r="E100" t="s">
        <v>94</v>
      </c>
    </row>
    <row r="101" spans="1:5" x14ac:dyDescent="0.25">
      <c r="A101" t="s">
        <v>243</v>
      </c>
      <c r="B101" t="s">
        <v>96</v>
      </c>
      <c r="C101">
        <v>54</v>
      </c>
      <c r="D101" t="s">
        <v>189</v>
      </c>
      <c r="E101" t="s">
        <v>242</v>
      </c>
    </row>
    <row r="102" spans="1:5" x14ac:dyDescent="0.25">
      <c r="A102" t="s">
        <v>241</v>
      </c>
      <c r="B102" t="s">
        <v>99</v>
      </c>
      <c r="C102">
        <v>54</v>
      </c>
      <c r="D102" t="s">
        <v>189</v>
      </c>
      <c r="E102" t="s">
        <v>219</v>
      </c>
    </row>
    <row r="103" spans="1:5" x14ac:dyDescent="0.25">
      <c r="A103" t="s">
        <v>240</v>
      </c>
      <c r="B103" t="s">
        <v>103</v>
      </c>
      <c r="C103">
        <v>54</v>
      </c>
      <c r="D103" t="s">
        <v>189</v>
      </c>
      <c r="E103" t="s">
        <v>203</v>
      </c>
    </row>
    <row r="104" spans="1:5" x14ac:dyDescent="0.25">
      <c r="A104" t="s">
        <v>239</v>
      </c>
      <c r="B104" t="s">
        <v>96</v>
      </c>
      <c r="C104">
        <v>54</v>
      </c>
      <c r="D104" t="s">
        <v>189</v>
      </c>
      <c r="E104" t="s">
        <v>238</v>
      </c>
    </row>
    <row r="105" spans="1:5" x14ac:dyDescent="0.25">
      <c r="A105" t="s">
        <v>237</v>
      </c>
      <c r="B105" t="s">
        <v>99</v>
      </c>
      <c r="C105">
        <v>54</v>
      </c>
      <c r="D105" t="s">
        <v>189</v>
      </c>
      <c r="E105" t="s">
        <v>236</v>
      </c>
    </row>
    <row r="106" spans="1:5" x14ac:dyDescent="0.25">
      <c r="A106" t="s">
        <v>235</v>
      </c>
      <c r="B106" t="s">
        <v>103</v>
      </c>
      <c r="C106">
        <v>54</v>
      </c>
      <c r="D106" t="s">
        <v>189</v>
      </c>
      <c r="E106" t="s">
        <v>234</v>
      </c>
    </row>
    <row r="107" spans="1:5" x14ac:dyDescent="0.25">
      <c r="A107" t="s">
        <v>233</v>
      </c>
      <c r="B107" t="s">
        <v>96</v>
      </c>
      <c r="C107">
        <v>54</v>
      </c>
      <c r="D107" t="s">
        <v>189</v>
      </c>
      <c r="E107" t="s">
        <v>112</v>
      </c>
    </row>
    <row r="108" spans="1:5" x14ac:dyDescent="0.25">
      <c r="A108" t="s">
        <v>232</v>
      </c>
      <c r="B108" t="s">
        <v>99</v>
      </c>
      <c r="C108">
        <v>55</v>
      </c>
      <c r="D108" t="s">
        <v>189</v>
      </c>
      <c r="E108" t="s">
        <v>231</v>
      </c>
    </row>
    <row r="109" spans="1:5" x14ac:dyDescent="0.25">
      <c r="A109" t="s">
        <v>230</v>
      </c>
      <c r="B109" t="s">
        <v>103</v>
      </c>
      <c r="C109">
        <v>55</v>
      </c>
      <c r="D109" t="s">
        <v>189</v>
      </c>
      <c r="E109" t="s">
        <v>229</v>
      </c>
    </row>
    <row r="110" spans="1:5" x14ac:dyDescent="0.25">
      <c r="A110" t="s">
        <v>228</v>
      </c>
      <c r="B110" t="s">
        <v>96</v>
      </c>
      <c r="C110">
        <v>55</v>
      </c>
      <c r="D110" t="s">
        <v>189</v>
      </c>
      <c r="E110" t="s">
        <v>94</v>
      </c>
    </row>
    <row r="111" spans="1:5" x14ac:dyDescent="0.25">
      <c r="A111" t="s">
        <v>227</v>
      </c>
      <c r="B111" t="s">
        <v>99</v>
      </c>
      <c r="C111">
        <v>55</v>
      </c>
      <c r="D111" t="s">
        <v>189</v>
      </c>
      <c r="E111" t="s">
        <v>226</v>
      </c>
    </row>
    <row r="112" spans="1:5" x14ac:dyDescent="0.25">
      <c r="A112" t="s">
        <v>225</v>
      </c>
      <c r="B112" t="s">
        <v>103</v>
      </c>
      <c r="C112">
        <v>55</v>
      </c>
      <c r="D112" t="s">
        <v>189</v>
      </c>
      <c r="E112" t="s">
        <v>224</v>
      </c>
    </row>
    <row r="113" spans="1:5" x14ac:dyDescent="0.25">
      <c r="A113" t="s">
        <v>223</v>
      </c>
      <c r="B113" t="s">
        <v>96</v>
      </c>
      <c r="C113">
        <v>55</v>
      </c>
      <c r="D113" t="s">
        <v>189</v>
      </c>
      <c r="E113" t="s">
        <v>222</v>
      </c>
    </row>
    <row r="114" spans="1:5" x14ac:dyDescent="0.25">
      <c r="A114" t="s">
        <v>221</v>
      </c>
      <c r="B114" t="s">
        <v>99</v>
      </c>
      <c r="C114">
        <v>55</v>
      </c>
      <c r="D114" t="s">
        <v>189</v>
      </c>
      <c r="E114" t="s">
        <v>160</v>
      </c>
    </row>
    <row r="115" spans="1:5" x14ac:dyDescent="0.25">
      <c r="A115" t="s">
        <v>220</v>
      </c>
      <c r="B115" t="s">
        <v>103</v>
      </c>
      <c r="C115">
        <v>55</v>
      </c>
      <c r="D115" t="s">
        <v>189</v>
      </c>
      <c r="E115" t="s">
        <v>219</v>
      </c>
    </row>
    <row r="116" spans="1:5" x14ac:dyDescent="0.25">
      <c r="A116" t="s">
        <v>218</v>
      </c>
      <c r="B116" t="s">
        <v>96</v>
      </c>
      <c r="C116">
        <v>55</v>
      </c>
      <c r="D116" t="s">
        <v>189</v>
      </c>
      <c r="E116" t="s">
        <v>217</v>
      </c>
    </row>
    <row r="117" spans="1:5" x14ac:dyDescent="0.25">
      <c r="A117" t="s">
        <v>216</v>
      </c>
      <c r="B117" t="s">
        <v>99</v>
      </c>
      <c r="C117">
        <v>56</v>
      </c>
      <c r="D117" t="s">
        <v>189</v>
      </c>
      <c r="E117" t="s">
        <v>215</v>
      </c>
    </row>
    <row r="118" spans="1:5" x14ac:dyDescent="0.25">
      <c r="A118" t="s">
        <v>214</v>
      </c>
      <c r="B118" t="s">
        <v>103</v>
      </c>
      <c r="C118">
        <v>56</v>
      </c>
      <c r="D118" t="s">
        <v>189</v>
      </c>
      <c r="E118" t="s">
        <v>98</v>
      </c>
    </row>
    <row r="119" spans="1:5" x14ac:dyDescent="0.25">
      <c r="A119" t="s">
        <v>213</v>
      </c>
      <c r="B119" t="s">
        <v>96</v>
      </c>
      <c r="C119">
        <v>56</v>
      </c>
      <c r="D119" t="s">
        <v>189</v>
      </c>
      <c r="E119" t="s">
        <v>212</v>
      </c>
    </row>
    <row r="120" spans="1:5" x14ac:dyDescent="0.25">
      <c r="A120" t="s">
        <v>211</v>
      </c>
      <c r="B120" t="s">
        <v>99</v>
      </c>
      <c r="C120">
        <v>56</v>
      </c>
      <c r="D120" t="s">
        <v>189</v>
      </c>
      <c r="E120" t="s">
        <v>210</v>
      </c>
    </row>
    <row r="121" spans="1:5" x14ac:dyDescent="0.25">
      <c r="A121" t="s">
        <v>209</v>
      </c>
      <c r="B121" t="s">
        <v>103</v>
      </c>
      <c r="C121">
        <v>56</v>
      </c>
      <c r="D121" t="s">
        <v>189</v>
      </c>
      <c r="E121" t="s">
        <v>94</v>
      </c>
    </row>
    <row r="122" spans="1:5" x14ac:dyDescent="0.25">
      <c r="A122" t="s">
        <v>208</v>
      </c>
      <c r="B122" t="s">
        <v>96</v>
      </c>
      <c r="C122">
        <v>56</v>
      </c>
      <c r="D122" t="s">
        <v>189</v>
      </c>
      <c r="E122" t="s">
        <v>207</v>
      </c>
    </row>
    <row r="123" spans="1:5" x14ac:dyDescent="0.25">
      <c r="A123" t="s">
        <v>206</v>
      </c>
      <c r="B123" t="s">
        <v>99</v>
      </c>
      <c r="C123">
        <v>56</v>
      </c>
      <c r="D123" t="s">
        <v>189</v>
      </c>
      <c r="E123" t="s">
        <v>205</v>
      </c>
    </row>
    <row r="124" spans="1:5" x14ac:dyDescent="0.25">
      <c r="A124" t="s">
        <v>204</v>
      </c>
      <c r="B124" t="s">
        <v>103</v>
      </c>
      <c r="C124">
        <v>56</v>
      </c>
      <c r="D124" t="s">
        <v>189</v>
      </c>
      <c r="E124" t="s">
        <v>203</v>
      </c>
    </row>
    <row r="125" spans="1:5" x14ac:dyDescent="0.25">
      <c r="A125" t="s">
        <v>202</v>
      </c>
      <c r="B125" t="s">
        <v>96</v>
      </c>
      <c r="C125">
        <v>56</v>
      </c>
      <c r="D125" t="s">
        <v>189</v>
      </c>
      <c r="E125" t="s">
        <v>196</v>
      </c>
    </row>
    <row r="126" spans="1:5" x14ac:dyDescent="0.25">
      <c r="A126" t="s">
        <v>201</v>
      </c>
      <c r="B126" t="s">
        <v>99</v>
      </c>
      <c r="C126">
        <v>56</v>
      </c>
      <c r="D126" t="s">
        <v>189</v>
      </c>
      <c r="E126" t="s">
        <v>115</v>
      </c>
    </row>
    <row r="127" spans="1:5" x14ac:dyDescent="0.25">
      <c r="A127" t="s">
        <v>200</v>
      </c>
      <c r="B127" t="s">
        <v>103</v>
      </c>
      <c r="C127">
        <v>56</v>
      </c>
      <c r="D127" t="s">
        <v>189</v>
      </c>
      <c r="E127" t="s">
        <v>121</v>
      </c>
    </row>
    <row r="128" spans="1:5" x14ac:dyDescent="0.25">
      <c r="A128" t="s">
        <v>199</v>
      </c>
      <c r="B128" t="s">
        <v>96</v>
      </c>
      <c r="C128">
        <v>56</v>
      </c>
      <c r="D128" t="s">
        <v>189</v>
      </c>
      <c r="E128" t="s">
        <v>94</v>
      </c>
    </row>
    <row r="129" spans="1:5" x14ac:dyDescent="0.25">
      <c r="A129" t="s">
        <v>198</v>
      </c>
      <c r="B129" t="s">
        <v>99</v>
      </c>
      <c r="C129">
        <v>56</v>
      </c>
      <c r="D129" t="s">
        <v>189</v>
      </c>
      <c r="E129" t="s">
        <v>101</v>
      </c>
    </row>
    <row r="130" spans="1:5" x14ac:dyDescent="0.25">
      <c r="A130" t="s">
        <v>197</v>
      </c>
      <c r="B130" t="s">
        <v>103</v>
      </c>
      <c r="C130">
        <v>56</v>
      </c>
      <c r="D130" t="s">
        <v>189</v>
      </c>
      <c r="E130" t="s">
        <v>196</v>
      </c>
    </row>
    <row r="131" spans="1:5" x14ac:dyDescent="0.25">
      <c r="A131" t="s">
        <v>195</v>
      </c>
      <c r="B131" t="s">
        <v>96</v>
      </c>
      <c r="C131">
        <v>56</v>
      </c>
      <c r="D131" t="s">
        <v>189</v>
      </c>
      <c r="E131" t="s">
        <v>194</v>
      </c>
    </row>
    <row r="132" spans="1:5" x14ac:dyDescent="0.25">
      <c r="A132" t="s">
        <v>193</v>
      </c>
      <c r="B132" t="s">
        <v>99</v>
      </c>
      <c r="C132">
        <v>56</v>
      </c>
      <c r="D132" t="s">
        <v>189</v>
      </c>
      <c r="E132" t="s">
        <v>94</v>
      </c>
    </row>
    <row r="133" spans="1:5" x14ac:dyDescent="0.25">
      <c r="A133" t="s">
        <v>192</v>
      </c>
      <c r="B133" t="s">
        <v>103</v>
      </c>
      <c r="C133">
        <v>56</v>
      </c>
      <c r="D133" t="s">
        <v>189</v>
      </c>
      <c r="E133" t="s">
        <v>191</v>
      </c>
    </row>
    <row r="134" spans="1:5" x14ac:dyDescent="0.25">
      <c r="A134" t="s">
        <v>190</v>
      </c>
      <c r="B134" t="s">
        <v>96</v>
      </c>
      <c r="C134">
        <v>56</v>
      </c>
      <c r="D134" t="s">
        <v>189</v>
      </c>
      <c r="E134" t="s">
        <v>188</v>
      </c>
    </row>
    <row r="135" spans="1:5" x14ac:dyDescent="0.25">
      <c r="A135" t="s">
        <v>187</v>
      </c>
      <c r="B135" t="s">
        <v>99</v>
      </c>
      <c r="C135">
        <v>58</v>
      </c>
      <c r="D135" t="s">
        <v>95</v>
      </c>
      <c r="E135" t="s">
        <v>186</v>
      </c>
    </row>
    <row r="136" spans="1:5" x14ac:dyDescent="0.25">
      <c r="A136" t="s">
        <v>185</v>
      </c>
      <c r="B136" t="s">
        <v>96</v>
      </c>
      <c r="C136">
        <v>58</v>
      </c>
      <c r="D136" t="s">
        <v>95</v>
      </c>
      <c r="E136" t="s">
        <v>184</v>
      </c>
    </row>
    <row r="137" spans="1:5" x14ac:dyDescent="0.25">
      <c r="A137" t="s">
        <v>183</v>
      </c>
      <c r="B137" t="s">
        <v>99</v>
      </c>
      <c r="C137">
        <v>78</v>
      </c>
      <c r="D137" t="s">
        <v>95</v>
      </c>
      <c r="E137" t="s">
        <v>94</v>
      </c>
    </row>
    <row r="138" spans="1:5" x14ac:dyDescent="0.25">
      <c r="A138" t="s">
        <v>182</v>
      </c>
      <c r="B138" t="s">
        <v>96</v>
      </c>
      <c r="C138">
        <v>78</v>
      </c>
      <c r="D138" t="s">
        <v>95</v>
      </c>
      <c r="E138" t="s">
        <v>181</v>
      </c>
    </row>
    <row r="139" spans="1:5" x14ac:dyDescent="0.25">
      <c r="A139" t="s">
        <v>180</v>
      </c>
      <c r="B139" t="s">
        <v>99</v>
      </c>
      <c r="C139">
        <v>79</v>
      </c>
      <c r="D139" t="s">
        <v>95</v>
      </c>
      <c r="E139" t="s">
        <v>123</v>
      </c>
    </row>
    <row r="140" spans="1:5" x14ac:dyDescent="0.25">
      <c r="A140" t="s">
        <v>179</v>
      </c>
      <c r="B140" t="s">
        <v>103</v>
      </c>
      <c r="C140">
        <v>79</v>
      </c>
      <c r="D140" t="s">
        <v>95</v>
      </c>
      <c r="E140" t="s">
        <v>178</v>
      </c>
    </row>
    <row r="141" spans="1:5" x14ac:dyDescent="0.25">
      <c r="A141" t="s">
        <v>177</v>
      </c>
      <c r="B141" t="s">
        <v>96</v>
      </c>
      <c r="C141">
        <v>79</v>
      </c>
      <c r="D141" t="s">
        <v>95</v>
      </c>
      <c r="E141" t="s">
        <v>141</v>
      </c>
    </row>
    <row r="142" spans="1:5" x14ac:dyDescent="0.25">
      <c r="A142" t="s">
        <v>176</v>
      </c>
      <c r="B142" t="s">
        <v>99</v>
      </c>
      <c r="C142">
        <v>82</v>
      </c>
      <c r="D142" t="s">
        <v>95</v>
      </c>
      <c r="E142" t="s">
        <v>175</v>
      </c>
    </row>
    <row r="143" spans="1:5" x14ac:dyDescent="0.25">
      <c r="A143" t="s">
        <v>174</v>
      </c>
      <c r="B143" t="s">
        <v>103</v>
      </c>
      <c r="C143">
        <v>82</v>
      </c>
      <c r="D143" t="s">
        <v>95</v>
      </c>
      <c r="E143" t="s">
        <v>115</v>
      </c>
    </row>
    <row r="144" spans="1:5" x14ac:dyDescent="0.25">
      <c r="A144" t="s">
        <v>173</v>
      </c>
      <c r="B144" t="s">
        <v>96</v>
      </c>
      <c r="C144">
        <v>82</v>
      </c>
      <c r="D144" t="s">
        <v>95</v>
      </c>
      <c r="E144" t="s">
        <v>172</v>
      </c>
    </row>
    <row r="145" spans="1:5" x14ac:dyDescent="0.25">
      <c r="A145" t="s">
        <v>171</v>
      </c>
      <c r="B145" t="s">
        <v>99</v>
      </c>
      <c r="C145">
        <v>82</v>
      </c>
      <c r="D145" t="s">
        <v>95</v>
      </c>
      <c r="E145" t="s">
        <v>170</v>
      </c>
    </row>
    <row r="146" spans="1:5" x14ac:dyDescent="0.25">
      <c r="A146" t="s">
        <v>169</v>
      </c>
      <c r="B146" t="s">
        <v>103</v>
      </c>
      <c r="C146">
        <v>82</v>
      </c>
      <c r="D146" t="s">
        <v>95</v>
      </c>
      <c r="E146" t="s">
        <v>101</v>
      </c>
    </row>
    <row r="147" spans="1:5" x14ac:dyDescent="0.25">
      <c r="A147" t="s">
        <v>168</v>
      </c>
      <c r="B147" t="s">
        <v>96</v>
      </c>
      <c r="C147">
        <v>82</v>
      </c>
      <c r="D147" t="s">
        <v>95</v>
      </c>
      <c r="E147" t="s">
        <v>167</v>
      </c>
    </row>
    <row r="148" spans="1:5" x14ac:dyDescent="0.25">
      <c r="A148" t="s">
        <v>166</v>
      </c>
      <c r="B148" t="s">
        <v>99</v>
      </c>
      <c r="C148">
        <v>83</v>
      </c>
      <c r="D148" t="s">
        <v>95</v>
      </c>
      <c r="E148" t="s">
        <v>165</v>
      </c>
    </row>
    <row r="149" spans="1:5" x14ac:dyDescent="0.25">
      <c r="A149" t="s">
        <v>164</v>
      </c>
      <c r="B149" t="s">
        <v>103</v>
      </c>
      <c r="C149">
        <v>83</v>
      </c>
      <c r="D149" t="s">
        <v>95</v>
      </c>
      <c r="E149" t="s">
        <v>128</v>
      </c>
    </row>
    <row r="150" spans="1:5" x14ac:dyDescent="0.25">
      <c r="A150" t="s">
        <v>163</v>
      </c>
      <c r="B150" t="s">
        <v>96</v>
      </c>
      <c r="C150">
        <v>83</v>
      </c>
      <c r="D150" t="s">
        <v>95</v>
      </c>
      <c r="E150" t="s">
        <v>162</v>
      </c>
    </row>
    <row r="151" spans="1:5" x14ac:dyDescent="0.25">
      <c r="A151" t="s">
        <v>161</v>
      </c>
      <c r="B151" t="s">
        <v>99</v>
      </c>
      <c r="C151">
        <v>83</v>
      </c>
      <c r="D151" t="s">
        <v>95</v>
      </c>
      <c r="E151" t="s">
        <v>160</v>
      </c>
    </row>
    <row r="152" spans="1:5" x14ac:dyDescent="0.25">
      <c r="A152" t="s">
        <v>159</v>
      </c>
      <c r="B152" t="s">
        <v>103</v>
      </c>
      <c r="C152">
        <v>83</v>
      </c>
      <c r="D152" t="s">
        <v>95</v>
      </c>
      <c r="E152" t="s">
        <v>158</v>
      </c>
    </row>
    <row r="153" spans="1:5" x14ac:dyDescent="0.25">
      <c r="A153" t="s">
        <v>157</v>
      </c>
      <c r="B153" t="s">
        <v>96</v>
      </c>
      <c r="C153">
        <v>83</v>
      </c>
      <c r="D153" t="s">
        <v>95</v>
      </c>
      <c r="E153" t="s">
        <v>112</v>
      </c>
    </row>
    <row r="154" spans="1:5" x14ac:dyDescent="0.25">
      <c r="A154" t="s">
        <v>156</v>
      </c>
      <c r="B154" t="s">
        <v>99</v>
      </c>
      <c r="C154">
        <v>83</v>
      </c>
      <c r="D154" t="s">
        <v>95</v>
      </c>
      <c r="E154" t="s">
        <v>94</v>
      </c>
    </row>
    <row r="155" spans="1:5" x14ac:dyDescent="0.25">
      <c r="A155" t="s">
        <v>155</v>
      </c>
      <c r="B155" t="s">
        <v>103</v>
      </c>
      <c r="C155">
        <v>83</v>
      </c>
      <c r="D155" t="s">
        <v>95</v>
      </c>
      <c r="E155" t="s">
        <v>154</v>
      </c>
    </row>
    <row r="156" spans="1:5" x14ac:dyDescent="0.25">
      <c r="A156" t="s">
        <v>153</v>
      </c>
      <c r="B156" t="s">
        <v>96</v>
      </c>
      <c r="C156">
        <v>83</v>
      </c>
      <c r="D156" t="s">
        <v>95</v>
      </c>
      <c r="E156" t="s">
        <v>152</v>
      </c>
    </row>
    <row r="157" spans="1:5" x14ac:dyDescent="0.25">
      <c r="A157" t="s">
        <v>151</v>
      </c>
      <c r="B157" t="s">
        <v>99</v>
      </c>
      <c r="C157">
        <v>84</v>
      </c>
      <c r="D157" t="s">
        <v>95</v>
      </c>
      <c r="E157" t="s">
        <v>94</v>
      </c>
    </row>
    <row r="158" spans="1:5" x14ac:dyDescent="0.25">
      <c r="A158" t="s">
        <v>150</v>
      </c>
      <c r="B158" t="s">
        <v>103</v>
      </c>
      <c r="C158">
        <v>84</v>
      </c>
      <c r="D158" t="s">
        <v>95</v>
      </c>
      <c r="E158" t="s">
        <v>149</v>
      </c>
    </row>
    <row r="159" spans="1:5" x14ac:dyDescent="0.25">
      <c r="A159" t="s">
        <v>148</v>
      </c>
      <c r="B159" t="s">
        <v>96</v>
      </c>
      <c r="C159">
        <v>84</v>
      </c>
      <c r="D159" t="s">
        <v>95</v>
      </c>
      <c r="E159" t="s">
        <v>147</v>
      </c>
    </row>
    <row r="160" spans="1:5" x14ac:dyDescent="0.25">
      <c r="A160" t="s">
        <v>146</v>
      </c>
      <c r="B160" t="s">
        <v>99</v>
      </c>
      <c r="C160">
        <v>84</v>
      </c>
      <c r="D160" t="s">
        <v>95</v>
      </c>
      <c r="E160" t="s">
        <v>145</v>
      </c>
    </row>
    <row r="161" spans="1:5" x14ac:dyDescent="0.25">
      <c r="A161" t="s">
        <v>144</v>
      </c>
      <c r="B161" t="s">
        <v>103</v>
      </c>
      <c r="C161">
        <v>84</v>
      </c>
      <c r="D161" t="s">
        <v>95</v>
      </c>
      <c r="E161" t="s">
        <v>143</v>
      </c>
    </row>
    <row r="162" spans="1:5" x14ac:dyDescent="0.25">
      <c r="A162" t="s">
        <v>142</v>
      </c>
      <c r="B162" t="s">
        <v>96</v>
      </c>
      <c r="C162">
        <v>84</v>
      </c>
      <c r="D162" t="s">
        <v>95</v>
      </c>
      <c r="E162" t="s">
        <v>141</v>
      </c>
    </row>
    <row r="163" spans="1:5" x14ac:dyDescent="0.25">
      <c r="A163" t="s">
        <v>140</v>
      </c>
      <c r="B163" t="s">
        <v>99</v>
      </c>
      <c r="C163">
        <v>84</v>
      </c>
      <c r="D163" t="s">
        <v>95</v>
      </c>
      <c r="E163" t="s">
        <v>138</v>
      </c>
    </row>
    <row r="164" spans="1:5" x14ac:dyDescent="0.25">
      <c r="A164" t="s">
        <v>139</v>
      </c>
      <c r="B164" t="s">
        <v>103</v>
      </c>
      <c r="C164">
        <v>84</v>
      </c>
      <c r="D164" t="s">
        <v>95</v>
      </c>
      <c r="E164" t="s">
        <v>138</v>
      </c>
    </row>
    <row r="165" spans="1:5" x14ac:dyDescent="0.25">
      <c r="A165" t="s">
        <v>137</v>
      </c>
      <c r="B165" t="s">
        <v>96</v>
      </c>
      <c r="C165">
        <v>84</v>
      </c>
      <c r="D165" t="s">
        <v>95</v>
      </c>
      <c r="E165" t="s">
        <v>136</v>
      </c>
    </row>
    <row r="166" spans="1:5" x14ac:dyDescent="0.25">
      <c r="A166" t="s">
        <v>135</v>
      </c>
      <c r="B166" t="s">
        <v>99</v>
      </c>
      <c r="C166">
        <v>84</v>
      </c>
      <c r="D166" t="s">
        <v>95</v>
      </c>
      <c r="E166" t="s">
        <v>134</v>
      </c>
    </row>
    <row r="167" spans="1:5" x14ac:dyDescent="0.25">
      <c r="A167" t="s">
        <v>133</v>
      </c>
      <c r="B167" t="s">
        <v>96</v>
      </c>
      <c r="C167">
        <v>84</v>
      </c>
      <c r="D167" t="s">
        <v>95</v>
      </c>
      <c r="E167" t="s">
        <v>94</v>
      </c>
    </row>
    <row r="168" spans="1:5" x14ac:dyDescent="0.25">
      <c r="A168" t="s">
        <v>132</v>
      </c>
      <c r="B168" t="s">
        <v>99</v>
      </c>
      <c r="C168">
        <v>84</v>
      </c>
      <c r="D168" t="s">
        <v>95</v>
      </c>
      <c r="E168" t="s">
        <v>131</v>
      </c>
    </row>
    <row r="169" spans="1:5" x14ac:dyDescent="0.25">
      <c r="A169" t="s">
        <v>130</v>
      </c>
      <c r="B169" t="s">
        <v>103</v>
      </c>
      <c r="C169">
        <v>84</v>
      </c>
      <c r="D169" t="s">
        <v>95</v>
      </c>
      <c r="E169" t="s">
        <v>94</v>
      </c>
    </row>
    <row r="170" spans="1:5" x14ac:dyDescent="0.25">
      <c r="A170" t="s">
        <v>129</v>
      </c>
      <c r="B170" t="s">
        <v>96</v>
      </c>
      <c r="C170">
        <v>84</v>
      </c>
      <c r="D170" t="s">
        <v>95</v>
      </c>
      <c r="E170" t="s">
        <v>128</v>
      </c>
    </row>
    <row r="171" spans="1:5" x14ac:dyDescent="0.25">
      <c r="A171" t="s">
        <v>127</v>
      </c>
      <c r="B171" t="s">
        <v>99</v>
      </c>
      <c r="C171">
        <v>85</v>
      </c>
      <c r="D171" t="s">
        <v>95</v>
      </c>
      <c r="E171" t="s">
        <v>126</v>
      </c>
    </row>
    <row r="172" spans="1:5" x14ac:dyDescent="0.25">
      <c r="A172" t="s">
        <v>125</v>
      </c>
      <c r="B172" t="s">
        <v>103</v>
      </c>
      <c r="C172">
        <v>85</v>
      </c>
      <c r="D172" t="s">
        <v>95</v>
      </c>
      <c r="E172" t="s">
        <v>101</v>
      </c>
    </row>
    <row r="173" spans="1:5" x14ac:dyDescent="0.25">
      <c r="A173" t="s">
        <v>124</v>
      </c>
      <c r="B173" t="s">
        <v>96</v>
      </c>
      <c r="C173">
        <v>85</v>
      </c>
      <c r="D173" t="s">
        <v>95</v>
      </c>
      <c r="E173" t="s">
        <v>123</v>
      </c>
    </row>
    <row r="174" spans="1:5" x14ac:dyDescent="0.25">
      <c r="A174" t="s">
        <v>122</v>
      </c>
      <c r="B174" t="s">
        <v>99</v>
      </c>
      <c r="C174">
        <v>89</v>
      </c>
      <c r="D174" t="s">
        <v>95</v>
      </c>
      <c r="E174" t="s">
        <v>121</v>
      </c>
    </row>
    <row r="175" spans="1:5" x14ac:dyDescent="0.25">
      <c r="A175" t="s">
        <v>120</v>
      </c>
      <c r="B175" t="s">
        <v>103</v>
      </c>
      <c r="C175">
        <v>89</v>
      </c>
      <c r="D175" t="s">
        <v>95</v>
      </c>
      <c r="E175" t="s">
        <v>119</v>
      </c>
    </row>
    <row r="176" spans="1:5" x14ac:dyDescent="0.25">
      <c r="A176" t="s">
        <v>118</v>
      </c>
      <c r="B176" t="s">
        <v>96</v>
      </c>
      <c r="C176">
        <v>89</v>
      </c>
      <c r="D176" t="s">
        <v>95</v>
      </c>
      <c r="E176" t="s">
        <v>117</v>
      </c>
    </row>
    <row r="177" spans="1:5" x14ac:dyDescent="0.25">
      <c r="A177" t="s">
        <v>116</v>
      </c>
      <c r="B177" t="s">
        <v>99</v>
      </c>
      <c r="C177">
        <v>91</v>
      </c>
      <c r="D177" t="s">
        <v>95</v>
      </c>
      <c r="E177" t="s">
        <v>115</v>
      </c>
    </row>
    <row r="178" spans="1:5" x14ac:dyDescent="0.25">
      <c r="A178" t="s">
        <v>114</v>
      </c>
      <c r="B178" t="s">
        <v>103</v>
      </c>
      <c r="C178">
        <v>91</v>
      </c>
      <c r="D178" t="s">
        <v>95</v>
      </c>
      <c r="E178" t="s">
        <v>94</v>
      </c>
    </row>
    <row r="179" spans="1:5" x14ac:dyDescent="0.25">
      <c r="A179" t="s">
        <v>113</v>
      </c>
      <c r="B179" t="s">
        <v>96</v>
      </c>
      <c r="C179">
        <v>91</v>
      </c>
      <c r="D179" t="s">
        <v>95</v>
      </c>
      <c r="E179" t="s">
        <v>112</v>
      </c>
    </row>
    <row r="180" spans="1:5" x14ac:dyDescent="0.25">
      <c r="A180" t="s">
        <v>111</v>
      </c>
      <c r="B180" t="s">
        <v>99</v>
      </c>
      <c r="C180">
        <v>108</v>
      </c>
      <c r="D180" t="s">
        <v>95</v>
      </c>
      <c r="E180" t="s">
        <v>101</v>
      </c>
    </row>
    <row r="181" spans="1:5" x14ac:dyDescent="0.25">
      <c r="A181" t="s">
        <v>110</v>
      </c>
      <c r="B181" t="s">
        <v>103</v>
      </c>
      <c r="C181">
        <v>108</v>
      </c>
      <c r="D181" t="s">
        <v>95</v>
      </c>
      <c r="E181" t="s">
        <v>109</v>
      </c>
    </row>
    <row r="182" spans="1:5" x14ac:dyDescent="0.25">
      <c r="A182" t="s">
        <v>108</v>
      </c>
      <c r="B182" t="s">
        <v>96</v>
      </c>
      <c r="C182">
        <v>108</v>
      </c>
      <c r="D182" t="s">
        <v>95</v>
      </c>
      <c r="E182" t="s">
        <v>107</v>
      </c>
    </row>
    <row r="183" spans="1:5" x14ac:dyDescent="0.25">
      <c r="A183" t="s">
        <v>106</v>
      </c>
      <c r="B183" t="s">
        <v>99</v>
      </c>
      <c r="C183">
        <v>112</v>
      </c>
      <c r="D183" t="s">
        <v>95</v>
      </c>
      <c r="E183" t="s">
        <v>105</v>
      </c>
    </row>
    <row r="184" spans="1:5" x14ac:dyDescent="0.25">
      <c r="A184" t="s">
        <v>104</v>
      </c>
      <c r="B184" t="s">
        <v>103</v>
      </c>
      <c r="C184">
        <v>112</v>
      </c>
      <c r="D184" t="s">
        <v>95</v>
      </c>
      <c r="E184" t="s">
        <v>101</v>
      </c>
    </row>
    <row r="185" spans="1:5" x14ac:dyDescent="0.25">
      <c r="A185" t="s">
        <v>102</v>
      </c>
      <c r="B185" t="s">
        <v>96</v>
      </c>
      <c r="C185">
        <v>112</v>
      </c>
      <c r="D185" t="s">
        <v>95</v>
      </c>
      <c r="E185" t="s">
        <v>101</v>
      </c>
    </row>
    <row r="186" spans="1:5" x14ac:dyDescent="0.25">
      <c r="A186" t="s">
        <v>100</v>
      </c>
      <c r="B186" t="s">
        <v>99</v>
      </c>
      <c r="C186">
        <v>113</v>
      </c>
      <c r="D186" t="s">
        <v>95</v>
      </c>
      <c r="E186" t="s">
        <v>98</v>
      </c>
    </row>
    <row r="187" spans="1:5" x14ac:dyDescent="0.25">
      <c r="A187" t="s">
        <v>97</v>
      </c>
      <c r="B187" t="s">
        <v>96</v>
      </c>
      <c r="C187">
        <v>113</v>
      </c>
      <c r="D187" t="s">
        <v>95</v>
      </c>
      <c r="E187" t="s">
        <v>94</v>
      </c>
    </row>
  </sheetData>
  <autoFilter ref="A3:E3" xr:uid="{00000000-0009-0000-0000-000002000000}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4D7D-C6CC-5241-9A33-BFCC506C67EC}">
  <dimension ref="A1:D51"/>
  <sheetViews>
    <sheetView workbookViewId="0">
      <selection activeCell="G3" sqref="G3"/>
    </sheetView>
  </sheetViews>
  <sheetFormatPr defaultColWidth="11" defaultRowHeight="15.75" x14ac:dyDescent="0.25"/>
  <cols>
    <col min="1" max="1" width="20.625" customWidth="1"/>
    <col min="2" max="2" width="24.125" customWidth="1"/>
    <col min="3" max="3" width="27.875" customWidth="1"/>
    <col min="4" max="4" width="13" customWidth="1"/>
  </cols>
  <sheetData>
    <row r="1" spans="1:4" x14ac:dyDescent="0.25">
      <c r="A1" s="16" t="s">
        <v>1086</v>
      </c>
      <c r="B1" s="16"/>
      <c r="C1" s="16"/>
    </row>
    <row r="3" spans="1:4" ht="63" x14ac:dyDescent="0.25">
      <c r="A3" s="3" t="s">
        <v>22</v>
      </c>
      <c r="B3" s="6" t="s">
        <v>90</v>
      </c>
      <c r="C3" s="3" t="s">
        <v>2</v>
      </c>
      <c r="D3" s="21" t="s">
        <v>91</v>
      </c>
    </row>
    <row r="4" spans="1:4" x14ac:dyDescent="0.25">
      <c r="A4" t="s">
        <v>0</v>
      </c>
      <c r="B4" s="9" t="s">
        <v>26</v>
      </c>
      <c r="C4" s="1" t="s">
        <v>3</v>
      </c>
      <c r="D4" s="20">
        <v>12.770110000000001</v>
      </c>
    </row>
    <row r="5" spans="1:4" x14ac:dyDescent="0.25">
      <c r="A5" t="s">
        <v>0</v>
      </c>
      <c r="B5" s="9" t="s">
        <v>27</v>
      </c>
      <c r="C5" s="1" t="s">
        <v>4</v>
      </c>
      <c r="D5" s="20">
        <v>12.40549</v>
      </c>
    </row>
    <row r="6" spans="1:4" x14ac:dyDescent="0.25">
      <c r="A6" t="s">
        <v>0</v>
      </c>
      <c r="B6" s="9" t="s">
        <v>28</v>
      </c>
      <c r="C6" s="1" t="s">
        <v>5</v>
      </c>
      <c r="D6" s="20">
        <v>11.73246</v>
      </c>
    </row>
    <row r="7" spans="1:4" x14ac:dyDescent="0.25">
      <c r="A7" t="s">
        <v>0</v>
      </c>
      <c r="B7" s="9" t="s">
        <v>29</v>
      </c>
      <c r="C7" s="1" t="s">
        <v>6</v>
      </c>
      <c r="D7" s="20">
        <v>13.33074</v>
      </c>
    </row>
    <row r="8" spans="1:4" x14ac:dyDescent="0.25">
      <c r="A8" t="s">
        <v>0</v>
      </c>
      <c r="B8" s="9" t="s">
        <v>30</v>
      </c>
      <c r="C8" s="1" t="s">
        <v>7</v>
      </c>
      <c r="D8" s="20">
        <v>16.375959999999999</v>
      </c>
    </row>
    <row r="9" spans="1:4" x14ac:dyDescent="0.25">
      <c r="A9" t="s">
        <v>0</v>
      </c>
      <c r="B9" s="9" t="s">
        <v>31</v>
      </c>
      <c r="C9" s="1" t="s">
        <v>8</v>
      </c>
      <c r="D9" s="20">
        <v>17.951049999999999</v>
      </c>
    </row>
    <row r="10" spans="1:4" x14ac:dyDescent="0.25">
      <c r="A10" t="s">
        <v>0</v>
      </c>
      <c r="B10" s="9" t="s">
        <v>32</v>
      </c>
      <c r="C10" s="1" t="s">
        <v>8</v>
      </c>
      <c r="D10" s="20">
        <v>11.352969999999999</v>
      </c>
    </row>
    <row r="11" spans="1:4" x14ac:dyDescent="0.25">
      <c r="A11" t="s">
        <v>0</v>
      </c>
      <c r="B11" s="9" t="s">
        <v>33</v>
      </c>
      <c r="C11" s="1" t="s">
        <v>8</v>
      </c>
      <c r="D11" s="20">
        <v>15.563840000000001</v>
      </c>
    </row>
    <row r="12" spans="1:4" x14ac:dyDescent="0.25">
      <c r="A12" t="s">
        <v>0</v>
      </c>
      <c r="B12" s="9" t="s">
        <v>34</v>
      </c>
      <c r="C12" s="1" t="s">
        <v>9</v>
      </c>
      <c r="D12" s="20">
        <v>14.35819</v>
      </c>
    </row>
    <row r="13" spans="1:4" x14ac:dyDescent="0.25">
      <c r="A13" t="s">
        <v>0</v>
      </c>
      <c r="B13" s="9" t="s">
        <v>35</v>
      </c>
      <c r="C13" s="1" t="s">
        <v>10</v>
      </c>
      <c r="D13" s="20">
        <v>13.10862</v>
      </c>
    </row>
    <row r="14" spans="1:4" x14ac:dyDescent="0.25">
      <c r="A14" t="s">
        <v>1</v>
      </c>
      <c r="B14" s="9" t="s">
        <v>36</v>
      </c>
      <c r="C14" s="1" t="s">
        <v>11</v>
      </c>
      <c r="D14" s="20">
        <v>15.28318</v>
      </c>
    </row>
    <row r="15" spans="1:4" x14ac:dyDescent="0.25">
      <c r="A15" t="s">
        <v>1</v>
      </c>
      <c r="B15" s="9" t="s">
        <v>37</v>
      </c>
      <c r="C15" s="1" t="s">
        <v>12</v>
      </c>
      <c r="D15" s="20">
        <v>15.0185</v>
      </c>
    </row>
    <row r="16" spans="1:4" x14ac:dyDescent="0.25">
      <c r="A16" t="s">
        <v>1</v>
      </c>
      <c r="B16" s="9" t="s">
        <v>38</v>
      </c>
      <c r="C16" s="1" t="s">
        <v>12</v>
      </c>
      <c r="D16" s="20">
        <v>14.486649999999999</v>
      </c>
    </row>
    <row r="17" spans="1:4" x14ac:dyDescent="0.25">
      <c r="A17" t="s">
        <v>1</v>
      </c>
      <c r="B17" s="9" t="s">
        <v>39</v>
      </c>
      <c r="C17" s="1" t="s">
        <v>13</v>
      </c>
      <c r="D17" s="20">
        <v>20.523150000000001</v>
      </c>
    </row>
    <row r="18" spans="1:4" x14ac:dyDescent="0.25">
      <c r="A18" t="s">
        <v>1</v>
      </c>
      <c r="B18" s="9" t="s">
        <v>40</v>
      </c>
      <c r="C18" s="1" t="s">
        <v>14</v>
      </c>
      <c r="D18" s="20">
        <v>15.31457</v>
      </c>
    </row>
    <row r="19" spans="1:4" x14ac:dyDescent="0.25">
      <c r="A19" t="s">
        <v>1</v>
      </c>
      <c r="B19" s="9" t="s">
        <v>41</v>
      </c>
      <c r="C19" s="1" t="s">
        <v>15</v>
      </c>
      <c r="D19" s="20">
        <v>22.166509999999999</v>
      </c>
    </row>
    <row r="20" spans="1:4" x14ac:dyDescent="0.25">
      <c r="A20" t="s">
        <v>1</v>
      </c>
      <c r="B20" s="9" t="s">
        <v>42</v>
      </c>
      <c r="C20" s="1" t="s">
        <v>13</v>
      </c>
      <c r="D20" s="20">
        <v>20.181190000000001</v>
      </c>
    </row>
    <row r="21" spans="1:4" x14ac:dyDescent="0.25">
      <c r="A21" t="s">
        <v>1</v>
      </c>
      <c r="B21" s="9" t="s">
        <v>43</v>
      </c>
      <c r="C21" s="1" t="s">
        <v>11</v>
      </c>
      <c r="D21" s="20">
        <v>14.779529999999999</v>
      </c>
    </row>
    <row r="22" spans="1:4" x14ac:dyDescent="0.25">
      <c r="A22" t="s">
        <v>1</v>
      </c>
      <c r="B22" s="9" t="s">
        <v>44</v>
      </c>
      <c r="C22" s="1" t="s">
        <v>12</v>
      </c>
      <c r="D22" s="20">
        <v>15.82072</v>
      </c>
    </row>
    <row r="23" spans="1:4" x14ac:dyDescent="0.25">
      <c r="A23" t="s">
        <v>1</v>
      </c>
      <c r="B23" s="9" t="s">
        <v>45</v>
      </c>
      <c r="C23" s="1" t="s">
        <v>14</v>
      </c>
      <c r="D23" s="20">
        <v>14.9567</v>
      </c>
    </row>
    <row r="24" spans="1:4" x14ac:dyDescent="0.25">
      <c r="A24" t="s">
        <v>1</v>
      </c>
      <c r="B24" s="9" t="s">
        <v>46</v>
      </c>
      <c r="C24" s="1" t="s">
        <v>13</v>
      </c>
      <c r="D24" s="20">
        <v>22.429760000000002</v>
      </c>
    </row>
    <row r="25" spans="1:4" x14ac:dyDescent="0.25">
      <c r="A25" t="s">
        <v>1</v>
      </c>
      <c r="B25" s="9" t="s">
        <v>47</v>
      </c>
      <c r="C25" s="1" t="s">
        <v>14</v>
      </c>
      <c r="D25" s="20">
        <v>16.796220000000002</v>
      </c>
    </row>
    <row r="26" spans="1:4" x14ac:dyDescent="0.25">
      <c r="A26" t="s">
        <v>1</v>
      </c>
      <c r="B26" s="9" t="s">
        <v>48</v>
      </c>
      <c r="C26" s="1" t="s">
        <v>16</v>
      </c>
      <c r="D26" s="20">
        <v>17.17895</v>
      </c>
    </row>
    <row r="27" spans="1:4" x14ac:dyDescent="0.25">
      <c r="A27" t="s">
        <v>1</v>
      </c>
      <c r="B27" s="9" t="s">
        <v>49</v>
      </c>
      <c r="C27" s="1" t="s">
        <v>15</v>
      </c>
      <c r="D27" s="20">
        <v>22.45289</v>
      </c>
    </row>
    <row r="28" spans="1:4" x14ac:dyDescent="0.25">
      <c r="A28" t="s">
        <v>1</v>
      </c>
      <c r="B28" s="9" t="s">
        <v>50</v>
      </c>
      <c r="C28" s="1" t="s">
        <v>17</v>
      </c>
      <c r="D28" s="20">
        <v>21.1617</v>
      </c>
    </row>
    <row r="29" spans="1:4" x14ac:dyDescent="0.25">
      <c r="A29" t="s">
        <v>1</v>
      </c>
      <c r="B29" s="9" t="s">
        <v>51</v>
      </c>
      <c r="C29" s="1" t="s">
        <v>18</v>
      </c>
      <c r="D29" s="20">
        <v>14.708360000000001</v>
      </c>
    </row>
    <row r="30" spans="1:4" x14ac:dyDescent="0.25">
      <c r="A30" t="s">
        <v>1</v>
      </c>
      <c r="B30" s="9" t="s">
        <v>52</v>
      </c>
      <c r="C30" s="1" t="s">
        <v>14</v>
      </c>
      <c r="D30" s="20">
        <v>18.307639999999999</v>
      </c>
    </row>
    <row r="31" spans="1:4" x14ac:dyDescent="0.25">
      <c r="A31" t="s">
        <v>1</v>
      </c>
      <c r="B31" s="9" t="s">
        <v>53</v>
      </c>
      <c r="C31" s="1" t="s">
        <v>13</v>
      </c>
      <c r="D31" s="20">
        <v>20.783000000000001</v>
      </c>
    </row>
    <row r="32" spans="1:4" x14ac:dyDescent="0.25">
      <c r="A32" t="s">
        <v>1</v>
      </c>
      <c r="B32" s="9" t="s">
        <v>54</v>
      </c>
      <c r="C32" s="1" t="s">
        <v>13</v>
      </c>
      <c r="D32" s="20">
        <v>20.388249999999999</v>
      </c>
    </row>
    <row r="33" spans="1:4" x14ac:dyDescent="0.25">
      <c r="A33" t="s">
        <v>1</v>
      </c>
      <c r="B33" s="9" t="s">
        <v>55</v>
      </c>
      <c r="C33" s="1" t="s">
        <v>19</v>
      </c>
      <c r="D33" s="20">
        <v>22.24728</v>
      </c>
    </row>
    <row r="34" spans="1:4" x14ac:dyDescent="0.25">
      <c r="A34" t="s">
        <v>1</v>
      </c>
      <c r="B34" s="9" t="s">
        <v>56</v>
      </c>
      <c r="C34" s="1" t="s">
        <v>14</v>
      </c>
      <c r="D34" s="20">
        <v>23.583020000000001</v>
      </c>
    </row>
    <row r="35" spans="1:4" x14ac:dyDescent="0.25">
      <c r="A35" t="s">
        <v>1</v>
      </c>
      <c r="B35" s="9" t="s">
        <v>57</v>
      </c>
      <c r="C35" s="1" t="s">
        <v>14</v>
      </c>
      <c r="D35" s="20">
        <v>14.39663</v>
      </c>
    </row>
    <row r="36" spans="1:4" x14ac:dyDescent="0.25">
      <c r="A36" t="s">
        <v>1</v>
      </c>
      <c r="B36" s="9" t="s">
        <v>58</v>
      </c>
      <c r="C36" s="1" t="s">
        <v>14</v>
      </c>
      <c r="D36" s="20">
        <v>17.665130000000001</v>
      </c>
    </row>
    <row r="37" spans="1:4" x14ac:dyDescent="0.25">
      <c r="A37" t="s">
        <v>1</v>
      </c>
      <c r="B37" s="9" t="s">
        <v>59</v>
      </c>
      <c r="C37" s="1" t="s">
        <v>14</v>
      </c>
      <c r="D37" s="20">
        <v>23.028770000000002</v>
      </c>
    </row>
    <row r="38" spans="1:4" x14ac:dyDescent="0.25">
      <c r="A38" t="s">
        <v>1</v>
      </c>
      <c r="B38" s="9" t="s">
        <v>60</v>
      </c>
      <c r="C38" s="1" t="s">
        <v>14</v>
      </c>
      <c r="D38" s="20">
        <v>19.836950000000002</v>
      </c>
    </row>
    <row r="39" spans="1:4" x14ac:dyDescent="0.25">
      <c r="A39" t="s">
        <v>1</v>
      </c>
      <c r="B39" s="9" t="s">
        <v>61</v>
      </c>
      <c r="C39" s="1" t="s">
        <v>14</v>
      </c>
      <c r="D39" s="20">
        <v>14.85561</v>
      </c>
    </row>
    <row r="40" spans="1:4" x14ac:dyDescent="0.25">
      <c r="A40" t="s">
        <v>1</v>
      </c>
      <c r="B40" s="9" t="s">
        <v>62</v>
      </c>
      <c r="C40" s="1" t="s">
        <v>20</v>
      </c>
      <c r="D40" s="20">
        <v>15.83699</v>
      </c>
    </row>
    <row r="41" spans="1:4" x14ac:dyDescent="0.25">
      <c r="A41" t="s">
        <v>1</v>
      </c>
      <c r="B41" s="9" t="s">
        <v>63</v>
      </c>
      <c r="C41" s="1" t="s">
        <v>14</v>
      </c>
      <c r="D41" s="20">
        <v>17.883199999999999</v>
      </c>
    </row>
    <row r="42" spans="1:4" x14ac:dyDescent="0.25">
      <c r="A42" t="s">
        <v>1</v>
      </c>
      <c r="B42" s="9" t="s">
        <v>64</v>
      </c>
      <c r="C42" s="1" t="s">
        <v>15</v>
      </c>
      <c r="D42" s="20">
        <v>21.019950000000001</v>
      </c>
    </row>
    <row r="43" spans="1:4" x14ac:dyDescent="0.25">
      <c r="A43" t="s">
        <v>1</v>
      </c>
      <c r="B43" s="9" t="s">
        <v>65</v>
      </c>
      <c r="C43" s="1" t="s">
        <v>12</v>
      </c>
      <c r="D43" s="20">
        <v>14.875310000000001</v>
      </c>
    </row>
    <row r="44" spans="1:4" x14ac:dyDescent="0.25">
      <c r="A44" t="s">
        <v>1</v>
      </c>
      <c r="B44" s="9" t="s">
        <v>66</v>
      </c>
      <c r="C44" s="1" t="s">
        <v>17</v>
      </c>
      <c r="D44" s="20">
        <v>21.079139999999999</v>
      </c>
    </row>
    <row r="45" spans="1:4" x14ac:dyDescent="0.25">
      <c r="A45" t="s">
        <v>1</v>
      </c>
      <c r="B45" s="9" t="s">
        <v>67</v>
      </c>
      <c r="C45" s="1" t="s">
        <v>15</v>
      </c>
      <c r="D45" s="20">
        <v>22.345289999999999</v>
      </c>
    </row>
    <row r="46" spans="1:4" x14ac:dyDescent="0.25">
      <c r="A46" t="s">
        <v>1</v>
      </c>
      <c r="B46" s="9" t="s">
        <v>68</v>
      </c>
      <c r="C46" s="1" t="s">
        <v>21</v>
      </c>
      <c r="D46" s="20">
        <v>14.503489999999999</v>
      </c>
    </row>
    <row r="47" spans="1:4" x14ac:dyDescent="0.25">
      <c r="A47" t="s">
        <v>1</v>
      </c>
      <c r="B47" s="9" t="s">
        <v>69</v>
      </c>
      <c r="C47" s="1" t="s">
        <v>18</v>
      </c>
      <c r="D47" s="20">
        <v>16.592320000000001</v>
      </c>
    </row>
    <row r="48" spans="1:4" x14ac:dyDescent="0.25">
      <c r="A48" t="s">
        <v>1</v>
      </c>
      <c r="B48" s="9" t="s">
        <v>70</v>
      </c>
      <c r="C48" s="1" t="s">
        <v>17</v>
      </c>
      <c r="D48" s="20">
        <v>24.453009999999999</v>
      </c>
    </row>
    <row r="49" spans="1:4" x14ac:dyDescent="0.25">
      <c r="A49" t="s">
        <v>1</v>
      </c>
      <c r="B49" s="9" t="s">
        <v>71</v>
      </c>
      <c r="C49" s="1" t="s">
        <v>11</v>
      </c>
      <c r="D49" s="20">
        <v>14.61253</v>
      </c>
    </row>
    <row r="50" spans="1:4" x14ac:dyDescent="0.25">
      <c r="A50" t="s">
        <v>1</v>
      </c>
      <c r="B50" s="9" t="s">
        <v>72</v>
      </c>
      <c r="C50" s="1" t="s">
        <v>12</v>
      </c>
      <c r="D50" s="20">
        <v>14.336169999999999</v>
      </c>
    </row>
    <row r="51" spans="1:4" x14ac:dyDescent="0.25">
      <c r="A51" t="s">
        <v>1</v>
      </c>
      <c r="B51" s="9" t="s">
        <v>73</v>
      </c>
      <c r="C51" s="1" t="s">
        <v>21</v>
      </c>
      <c r="D51" s="20">
        <v>15.531610000000001</v>
      </c>
    </row>
  </sheetData>
  <sheetProtection formatCell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5"/>
  <sheetViews>
    <sheetView workbookViewId="0">
      <selection activeCell="H3" sqref="H3"/>
    </sheetView>
  </sheetViews>
  <sheetFormatPr defaultColWidth="11" defaultRowHeight="15.75" x14ac:dyDescent="0.25"/>
  <cols>
    <col min="1" max="1" width="20.625" customWidth="1"/>
    <col min="2" max="2" width="24.125" customWidth="1"/>
    <col min="3" max="3" width="27.875" customWidth="1"/>
    <col min="4" max="4" width="13" customWidth="1"/>
    <col min="5" max="5" width="12.625" customWidth="1"/>
    <col min="6" max="6" width="14" customWidth="1"/>
    <col min="7" max="7" width="14.625" customWidth="1"/>
    <col min="9" max="9" width="23.125" customWidth="1"/>
    <col min="10" max="10" width="21.875" customWidth="1"/>
    <col min="11" max="12" width="24.5" customWidth="1"/>
    <col min="18" max="18" width="14" customWidth="1"/>
    <col min="19" max="19" width="2.625" customWidth="1"/>
    <col min="20" max="20" width="20" customWidth="1"/>
    <col min="21" max="21" width="13.625" customWidth="1"/>
  </cols>
  <sheetData>
    <row r="1" spans="1:21" x14ac:dyDescent="0.25">
      <c r="A1" s="16" t="s">
        <v>1087</v>
      </c>
      <c r="B1" s="16"/>
      <c r="C1" s="16"/>
    </row>
    <row r="2" spans="1:21" ht="15" customHeight="1" x14ac:dyDescent="0.25">
      <c r="E2" s="8" t="s">
        <v>80</v>
      </c>
    </row>
    <row r="3" spans="1:21" s="22" customFormat="1" ht="141.94999999999999" customHeight="1" x14ac:dyDescent="0.25">
      <c r="D3" s="23" t="s">
        <v>1082</v>
      </c>
      <c r="E3" s="24" t="s">
        <v>92</v>
      </c>
      <c r="F3" s="25" t="s">
        <v>84</v>
      </c>
      <c r="G3" s="26" t="s">
        <v>85</v>
      </c>
      <c r="I3" s="31" t="s">
        <v>86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27" t="s">
        <v>81</v>
      </c>
      <c r="U3" s="24" t="s">
        <v>82</v>
      </c>
    </row>
    <row r="4" spans="1:21" ht="31.5" x14ac:dyDescent="0.25">
      <c r="A4" s="3" t="s">
        <v>22</v>
      </c>
      <c r="B4" s="6" t="s">
        <v>90</v>
      </c>
      <c r="C4" s="3" t="s">
        <v>2</v>
      </c>
      <c r="D4" s="3" t="s">
        <v>93</v>
      </c>
      <c r="E4" s="3" t="s">
        <v>23</v>
      </c>
      <c r="F4" s="4" t="s">
        <v>24</v>
      </c>
      <c r="G4" s="4" t="s">
        <v>25</v>
      </c>
      <c r="I4" s="3" t="s">
        <v>87</v>
      </c>
      <c r="J4" s="18" t="s">
        <v>83</v>
      </c>
      <c r="K4" s="3" t="s">
        <v>88</v>
      </c>
      <c r="L4" s="18" t="s">
        <v>89</v>
      </c>
      <c r="N4" s="13" t="s">
        <v>74</v>
      </c>
      <c r="O4" s="13" t="s">
        <v>75</v>
      </c>
      <c r="P4" s="13" t="s">
        <v>76</v>
      </c>
      <c r="Q4" s="7"/>
      <c r="R4" s="13" t="s">
        <v>78</v>
      </c>
      <c r="S4" s="8"/>
      <c r="T4" s="13" t="s">
        <v>77</v>
      </c>
      <c r="U4" s="14" t="s">
        <v>79</v>
      </c>
    </row>
    <row r="5" spans="1:21" x14ac:dyDescent="0.25">
      <c r="A5" t="s">
        <v>0</v>
      </c>
      <c r="B5" s="9" t="s">
        <v>26</v>
      </c>
      <c r="C5" s="1" t="s">
        <v>3</v>
      </c>
      <c r="D5" s="20">
        <f>S4_Paste_raw_CT_data_here!D4</f>
        <v>12.770110000000001</v>
      </c>
      <c r="E5" s="15">
        <f>U5</f>
        <v>0.12121212121212122</v>
      </c>
      <c r="F5" s="2">
        <f>AVERAGE(D5:D14)</f>
        <v>13.894943000000001</v>
      </c>
      <c r="G5" s="19">
        <f xml:space="preserve"> $F$5 - D5</f>
        <v>1.1248330000000006</v>
      </c>
      <c r="I5" s="9" t="s">
        <v>62</v>
      </c>
      <c r="J5" s="2">
        <f t="shared" ref="J5:J68" si="0">INDEX(G:G,MATCH(I5,B:B,0))</f>
        <v>-1.9420469999999987</v>
      </c>
      <c r="K5" s="9" t="s">
        <v>38</v>
      </c>
      <c r="L5">
        <f t="shared" ref="L5:L68" si="1">INDEX(G:G,MATCH(K5,B:B,0))</f>
        <v>-0.59170699999999776</v>
      </c>
      <c r="N5">
        <v>0.98901899999999998</v>
      </c>
      <c r="O5">
        <v>0.35033399999999998</v>
      </c>
      <c r="P5">
        <v>-3.2386100000000001E-2</v>
      </c>
      <c r="R5" s="10">
        <f>(J5*N5)+(L5*O5)+P5</f>
        <v>-2.1604025620309981</v>
      </c>
      <c r="S5" s="10"/>
      <c r="T5" s="12">
        <f t="shared" ref="T5:T68" si="2">IF(R5&gt;0,1,0)</f>
        <v>0</v>
      </c>
      <c r="U5" s="17">
        <f>AVERAGE(T5:T235)</f>
        <v>0.12121212121212122</v>
      </c>
    </row>
    <row r="6" spans="1:21" x14ac:dyDescent="0.25">
      <c r="A6" t="s">
        <v>0</v>
      </c>
      <c r="B6" s="9" t="s">
        <v>27</v>
      </c>
      <c r="C6" s="1" t="s">
        <v>4</v>
      </c>
      <c r="D6" s="20">
        <f>S4_Paste_raw_CT_data_here!D5</f>
        <v>12.40549</v>
      </c>
      <c r="G6" s="19">
        <f t="shared" ref="G6:G52" si="3" xml:space="preserve"> $F$5 - D6</f>
        <v>1.489453000000001</v>
      </c>
      <c r="I6" s="9" t="s">
        <v>72</v>
      </c>
      <c r="J6" s="2">
        <f t="shared" si="0"/>
        <v>-0.44122699999999782</v>
      </c>
      <c r="K6" s="9" t="s">
        <v>71</v>
      </c>
      <c r="L6">
        <f t="shared" si="1"/>
        <v>-0.7175869999999982</v>
      </c>
      <c r="N6">
        <v>0.35216700000000001</v>
      </c>
      <c r="O6">
        <v>1.21441</v>
      </c>
      <c r="P6">
        <v>2.0611100000000002</v>
      </c>
      <c r="R6" s="10">
        <f t="shared" ref="R6:R69" si="4">(J6*N6)+(L6*O6)+P6</f>
        <v>1.0342795824210032</v>
      </c>
      <c r="S6" s="10"/>
      <c r="T6" s="12">
        <f t="shared" si="2"/>
        <v>1</v>
      </c>
    </row>
    <row r="7" spans="1:21" x14ac:dyDescent="0.25">
      <c r="A7" t="s">
        <v>0</v>
      </c>
      <c r="B7" s="9" t="s">
        <v>28</v>
      </c>
      <c r="C7" s="1" t="s">
        <v>5</v>
      </c>
      <c r="D7" s="20">
        <f>S4_Paste_raw_CT_data_here!D6</f>
        <v>11.73246</v>
      </c>
      <c r="G7" s="19">
        <f t="shared" si="3"/>
        <v>2.1624830000000017</v>
      </c>
      <c r="I7" s="9" t="s">
        <v>72</v>
      </c>
      <c r="J7" s="2">
        <f t="shared" si="0"/>
        <v>-0.44122699999999782</v>
      </c>
      <c r="K7" s="9" t="s">
        <v>56</v>
      </c>
      <c r="L7">
        <f t="shared" si="1"/>
        <v>-9.6880769999999998</v>
      </c>
      <c r="N7">
        <v>1.79145</v>
      </c>
      <c r="O7">
        <v>0.69012600000000002</v>
      </c>
      <c r="P7">
        <v>3.0344000000000002</v>
      </c>
      <c r="R7" s="10">
        <f t="shared" si="4"/>
        <v>-4.4420299368519967</v>
      </c>
      <c r="S7" s="10"/>
      <c r="T7" s="12">
        <f t="shared" si="2"/>
        <v>0</v>
      </c>
    </row>
    <row r="8" spans="1:21" x14ac:dyDescent="0.25">
      <c r="A8" t="s">
        <v>0</v>
      </c>
      <c r="B8" s="9" t="s">
        <v>29</v>
      </c>
      <c r="C8" s="1" t="s">
        <v>6</v>
      </c>
      <c r="D8" s="20">
        <f>S4_Paste_raw_CT_data_here!D7</f>
        <v>13.33074</v>
      </c>
      <c r="G8" s="19">
        <f t="shared" si="3"/>
        <v>0.5642030000000009</v>
      </c>
      <c r="I8" s="9" t="s">
        <v>72</v>
      </c>
      <c r="J8" s="2">
        <f t="shared" si="0"/>
        <v>-0.44122699999999782</v>
      </c>
      <c r="K8" s="9" t="s">
        <v>49</v>
      </c>
      <c r="L8">
        <f t="shared" si="1"/>
        <v>-8.5579469999999986</v>
      </c>
      <c r="N8">
        <v>2.2017500000000001</v>
      </c>
      <c r="O8">
        <v>-1.7136199999999999E-3</v>
      </c>
      <c r="P8">
        <v>-1.44567</v>
      </c>
      <c r="R8" s="10">
        <f t="shared" si="4"/>
        <v>-2.4024764781118551</v>
      </c>
      <c r="S8" s="10"/>
      <c r="T8" s="12">
        <f t="shared" si="2"/>
        <v>0</v>
      </c>
      <c r="U8" s="12"/>
    </row>
    <row r="9" spans="1:21" x14ac:dyDescent="0.25">
      <c r="A9" t="s">
        <v>0</v>
      </c>
      <c r="B9" s="9" t="s">
        <v>30</v>
      </c>
      <c r="C9" s="1" t="s">
        <v>7</v>
      </c>
      <c r="D9" s="20">
        <f>S4_Paste_raw_CT_data_here!D8</f>
        <v>16.375959999999999</v>
      </c>
      <c r="G9" s="19">
        <f t="shared" si="3"/>
        <v>-2.4810169999999978</v>
      </c>
      <c r="I9" s="9" t="s">
        <v>72</v>
      </c>
      <c r="J9" s="2">
        <f t="shared" si="0"/>
        <v>-0.44122699999999782</v>
      </c>
      <c r="K9" s="9" t="s">
        <v>58</v>
      </c>
      <c r="L9">
        <f t="shared" si="1"/>
        <v>-3.770187</v>
      </c>
      <c r="N9">
        <v>2.1999300000000002</v>
      </c>
      <c r="O9">
        <v>-1.9635299999999998E-3</v>
      </c>
      <c r="P9">
        <v>-1.3526</v>
      </c>
      <c r="R9" s="10">
        <f t="shared" si="4"/>
        <v>-2.3158656388298855</v>
      </c>
      <c r="S9" s="10"/>
      <c r="T9" s="12">
        <f t="shared" si="2"/>
        <v>0</v>
      </c>
    </row>
    <row r="10" spans="1:21" x14ac:dyDescent="0.25">
      <c r="A10" t="s">
        <v>0</v>
      </c>
      <c r="B10" s="9" t="s">
        <v>31</v>
      </c>
      <c r="C10" s="1" t="s">
        <v>8</v>
      </c>
      <c r="D10" s="20">
        <f>S4_Paste_raw_CT_data_here!D9</f>
        <v>17.951049999999999</v>
      </c>
      <c r="G10" s="19">
        <f t="shared" si="3"/>
        <v>-4.0561069999999972</v>
      </c>
      <c r="I10" s="9" t="s">
        <v>72</v>
      </c>
      <c r="J10" s="2">
        <f t="shared" si="0"/>
        <v>-0.44122699999999782</v>
      </c>
      <c r="K10" s="9" t="s">
        <v>46</v>
      </c>
      <c r="L10">
        <f t="shared" si="1"/>
        <v>-8.5348170000000003</v>
      </c>
      <c r="N10">
        <v>2.1828400000000001</v>
      </c>
      <c r="O10">
        <v>-2.2924600000000001E-3</v>
      </c>
      <c r="P10">
        <v>-1.26553</v>
      </c>
      <c r="R10" s="10">
        <f t="shared" si="4"/>
        <v>-2.2090922181001753</v>
      </c>
      <c r="S10" s="10"/>
      <c r="T10" s="12">
        <f t="shared" si="2"/>
        <v>0</v>
      </c>
    </row>
    <row r="11" spans="1:21" x14ac:dyDescent="0.25">
      <c r="A11" t="s">
        <v>0</v>
      </c>
      <c r="B11" s="9" t="s">
        <v>32</v>
      </c>
      <c r="C11" s="1" t="s">
        <v>8</v>
      </c>
      <c r="D11" s="20">
        <f>S4_Paste_raw_CT_data_here!D10</f>
        <v>11.352969999999999</v>
      </c>
      <c r="G11" s="19">
        <f t="shared" si="3"/>
        <v>2.5419730000000023</v>
      </c>
      <c r="I11" s="9" t="s">
        <v>72</v>
      </c>
      <c r="J11" s="2">
        <f t="shared" si="0"/>
        <v>-0.44122699999999782</v>
      </c>
      <c r="K11" s="9" t="s">
        <v>36</v>
      </c>
      <c r="L11">
        <f t="shared" si="1"/>
        <v>-1.3882369999999984</v>
      </c>
      <c r="N11">
        <v>0.48401899999999998</v>
      </c>
      <c r="O11">
        <v>1.29118</v>
      </c>
      <c r="P11">
        <v>0.25581199999999998</v>
      </c>
      <c r="R11" s="10">
        <f t="shared" si="4"/>
        <v>-1.750214100972997</v>
      </c>
      <c r="S11" s="10"/>
      <c r="T11" s="12">
        <f t="shared" si="2"/>
        <v>0</v>
      </c>
    </row>
    <row r="12" spans="1:21" x14ac:dyDescent="0.25">
      <c r="A12" t="s">
        <v>0</v>
      </c>
      <c r="B12" s="9" t="s">
        <v>33</v>
      </c>
      <c r="C12" s="1" t="s">
        <v>8</v>
      </c>
      <c r="D12" s="20">
        <f>S4_Paste_raw_CT_data_here!D11</f>
        <v>15.563840000000001</v>
      </c>
      <c r="G12" s="19">
        <f t="shared" si="3"/>
        <v>-1.6688969999999994</v>
      </c>
      <c r="I12" s="9" t="s">
        <v>72</v>
      </c>
      <c r="J12" s="2">
        <f t="shared" si="0"/>
        <v>-0.44122699999999782</v>
      </c>
      <c r="K12" s="9" t="s">
        <v>51</v>
      </c>
      <c r="L12">
        <f t="shared" si="1"/>
        <v>-0.81341699999999939</v>
      </c>
      <c r="N12">
        <v>1.0942799999999999</v>
      </c>
      <c r="O12">
        <v>1.3771899999999999</v>
      </c>
      <c r="P12">
        <v>0.47120299999999998</v>
      </c>
      <c r="R12" s="10">
        <f t="shared" si="4"/>
        <v>-1.1318526397899966</v>
      </c>
      <c r="S12" s="10"/>
      <c r="T12" s="12">
        <f t="shared" si="2"/>
        <v>0</v>
      </c>
    </row>
    <row r="13" spans="1:21" x14ac:dyDescent="0.25">
      <c r="A13" t="s">
        <v>0</v>
      </c>
      <c r="B13" s="9" t="s">
        <v>34</v>
      </c>
      <c r="C13" s="1" t="s">
        <v>9</v>
      </c>
      <c r="D13" s="20">
        <f>S4_Paste_raw_CT_data_here!D12</f>
        <v>14.35819</v>
      </c>
      <c r="G13" s="19">
        <f t="shared" si="3"/>
        <v>-0.46324699999999908</v>
      </c>
      <c r="I13" s="9" t="s">
        <v>72</v>
      </c>
      <c r="J13" s="2">
        <f t="shared" si="0"/>
        <v>-0.44122699999999782</v>
      </c>
      <c r="K13" s="9" t="s">
        <v>52</v>
      </c>
      <c r="L13">
        <f t="shared" si="1"/>
        <v>-4.4126969999999979</v>
      </c>
      <c r="N13">
        <v>0.71919299999999997</v>
      </c>
      <c r="O13">
        <v>1.65117</v>
      </c>
      <c r="P13">
        <v>-0.64633600000000002</v>
      </c>
      <c r="R13" s="10">
        <f t="shared" si="4"/>
        <v>-8.2497762753009951</v>
      </c>
      <c r="S13" s="10"/>
      <c r="T13" s="12">
        <f t="shared" si="2"/>
        <v>0</v>
      </c>
    </row>
    <row r="14" spans="1:21" x14ac:dyDescent="0.25">
      <c r="A14" t="s">
        <v>0</v>
      </c>
      <c r="B14" s="9" t="s">
        <v>35</v>
      </c>
      <c r="C14" s="1" t="s">
        <v>10</v>
      </c>
      <c r="D14" s="20">
        <f>S4_Paste_raw_CT_data_here!D13</f>
        <v>13.10862</v>
      </c>
      <c r="G14" s="19">
        <f t="shared" si="3"/>
        <v>0.78632300000000122</v>
      </c>
      <c r="I14" s="9" t="s">
        <v>72</v>
      </c>
      <c r="J14" s="2">
        <f t="shared" si="0"/>
        <v>-0.44122699999999782</v>
      </c>
      <c r="K14" s="9" t="s">
        <v>54</v>
      </c>
      <c r="L14">
        <f t="shared" si="1"/>
        <v>-6.4933069999999979</v>
      </c>
      <c r="N14">
        <v>2.2074099999999999</v>
      </c>
      <c r="O14">
        <v>-1.69947E-3</v>
      </c>
      <c r="P14">
        <v>-1.4439299999999999</v>
      </c>
      <c r="R14" s="10">
        <f t="shared" si="4"/>
        <v>-2.4068637116227052</v>
      </c>
      <c r="S14" s="10"/>
      <c r="T14" s="12">
        <f t="shared" si="2"/>
        <v>0</v>
      </c>
    </row>
    <row r="15" spans="1:21" x14ac:dyDescent="0.25">
      <c r="A15" t="s">
        <v>1</v>
      </c>
      <c r="B15" s="9" t="s">
        <v>36</v>
      </c>
      <c r="C15" s="1" t="s">
        <v>11</v>
      </c>
      <c r="D15" s="20">
        <f>S4_Paste_raw_CT_data_here!D14</f>
        <v>15.28318</v>
      </c>
      <c r="G15" s="19">
        <f t="shared" si="3"/>
        <v>-1.3882369999999984</v>
      </c>
      <c r="I15" s="9" t="s">
        <v>72</v>
      </c>
      <c r="J15" s="2">
        <f t="shared" si="0"/>
        <v>-0.44122699999999782</v>
      </c>
      <c r="K15" s="9" t="s">
        <v>57</v>
      </c>
      <c r="L15">
        <f t="shared" si="1"/>
        <v>-0.50168699999999866</v>
      </c>
      <c r="N15">
        <v>0.84744299999999995</v>
      </c>
      <c r="O15">
        <v>1.4460999999999999</v>
      </c>
      <c r="P15">
        <v>-1.3974299999999999</v>
      </c>
      <c r="R15" s="10">
        <f t="shared" si="4"/>
        <v>-2.4968343032609961</v>
      </c>
      <c r="S15" s="10"/>
      <c r="T15" s="12">
        <f t="shared" si="2"/>
        <v>0</v>
      </c>
    </row>
    <row r="16" spans="1:21" x14ac:dyDescent="0.25">
      <c r="A16" t="s">
        <v>1</v>
      </c>
      <c r="B16" s="9" t="s">
        <v>37</v>
      </c>
      <c r="C16" s="1" t="s">
        <v>12</v>
      </c>
      <c r="D16" s="20">
        <f>S4_Paste_raw_CT_data_here!D15</f>
        <v>15.0185</v>
      </c>
      <c r="G16" s="19">
        <f t="shared" si="3"/>
        <v>-1.1235569999999981</v>
      </c>
      <c r="I16" s="9" t="s">
        <v>72</v>
      </c>
      <c r="J16" s="2">
        <f t="shared" si="0"/>
        <v>-0.44122699999999782</v>
      </c>
      <c r="K16" s="9" t="s">
        <v>45</v>
      </c>
      <c r="L16">
        <f t="shared" si="1"/>
        <v>-1.0617569999999983</v>
      </c>
      <c r="N16">
        <v>0.217394</v>
      </c>
      <c r="O16">
        <v>1.97095</v>
      </c>
      <c r="P16">
        <v>1.38693</v>
      </c>
      <c r="R16" s="10">
        <f t="shared" si="4"/>
        <v>-0.80166006158799608</v>
      </c>
      <c r="S16" s="10"/>
      <c r="T16" s="12">
        <f t="shared" si="2"/>
        <v>0</v>
      </c>
    </row>
    <row r="17" spans="1:20" x14ac:dyDescent="0.25">
      <c r="A17" t="s">
        <v>1</v>
      </c>
      <c r="B17" s="9" t="s">
        <v>38</v>
      </c>
      <c r="C17" s="1" t="s">
        <v>12</v>
      </c>
      <c r="D17" s="20">
        <f>S4_Paste_raw_CT_data_here!D16</f>
        <v>14.486649999999999</v>
      </c>
      <c r="G17" s="19">
        <f t="shared" si="3"/>
        <v>-0.59170699999999776</v>
      </c>
      <c r="I17" s="9" t="s">
        <v>72</v>
      </c>
      <c r="J17" s="2">
        <f t="shared" si="0"/>
        <v>-0.44122699999999782</v>
      </c>
      <c r="K17" s="9" t="s">
        <v>42</v>
      </c>
      <c r="L17">
        <f t="shared" si="1"/>
        <v>-6.2862469999999995</v>
      </c>
      <c r="N17">
        <v>2.2841999999999998</v>
      </c>
      <c r="O17">
        <v>-1.72007E-3</v>
      </c>
      <c r="P17">
        <v>-1.54942</v>
      </c>
      <c r="R17" s="10">
        <f t="shared" si="4"/>
        <v>-2.5464579285227051</v>
      </c>
      <c r="S17" s="10"/>
      <c r="T17" s="12">
        <f t="shared" si="2"/>
        <v>0</v>
      </c>
    </row>
    <row r="18" spans="1:20" x14ac:dyDescent="0.25">
      <c r="A18" t="s">
        <v>1</v>
      </c>
      <c r="B18" s="9" t="s">
        <v>39</v>
      </c>
      <c r="C18" s="1" t="s">
        <v>13</v>
      </c>
      <c r="D18" s="20">
        <f>S4_Paste_raw_CT_data_here!D17</f>
        <v>20.523150000000001</v>
      </c>
      <c r="G18" s="19">
        <f t="shared" si="3"/>
        <v>-6.6282069999999997</v>
      </c>
      <c r="I18" s="9" t="s">
        <v>72</v>
      </c>
      <c r="J18" s="2">
        <f t="shared" si="0"/>
        <v>-0.44122699999999782</v>
      </c>
      <c r="K18" s="9" t="s">
        <v>41</v>
      </c>
      <c r="L18">
        <f t="shared" si="1"/>
        <v>-8.2715669999999974</v>
      </c>
      <c r="N18">
        <v>1.37914</v>
      </c>
      <c r="O18">
        <v>0.69572400000000001</v>
      </c>
      <c r="P18">
        <v>2.4955099999999999</v>
      </c>
      <c r="R18" s="10">
        <f t="shared" si="4"/>
        <v>-3.8677314842879951</v>
      </c>
      <c r="S18" s="10"/>
      <c r="T18" s="12">
        <f t="shared" si="2"/>
        <v>0</v>
      </c>
    </row>
    <row r="19" spans="1:20" x14ac:dyDescent="0.25">
      <c r="A19" t="s">
        <v>1</v>
      </c>
      <c r="B19" s="9" t="s">
        <v>40</v>
      </c>
      <c r="C19" s="1" t="s">
        <v>14</v>
      </c>
      <c r="D19" s="20">
        <f>S4_Paste_raw_CT_data_here!D18</f>
        <v>15.31457</v>
      </c>
      <c r="G19" s="19">
        <f t="shared" si="3"/>
        <v>-1.4196269999999984</v>
      </c>
      <c r="I19" s="9" t="s">
        <v>72</v>
      </c>
      <c r="J19" s="2">
        <f t="shared" si="0"/>
        <v>-0.44122699999999782</v>
      </c>
      <c r="K19" s="9" t="s">
        <v>53</v>
      </c>
      <c r="L19">
        <f t="shared" si="1"/>
        <v>-6.8880569999999999</v>
      </c>
      <c r="N19">
        <v>2.2069200000000002</v>
      </c>
      <c r="O19">
        <v>-1.7073399999999999E-3</v>
      </c>
      <c r="P19">
        <v>-1.44096</v>
      </c>
      <c r="R19" s="10">
        <f t="shared" si="4"/>
        <v>-2.4029524356016152</v>
      </c>
      <c r="S19" s="10"/>
      <c r="T19" s="12">
        <f t="shared" si="2"/>
        <v>0</v>
      </c>
    </row>
    <row r="20" spans="1:20" x14ac:dyDescent="0.25">
      <c r="A20" t="s">
        <v>1</v>
      </c>
      <c r="B20" s="9" t="s">
        <v>41</v>
      </c>
      <c r="C20" s="1" t="s">
        <v>15</v>
      </c>
      <c r="D20" s="20">
        <f>S4_Paste_raw_CT_data_here!D19</f>
        <v>22.166509999999999</v>
      </c>
      <c r="G20" s="19">
        <f t="shared" si="3"/>
        <v>-8.2715669999999974</v>
      </c>
      <c r="I20" s="9" t="s">
        <v>72</v>
      </c>
      <c r="J20" s="2">
        <f t="shared" si="0"/>
        <v>-0.44122699999999782</v>
      </c>
      <c r="K20" s="9" t="s">
        <v>40</v>
      </c>
      <c r="L20">
        <f t="shared" si="1"/>
        <v>-1.4196269999999984</v>
      </c>
      <c r="N20">
        <v>1.00587</v>
      </c>
      <c r="O20">
        <v>1.0739799999999999</v>
      </c>
      <c r="P20">
        <v>-0.17494899999999999</v>
      </c>
      <c r="R20" s="10">
        <f t="shared" si="4"/>
        <v>-2.1434170079499961</v>
      </c>
      <c r="S20" s="10"/>
      <c r="T20" s="12">
        <f t="shared" si="2"/>
        <v>0</v>
      </c>
    </row>
    <row r="21" spans="1:20" x14ac:dyDescent="0.25">
      <c r="A21" t="s">
        <v>1</v>
      </c>
      <c r="B21" s="9" t="s">
        <v>42</v>
      </c>
      <c r="C21" s="1" t="s">
        <v>13</v>
      </c>
      <c r="D21" s="20">
        <f>S4_Paste_raw_CT_data_here!D20</f>
        <v>20.181190000000001</v>
      </c>
      <c r="G21" s="19">
        <f t="shared" si="3"/>
        <v>-6.2862469999999995</v>
      </c>
      <c r="I21" s="9" t="s">
        <v>71</v>
      </c>
      <c r="J21" s="2">
        <f t="shared" si="0"/>
        <v>-0.7175869999999982</v>
      </c>
      <c r="K21" s="9" t="s">
        <v>62</v>
      </c>
      <c r="L21">
        <f t="shared" si="1"/>
        <v>-1.9420469999999987</v>
      </c>
      <c r="N21">
        <v>0.71588499999999999</v>
      </c>
      <c r="O21">
        <v>0.63678199999999996</v>
      </c>
      <c r="P21">
        <v>1.43835</v>
      </c>
      <c r="R21" s="10">
        <f t="shared" si="4"/>
        <v>-0.31202034224899777</v>
      </c>
      <c r="S21" s="10"/>
      <c r="T21" s="12">
        <f t="shared" si="2"/>
        <v>0</v>
      </c>
    </row>
    <row r="22" spans="1:20" x14ac:dyDescent="0.25">
      <c r="A22" t="s">
        <v>1</v>
      </c>
      <c r="B22" s="9" t="s">
        <v>43</v>
      </c>
      <c r="C22" s="1" t="s">
        <v>11</v>
      </c>
      <c r="D22" s="20">
        <f>S4_Paste_raw_CT_data_here!D21</f>
        <v>14.779529999999999</v>
      </c>
      <c r="G22" s="19">
        <f t="shared" si="3"/>
        <v>-0.88458699999999801</v>
      </c>
      <c r="I22" s="9" t="s">
        <v>71</v>
      </c>
      <c r="J22" s="2">
        <f t="shared" si="0"/>
        <v>-0.7175869999999982</v>
      </c>
      <c r="K22" s="9" t="s">
        <v>50</v>
      </c>
      <c r="L22">
        <f t="shared" si="1"/>
        <v>-7.2667569999999984</v>
      </c>
      <c r="N22">
        <v>1.3209900000000001</v>
      </c>
      <c r="O22" s="11">
        <v>2.1878800000000001E-5</v>
      </c>
      <c r="P22">
        <v>2.1170200000000001</v>
      </c>
      <c r="R22" s="10">
        <f t="shared" si="4"/>
        <v>1.1689357609469508</v>
      </c>
      <c r="S22" s="10"/>
      <c r="T22" s="12">
        <f t="shared" si="2"/>
        <v>1</v>
      </c>
    </row>
    <row r="23" spans="1:20" x14ac:dyDescent="0.25">
      <c r="A23" t="s">
        <v>1</v>
      </c>
      <c r="B23" s="9" t="s">
        <v>44</v>
      </c>
      <c r="C23" s="1" t="s">
        <v>12</v>
      </c>
      <c r="D23" s="20">
        <f>S4_Paste_raw_CT_data_here!D22</f>
        <v>15.82072</v>
      </c>
      <c r="G23" s="19">
        <f t="shared" si="3"/>
        <v>-1.9257769999999983</v>
      </c>
      <c r="I23" s="9" t="s">
        <v>71</v>
      </c>
      <c r="J23" s="2">
        <f t="shared" si="0"/>
        <v>-0.7175869999999982</v>
      </c>
      <c r="K23" s="9" t="s">
        <v>55</v>
      </c>
      <c r="L23">
        <f t="shared" si="1"/>
        <v>-8.3523369999999986</v>
      </c>
      <c r="N23">
        <v>1.33162</v>
      </c>
      <c r="O23">
        <v>-4.5618299999999998E-4</v>
      </c>
      <c r="P23">
        <v>2.17523</v>
      </c>
      <c r="R23" s="10">
        <f t="shared" si="4"/>
        <v>1.2234869932096735</v>
      </c>
      <c r="S23" s="10"/>
      <c r="T23" s="12">
        <f t="shared" si="2"/>
        <v>1</v>
      </c>
    </row>
    <row r="24" spans="1:20" x14ac:dyDescent="0.25">
      <c r="A24" t="s">
        <v>1</v>
      </c>
      <c r="B24" s="9" t="s">
        <v>45</v>
      </c>
      <c r="C24" s="1" t="s">
        <v>14</v>
      </c>
      <c r="D24" s="20">
        <f>S4_Paste_raw_CT_data_here!D23</f>
        <v>14.9567</v>
      </c>
      <c r="G24" s="19">
        <f t="shared" si="3"/>
        <v>-1.0617569999999983</v>
      </c>
      <c r="I24" s="9" t="s">
        <v>71</v>
      </c>
      <c r="J24" s="2">
        <f t="shared" si="0"/>
        <v>-0.7175869999999982</v>
      </c>
      <c r="K24" s="9" t="s">
        <v>37</v>
      </c>
      <c r="L24">
        <f t="shared" si="1"/>
        <v>-1.1235569999999981</v>
      </c>
      <c r="N24">
        <v>1.29776</v>
      </c>
      <c r="O24">
        <v>0.21412800000000001</v>
      </c>
      <c r="P24">
        <v>2.24112</v>
      </c>
      <c r="R24" s="10">
        <f t="shared" si="4"/>
        <v>1.0692792815840026</v>
      </c>
      <c r="S24" s="10"/>
      <c r="T24" s="12">
        <f t="shared" si="2"/>
        <v>1</v>
      </c>
    </row>
    <row r="25" spans="1:20" x14ac:dyDescent="0.25">
      <c r="A25" t="s">
        <v>1</v>
      </c>
      <c r="B25" s="9" t="s">
        <v>46</v>
      </c>
      <c r="C25" s="1" t="s">
        <v>13</v>
      </c>
      <c r="D25" s="20">
        <f>S4_Paste_raw_CT_data_here!D24</f>
        <v>22.429760000000002</v>
      </c>
      <c r="G25" s="19">
        <f t="shared" si="3"/>
        <v>-8.5348170000000003</v>
      </c>
      <c r="I25" s="9" t="s">
        <v>71</v>
      </c>
      <c r="J25" s="2">
        <f t="shared" si="0"/>
        <v>-0.7175869999999982</v>
      </c>
      <c r="K25" s="9" t="s">
        <v>58</v>
      </c>
      <c r="L25">
        <f t="shared" si="1"/>
        <v>-3.770187</v>
      </c>
      <c r="N25">
        <v>1.33121</v>
      </c>
      <c r="O25">
        <v>-5.3480400000000005E-4</v>
      </c>
      <c r="P25">
        <v>2.20072</v>
      </c>
      <c r="R25" s="10">
        <f t="shared" si="4"/>
        <v>1.2474773208183505</v>
      </c>
      <c r="S25" s="10"/>
      <c r="T25" s="12">
        <f t="shared" si="2"/>
        <v>1</v>
      </c>
    </row>
    <row r="26" spans="1:20" x14ac:dyDescent="0.25">
      <c r="A26" t="s">
        <v>1</v>
      </c>
      <c r="B26" s="9" t="s">
        <v>47</v>
      </c>
      <c r="C26" s="1" t="s">
        <v>14</v>
      </c>
      <c r="D26" s="20">
        <f>S4_Paste_raw_CT_data_here!D25</f>
        <v>16.796220000000002</v>
      </c>
      <c r="G26" s="19">
        <f t="shared" si="3"/>
        <v>-2.9012770000000003</v>
      </c>
      <c r="I26" s="9" t="s">
        <v>71</v>
      </c>
      <c r="J26" s="2">
        <f t="shared" si="0"/>
        <v>-0.7175869999999982</v>
      </c>
      <c r="K26" s="9" t="s">
        <v>36</v>
      </c>
      <c r="L26">
        <f t="shared" si="1"/>
        <v>-1.3882369999999984</v>
      </c>
      <c r="N26">
        <v>0.68657199999999996</v>
      </c>
      <c r="O26">
        <v>0.75421499999999997</v>
      </c>
      <c r="P26">
        <v>1.5528900000000001</v>
      </c>
      <c r="R26" s="10">
        <f t="shared" si="4"/>
        <v>1.3185689281002722E-2</v>
      </c>
      <c r="S26" s="10"/>
      <c r="T26" s="12">
        <f t="shared" si="2"/>
        <v>1</v>
      </c>
    </row>
    <row r="27" spans="1:20" x14ac:dyDescent="0.25">
      <c r="A27" t="s">
        <v>1</v>
      </c>
      <c r="B27" s="9" t="s">
        <v>48</v>
      </c>
      <c r="C27" s="1" t="s">
        <v>16</v>
      </c>
      <c r="D27" s="20">
        <f>S4_Paste_raw_CT_data_here!D26</f>
        <v>17.17895</v>
      </c>
      <c r="G27" s="19">
        <f t="shared" si="3"/>
        <v>-3.284006999999999</v>
      </c>
      <c r="I27" s="9" t="s">
        <v>71</v>
      </c>
      <c r="J27" s="2">
        <f t="shared" si="0"/>
        <v>-0.7175869999999982</v>
      </c>
      <c r="K27" s="9" t="s">
        <v>46</v>
      </c>
      <c r="L27">
        <f t="shared" si="1"/>
        <v>-8.5348170000000003</v>
      </c>
      <c r="N27">
        <v>1.3953899999999999</v>
      </c>
      <c r="O27">
        <v>-2.51084E-4</v>
      </c>
      <c r="P27">
        <v>2.25318</v>
      </c>
      <c r="R27" s="10">
        <f t="shared" si="4"/>
        <v>1.2540092320616305</v>
      </c>
      <c r="S27" s="10"/>
      <c r="T27" s="12">
        <f t="shared" si="2"/>
        <v>1</v>
      </c>
    </row>
    <row r="28" spans="1:20" x14ac:dyDescent="0.25">
      <c r="A28" t="s">
        <v>1</v>
      </c>
      <c r="B28" s="9" t="s">
        <v>49</v>
      </c>
      <c r="C28" s="1" t="s">
        <v>15</v>
      </c>
      <c r="D28" s="20">
        <f>S4_Paste_raw_CT_data_here!D27</f>
        <v>22.45289</v>
      </c>
      <c r="G28" s="19">
        <f t="shared" si="3"/>
        <v>-8.5579469999999986</v>
      </c>
      <c r="I28" s="9" t="s">
        <v>71</v>
      </c>
      <c r="J28" s="2">
        <f t="shared" si="0"/>
        <v>-0.7175869999999982</v>
      </c>
      <c r="K28" s="9" t="s">
        <v>36</v>
      </c>
      <c r="L28">
        <f t="shared" si="1"/>
        <v>-1.3882369999999984</v>
      </c>
      <c r="N28">
        <v>0.71140199999999998</v>
      </c>
      <c r="O28">
        <v>0.760907</v>
      </c>
      <c r="P28">
        <v>1.5953200000000001</v>
      </c>
      <c r="R28" s="10">
        <f t="shared" si="4"/>
        <v>2.8507922067002589E-2</v>
      </c>
      <c r="S28" s="10"/>
      <c r="T28" s="12">
        <f t="shared" si="2"/>
        <v>1</v>
      </c>
    </row>
    <row r="29" spans="1:20" x14ac:dyDescent="0.25">
      <c r="A29" t="s">
        <v>1</v>
      </c>
      <c r="B29" s="9" t="s">
        <v>50</v>
      </c>
      <c r="C29" s="1" t="s">
        <v>17</v>
      </c>
      <c r="D29" s="20">
        <f>S4_Paste_raw_CT_data_here!D28</f>
        <v>21.1617</v>
      </c>
      <c r="G29" s="19">
        <f t="shared" si="3"/>
        <v>-7.2667569999999984</v>
      </c>
      <c r="I29" s="9" t="s">
        <v>71</v>
      </c>
      <c r="J29" s="2">
        <f t="shared" si="0"/>
        <v>-0.7175869999999982</v>
      </c>
      <c r="K29" s="9" t="s">
        <v>51</v>
      </c>
      <c r="L29">
        <f t="shared" si="1"/>
        <v>-0.81341699999999939</v>
      </c>
      <c r="N29">
        <v>1.1446099999999999</v>
      </c>
      <c r="O29">
        <v>0.588754</v>
      </c>
      <c r="P29">
        <v>2.6418200000000001</v>
      </c>
      <c r="R29" s="10">
        <f t="shared" si="4"/>
        <v>1.3415602315120025</v>
      </c>
      <c r="S29" s="10"/>
      <c r="T29" s="12">
        <f t="shared" si="2"/>
        <v>1</v>
      </c>
    </row>
    <row r="30" spans="1:20" x14ac:dyDescent="0.25">
      <c r="A30" t="s">
        <v>1</v>
      </c>
      <c r="B30" s="9" t="s">
        <v>51</v>
      </c>
      <c r="C30" s="1" t="s">
        <v>18</v>
      </c>
      <c r="D30" s="20">
        <f>S4_Paste_raw_CT_data_here!D29</f>
        <v>14.708360000000001</v>
      </c>
      <c r="G30" s="19">
        <f t="shared" si="3"/>
        <v>-0.81341699999999939</v>
      </c>
      <c r="I30" s="9" t="s">
        <v>71</v>
      </c>
      <c r="J30" s="2">
        <f t="shared" si="0"/>
        <v>-0.7175869999999982</v>
      </c>
      <c r="K30" s="9" t="s">
        <v>52</v>
      </c>
      <c r="L30">
        <f t="shared" si="1"/>
        <v>-4.4126969999999979</v>
      </c>
      <c r="N30">
        <v>0.92271599999999998</v>
      </c>
      <c r="O30">
        <v>1.0796300000000001</v>
      </c>
      <c r="P30">
        <v>1.61741</v>
      </c>
      <c r="R30" s="10">
        <f t="shared" si="4"/>
        <v>-3.8087990684019961</v>
      </c>
      <c r="S30" s="10"/>
      <c r="T30" s="12">
        <f t="shared" si="2"/>
        <v>0</v>
      </c>
    </row>
    <row r="31" spans="1:20" x14ac:dyDescent="0.25">
      <c r="A31" t="s">
        <v>1</v>
      </c>
      <c r="B31" s="9" t="s">
        <v>52</v>
      </c>
      <c r="C31" s="1" t="s">
        <v>14</v>
      </c>
      <c r="D31" s="20">
        <f>S4_Paste_raw_CT_data_here!D30</f>
        <v>18.307639999999999</v>
      </c>
      <c r="G31" s="19">
        <f t="shared" si="3"/>
        <v>-4.4126969999999979</v>
      </c>
      <c r="I31" s="9" t="s">
        <v>71</v>
      </c>
      <c r="J31" s="2">
        <f t="shared" si="0"/>
        <v>-0.7175869999999982</v>
      </c>
      <c r="K31" s="9" t="s">
        <v>59</v>
      </c>
      <c r="L31">
        <f t="shared" si="1"/>
        <v>-9.1338270000000001</v>
      </c>
      <c r="N31">
        <v>1.02959</v>
      </c>
      <c r="O31">
        <v>1.20584</v>
      </c>
      <c r="P31">
        <v>10.0525</v>
      </c>
      <c r="R31" s="10">
        <f t="shared" si="4"/>
        <v>-1.7002543490099988</v>
      </c>
      <c r="S31" s="10"/>
      <c r="T31" s="12">
        <f t="shared" si="2"/>
        <v>0</v>
      </c>
    </row>
    <row r="32" spans="1:20" x14ac:dyDescent="0.25">
      <c r="A32" t="s">
        <v>1</v>
      </c>
      <c r="B32" s="9" t="s">
        <v>53</v>
      </c>
      <c r="C32" s="1" t="s">
        <v>13</v>
      </c>
      <c r="D32" s="20">
        <f>S4_Paste_raw_CT_data_here!D31</f>
        <v>20.783000000000001</v>
      </c>
      <c r="G32" s="19">
        <f t="shared" si="3"/>
        <v>-6.8880569999999999</v>
      </c>
      <c r="I32" s="9" t="s">
        <v>71</v>
      </c>
      <c r="J32" s="2">
        <f t="shared" si="0"/>
        <v>-0.7175869999999982</v>
      </c>
      <c r="K32" s="9" t="s">
        <v>57</v>
      </c>
      <c r="L32">
        <f t="shared" si="1"/>
        <v>-0.50168699999999866</v>
      </c>
      <c r="N32">
        <v>1.12646</v>
      </c>
      <c r="O32">
        <v>0.382193</v>
      </c>
      <c r="P32">
        <v>1.7723500000000001</v>
      </c>
      <c r="R32" s="10">
        <f t="shared" si="4"/>
        <v>0.77227568838900273</v>
      </c>
      <c r="S32" s="10"/>
      <c r="T32" s="12">
        <f t="shared" si="2"/>
        <v>1</v>
      </c>
    </row>
    <row r="33" spans="1:20" x14ac:dyDescent="0.25">
      <c r="A33" t="s">
        <v>1</v>
      </c>
      <c r="B33" s="9" t="s">
        <v>54</v>
      </c>
      <c r="C33" s="1" t="s">
        <v>13</v>
      </c>
      <c r="D33" s="20">
        <f>S4_Paste_raw_CT_data_here!D32</f>
        <v>20.388249999999999</v>
      </c>
      <c r="G33" s="19">
        <f t="shared" si="3"/>
        <v>-6.4933069999999979</v>
      </c>
      <c r="I33" s="9" t="s">
        <v>71</v>
      </c>
      <c r="J33" s="2">
        <f t="shared" si="0"/>
        <v>-0.7175869999999982</v>
      </c>
      <c r="K33" s="9" t="s">
        <v>36</v>
      </c>
      <c r="L33">
        <f t="shared" si="1"/>
        <v>-1.3882369999999984</v>
      </c>
      <c r="N33">
        <v>0.69058399999999998</v>
      </c>
      <c r="O33">
        <v>0.73865000000000003</v>
      </c>
      <c r="P33">
        <v>1.5584</v>
      </c>
      <c r="R33" s="10">
        <f t="shared" si="4"/>
        <v>3.7424639142002558E-2</v>
      </c>
      <c r="S33" s="10"/>
      <c r="T33" s="12">
        <f t="shared" si="2"/>
        <v>1</v>
      </c>
    </row>
    <row r="34" spans="1:20" x14ac:dyDescent="0.25">
      <c r="A34" t="s">
        <v>1</v>
      </c>
      <c r="B34" s="9" t="s">
        <v>55</v>
      </c>
      <c r="C34" s="1" t="s">
        <v>19</v>
      </c>
      <c r="D34" s="20">
        <f>S4_Paste_raw_CT_data_here!D33</f>
        <v>22.24728</v>
      </c>
      <c r="G34" s="19">
        <f t="shared" si="3"/>
        <v>-8.3523369999999986</v>
      </c>
      <c r="I34" s="9" t="s">
        <v>71</v>
      </c>
      <c r="J34" s="2">
        <f t="shared" si="0"/>
        <v>-0.7175869999999982</v>
      </c>
      <c r="K34" s="9" t="s">
        <v>45</v>
      </c>
      <c r="L34">
        <f t="shared" si="1"/>
        <v>-1.0617569999999983</v>
      </c>
      <c r="N34">
        <v>0.57686499999999996</v>
      </c>
      <c r="O34">
        <v>1.2485900000000001</v>
      </c>
      <c r="P34">
        <v>2.0261100000000001</v>
      </c>
      <c r="R34" s="10">
        <f t="shared" si="4"/>
        <v>0.28646000261500304</v>
      </c>
      <c r="S34" s="10"/>
      <c r="T34" s="12">
        <f t="shared" si="2"/>
        <v>1</v>
      </c>
    </row>
    <row r="35" spans="1:20" x14ac:dyDescent="0.25">
      <c r="A35" t="s">
        <v>1</v>
      </c>
      <c r="B35" s="9" t="s">
        <v>56</v>
      </c>
      <c r="C35" s="1" t="s">
        <v>14</v>
      </c>
      <c r="D35" s="20">
        <f>S4_Paste_raw_CT_data_here!D34</f>
        <v>23.583020000000001</v>
      </c>
      <c r="G35" s="19">
        <f t="shared" si="3"/>
        <v>-9.6880769999999998</v>
      </c>
      <c r="I35" s="9" t="s">
        <v>71</v>
      </c>
      <c r="J35" s="2">
        <f t="shared" si="0"/>
        <v>-0.7175869999999982</v>
      </c>
      <c r="K35" s="9" t="s">
        <v>48</v>
      </c>
      <c r="L35">
        <f t="shared" si="1"/>
        <v>-3.284006999999999</v>
      </c>
      <c r="N35">
        <v>1.3297099999999999</v>
      </c>
      <c r="O35">
        <v>-4.8853700000000004E-4</v>
      </c>
      <c r="P35">
        <v>2.24776</v>
      </c>
      <c r="R35" s="10">
        <f t="shared" si="4"/>
        <v>1.2951817491577615</v>
      </c>
      <c r="S35" s="10"/>
      <c r="T35" s="12">
        <f t="shared" si="2"/>
        <v>1</v>
      </c>
    </row>
    <row r="36" spans="1:20" x14ac:dyDescent="0.25">
      <c r="A36" t="s">
        <v>1</v>
      </c>
      <c r="B36" s="9" t="s">
        <v>57</v>
      </c>
      <c r="C36" s="1" t="s">
        <v>14</v>
      </c>
      <c r="D36" s="20">
        <f>S4_Paste_raw_CT_data_here!D35</f>
        <v>14.39663</v>
      </c>
      <c r="G36" s="19">
        <f t="shared" si="3"/>
        <v>-0.50168699999999866</v>
      </c>
      <c r="I36" s="9" t="s">
        <v>71</v>
      </c>
      <c r="J36" s="2">
        <f t="shared" si="0"/>
        <v>-0.7175869999999982</v>
      </c>
      <c r="K36" s="9" t="s">
        <v>36</v>
      </c>
      <c r="L36">
        <f t="shared" si="1"/>
        <v>-1.3882369999999984</v>
      </c>
      <c r="N36">
        <v>0.68677999999999995</v>
      </c>
      <c r="O36">
        <v>0.75412500000000005</v>
      </c>
      <c r="P36">
        <v>1.5532300000000001</v>
      </c>
      <c r="R36" s="10">
        <f t="shared" si="4"/>
        <v>1.3501372515002608E-2</v>
      </c>
      <c r="S36" s="10"/>
      <c r="T36" s="12">
        <f t="shared" si="2"/>
        <v>1</v>
      </c>
    </row>
    <row r="37" spans="1:20" x14ac:dyDescent="0.25">
      <c r="A37" t="s">
        <v>1</v>
      </c>
      <c r="B37" s="9" t="s">
        <v>58</v>
      </c>
      <c r="C37" s="1" t="s">
        <v>14</v>
      </c>
      <c r="D37" s="20">
        <f>S4_Paste_raw_CT_data_here!D36</f>
        <v>17.665130000000001</v>
      </c>
      <c r="G37" s="19">
        <f t="shared" si="3"/>
        <v>-3.770187</v>
      </c>
      <c r="I37" s="9" t="s">
        <v>71</v>
      </c>
      <c r="J37" s="2">
        <f t="shared" si="0"/>
        <v>-0.7175869999999982</v>
      </c>
      <c r="K37" s="9" t="s">
        <v>62</v>
      </c>
      <c r="L37">
        <f t="shared" si="1"/>
        <v>-1.9420469999999987</v>
      </c>
      <c r="N37">
        <v>0.74421099999999996</v>
      </c>
      <c r="O37">
        <v>0.58961300000000005</v>
      </c>
      <c r="P37">
        <v>1.43788</v>
      </c>
      <c r="R37" s="10">
        <f t="shared" si="4"/>
        <v>-0.24121229666799793</v>
      </c>
      <c r="S37" s="10"/>
      <c r="T37" s="12">
        <f t="shared" si="2"/>
        <v>0</v>
      </c>
    </row>
    <row r="38" spans="1:20" x14ac:dyDescent="0.25">
      <c r="A38" t="s">
        <v>1</v>
      </c>
      <c r="B38" s="9" t="s">
        <v>59</v>
      </c>
      <c r="C38" s="1" t="s">
        <v>14</v>
      </c>
      <c r="D38" s="20">
        <f>S4_Paste_raw_CT_data_here!D37</f>
        <v>23.028770000000002</v>
      </c>
      <c r="G38" s="19">
        <f t="shared" si="3"/>
        <v>-9.1338270000000001</v>
      </c>
      <c r="I38" s="9" t="s">
        <v>71</v>
      </c>
      <c r="J38" s="2">
        <f t="shared" si="0"/>
        <v>-0.7175869999999982</v>
      </c>
      <c r="K38" s="9" t="s">
        <v>38</v>
      </c>
      <c r="L38">
        <f t="shared" si="1"/>
        <v>-0.59170699999999776</v>
      </c>
      <c r="N38">
        <v>1.58338</v>
      </c>
      <c r="O38">
        <v>-0.43363000000000002</v>
      </c>
      <c r="P38">
        <v>2.9758100000000001</v>
      </c>
      <c r="R38" s="10">
        <f t="shared" si="4"/>
        <v>2.0961790023500022</v>
      </c>
      <c r="S38" s="10"/>
      <c r="T38" s="12">
        <f t="shared" si="2"/>
        <v>1</v>
      </c>
    </row>
    <row r="39" spans="1:20" x14ac:dyDescent="0.25">
      <c r="A39" t="s">
        <v>1</v>
      </c>
      <c r="B39" s="9" t="s">
        <v>60</v>
      </c>
      <c r="C39" s="1" t="s">
        <v>14</v>
      </c>
      <c r="D39" s="20">
        <f>S4_Paste_raw_CT_data_here!D38</f>
        <v>19.836950000000002</v>
      </c>
      <c r="G39" s="19">
        <f t="shared" si="3"/>
        <v>-5.9420070000000003</v>
      </c>
      <c r="I39" s="9" t="s">
        <v>71</v>
      </c>
      <c r="J39" s="2">
        <f t="shared" si="0"/>
        <v>-0.7175869999999982</v>
      </c>
      <c r="K39" s="9" t="s">
        <v>36</v>
      </c>
      <c r="L39">
        <f t="shared" si="1"/>
        <v>-1.3882369999999984</v>
      </c>
      <c r="N39">
        <v>0.68107399999999996</v>
      </c>
      <c r="O39">
        <v>0.74902800000000003</v>
      </c>
      <c r="P39">
        <v>1.5431900000000001</v>
      </c>
      <c r="R39" s="10">
        <f t="shared" si="4"/>
        <v>1.4631767926002626E-2</v>
      </c>
      <c r="S39" s="10"/>
      <c r="T39" s="12">
        <f t="shared" si="2"/>
        <v>1</v>
      </c>
    </row>
    <row r="40" spans="1:20" x14ac:dyDescent="0.25">
      <c r="A40" t="s">
        <v>1</v>
      </c>
      <c r="B40" s="9" t="s">
        <v>61</v>
      </c>
      <c r="C40" s="1" t="s">
        <v>14</v>
      </c>
      <c r="D40" s="20">
        <f>S4_Paste_raw_CT_data_here!D39</f>
        <v>14.85561</v>
      </c>
      <c r="G40" s="19">
        <f t="shared" si="3"/>
        <v>-0.96066699999999905</v>
      </c>
      <c r="I40" s="9" t="s">
        <v>71</v>
      </c>
      <c r="J40" s="2">
        <f t="shared" si="0"/>
        <v>-0.7175869999999982</v>
      </c>
      <c r="K40" s="9" t="s">
        <v>43</v>
      </c>
      <c r="L40">
        <f t="shared" si="1"/>
        <v>-0.88458699999999801</v>
      </c>
      <c r="N40">
        <v>0.41536600000000001</v>
      </c>
      <c r="O40">
        <v>0.90114000000000005</v>
      </c>
      <c r="P40">
        <v>1.38866</v>
      </c>
      <c r="R40" s="10">
        <f t="shared" si="4"/>
        <v>0.29346202897800255</v>
      </c>
      <c r="S40" s="10"/>
      <c r="T40" s="12">
        <f t="shared" si="2"/>
        <v>1</v>
      </c>
    </row>
    <row r="41" spans="1:20" x14ac:dyDescent="0.25">
      <c r="A41" t="s">
        <v>1</v>
      </c>
      <c r="B41" s="9" t="s">
        <v>62</v>
      </c>
      <c r="C41" s="1" t="s">
        <v>20</v>
      </c>
      <c r="D41" s="20">
        <f>S4_Paste_raw_CT_data_here!D40</f>
        <v>15.83699</v>
      </c>
      <c r="G41" s="19">
        <f t="shared" si="3"/>
        <v>-1.9420469999999987</v>
      </c>
      <c r="I41" s="9" t="s">
        <v>71</v>
      </c>
      <c r="J41" s="2">
        <f t="shared" si="0"/>
        <v>-0.7175869999999982</v>
      </c>
      <c r="K41" s="9" t="s">
        <v>41</v>
      </c>
      <c r="L41">
        <f t="shared" si="1"/>
        <v>-8.2715669999999974</v>
      </c>
      <c r="N41">
        <v>0.974472</v>
      </c>
      <c r="O41">
        <v>0.76165400000000005</v>
      </c>
      <c r="P41">
        <v>5.3445799999999997</v>
      </c>
      <c r="R41" s="10">
        <f t="shared" si="4"/>
        <v>-1.6547605308819975</v>
      </c>
      <c r="S41" s="10"/>
      <c r="T41" s="12">
        <f t="shared" si="2"/>
        <v>0</v>
      </c>
    </row>
    <row r="42" spans="1:20" x14ac:dyDescent="0.25">
      <c r="A42" t="s">
        <v>1</v>
      </c>
      <c r="B42" s="9" t="s">
        <v>63</v>
      </c>
      <c r="C42" s="1" t="s">
        <v>14</v>
      </c>
      <c r="D42" s="20">
        <f>S4_Paste_raw_CT_data_here!D41</f>
        <v>17.883199999999999</v>
      </c>
      <c r="G42" s="19">
        <f t="shared" si="3"/>
        <v>-3.9882569999999973</v>
      </c>
      <c r="I42" s="9" t="s">
        <v>71</v>
      </c>
      <c r="J42" s="2">
        <f t="shared" si="0"/>
        <v>-0.7175869999999982</v>
      </c>
      <c r="K42" s="9" t="s">
        <v>53</v>
      </c>
      <c r="L42">
        <f t="shared" si="1"/>
        <v>-6.8880569999999999</v>
      </c>
      <c r="N42">
        <v>1.3858999999999999</v>
      </c>
      <c r="O42">
        <v>-5.6215099999999999E-4</v>
      </c>
      <c r="P42">
        <v>2.4035700000000002</v>
      </c>
      <c r="R42" s="10">
        <f t="shared" si="4"/>
        <v>1.4129383048306097</v>
      </c>
      <c r="S42" s="10"/>
      <c r="T42" s="12">
        <f t="shared" si="2"/>
        <v>1</v>
      </c>
    </row>
    <row r="43" spans="1:20" x14ac:dyDescent="0.25">
      <c r="A43" t="s">
        <v>1</v>
      </c>
      <c r="B43" s="9" t="s">
        <v>64</v>
      </c>
      <c r="C43" s="1" t="s">
        <v>15</v>
      </c>
      <c r="D43" s="20">
        <f>S4_Paste_raw_CT_data_here!D42</f>
        <v>21.019950000000001</v>
      </c>
      <c r="G43" s="19">
        <f t="shared" si="3"/>
        <v>-7.1250070000000001</v>
      </c>
      <c r="I43" s="9" t="s">
        <v>71</v>
      </c>
      <c r="J43" s="2">
        <f t="shared" si="0"/>
        <v>-0.7175869999999982</v>
      </c>
      <c r="K43" s="9" t="s">
        <v>43</v>
      </c>
      <c r="L43">
        <f t="shared" si="1"/>
        <v>-0.88458699999999801</v>
      </c>
      <c r="N43">
        <v>0.41536600000000001</v>
      </c>
      <c r="O43">
        <v>0.90114000000000005</v>
      </c>
      <c r="P43">
        <v>1.38866</v>
      </c>
      <c r="R43" s="10">
        <f t="shared" si="4"/>
        <v>0.29346202897800255</v>
      </c>
      <c r="S43" s="10"/>
      <c r="T43" s="12">
        <f t="shared" si="2"/>
        <v>1</v>
      </c>
    </row>
    <row r="44" spans="1:20" x14ac:dyDescent="0.25">
      <c r="A44" t="s">
        <v>1</v>
      </c>
      <c r="B44" s="9" t="s">
        <v>65</v>
      </c>
      <c r="C44" s="1" t="s">
        <v>12</v>
      </c>
      <c r="D44" s="20">
        <f>S4_Paste_raw_CT_data_here!D43</f>
        <v>14.875310000000001</v>
      </c>
      <c r="G44" s="19">
        <f t="shared" si="3"/>
        <v>-0.98036699999999932</v>
      </c>
      <c r="I44" s="9" t="s">
        <v>71</v>
      </c>
      <c r="J44" s="2">
        <f t="shared" si="0"/>
        <v>-0.7175869999999982</v>
      </c>
      <c r="K44" s="9" t="s">
        <v>44</v>
      </c>
      <c r="L44">
        <f t="shared" si="1"/>
        <v>-1.9257769999999983</v>
      </c>
      <c r="N44">
        <v>1.1935199999999999</v>
      </c>
      <c r="O44">
        <v>0.55405499999999996</v>
      </c>
      <c r="P44">
        <v>2.76356</v>
      </c>
      <c r="R44" s="10">
        <f t="shared" si="4"/>
        <v>0.84011918802500318</v>
      </c>
      <c r="S44" s="10"/>
      <c r="T44" s="12">
        <f t="shared" si="2"/>
        <v>1</v>
      </c>
    </row>
    <row r="45" spans="1:20" x14ac:dyDescent="0.25">
      <c r="A45" t="s">
        <v>1</v>
      </c>
      <c r="B45" s="9" t="s">
        <v>66</v>
      </c>
      <c r="C45" s="1" t="s">
        <v>17</v>
      </c>
      <c r="D45" s="20">
        <f>S4_Paste_raw_CT_data_here!D44</f>
        <v>21.079139999999999</v>
      </c>
      <c r="G45" s="19">
        <f t="shared" si="3"/>
        <v>-7.1841969999999975</v>
      </c>
      <c r="I45" s="9" t="s">
        <v>71</v>
      </c>
      <c r="J45" s="2">
        <f t="shared" si="0"/>
        <v>-0.7175869999999982</v>
      </c>
      <c r="K45" s="9" t="s">
        <v>43</v>
      </c>
      <c r="L45">
        <f t="shared" si="1"/>
        <v>-0.88458699999999801</v>
      </c>
      <c r="N45">
        <v>0.41536600000000001</v>
      </c>
      <c r="O45">
        <v>0.90114000000000005</v>
      </c>
      <c r="P45">
        <v>1.38866</v>
      </c>
      <c r="R45" s="10">
        <f t="shared" si="4"/>
        <v>0.29346202897800255</v>
      </c>
      <c r="S45" s="10"/>
      <c r="T45" s="12">
        <f t="shared" si="2"/>
        <v>1</v>
      </c>
    </row>
    <row r="46" spans="1:20" x14ac:dyDescent="0.25">
      <c r="A46" t="s">
        <v>1</v>
      </c>
      <c r="B46" s="9" t="s">
        <v>67</v>
      </c>
      <c r="C46" s="1" t="s">
        <v>15</v>
      </c>
      <c r="D46" s="20">
        <f>S4_Paste_raw_CT_data_here!D45</f>
        <v>22.345289999999999</v>
      </c>
      <c r="G46" s="19">
        <f t="shared" si="3"/>
        <v>-8.4503469999999972</v>
      </c>
      <c r="I46" s="9" t="s">
        <v>71</v>
      </c>
      <c r="J46" s="2">
        <f t="shared" si="0"/>
        <v>-0.7175869999999982</v>
      </c>
      <c r="K46" s="9" t="s">
        <v>36</v>
      </c>
      <c r="L46">
        <f t="shared" si="1"/>
        <v>-1.3882369999999984</v>
      </c>
      <c r="N46">
        <v>0.69083499999999998</v>
      </c>
      <c r="O46">
        <v>0.73890900000000004</v>
      </c>
      <c r="P46">
        <v>1.55884</v>
      </c>
      <c r="R46" s="10">
        <f t="shared" si="4"/>
        <v>3.7324971422002307E-2</v>
      </c>
      <c r="S46" s="10"/>
      <c r="T46" s="12">
        <f t="shared" si="2"/>
        <v>1</v>
      </c>
    </row>
    <row r="47" spans="1:20" x14ac:dyDescent="0.25">
      <c r="A47" t="s">
        <v>1</v>
      </c>
      <c r="B47" s="9" t="s">
        <v>68</v>
      </c>
      <c r="C47" s="1" t="s">
        <v>21</v>
      </c>
      <c r="D47" s="20">
        <f>S4_Paste_raw_CT_data_here!D46</f>
        <v>14.503489999999999</v>
      </c>
      <c r="G47" s="19">
        <f t="shared" si="3"/>
        <v>-0.60854699999999795</v>
      </c>
      <c r="I47" s="9" t="s">
        <v>71</v>
      </c>
      <c r="J47" s="2">
        <f t="shared" si="0"/>
        <v>-0.7175869999999982</v>
      </c>
      <c r="K47" s="9" t="s">
        <v>47</v>
      </c>
      <c r="L47">
        <f t="shared" si="1"/>
        <v>-2.9012770000000003</v>
      </c>
      <c r="N47">
        <v>1.13978</v>
      </c>
      <c r="O47">
        <v>0.45674500000000001</v>
      </c>
      <c r="P47">
        <v>3.04637</v>
      </c>
      <c r="R47" s="10">
        <f t="shared" si="4"/>
        <v>0.90333492577500163</v>
      </c>
      <c r="S47" s="10"/>
      <c r="T47" s="12">
        <f t="shared" si="2"/>
        <v>1</v>
      </c>
    </row>
    <row r="48" spans="1:20" x14ac:dyDescent="0.25">
      <c r="A48" t="s">
        <v>1</v>
      </c>
      <c r="B48" s="9" t="s">
        <v>69</v>
      </c>
      <c r="C48" s="1" t="s">
        <v>18</v>
      </c>
      <c r="D48" s="20">
        <f>S4_Paste_raw_CT_data_here!D47</f>
        <v>16.592320000000001</v>
      </c>
      <c r="G48" s="19">
        <f t="shared" si="3"/>
        <v>-2.6973769999999995</v>
      </c>
      <c r="I48" s="9" t="s">
        <v>71</v>
      </c>
      <c r="J48" s="2">
        <f t="shared" si="0"/>
        <v>-0.7175869999999982</v>
      </c>
      <c r="K48" s="9" t="s">
        <v>39</v>
      </c>
      <c r="L48">
        <f t="shared" si="1"/>
        <v>-6.6282069999999997</v>
      </c>
      <c r="N48">
        <v>-0.19703599999999999</v>
      </c>
      <c r="O48">
        <v>1.0629</v>
      </c>
      <c r="P48">
        <v>3.5301</v>
      </c>
      <c r="R48" s="10">
        <f t="shared" si="4"/>
        <v>-3.3736307481679999</v>
      </c>
      <c r="S48" s="10"/>
      <c r="T48" s="12">
        <f t="shared" si="2"/>
        <v>0</v>
      </c>
    </row>
    <row r="49" spans="1:20" x14ac:dyDescent="0.25">
      <c r="A49" t="s">
        <v>1</v>
      </c>
      <c r="B49" s="9" t="s">
        <v>70</v>
      </c>
      <c r="C49" s="1" t="s">
        <v>17</v>
      </c>
      <c r="D49" s="20">
        <f>S4_Paste_raw_CT_data_here!D48</f>
        <v>24.453009999999999</v>
      </c>
      <c r="G49" s="19">
        <f t="shared" si="3"/>
        <v>-10.558066999999998</v>
      </c>
      <c r="I49" s="9" t="s">
        <v>71</v>
      </c>
      <c r="J49" s="2">
        <f t="shared" si="0"/>
        <v>-0.7175869999999982</v>
      </c>
      <c r="K49" s="9" t="s">
        <v>66</v>
      </c>
      <c r="L49">
        <f t="shared" si="1"/>
        <v>-7.1841969999999975</v>
      </c>
      <c r="N49">
        <v>1.4081699999999999</v>
      </c>
      <c r="O49">
        <v>-3.1735500000000001E-4</v>
      </c>
      <c r="P49">
        <v>2.2264599999999999</v>
      </c>
      <c r="R49" s="10">
        <f t="shared" si="4"/>
        <v>1.2182554550489373</v>
      </c>
      <c r="S49" s="10"/>
      <c r="T49" s="12">
        <f t="shared" si="2"/>
        <v>1</v>
      </c>
    </row>
    <row r="50" spans="1:20" x14ac:dyDescent="0.25">
      <c r="A50" t="s">
        <v>1</v>
      </c>
      <c r="B50" s="9" t="s">
        <v>71</v>
      </c>
      <c r="C50" s="1" t="s">
        <v>11</v>
      </c>
      <c r="D50" s="20">
        <f>S4_Paste_raw_CT_data_here!D49</f>
        <v>14.61253</v>
      </c>
      <c r="G50" s="19">
        <f t="shared" si="3"/>
        <v>-0.7175869999999982</v>
      </c>
      <c r="I50" s="9" t="s">
        <v>71</v>
      </c>
      <c r="J50" s="2">
        <f t="shared" si="0"/>
        <v>-0.7175869999999982</v>
      </c>
      <c r="K50" s="9" t="s">
        <v>38</v>
      </c>
      <c r="L50">
        <f t="shared" si="1"/>
        <v>-0.59170699999999776</v>
      </c>
      <c r="N50">
        <v>1.58324</v>
      </c>
      <c r="O50">
        <v>-0.433587</v>
      </c>
      <c r="P50">
        <v>2.9790399999999999</v>
      </c>
      <c r="R50" s="10">
        <f t="shared" si="4"/>
        <v>2.099484021129002</v>
      </c>
      <c r="S50" s="10"/>
      <c r="T50" s="12">
        <f t="shared" si="2"/>
        <v>1</v>
      </c>
    </row>
    <row r="51" spans="1:20" x14ac:dyDescent="0.25">
      <c r="A51" t="s">
        <v>1</v>
      </c>
      <c r="B51" s="9" t="s">
        <v>72</v>
      </c>
      <c r="C51" s="1" t="s">
        <v>12</v>
      </c>
      <c r="D51" s="20">
        <f>S4_Paste_raw_CT_data_here!D50</f>
        <v>14.336169999999999</v>
      </c>
      <c r="G51" s="19">
        <f t="shared" si="3"/>
        <v>-0.44122699999999782</v>
      </c>
      <c r="I51" s="9" t="s">
        <v>71</v>
      </c>
      <c r="J51" s="2">
        <f t="shared" si="0"/>
        <v>-0.7175869999999982</v>
      </c>
      <c r="K51" s="9" t="s">
        <v>37</v>
      </c>
      <c r="L51">
        <f t="shared" si="1"/>
        <v>-1.1235569999999981</v>
      </c>
      <c r="N51">
        <v>1.3127800000000001</v>
      </c>
      <c r="O51">
        <v>0.17419399999999999</v>
      </c>
      <c r="P51">
        <v>2.26817</v>
      </c>
      <c r="R51" s="10">
        <f t="shared" si="4"/>
        <v>1.1304192500820027</v>
      </c>
      <c r="S51" s="10"/>
      <c r="T51" s="12">
        <f t="shared" si="2"/>
        <v>1</v>
      </c>
    </row>
    <row r="52" spans="1:20" x14ac:dyDescent="0.25">
      <c r="A52" t="s">
        <v>1</v>
      </c>
      <c r="B52" s="9" t="s">
        <v>73</v>
      </c>
      <c r="C52" s="1" t="s">
        <v>21</v>
      </c>
      <c r="D52" s="20">
        <f>S4_Paste_raw_CT_data_here!D51</f>
        <v>15.531610000000001</v>
      </c>
      <c r="G52" s="19">
        <f t="shared" si="3"/>
        <v>-1.6366669999999992</v>
      </c>
      <c r="I52" s="9" t="s">
        <v>53</v>
      </c>
      <c r="J52" s="2">
        <f t="shared" si="0"/>
        <v>-6.8880569999999999</v>
      </c>
      <c r="K52" s="9" t="s">
        <v>38</v>
      </c>
      <c r="L52">
        <f t="shared" si="1"/>
        <v>-0.59170699999999776</v>
      </c>
      <c r="N52">
        <v>-7.78095E-3</v>
      </c>
      <c r="O52">
        <v>2.4586199999999998</v>
      </c>
      <c r="P52">
        <v>-0.58750899999999995</v>
      </c>
      <c r="R52" s="10">
        <f t="shared" si="4"/>
        <v>-1.9886960372258442</v>
      </c>
      <c r="S52" s="10"/>
      <c r="T52" s="12">
        <f t="shared" si="2"/>
        <v>0</v>
      </c>
    </row>
    <row r="53" spans="1:20" x14ac:dyDescent="0.25">
      <c r="G53" s="5"/>
      <c r="I53" s="9" t="s">
        <v>62</v>
      </c>
      <c r="J53" s="2">
        <f t="shared" si="0"/>
        <v>-1.9420469999999987</v>
      </c>
      <c r="K53" s="9" t="s">
        <v>37</v>
      </c>
      <c r="L53">
        <f t="shared" si="1"/>
        <v>-1.1235569999999981</v>
      </c>
      <c r="N53">
        <v>0.89526700000000003</v>
      </c>
      <c r="O53">
        <v>0.39490599999999998</v>
      </c>
      <c r="P53">
        <v>-0.179788</v>
      </c>
      <c r="R53" s="10">
        <f t="shared" si="4"/>
        <v>-2.362137992190998</v>
      </c>
      <c r="S53" s="10"/>
      <c r="T53" s="12">
        <f t="shared" si="2"/>
        <v>0</v>
      </c>
    </row>
    <row r="54" spans="1:20" x14ac:dyDescent="0.25">
      <c r="G54" s="5"/>
      <c r="I54" s="9" t="s">
        <v>50</v>
      </c>
      <c r="J54" s="2">
        <f t="shared" si="0"/>
        <v>-7.2667569999999984</v>
      </c>
      <c r="K54" s="9" t="s">
        <v>36</v>
      </c>
      <c r="L54">
        <f t="shared" si="1"/>
        <v>-1.3882369999999984</v>
      </c>
      <c r="N54">
        <v>-2.17665E-3</v>
      </c>
      <c r="O54">
        <v>1.4922599999999999</v>
      </c>
      <c r="P54">
        <v>0.63231700000000002</v>
      </c>
      <c r="R54" s="10">
        <f t="shared" si="4"/>
        <v>-1.4234763589959472</v>
      </c>
      <c r="S54" s="10"/>
      <c r="T54" s="12">
        <f t="shared" si="2"/>
        <v>0</v>
      </c>
    </row>
    <row r="55" spans="1:20" x14ac:dyDescent="0.25">
      <c r="G55" s="5"/>
      <c r="I55" s="9" t="s">
        <v>50</v>
      </c>
      <c r="J55" s="2">
        <f t="shared" si="0"/>
        <v>-7.2667569999999984</v>
      </c>
      <c r="K55" s="9" t="s">
        <v>51</v>
      </c>
      <c r="L55">
        <f t="shared" si="1"/>
        <v>-0.81341699999999939</v>
      </c>
      <c r="N55">
        <v>-2.31451E-4</v>
      </c>
      <c r="O55">
        <v>1.96472</v>
      </c>
      <c r="P55">
        <v>1.0974900000000001</v>
      </c>
      <c r="R55" s="10">
        <f t="shared" si="4"/>
        <v>-0.49896475006559182</v>
      </c>
      <c r="S55" s="10"/>
      <c r="T55" s="12">
        <f t="shared" si="2"/>
        <v>0</v>
      </c>
    </row>
    <row r="56" spans="1:20" x14ac:dyDescent="0.25">
      <c r="G56" s="5"/>
      <c r="I56" s="9" t="s">
        <v>50</v>
      </c>
      <c r="J56" s="2">
        <f t="shared" si="0"/>
        <v>-7.2667569999999984</v>
      </c>
      <c r="K56" s="9" t="s">
        <v>38</v>
      </c>
      <c r="L56">
        <f t="shared" si="1"/>
        <v>-0.59170699999999776</v>
      </c>
      <c r="N56">
        <v>-1.14142E-3</v>
      </c>
      <c r="O56">
        <v>1.89327</v>
      </c>
      <c r="P56">
        <v>-0.40038000000000001</v>
      </c>
      <c r="R56" s="10">
        <f t="shared" si="4"/>
        <v>-1.5123466901150555</v>
      </c>
      <c r="S56" s="10"/>
      <c r="T56" s="12">
        <f t="shared" si="2"/>
        <v>0</v>
      </c>
    </row>
    <row r="57" spans="1:20" x14ac:dyDescent="0.25">
      <c r="G57" s="5"/>
      <c r="I57" s="9" t="s">
        <v>50</v>
      </c>
      <c r="J57" s="2">
        <f t="shared" si="0"/>
        <v>-7.2667569999999984</v>
      </c>
      <c r="K57" s="9" t="s">
        <v>36</v>
      </c>
      <c r="L57">
        <f t="shared" si="1"/>
        <v>-1.3882369999999984</v>
      </c>
      <c r="N57">
        <v>-2.1767700000000002E-3</v>
      </c>
      <c r="O57">
        <v>1.4922599999999999</v>
      </c>
      <c r="P57">
        <v>0.63234599999999996</v>
      </c>
      <c r="R57" s="10">
        <f t="shared" si="4"/>
        <v>-1.4234464869851071</v>
      </c>
      <c r="S57" s="10"/>
      <c r="T57" s="12">
        <f t="shared" si="2"/>
        <v>0</v>
      </c>
    </row>
    <row r="58" spans="1:20" x14ac:dyDescent="0.25">
      <c r="G58" s="5"/>
      <c r="I58" s="9" t="s">
        <v>50</v>
      </c>
      <c r="J58" s="2">
        <f t="shared" si="0"/>
        <v>-7.2667569999999984</v>
      </c>
      <c r="K58" s="9" t="s">
        <v>44</v>
      </c>
      <c r="L58">
        <f t="shared" si="1"/>
        <v>-1.9257769999999983</v>
      </c>
      <c r="N58">
        <v>-4.6725599999999999E-4</v>
      </c>
      <c r="O58">
        <v>2.0415299999999998</v>
      </c>
      <c r="P58">
        <v>1.74583</v>
      </c>
      <c r="R58" s="10">
        <f t="shared" si="4"/>
        <v>-2.1823060830012047</v>
      </c>
      <c r="S58" s="10"/>
      <c r="T58" s="12">
        <f t="shared" si="2"/>
        <v>0</v>
      </c>
    </row>
    <row r="59" spans="1:20" x14ac:dyDescent="0.25">
      <c r="G59" s="5"/>
      <c r="I59" s="9" t="s">
        <v>50</v>
      </c>
      <c r="J59" s="2">
        <f t="shared" si="0"/>
        <v>-7.2667569999999984</v>
      </c>
      <c r="K59" s="9" t="s">
        <v>47</v>
      </c>
      <c r="L59">
        <f t="shared" si="1"/>
        <v>-2.9012770000000003</v>
      </c>
      <c r="N59">
        <v>-9.4969300000000004E-4</v>
      </c>
      <c r="O59">
        <v>2.1619000000000002</v>
      </c>
      <c r="P59">
        <v>4.2636399999999997</v>
      </c>
      <c r="R59" s="10">
        <f t="shared" si="4"/>
        <v>-2.0017295580444001</v>
      </c>
      <c r="S59" s="10"/>
      <c r="T59" s="12">
        <f t="shared" si="2"/>
        <v>0</v>
      </c>
    </row>
    <row r="60" spans="1:20" x14ac:dyDescent="0.25">
      <c r="G60" s="5"/>
      <c r="I60" s="9" t="s">
        <v>50</v>
      </c>
      <c r="J60" s="2">
        <f t="shared" si="0"/>
        <v>-7.2667569999999984</v>
      </c>
      <c r="K60" s="9" t="s">
        <v>39</v>
      </c>
      <c r="L60">
        <f t="shared" si="1"/>
        <v>-6.6282069999999997</v>
      </c>
      <c r="N60">
        <v>-6.5417599999999998E-3</v>
      </c>
      <c r="O60">
        <v>0.94398700000000002</v>
      </c>
      <c r="P60">
        <v>3.42896</v>
      </c>
      <c r="R60" s="10">
        <f t="shared" si="4"/>
        <v>-2.7804438610366802</v>
      </c>
      <c r="S60" s="10"/>
      <c r="T60" s="12">
        <f t="shared" si="2"/>
        <v>0</v>
      </c>
    </row>
    <row r="61" spans="1:20" x14ac:dyDescent="0.25">
      <c r="G61" s="5"/>
      <c r="I61" s="9" t="s">
        <v>50</v>
      </c>
      <c r="J61" s="2">
        <f t="shared" si="0"/>
        <v>-7.2667569999999984</v>
      </c>
      <c r="K61" s="9" t="s">
        <v>38</v>
      </c>
      <c r="L61">
        <f t="shared" si="1"/>
        <v>-0.59170699999999776</v>
      </c>
      <c r="N61">
        <v>-1.0439799999999999E-3</v>
      </c>
      <c r="O61">
        <v>1.89303</v>
      </c>
      <c r="P61">
        <v>-0.43245400000000001</v>
      </c>
      <c r="R61" s="10">
        <f t="shared" si="4"/>
        <v>-1.5449867532371355</v>
      </c>
      <c r="S61" s="10"/>
      <c r="T61" s="12">
        <f t="shared" si="2"/>
        <v>0</v>
      </c>
    </row>
    <row r="62" spans="1:20" x14ac:dyDescent="0.25">
      <c r="G62" s="5"/>
      <c r="I62" s="9" t="s">
        <v>50</v>
      </c>
      <c r="J62" s="2">
        <f t="shared" si="0"/>
        <v>-7.2667569999999984</v>
      </c>
      <c r="K62" s="9" t="s">
        <v>37</v>
      </c>
      <c r="L62">
        <f t="shared" si="1"/>
        <v>-1.1235569999999981</v>
      </c>
      <c r="N62">
        <v>-1.9053799999999999E-3</v>
      </c>
      <c r="O62">
        <v>2.5369199999999998</v>
      </c>
      <c r="P62">
        <v>-1.50499</v>
      </c>
      <c r="R62" s="10">
        <f t="shared" si="4"/>
        <v>-4.3415182909873353</v>
      </c>
      <c r="S62" s="10"/>
      <c r="T62" s="12">
        <f t="shared" si="2"/>
        <v>0</v>
      </c>
    </row>
    <row r="63" spans="1:20" x14ac:dyDescent="0.25">
      <c r="G63" s="5"/>
      <c r="I63" s="9" t="s">
        <v>55</v>
      </c>
      <c r="J63" s="2">
        <f t="shared" si="0"/>
        <v>-8.3523369999999986</v>
      </c>
      <c r="K63" s="9" t="s">
        <v>37</v>
      </c>
      <c r="L63">
        <f t="shared" si="1"/>
        <v>-1.1235569999999981</v>
      </c>
      <c r="N63">
        <v>-6.2288700000000001E-3</v>
      </c>
      <c r="O63">
        <v>2.6325500000000002</v>
      </c>
      <c r="P63">
        <v>-1.4797199999999999</v>
      </c>
      <c r="R63" s="10">
        <f t="shared" si="4"/>
        <v>-4.3855143589808048</v>
      </c>
      <c r="S63" s="10"/>
      <c r="T63" s="12">
        <f t="shared" si="2"/>
        <v>0</v>
      </c>
    </row>
    <row r="64" spans="1:20" x14ac:dyDescent="0.25">
      <c r="G64" s="5"/>
      <c r="I64" s="9" t="s">
        <v>55</v>
      </c>
      <c r="J64" s="2">
        <f t="shared" si="0"/>
        <v>-8.3523369999999986</v>
      </c>
      <c r="K64" s="9" t="s">
        <v>46</v>
      </c>
      <c r="L64">
        <f t="shared" si="1"/>
        <v>-8.5348170000000003</v>
      </c>
      <c r="N64">
        <v>-0.81059300000000001</v>
      </c>
      <c r="O64">
        <v>0.81100099999999997</v>
      </c>
      <c r="P64">
        <v>-4.5264199999999997E-2</v>
      </c>
      <c r="R64" s="10">
        <f t="shared" si="4"/>
        <v>-0.19666341597600115</v>
      </c>
      <c r="S64" s="10"/>
      <c r="T64" s="12">
        <f t="shared" si="2"/>
        <v>0</v>
      </c>
    </row>
    <row r="65" spans="7:20" x14ac:dyDescent="0.25">
      <c r="G65" s="5"/>
      <c r="I65" s="9" t="s">
        <v>55</v>
      </c>
      <c r="J65" s="2">
        <f t="shared" si="0"/>
        <v>-8.3523369999999986</v>
      </c>
      <c r="K65" s="9" t="s">
        <v>36</v>
      </c>
      <c r="L65">
        <f t="shared" si="1"/>
        <v>-1.3882369999999984</v>
      </c>
      <c r="N65">
        <v>-9.1561300000000002E-4</v>
      </c>
      <c r="O65">
        <v>1.4944</v>
      </c>
      <c r="P65">
        <v>0.89856899999999995</v>
      </c>
      <c r="R65" s="10">
        <f t="shared" si="4"/>
        <v>-1.1683648644624165</v>
      </c>
      <c r="S65" s="10"/>
      <c r="T65" s="12">
        <f t="shared" si="2"/>
        <v>0</v>
      </c>
    </row>
    <row r="66" spans="7:20" x14ac:dyDescent="0.25">
      <c r="G66" s="5"/>
      <c r="I66" s="9" t="s">
        <v>55</v>
      </c>
      <c r="J66" s="2">
        <f t="shared" si="0"/>
        <v>-8.3523369999999986</v>
      </c>
      <c r="K66" s="9" t="s">
        <v>38</v>
      </c>
      <c r="L66">
        <f t="shared" si="1"/>
        <v>-0.59170699999999776</v>
      </c>
      <c r="N66">
        <v>-7.1806700000000001E-3</v>
      </c>
      <c r="O66">
        <v>2.2848099999999998</v>
      </c>
      <c r="P66">
        <v>-0.6038</v>
      </c>
      <c r="R66" s="10">
        <f t="shared" si="4"/>
        <v>-1.8957626949442048</v>
      </c>
      <c r="S66" s="10"/>
      <c r="T66" s="12">
        <f t="shared" si="2"/>
        <v>0</v>
      </c>
    </row>
    <row r="67" spans="7:20" x14ac:dyDescent="0.25">
      <c r="G67" s="5"/>
      <c r="I67" s="9" t="s">
        <v>55</v>
      </c>
      <c r="J67" s="2">
        <f t="shared" si="0"/>
        <v>-8.3523369999999986</v>
      </c>
      <c r="K67" s="9" t="s">
        <v>36</v>
      </c>
      <c r="L67">
        <f t="shared" si="1"/>
        <v>-1.3882369999999984</v>
      </c>
      <c r="N67">
        <v>-4.1969000000000002E-4</v>
      </c>
      <c r="O67">
        <v>1.4942</v>
      </c>
      <c r="P67">
        <v>0.65174399999999999</v>
      </c>
      <c r="R67" s="10">
        <f t="shared" si="4"/>
        <v>-1.4190543330844676</v>
      </c>
      <c r="S67" s="10"/>
      <c r="T67" s="12">
        <f t="shared" si="2"/>
        <v>0</v>
      </c>
    </row>
    <row r="68" spans="7:20" x14ac:dyDescent="0.25">
      <c r="G68" s="5"/>
      <c r="I68" s="9" t="s">
        <v>55</v>
      </c>
      <c r="J68" s="2">
        <f t="shared" si="0"/>
        <v>-8.3523369999999986</v>
      </c>
      <c r="K68" s="9" t="s">
        <v>47</v>
      </c>
      <c r="L68">
        <f t="shared" si="1"/>
        <v>-2.9012770000000003</v>
      </c>
      <c r="N68">
        <v>-1.4259299999999999E-4</v>
      </c>
      <c r="O68">
        <v>2.2711299999999999</v>
      </c>
      <c r="P68">
        <v>4.3939599999999999</v>
      </c>
      <c r="R68" s="10">
        <f t="shared" si="4"/>
        <v>-2.1940262482201591</v>
      </c>
      <c r="S68" s="10"/>
      <c r="T68" s="12">
        <f t="shared" si="2"/>
        <v>0</v>
      </c>
    </row>
    <row r="69" spans="7:20" x14ac:dyDescent="0.25">
      <c r="G69" s="5"/>
      <c r="I69" s="9" t="s">
        <v>55</v>
      </c>
      <c r="J69" s="2">
        <f t="shared" ref="J69:J132" si="5">INDEX(G:G,MATCH(I69,B:B,0))</f>
        <v>-8.3523369999999986</v>
      </c>
      <c r="K69" s="9" t="s">
        <v>39</v>
      </c>
      <c r="L69">
        <f t="shared" ref="L69:L132" si="6">INDEX(G:G,MATCH(K69,B:B,0))</f>
        <v>-6.6282069999999997</v>
      </c>
      <c r="N69">
        <v>-5.6017899999999995E-4</v>
      </c>
      <c r="O69">
        <v>0.96875</v>
      </c>
      <c r="P69">
        <v>3.6503700000000001</v>
      </c>
      <c r="R69" s="10">
        <f t="shared" si="4"/>
        <v>-2.7660267274616763</v>
      </c>
      <c r="S69" s="10"/>
      <c r="T69" s="12">
        <f t="shared" ref="T69:T132" si="7">IF(R69&gt;0,1,0)</f>
        <v>0</v>
      </c>
    </row>
    <row r="70" spans="7:20" x14ac:dyDescent="0.25">
      <c r="G70" s="5"/>
      <c r="I70" s="9" t="s">
        <v>56</v>
      </c>
      <c r="J70" s="2">
        <f t="shared" si="5"/>
        <v>-9.6880769999999998</v>
      </c>
      <c r="K70" s="9" t="s">
        <v>38</v>
      </c>
      <c r="L70">
        <f t="shared" si="6"/>
        <v>-0.59170699999999776</v>
      </c>
      <c r="N70">
        <v>0.79049899999999995</v>
      </c>
      <c r="O70">
        <v>1.5395399999999999</v>
      </c>
      <c r="P70">
        <v>4.30898</v>
      </c>
      <c r="R70" s="10">
        <f t="shared" ref="R70:R133" si="8">(J70*N70)+(L70*O70)+P70</f>
        <v>-4.2603917752029954</v>
      </c>
      <c r="S70" s="10"/>
      <c r="T70" s="12">
        <f t="shared" si="7"/>
        <v>0</v>
      </c>
    </row>
    <row r="71" spans="7:20" x14ac:dyDescent="0.25">
      <c r="G71" s="5"/>
      <c r="I71" s="9" t="s">
        <v>56</v>
      </c>
      <c r="J71" s="2">
        <f t="shared" si="5"/>
        <v>-9.6880769999999998</v>
      </c>
      <c r="K71" s="9" t="s">
        <v>42</v>
      </c>
      <c r="L71">
        <f t="shared" si="6"/>
        <v>-6.2862469999999995</v>
      </c>
      <c r="N71">
        <v>1.2158599999999999</v>
      </c>
      <c r="O71">
        <v>-1.9780700000000002E-3</v>
      </c>
      <c r="P71">
        <v>6.6492899999999997</v>
      </c>
      <c r="R71" s="10">
        <f t="shared" si="8"/>
        <v>-5.1176206646167097</v>
      </c>
      <c r="S71" s="10"/>
      <c r="T71" s="12">
        <f t="shared" si="7"/>
        <v>0</v>
      </c>
    </row>
    <row r="72" spans="7:20" x14ac:dyDescent="0.25">
      <c r="G72" s="5"/>
      <c r="I72" s="9" t="s">
        <v>56</v>
      </c>
      <c r="J72" s="2">
        <f t="shared" si="5"/>
        <v>-9.6880769999999998</v>
      </c>
      <c r="K72" s="9" t="s">
        <v>41</v>
      </c>
      <c r="L72">
        <f t="shared" si="6"/>
        <v>-8.2715669999999974</v>
      </c>
      <c r="N72">
        <v>0.66980600000000001</v>
      </c>
      <c r="O72">
        <v>1.2529300000000001</v>
      </c>
      <c r="P72">
        <v>9.5556400000000004</v>
      </c>
      <c r="R72" s="10">
        <f t="shared" si="8"/>
        <v>-7.2971865443719963</v>
      </c>
      <c r="S72" s="10"/>
      <c r="T72" s="12">
        <f t="shared" si="7"/>
        <v>0</v>
      </c>
    </row>
    <row r="73" spans="7:20" x14ac:dyDescent="0.25">
      <c r="G73" s="5"/>
      <c r="I73" s="9" t="s">
        <v>56</v>
      </c>
      <c r="J73" s="2">
        <f t="shared" si="5"/>
        <v>-9.6880769999999998</v>
      </c>
      <c r="K73" s="9" t="s">
        <v>38</v>
      </c>
      <c r="L73">
        <f t="shared" si="6"/>
        <v>-0.59170699999999776</v>
      </c>
      <c r="N73">
        <v>0.78088199999999997</v>
      </c>
      <c r="O73">
        <v>1.5423</v>
      </c>
      <c r="P73">
        <v>4.2633200000000002</v>
      </c>
      <c r="R73" s="10">
        <f t="shared" si="8"/>
        <v>-4.2145146500139958</v>
      </c>
      <c r="S73" s="10"/>
      <c r="T73" s="12">
        <f t="shared" si="7"/>
        <v>0</v>
      </c>
    </row>
    <row r="74" spans="7:20" x14ac:dyDescent="0.25">
      <c r="G74" s="5"/>
      <c r="I74" s="9" t="s">
        <v>56</v>
      </c>
      <c r="J74" s="2">
        <f t="shared" si="5"/>
        <v>-9.6880769999999998</v>
      </c>
      <c r="K74" s="9" t="s">
        <v>37</v>
      </c>
      <c r="L74">
        <f t="shared" si="6"/>
        <v>-1.1235569999999981</v>
      </c>
      <c r="N74">
        <v>0.64330900000000002</v>
      </c>
      <c r="O74">
        <v>1.5820000000000001</v>
      </c>
      <c r="P74">
        <v>2.8418600000000001</v>
      </c>
      <c r="R74" s="10">
        <f t="shared" si="8"/>
        <v>-5.1680343007929963</v>
      </c>
      <c r="S74" s="10"/>
      <c r="T74" s="12">
        <f t="shared" si="7"/>
        <v>0</v>
      </c>
    </row>
    <row r="75" spans="7:20" x14ac:dyDescent="0.25">
      <c r="G75" s="5"/>
      <c r="I75" s="9" t="s">
        <v>37</v>
      </c>
      <c r="J75" s="2">
        <f t="shared" si="5"/>
        <v>-1.1235569999999981</v>
      </c>
      <c r="K75" s="9" t="s">
        <v>68</v>
      </c>
      <c r="L75">
        <f t="shared" si="6"/>
        <v>-0.60854699999999795</v>
      </c>
      <c r="N75">
        <v>7.9329800000000006E-2</v>
      </c>
      <c r="O75">
        <v>1.30149</v>
      </c>
      <c r="P75">
        <v>0.80740800000000001</v>
      </c>
      <c r="R75" s="10">
        <f t="shared" si="8"/>
        <v>-7.3741387128597125E-2</v>
      </c>
      <c r="S75" s="10"/>
      <c r="T75" s="12">
        <f t="shared" si="7"/>
        <v>0</v>
      </c>
    </row>
    <row r="76" spans="7:20" x14ac:dyDescent="0.25">
      <c r="G76" s="5"/>
      <c r="I76" s="9" t="s">
        <v>37</v>
      </c>
      <c r="J76" s="2">
        <f t="shared" si="5"/>
        <v>-1.1235569999999981</v>
      </c>
      <c r="K76" s="9" t="s">
        <v>36</v>
      </c>
      <c r="L76">
        <f t="shared" si="6"/>
        <v>-1.3882369999999984</v>
      </c>
      <c r="N76">
        <v>5.1333200000000002E-3</v>
      </c>
      <c r="O76">
        <v>1.46086</v>
      </c>
      <c r="P76">
        <v>0.60739299999999996</v>
      </c>
      <c r="R76" s="10">
        <f t="shared" si="8"/>
        <v>-1.4263944814392375</v>
      </c>
      <c r="S76" s="10"/>
      <c r="T76" s="12">
        <f t="shared" si="7"/>
        <v>0</v>
      </c>
    </row>
    <row r="77" spans="7:20" x14ac:dyDescent="0.25">
      <c r="G77" s="5"/>
      <c r="I77" s="9" t="s">
        <v>37</v>
      </c>
      <c r="J77" s="2">
        <f t="shared" si="5"/>
        <v>-1.1235569999999981</v>
      </c>
      <c r="K77" s="9" t="s">
        <v>54</v>
      </c>
      <c r="L77">
        <f t="shared" si="6"/>
        <v>-6.4933069999999979</v>
      </c>
      <c r="N77">
        <v>2.75766</v>
      </c>
      <c r="O77">
        <v>-5.5039700000000004E-3</v>
      </c>
      <c r="P77">
        <v>-1.82782</v>
      </c>
      <c r="R77" s="10">
        <f t="shared" si="8"/>
        <v>-4.8904692296912042</v>
      </c>
      <c r="S77" s="10"/>
      <c r="T77" s="12">
        <f t="shared" si="7"/>
        <v>0</v>
      </c>
    </row>
    <row r="78" spans="7:20" x14ac:dyDescent="0.25">
      <c r="G78" s="5"/>
      <c r="I78" s="9" t="s">
        <v>37</v>
      </c>
      <c r="J78" s="2">
        <f t="shared" si="5"/>
        <v>-1.1235569999999981</v>
      </c>
      <c r="K78" s="9" t="s">
        <v>36</v>
      </c>
      <c r="L78">
        <f t="shared" si="6"/>
        <v>-1.3882369999999984</v>
      </c>
      <c r="N78">
        <v>-2.7815400000000001E-2</v>
      </c>
      <c r="O78">
        <v>1.4906299999999999</v>
      </c>
      <c r="P78">
        <v>0.63415900000000003</v>
      </c>
      <c r="R78" s="10">
        <f t="shared" si="8"/>
        <v>-1.4039365319321977</v>
      </c>
      <c r="S78" s="10"/>
      <c r="T78" s="12">
        <f t="shared" si="7"/>
        <v>0</v>
      </c>
    </row>
    <row r="79" spans="7:20" x14ac:dyDescent="0.25">
      <c r="G79" s="5"/>
      <c r="I79" s="9" t="s">
        <v>37</v>
      </c>
      <c r="J79" s="2">
        <f t="shared" si="5"/>
        <v>-1.1235569999999981</v>
      </c>
      <c r="K79" s="9" t="s">
        <v>36</v>
      </c>
      <c r="L79">
        <f t="shared" si="6"/>
        <v>-1.3882369999999984</v>
      </c>
      <c r="N79">
        <v>-1.5823500000000001E-2</v>
      </c>
      <c r="O79">
        <v>1.4700299999999999</v>
      </c>
      <c r="P79">
        <v>0.61817900000000003</v>
      </c>
      <c r="R79" s="10">
        <f t="shared" si="8"/>
        <v>-1.4047924329204973</v>
      </c>
      <c r="S79" s="10"/>
      <c r="T79" s="12">
        <f t="shared" si="7"/>
        <v>0</v>
      </c>
    </row>
    <row r="80" spans="7:20" x14ac:dyDescent="0.25">
      <c r="G80" s="5"/>
      <c r="I80" s="9" t="s">
        <v>37</v>
      </c>
      <c r="J80" s="2">
        <f t="shared" si="5"/>
        <v>-1.1235569999999981</v>
      </c>
      <c r="K80" s="9" t="s">
        <v>42</v>
      </c>
      <c r="L80">
        <f t="shared" si="6"/>
        <v>-6.2862469999999995</v>
      </c>
      <c r="N80">
        <v>2.7660800000000001</v>
      </c>
      <c r="O80">
        <v>-5.6239799999999998E-3</v>
      </c>
      <c r="P80">
        <v>-1.88154</v>
      </c>
      <c r="R80" s="10">
        <f t="shared" si="8"/>
        <v>-4.9540348191569343</v>
      </c>
      <c r="S80" s="10"/>
      <c r="T80" s="12">
        <f t="shared" si="7"/>
        <v>0</v>
      </c>
    </row>
    <row r="81" spans="7:20" x14ac:dyDescent="0.25">
      <c r="G81" s="5"/>
      <c r="I81" s="9" t="s">
        <v>37</v>
      </c>
      <c r="J81" s="2">
        <f t="shared" si="5"/>
        <v>-1.1235569999999981</v>
      </c>
      <c r="K81" s="9" t="s">
        <v>43</v>
      </c>
      <c r="L81">
        <f t="shared" si="6"/>
        <v>-0.88458699999999801</v>
      </c>
      <c r="N81">
        <v>0.61853000000000002</v>
      </c>
      <c r="O81">
        <v>1.0408900000000001</v>
      </c>
      <c r="P81">
        <v>0.34415400000000002</v>
      </c>
      <c r="R81" s="10">
        <f t="shared" si="8"/>
        <v>-1.2715574736399966</v>
      </c>
      <c r="S81" s="10"/>
      <c r="T81" s="12">
        <f t="shared" si="7"/>
        <v>0</v>
      </c>
    </row>
    <row r="82" spans="7:20" x14ac:dyDescent="0.25">
      <c r="G82" s="5"/>
      <c r="I82" s="9" t="s">
        <v>37</v>
      </c>
      <c r="J82" s="2">
        <f t="shared" si="5"/>
        <v>-1.1235569999999981</v>
      </c>
      <c r="K82" s="9" t="s">
        <v>53</v>
      </c>
      <c r="L82">
        <f t="shared" si="6"/>
        <v>-6.8880569999999999</v>
      </c>
      <c r="N82">
        <v>2.7700999999999998</v>
      </c>
      <c r="O82">
        <v>-5.6722400000000003E-3</v>
      </c>
      <c r="P82">
        <v>-1.8672500000000001</v>
      </c>
      <c r="R82" s="10">
        <f t="shared" si="8"/>
        <v>-4.9405445332623144</v>
      </c>
      <c r="S82" s="10"/>
      <c r="T82" s="12">
        <f t="shared" si="7"/>
        <v>0</v>
      </c>
    </row>
    <row r="83" spans="7:20" x14ac:dyDescent="0.25">
      <c r="G83" s="5"/>
      <c r="I83" s="9" t="s">
        <v>37</v>
      </c>
      <c r="J83" s="2">
        <f t="shared" si="5"/>
        <v>-1.1235569999999981</v>
      </c>
      <c r="K83" s="9" t="s">
        <v>60</v>
      </c>
      <c r="L83">
        <f t="shared" si="6"/>
        <v>-5.9420070000000003</v>
      </c>
      <c r="N83">
        <v>0.78125199999999995</v>
      </c>
      <c r="O83">
        <v>1.64689</v>
      </c>
      <c r="P83">
        <v>6.1380600000000003</v>
      </c>
      <c r="R83" s="10">
        <f t="shared" si="8"/>
        <v>-4.5255530615939987</v>
      </c>
      <c r="S83" s="10"/>
      <c r="T83" s="12">
        <f t="shared" si="7"/>
        <v>0</v>
      </c>
    </row>
    <row r="84" spans="7:20" x14ac:dyDescent="0.25">
      <c r="G84" s="5"/>
      <c r="I84" s="9" t="s">
        <v>37</v>
      </c>
      <c r="J84" s="2">
        <f t="shared" si="5"/>
        <v>-1.1235569999999981</v>
      </c>
      <c r="K84" s="9" t="s">
        <v>47</v>
      </c>
      <c r="L84">
        <f t="shared" si="6"/>
        <v>-2.9012770000000003</v>
      </c>
      <c r="N84">
        <v>0.68146499999999999</v>
      </c>
      <c r="O84">
        <v>1.63497</v>
      </c>
      <c r="P84">
        <v>2.9486599999999998</v>
      </c>
      <c r="R84" s="10">
        <f t="shared" si="8"/>
        <v>-2.5605056276949996</v>
      </c>
      <c r="S84" s="10"/>
      <c r="T84" s="12">
        <f t="shared" si="7"/>
        <v>0</v>
      </c>
    </row>
    <row r="85" spans="7:20" x14ac:dyDescent="0.25">
      <c r="G85" s="5"/>
      <c r="I85" s="9" t="s">
        <v>37</v>
      </c>
      <c r="J85" s="2">
        <f t="shared" si="5"/>
        <v>-1.1235569999999981</v>
      </c>
      <c r="K85" s="9" t="s">
        <v>39</v>
      </c>
      <c r="L85">
        <f t="shared" si="6"/>
        <v>-6.6282069999999997</v>
      </c>
      <c r="N85">
        <v>3.2664699999999998E-2</v>
      </c>
      <c r="O85">
        <v>0.91349199999999997</v>
      </c>
      <c r="P85">
        <v>3.3461400000000001</v>
      </c>
      <c r="R85" s="10">
        <f t="shared" si="8"/>
        <v>-2.7453747211818991</v>
      </c>
      <c r="S85" s="10"/>
      <c r="T85" s="12">
        <f t="shared" si="7"/>
        <v>0</v>
      </c>
    </row>
    <row r="86" spans="7:20" x14ac:dyDescent="0.25">
      <c r="G86" s="5"/>
      <c r="I86" s="9" t="s">
        <v>49</v>
      </c>
      <c r="J86" s="2">
        <f t="shared" si="5"/>
        <v>-8.5579469999999986</v>
      </c>
      <c r="K86" s="9" t="s">
        <v>46</v>
      </c>
      <c r="L86">
        <f t="shared" si="6"/>
        <v>-8.5348170000000003</v>
      </c>
      <c r="N86">
        <v>-0.93467299999999998</v>
      </c>
      <c r="O86">
        <v>0.93586400000000003</v>
      </c>
      <c r="P86">
        <v>-0.559836</v>
      </c>
      <c r="R86" s="10">
        <f t="shared" si="8"/>
        <v>-0.54838198055700205</v>
      </c>
      <c r="S86" s="10"/>
      <c r="T86" s="12">
        <f t="shared" si="7"/>
        <v>0</v>
      </c>
    </row>
    <row r="87" spans="7:20" x14ac:dyDescent="0.25">
      <c r="G87" s="5"/>
      <c r="I87" s="9" t="s">
        <v>49</v>
      </c>
      <c r="J87" s="2">
        <f t="shared" si="5"/>
        <v>-8.5579469999999986</v>
      </c>
      <c r="K87" s="9" t="s">
        <v>36</v>
      </c>
      <c r="L87">
        <f t="shared" si="6"/>
        <v>-1.3882369999999984</v>
      </c>
      <c r="N87">
        <v>-7.4474700000000003E-4</v>
      </c>
      <c r="O87">
        <v>1.49295</v>
      </c>
      <c r="P87">
        <v>0.47751399999999999</v>
      </c>
      <c r="R87" s="10">
        <f t="shared" si="8"/>
        <v>-1.5886809237955888</v>
      </c>
      <c r="S87" s="10"/>
      <c r="T87" s="12">
        <f t="shared" si="7"/>
        <v>0</v>
      </c>
    </row>
    <row r="88" spans="7:20" x14ac:dyDescent="0.25">
      <c r="I88" s="9" t="s">
        <v>49</v>
      </c>
      <c r="J88" s="2">
        <f t="shared" si="5"/>
        <v>-8.5579469999999986</v>
      </c>
      <c r="K88" s="9" t="s">
        <v>45</v>
      </c>
      <c r="L88">
        <f t="shared" si="6"/>
        <v>-1.0617569999999983</v>
      </c>
      <c r="N88">
        <v>-4.9449899999999998E-3</v>
      </c>
      <c r="O88">
        <v>2.2905600000000002</v>
      </c>
      <c r="P88">
        <v>1.6086499999999999</v>
      </c>
      <c r="R88" s="10">
        <f t="shared" si="8"/>
        <v>-0.78104915158446664</v>
      </c>
      <c r="S88" s="10"/>
      <c r="T88" s="12">
        <f t="shared" si="7"/>
        <v>0</v>
      </c>
    </row>
    <row r="89" spans="7:20" x14ac:dyDescent="0.25">
      <c r="I89" s="9" t="s">
        <v>49</v>
      </c>
      <c r="J89" s="2">
        <f t="shared" si="5"/>
        <v>-8.5579469999999986</v>
      </c>
      <c r="K89" s="9" t="s">
        <v>36</v>
      </c>
      <c r="L89">
        <f t="shared" si="6"/>
        <v>-1.3882369999999984</v>
      </c>
      <c r="N89">
        <v>-7.4473900000000001E-4</v>
      </c>
      <c r="O89">
        <v>1.4929600000000001</v>
      </c>
      <c r="P89">
        <v>0.477516</v>
      </c>
      <c r="R89" s="10">
        <f t="shared" si="8"/>
        <v>-1.5886928746291646</v>
      </c>
      <c r="S89" s="10"/>
      <c r="T89" s="12">
        <f t="shared" si="7"/>
        <v>0</v>
      </c>
    </row>
    <row r="90" spans="7:20" x14ac:dyDescent="0.25">
      <c r="I90" s="9" t="s">
        <v>49</v>
      </c>
      <c r="J90" s="2">
        <f t="shared" si="5"/>
        <v>-8.5579469999999986</v>
      </c>
      <c r="K90" s="9" t="s">
        <v>38</v>
      </c>
      <c r="L90">
        <f t="shared" si="6"/>
        <v>-0.59170699999999776</v>
      </c>
      <c r="N90">
        <v>-7.5945700000000001E-3</v>
      </c>
      <c r="O90">
        <v>2.4407999999999999</v>
      </c>
      <c r="P90">
        <v>-0.63805199999999995</v>
      </c>
      <c r="R90" s="10">
        <f t="shared" si="8"/>
        <v>-2.0172965180522042</v>
      </c>
      <c r="S90" s="10"/>
      <c r="T90" s="12">
        <f t="shared" si="7"/>
        <v>0</v>
      </c>
    </row>
    <row r="91" spans="7:20" x14ac:dyDescent="0.25">
      <c r="I91" s="9" t="s">
        <v>49</v>
      </c>
      <c r="J91" s="2">
        <f t="shared" si="5"/>
        <v>-8.5579469999999986</v>
      </c>
      <c r="K91" s="9" t="s">
        <v>65</v>
      </c>
      <c r="L91">
        <f t="shared" si="6"/>
        <v>-0.98036699999999932</v>
      </c>
      <c r="N91">
        <v>8.2363499999999999E-3</v>
      </c>
      <c r="O91">
        <v>1.8630500000000001</v>
      </c>
      <c r="P91">
        <v>0.57278899999999999</v>
      </c>
      <c r="R91" s="10">
        <f t="shared" si="8"/>
        <v>-1.3241699861234488</v>
      </c>
      <c r="S91" s="10"/>
      <c r="T91" s="12">
        <f t="shared" si="7"/>
        <v>0</v>
      </c>
    </row>
    <row r="92" spans="7:20" x14ac:dyDescent="0.25">
      <c r="I92" s="9" t="s">
        <v>49</v>
      </c>
      <c r="J92" s="2">
        <f t="shared" si="5"/>
        <v>-8.5579469999999986</v>
      </c>
      <c r="K92" s="9" t="s">
        <v>60</v>
      </c>
      <c r="L92">
        <f t="shared" si="6"/>
        <v>-5.9420070000000003</v>
      </c>
      <c r="N92">
        <v>-2.57158E-3</v>
      </c>
      <c r="O92">
        <v>2.0407099999999998</v>
      </c>
      <c r="P92">
        <v>7.8050300000000004</v>
      </c>
      <c r="R92" s="10">
        <f t="shared" si="8"/>
        <v>-4.2988756596237394</v>
      </c>
      <c r="S92" s="10"/>
      <c r="T92" s="12">
        <f t="shared" si="7"/>
        <v>0</v>
      </c>
    </row>
    <row r="93" spans="7:20" x14ac:dyDescent="0.25">
      <c r="I93" s="9" t="s">
        <v>49</v>
      </c>
      <c r="J93" s="2">
        <f t="shared" si="5"/>
        <v>-8.5579469999999986</v>
      </c>
      <c r="K93" s="9" t="s">
        <v>47</v>
      </c>
      <c r="L93">
        <f t="shared" si="6"/>
        <v>-2.9012770000000003</v>
      </c>
      <c r="N93">
        <v>-2.5661500000000002E-4</v>
      </c>
      <c r="O93">
        <v>2.2355</v>
      </c>
      <c r="P93">
        <v>4.2876500000000002</v>
      </c>
      <c r="R93" s="10">
        <f t="shared" si="8"/>
        <v>-2.1959586359305963</v>
      </c>
      <c r="S93" s="10"/>
      <c r="T93" s="12">
        <f t="shared" si="7"/>
        <v>0</v>
      </c>
    </row>
    <row r="94" spans="7:20" x14ac:dyDescent="0.25">
      <c r="I94" s="9" t="s">
        <v>49</v>
      </c>
      <c r="J94" s="2">
        <f t="shared" si="5"/>
        <v>-8.5579469999999986</v>
      </c>
      <c r="K94" s="9" t="s">
        <v>39</v>
      </c>
      <c r="L94">
        <f t="shared" si="6"/>
        <v>-6.6282069999999997</v>
      </c>
      <c r="N94">
        <v>6.5202200000000004E-4</v>
      </c>
      <c r="O94">
        <v>0.95018599999999998</v>
      </c>
      <c r="P94">
        <v>3.2692600000000001</v>
      </c>
      <c r="R94" s="10">
        <f t="shared" si="8"/>
        <v>-3.0343494662208332</v>
      </c>
      <c r="S94" s="10"/>
      <c r="T94" s="12">
        <f t="shared" si="7"/>
        <v>0</v>
      </c>
    </row>
    <row r="95" spans="7:20" x14ac:dyDescent="0.25">
      <c r="I95" s="9" t="s">
        <v>49</v>
      </c>
      <c r="J95" s="2">
        <f t="shared" si="5"/>
        <v>-8.5579469999999986</v>
      </c>
      <c r="K95" s="9" t="s">
        <v>38</v>
      </c>
      <c r="L95">
        <f t="shared" si="6"/>
        <v>-0.59170699999999776</v>
      </c>
      <c r="N95">
        <v>-7.5314700000000002E-3</v>
      </c>
      <c r="O95">
        <v>2.4406400000000001</v>
      </c>
      <c r="P95">
        <v>-0.65869100000000003</v>
      </c>
      <c r="R95" s="10">
        <f t="shared" si="8"/>
        <v>-2.0383808513879047</v>
      </c>
      <c r="S95" s="10"/>
      <c r="T95" s="12">
        <f t="shared" si="7"/>
        <v>0</v>
      </c>
    </row>
    <row r="96" spans="7:20" x14ac:dyDescent="0.25">
      <c r="I96" s="9" t="s">
        <v>49</v>
      </c>
      <c r="J96" s="2">
        <f t="shared" si="5"/>
        <v>-8.5579469999999986</v>
      </c>
      <c r="K96" s="9" t="s">
        <v>37</v>
      </c>
      <c r="L96">
        <f t="shared" si="6"/>
        <v>-1.1235569999999981</v>
      </c>
      <c r="N96">
        <v>-5.58232E-3</v>
      </c>
      <c r="O96">
        <v>2.7402600000000001</v>
      </c>
      <c r="P96">
        <v>-1.7667600000000001</v>
      </c>
      <c r="R96" s="10">
        <f t="shared" si="8"/>
        <v>-4.7978251061229553</v>
      </c>
      <c r="S96" s="10"/>
      <c r="T96" s="12">
        <f t="shared" si="7"/>
        <v>0</v>
      </c>
    </row>
    <row r="97" spans="9:20" x14ac:dyDescent="0.25">
      <c r="I97" s="9" t="s">
        <v>58</v>
      </c>
      <c r="J97" s="2">
        <f t="shared" si="5"/>
        <v>-3.770187</v>
      </c>
      <c r="K97" s="9" t="s">
        <v>38</v>
      </c>
      <c r="L97">
        <f t="shared" si="6"/>
        <v>-0.59170699999999776</v>
      </c>
      <c r="N97">
        <v>-7.8433500000000007E-3</v>
      </c>
      <c r="O97">
        <v>2.4420999999999999</v>
      </c>
      <c r="P97">
        <v>-0.54844400000000004</v>
      </c>
      <c r="R97" s="10">
        <f t="shared" si="8"/>
        <v>-1.9638807684935444</v>
      </c>
      <c r="S97" s="10"/>
      <c r="T97" s="12">
        <f t="shared" si="7"/>
        <v>0</v>
      </c>
    </row>
    <row r="98" spans="9:20" x14ac:dyDescent="0.25">
      <c r="I98" s="9" t="s">
        <v>58</v>
      </c>
      <c r="J98" s="2">
        <f t="shared" si="5"/>
        <v>-3.770187</v>
      </c>
      <c r="K98" s="9" t="s">
        <v>42</v>
      </c>
      <c r="L98">
        <f t="shared" si="6"/>
        <v>-6.2862469999999995</v>
      </c>
      <c r="N98">
        <v>-0.99563900000000005</v>
      </c>
      <c r="O98">
        <v>0.99567099999999997</v>
      </c>
      <c r="P98">
        <v>-5.5323299999999999E-2</v>
      </c>
      <c r="R98" s="10">
        <f t="shared" si="8"/>
        <v>-2.5606119222439991</v>
      </c>
      <c r="S98" s="10"/>
      <c r="T98" s="12">
        <f t="shared" si="7"/>
        <v>0</v>
      </c>
    </row>
    <row r="99" spans="9:20" x14ac:dyDescent="0.25">
      <c r="I99" s="9" t="s">
        <v>58</v>
      </c>
      <c r="J99" s="2">
        <f t="shared" si="5"/>
        <v>-3.770187</v>
      </c>
      <c r="K99" s="9" t="s">
        <v>44</v>
      </c>
      <c r="L99">
        <f t="shared" si="6"/>
        <v>-1.9257769999999983</v>
      </c>
      <c r="N99">
        <v>4.8842E-3</v>
      </c>
      <c r="O99">
        <v>2.1995200000000001</v>
      </c>
      <c r="P99">
        <v>1.80511</v>
      </c>
      <c r="R99" s="10">
        <f t="shared" si="8"/>
        <v>-2.4490893743853972</v>
      </c>
      <c r="S99" s="10"/>
      <c r="T99" s="12">
        <f t="shared" si="7"/>
        <v>0</v>
      </c>
    </row>
    <row r="100" spans="9:20" x14ac:dyDescent="0.25">
      <c r="I100" s="9" t="s">
        <v>70</v>
      </c>
      <c r="J100" s="2">
        <f t="shared" si="5"/>
        <v>-10.558066999999998</v>
      </c>
      <c r="K100" s="9" t="s">
        <v>59</v>
      </c>
      <c r="L100">
        <f t="shared" si="6"/>
        <v>-9.1338270000000001</v>
      </c>
      <c r="N100">
        <v>2.8540299999999999E-4</v>
      </c>
      <c r="O100">
        <v>2.00562</v>
      </c>
      <c r="P100">
        <v>12.8451</v>
      </c>
      <c r="R100" s="10">
        <f t="shared" si="8"/>
        <v>-5.4768994117360013</v>
      </c>
      <c r="S100" s="10"/>
      <c r="T100" s="12">
        <f t="shared" si="7"/>
        <v>0</v>
      </c>
    </row>
    <row r="101" spans="9:20" x14ac:dyDescent="0.25">
      <c r="I101" s="9" t="s">
        <v>70</v>
      </c>
      <c r="J101" s="2">
        <f t="shared" si="5"/>
        <v>-10.558066999999998</v>
      </c>
      <c r="K101" s="9" t="s">
        <v>38</v>
      </c>
      <c r="L101">
        <f t="shared" si="6"/>
        <v>-0.59170699999999776</v>
      </c>
      <c r="N101">
        <v>1.41785E-3</v>
      </c>
      <c r="O101">
        <v>1.9618</v>
      </c>
      <c r="P101">
        <v>-0.44829200000000002</v>
      </c>
      <c r="R101" s="10">
        <f t="shared" si="8"/>
        <v>-1.6240725478959455</v>
      </c>
      <c r="S101" s="10"/>
      <c r="T101" s="12">
        <f t="shared" si="7"/>
        <v>0</v>
      </c>
    </row>
    <row r="102" spans="9:20" x14ac:dyDescent="0.25">
      <c r="I102" s="9" t="s">
        <v>70</v>
      </c>
      <c r="J102" s="2">
        <f t="shared" si="5"/>
        <v>-10.558066999999998</v>
      </c>
      <c r="K102" s="9" t="s">
        <v>40</v>
      </c>
      <c r="L102">
        <f t="shared" si="6"/>
        <v>-1.4196269999999984</v>
      </c>
      <c r="N102">
        <v>1.1807499999999999E-3</v>
      </c>
      <c r="O102">
        <v>1.92092</v>
      </c>
      <c r="P102">
        <v>0.51724999999999999</v>
      </c>
      <c r="R102" s="10">
        <f t="shared" si="8"/>
        <v>-2.222206334450247</v>
      </c>
      <c r="S102" s="10"/>
      <c r="T102" s="12">
        <f t="shared" si="7"/>
        <v>0</v>
      </c>
    </row>
    <row r="103" spans="9:20" x14ac:dyDescent="0.25">
      <c r="I103" s="9" t="s">
        <v>70</v>
      </c>
      <c r="J103" s="2">
        <f t="shared" si="5"/>
        <v>-10.558066999999998</v>
      </c>
      <c r="K103" s="9" t="s">
        <v>60</v>
      </c>
      <c r="L103">
        <f t="shared" si="6"/>
        <v>-5.9420070000000003</v>
      </c>
      <c r="N103">
        <v>1.2174200000000001E-3</v>
      </c>
      <c r="O103">
        <v>1.8823700000000001</v>
      </c>
      <c r="P103">
        <v>7.0885199999999999</v>
      </c>
      <c r="R103" s="10">
        <f t="shared" si="8"/>
        <v>-4.1093893185171426</v>
      </c>
      <c r="S103" s="10"/>
      <c r="T103" s="12">
        <f t="shared" si="7"/>
        <v>0</v>
      </c>
    </row>
    <row r="104" spans="9:20" x14ac:dyDescent="0.25">
      <c r="I104" s="9" t="s">
        <v>70</v>
      </c>
      <c r="J104" s="2">
        <f t="shared" si="5"/>
        <v>-10.558066999999998</v>
      </c>
      <c r="K104" s="9" t="s">
        <v>63</v>
      </c>
      <c r="L104">
        <f t="shared" si="6"/>
        <v>-3.9882569999999973</v>
      </c>
      <c r="N104">
        <v>-3.7900199999999997E-4</v>
      </c>
      <c r="O104">
        <v>0.85607999999999995</v>
      </c>
      <c r="P104">
        <v>2.0391599999999999</v>
      </c>
      <c r="R104" s="10">
        <f t="shared" si="8"/>
        <v>-1.3711055240508636</v>
      </c>
      <c r="S104" s="10"/>
      <c r="T104" s="12">
        <f t="shared" si="7"/>
        <v>0</v>
      </c>
    </row>
    <row r="105" spans="9:20" x14ac:dyDescent="0.25">
      <c r="I105" s="9" t="s">
        <v>70</v>
      </c>
      <c r="J105" s="2">
        <f t="shared" si="5"/>
        <v>-10.558066999999998</v>
      </c>
      <c r="K105" s="9" t="s">
        <v>61</v>
      </c>
      <c r="L105">
        <f t="shared" si="6"/>
        <v>-0.96066699999999905</v>
      </c>
      <c r="N105">
        <v>2.11765E-3</v>
      </c>
      <c r="O105">
        <v>2.23454</v>
      </c>
      <c r="P105">
        <v>0.49781700000000001</v>
      </c>
      <c r="R105" s="10">
        <f t="shared" si="8"/>
        <v>-1.6711901287625479</v>
      </c>
      <c r="S105" s="10"/>
      <c r="T105" s="12">
        <f t="shared" si="7"/>
        <v>0</v>
      </c>
    </row>
    <row r="106" spans="9:20" x14ac:dyDescent="0.25">
      <c r="I106" s="9" t="s">
        <v>70</v>
      </c>
      <c r="J106" s="2">
        <f t="shared" si="5"/>
        <v>-10.558066999999998</v>
      </c>
      <c r="K106" s="9" t="s">
        <v>47</v>
      </c>
      <c r="L106">
        <f t="shared" si="6"/>
        <v>-2.9012770000000003</v>
      </c>
      <c r="N106">
        <v>3.6688900000000002E-4</v>
      </c>
      <c r="O106">
        <v>2.2331300000000001</v>
      </c>
      <c r="P106">
        <v>4.4438599999999999</v>
      </c>
      <c r="R106" s="10">
        <f t="shared" si="8"/>
        <v>-2.038942345653564</v>
      </c>
      <c r="S106" s="10"/>
      <c r="T106" s="12">
        <f t="shared" si="7"/>
        <v>0</v>
      </c>
    </row>
    <row r="107" spans="9:20" x14ac:dyDescent="0.25">
      <c r="I107" s="9" t="s">
        <v>70</v>
      </c>
      <c r="J107" s="2">
        <f t="shared" si="5"/>
        <v>-10.558066999999998</v>
      </c>
      <c r="K107" s="9" t="s">
        <v>39</v>
      </c>
      <c r="L107">
        <f t="shared" si="6"/>
        <v>-6.6282069999999997</v>
      </c>
      <c r="N107">
        <v>1.74821E-3</v>
      </c>
      <c r="O107">
        <v>0.92525999999999997</v>
      </c>
      <c r="P107">
        <v>3.1637499999999998</v>
      </c>
      <c r="R107" s="10">
        <f t="shared" si="8"/>
        <v>-2.9875225271300692</v>
      </c>
      <c r="S107" s="10"/>
      <c r="T107" s="12">
        <f t="shared" si="7"/>
        <v>0</v>
      </c>
    </row>
    <row r="108" spans="9:20" x14ac:dyDescent="0.25">
      <c r="I108" s="9" t="s">
        <v>70</v>
      </c>
      <c r="J108" s="2">
        <f t="shared" si="5"/>
        <v>-10.558066999999998</v>
      </c>
      <c r="K108" s="9" t="s">
        <v>38</v>
      </c>
      <c r="L108">
        <f t="shared" si="6"/>
        <v>-0.59170699999999776</v>
      </c>
      <c r="N108">
        <v>1.4391E-3</v>
      </c>
      <c r="O108">
        <v>1.9616800000000001</v>
      </c>
      <c r="P108">
        <v>-0.45239099999999999</v>
      </c>
      <c r="R108" s="10">
        <f t="shared" si="8"/>
        <v>-1.6283249019796957</v>
      </c>
      <c r="S108" s="10"/>
      <c r="T108" s="12">
        <f t="shared" si="7"/>
        <v>0</v>
      </c>
    </row>
    <row r="109" spans="9:20" x14ac:dyDescent="0.25">
      <c r="I109" s="9" t="s">
        <v>70</v>
      </c>
      <c r="J109" s="2">
        <f t="shared" si="5"/>
        <v>-10.558066999999998</v>
      </c>
      <c r="K109" s="9" t="s">
        <v>37</v>
      </c>
      <c r="L109">
        <f t="shared" si="6"/>
        <v>-1.1235569999999981</v>
      </c>
      <c r="N109">
        <v>1.4464600000000001E-3</v>
      </c>
      <c r="O109">
        <v>2.3446899999999999</v>
      </c>
      <c r="P109">
        <v>-1.5534300000000001</v>
      </c>
      <c r="R109" s="10">
        <f t="shared" si="8"/>
        <v>-4.2030946839228154</v>
      </c>
      <c r="S109" s="10"/>
      <c r="T109" s="12">
        <f t="shared" si="7"/>
        <v>0</v>
      </c>
    </row>
    <row r="110" spans="9:20" x14ac:dyDescent="0.25">
      <c r="I110" s="9" t="s">
        <v>68</v>
      </c>
      <c r="J110" s="2">
        <f t="shared" si="5"/>
        <v>-0.60854699999999795</v>
      </c>
      <c r="K110" s="9" t="s">
        <v>48</v>
      </c>
      <c r="L110">
        <f t="shared" si="6"/>
        <v>-3.284006999999999</v>
      </c>
      <c r="N110">
        <v>1.48794</v>
      </c>
      <c r="O110">
        <v>-4.9930299999999999E-3</v>
      </c>
      <c r="P110">
        <v>0.76520600000000005</v>
      </c>
      <c r="R110" s="10">
        <f t="shared" si="8"/>
        <v>-0.12387827770878701</v>
      </c>
      <c r="S110" s="10"/>
      <c r="T110" s="12">
        <f t="shared" si="7"/>
        <v>0</v>
      </c>
    </row>
    <row r="111" spans="9:20" x14ac:dyDescent="0.25">
      <c r="I111" s="9" t="s">
        <v>36</v>
      </c>
      <c r="J111" s="2">
        <f t="shared" si="5"/>
        <v>-1.3882369999999984</v>
      </c>
      <c r="K111" s="9" t="s">
        <v>48</v>
      </c>
      <c r="L111">
        <f t="shared" si="6"/>
        <v>-3.284006999999999</v>
      </c>
      <c r="N111">
        <v>1.4818499999999999</v>
      </c>
      <c r="O111">
        <v>-1.3725E-3</v>
      </c>
      <c r="P111">
        <v>0.62923499999999999</v>
      </c>
      <c r="R111" s="10">
        <f t="shared" si="8"/>
        <v>-1.4234166988424977</v>
      </c>
      <c r="S111" s="10"/>
      <c r="T111" s="12">
        <f t="shared" si="7"/>
        <v>0</v>
      </c>
    </row>
    <row r="112" spans="9:20" x14ac:dyDescent="0.25">
      <c r="I112" s="9" t="s">
        <v>36</v>
      </c>
      <c r="J112" s="2">
        <f t="shared" si="5"/>
        <v>-1.3882369999999984</v>
      </c>
      <c r="K112" s="9" t="s">
        <v>38</v>
      </c>
      <c r="L112">
        <f t="shared" si="6"/>
        <v>-0.59170699999999776</v>
      </c>
      <c r="N112">
        <v>1.4613799999999999</v>
      </c>
      <c r="O112">
        <v>6.6525000000000004E-3</v>
      </c>
      <c r="P112">
        <v>0.60164300000000004</v>
      </c>
      <c r="R112" s="10">
        <f t="shared" si="8"/>
        <v>-1.4310351178774972</v>
      </c>
      <c r="S112" s="10"/>
      <c r="T112" s="12">
        <f t="shared" si="7"/>
        <v>0</v>
      </c>
    </row>
    <row r="113" spans="9:20" x14ac:dyDescent="0.25">
      <c r="I113" s="9" t="s">
        <v>36</v>
      </c>
      <c r="J113" s="2">
        <f t="shared" si="5"/>
        <v>-1.3882369999999984</v>
      </c>
      <c r="K113" s="9" t="s">
        <v>39</v>
      </c>
      <c r="L113">
        <f t="shared" si="6"/>
        <v>-6.6282069999999997</v>
      </c>
      <c r="N113">
        <v>0.21738199999999999</v>
      </c>
      <c r="O113">
        <v>0.80811999999999995</v>
      </c>
      <c r="P113">
        <v>3.0800399999999999</v>
      </c>
      <c r="R113" s="10">
        <f t="shared" si="8"/>
        <v>-2.5781243763739989</v>
      </c>
      <c r="S113" s="10"/>
      <c r="T113" s="12">
        <f t="shared" si="7"/>
        <v>0</v>
      </c>
    </row>
    <row r="114" spans="9:20" x14ac:dyDescent="0.25">
      <c r="I114" s="9" t="s">
        <v>36</v>
      </c>
      <c r="J114" s="2">
        <f t="shared" si="5"/>
        <v>-1.3882369999999984</v>
      </c>
      <c r="K114" s="9" t="s">
        <v>38</v>
      </c>
      <c r="L114">
        <f t="shared" si="6"/>
        <v>-0.59170699999999776</v>
      </c>
      <c r="N114">
        <v>1.45455</v>
      </c>
      <c r="O114">
        <v>1.19276E-2</v>
      </c>
      <c r="P114">
        <v>0.59612500000000002</v>
      </c>
      <c r="R114" s="10">
        <f t="shared" si="8"/>
        <v>-1.4301927727631976</v>
      </c>
      <c r="S114" s="10"/>
      <c r="T114" s="12">
        <f t="shared" si="7"/>
        <v>0</v>
      </c>
    </row>
    <row r="115" spans="9:20" x14ac:dyDescent="0.25">
      <c r="I115" s="9" t="s">
        <v>46</v>
      </c>
      <c r="J115" s="2">
        <f t="shared" si="5"/>
        <v>-8.5348170000000003</v>
      </c>
      <c r="K115" s="9" t="s">
        <v>36</v>
      </c>
      <c r="L115">
        <f t="shared" si="6"/>
        <v>-1.3882369999999984</v>
      </c>
      <c r="N115">
        <v>-6.3301099999999995E-4</v>
      </c>
      <c r="O115">
        <v>1.48733</v>
      </c>
      <c r="P115">
        <v>0.44695499999999999</v>
      </c>
      <c r="R115" s="10">
        <f t="shared" si="8"/>
        <v>-1.6124089041660103</v>
      </c>
      <c r="S115" s="10"/>
      <c r="T115" s="12">
        <f t="shared" si="7"/>
        <v>0</v>
      </c>
    </row>
    <row r="116" spans="9:20" x14ac:dyDescent="0.25">
      <c r="I116" s="9" t="s">
        <v>46</v>
      </c>
      <c r="J116" s="2">
        <f t="shared" si="5"/>
        <v>-8.5348170000000003</v>
      </c>
      <c r="K116" s="9" t="s">
        <v>51</v>
      </c>
      <c r="L116">
        <f t="shared" si="6"/>
        <v>-0.81341699999999939</v>
      </c>
      <c r="N116">
        <v>6.4886099999999997E-3</v>
      </c>
      <c r="O116">
        <v>2.0036900000000002</v>
      </c>
      <c r="P116">
        <v>1.12843</v>
      </c>
      <c r="R116" s="10">
        <f t="shared" si="8"/>
        <v>-0.55678460766436899</v>
      </c>
      <c r="S116" s="10"/>
      <c r="T116" s="12">
        <f t="shared" si="7"/>
        <v>0</v>
      </c>
    </row>
    <row r="117" spans="9:20" x14ac:dyDescent="0.25">
      <c r="I117" s="9" t="s">
        <v>46</v>
      </c>
      <c r="J117" s="2">
        <f t="shared" si="5"/>
        <v>-8.5348170000000003</v>
      </c>
      <c r="K117" s="9" t="s">
        <v>52</v>
      </c>
      <c r="L117">
        <f t="shared" si="6"/>
        <v>-4.4126969999999979</v>
      </c>
      <c r="N117">
        <v>7.6873100000000001E-3</v>
      </c>
      <c r="O117">
        <v>2.1309399999999998</v>
      </c>
      <c r="P117">
        <v>-0.13722000000000001</v>
      </c>
      <c r="R117" s="10">
        <f t="shared" si="8"/>
        <v>-9.606022329252264</v>
      </c>
      <c r="S117" s="10"/>
      <c r="T117" s="12">
        <f t="shared" si="7"/>
        <v>0</v>
      </c>
    </row>
    <row r="118" spans="9:20" x14ac:dyDescent="0.25">
      <c r="I118" s="9" t="s">
        <v>46</v>
      </c>
      <c r="J118" s="2">
        <f t="shared" si="5"/>
        <v>-8.5348170000000003</v>
      </c>
      <c r="K118" s="9" t="s">
        <v>36</v>
      </c>
      <c r="L118">
        <f t="shared" si="6"/>
        <v>-1.3882369999999984</v>
      </c>
      <c r="N118">
        <v>-7.8868999999999999E-4</v>
      </c>
      <c r="O118">
        <v>1.4888699999999999</v>
      </c>
      <c r="P118">
        <v>0.48600500000000002</v>
      </c>
      <c r="R118" s="10">
        <f t="shared" si="8"/>
        <v>-1.5741680973702676</v>
      </c>
      <c r="S118" s="10"/>
      <c r="T118" s="12">
        <f t="shared" si="7"/>
        <v>0</v>
      </c>
    </row>
    <row r="119" spans="9:20" x14ac:dyDescent="0.25">
      <c r="I119" s="9" t="s">
        <v>46</v>
      </c>
      <c r="J119" s="2">
        <f t="shared" si="5"/>
        <v>-8.5348170000000003</v>
      </c>
      <c r="K119" s="9" t="s">
        <v>45</v>
      </c>
      <c r="L119">
        <f t="shared" si="6"/>
        <v>-1.0617569999999983</v>
      </c>
      <c r="N119">
        <v>-4.6693300000000002E-3</v>
      </c>
      <c r="O119">
        <v>2.3420899999999998</v>
      </c>
      <c r="P119">
        <v>1.42726</v>
      </c>
      <c r="R119" s="10">
        <f t="shared" si="8"/>
        <v>-1.0196185750673856</v>
      </c>
      <c r="S119" s="10"/>
      <c r="T119" s="12">
        <f t="shared" si="7"/>
        <v>0</v>
      </c>
    </row>
    <row r="120" spans="9:20" x14ac:dyDescent="0.25">
      <c r="I120" s="9" t="s">
        <v>46</v>
      </c>
      <c r="J120" s="2">
        <f t="shared" si="5"/>
        <v>-8.5348170000000003</v>
      </c>
      <c r="K120" s="9" t="s">
        <v>36</v>
      </c>
      <c r="L120">
        <f t="shared" si="6"/>
        <v>-1.3882369999999984</v>
      </c>
      <c r="N120">
        <v>-7.8313000000000005E-4</v>
      </c>
      <c r="O120">
        <v>1.48925</v>
      </c>
      <c r="P120">
        <v>0.48484300000000002</v>
      </c>
      <c r="R120" s="10">
        <f t="shared" si="8"/>
        <v>-1.5759050810127873</v>
      </c>
      <c r="S120" s="10"/>
      <c r="T120" s="12">
        <f t="shared" si="7"/>
        <v>0</v>
      </c>
    </row>
    <row r="121" spans="9:20" x14ac:dyDescent="0.25">
      <c r="I121" s="9" t="s">
        <v>46</v>
      </c>
      <c r="J121" s="2">
        <f t="shared" si="5"/>
        <v>-8.5348170000000003</v>
      </c>
      <c r="K121" s="9" t="s">
        <v>38</v>
      </c>
      <c r="L121">
        <f t="shared" si="6"/>
        <v>-0.59170699999999776</v>
      </c>
      <c r="N121">
        <v>-8.9571700000000004E-3</v>
      </c>
      <c r="O121">
        <v>2.4759699999999998</v>
      </c>
      <c r="P121">
        <v>-0.25174299999999999</v>
      </c>
      <c r="R121" s="10">
        <f t="shared" si="8"/>
        <v>-1.6403439740021044</v>
      </c>
      <c r="S121" s="10"/>
      <c r="T121" s="12">
        <f t="shared" si="7"/>
        <v>0</v>
      </c>
    </row>
    <row r="122" spans="9:20" x14ac:dyDescent="0.25">
      <c r="I122" s="9" t="s">
        <v>46</v>
      </c>
      <c r="J122" s="2">
        <f t="shared" si="5"/>
        <v>-8.5348170000000003</v>
      </c>
      <c r="K122" s="9" t="s">
        <v>36</v>
      </c>
      <c r="L122">
        <f t="shared" si="6"/>
        <v>-1.3882369999999984</v>
      </c>
      <c r="N122">
        <v>-7.7742700000000002E-4</v>
      </c>
      <c r="O122">
        <v>1.48803</v>
      </c>
      <c r="P122">
        <v>0.482792</v>
      </c>
      <c r="R122" s="10">
        <f t="shared" si="8"/>
        <v>-1.5763111059341388</v>
      </c>
      <c r="S122" s="10"/>
      <c r="T122" s="12">
        <f t="shared" si="7"/>
        <v>0</v>
      </c>
    </row>
    <row r="123" spans="9:20" x14ac:dyDescent="0.25">
      <c r="I123" s="9" t="s">
        <v>46</v>
      </c>
      <c r="J123" s="2">
        <f t="shared" si="5"/>
        <v>-8.5348170000000003</v>
      </c>
      <c r="K123" s="9" t="s">
        <v>65</v>
      </c>
      <c r="L123">
        <f t="shared" si="6"/>
        <v>-0.98036699999999932</v>
      </c>
      <c r="N123">
        <v>8.3033099999999995E-3</v>
      </c>
      <c r="O123">
        <v>1.8594999999999999</v>
      </c>
      <c r="P123">
        <v>0.54208100000000004</v>
      </c>
      <c r="R123" s="10">
        <f t="shared" si="8"/>
        <v>-1.3517786678442687</v>
      </c>
      <c r="S123" s="10"/>
      <c r="T123" s="12">
        <f t="shared" si="7"/>
        <v>0</v>
      </c>
    </row>
    <row r="124" spans="9:20" x14ac:dyDescent="0.25">
      <c r="I124" s="9" t="s">
        <v>46</v>
      </c>
      <c r="J124" s="2">
        <f t="shared" si="5"/>
        <v>-8.5348170000000003</v>
      </c>
      <c r="K124" s="9" t="s">
        <v>44</v>
      </c>
      <c r="L124">
        <f t="shared" si="6"/>
        <v>-1.9257769999999983</v>
      </c>
      <c r="N124">
        <v>4.3501700000000004E-3</v>
      </c>
      <c r="O124">
        <v>2.1020799999999999</v>
      </c>
      <c r="P124">
        <v>1.87818</v>
      </c>
      <c r="R124" s="10">
        <f t="shared" si="8"/>
        <v>-2.2070852210288865</v>
      </c>
      <c r="S124" s="10"/>
      <c r="T124" s="12">
        <f t="shared" si="7"/>
        <v>0</v>
      </c>
    </row>
    <row r="125" spans="9:20" x14ac:dyDescent="0.25">
      <c r="I125" s="9" t="s">
        <v>46</v>
      </c>
      <c r="J125" s="2">
        <f t="shared" si="5"/>
        <v>-8.5348170000000003</v>
      </c>
      <c r="K125" s="9" t="s">
        <v>43</v>
      </c>
      <c r="L125">
        <f t="shared" si="6"/>
        <v>-0.88458699999999801</v>
      </c>
      <c r="N125">
        <v>3.00687E-3</v>
      </c>
      <c r="O125">
        <v>1.3889199999999999</v>
      </c>
      <c r="P125">
        <v>0.67553399999999997</v>
      </c>
      <c r="R125" s="10">
        <f t="shared" si="8"/>
        <v>-0.57874966123278704</v>
      </c>
      <c r="S125" s="10"/>
      <c r="T125" s="12">
        <f t="shared" si="7"/>
        <v>0</v>
      </c>
    </row>
    <row r="126" spans="9:20" x14ac:dyDescent="0.25">
      <c r="I126" s="9" t="s">
        <v>46</v>
      </c>
      <c r="J126" s="2">
        <f t="shared" si="5"/>
        <v>-8.5348170000000003</v>
      </c>
      <c r="K126" s="9" t="s">
        <v>36</v>
      </c>
      <c r="L126">
        <f t="shared" si="6"/>
        <v>-1.3882369999999984</v>
      </c>
      <c r="N126">
        <v>-6.3283999999999997E-4</v>
      </c>
      <c r="O126">
        <v>1.4875100000000001</v>
      </c>
      <c r="P126">
        <v>0.44700800000000002</v>
      </c>
      <c r="R126" s="10">
        <f t="shared" si="8"/>
        <v>-1.6126072462797179</v>
      </c>
      <c r="S126" s="10"/>
      <c r="T126" s="12">
        <f t="shared" si="7"/>
        <v>0</v>
      </c>
    </row>
    <row r="127" spans="9:20" x14ac:dyDescent="0.25">
      <c r="I127" s="9" t="s">
        <v>46</v>
      </c>
      <c r="J127" s="2">
        <f t="shared" si="5"/>
        <v>-8.5348170000000003</v>
      </c>
      <c r="K127" s="9" t="s">
        <v>63</v>
      </c>
      <c r="L127">
        <f t="shared" si="6"/>
        <v>-3.9882569999999973</v>
      </c>
      <c r="N127">
        <v>9.84581E-4</v>
      </c>
      <c r="O127">
        <v>0.96327399999999996</v>
      </c>
      <c r="P127">
        <v>2.1293500000000001</v>
      </c>
      <c r="R127" s="10">
        <f t="shared" si="8"/>
        <v>-1.7208374920746743</v>
      </c>
      <c r="S127" s="10"/>
      <c r="T127" s="12">
        <f t="shared" si="7"/>
        <v>0</v>
      </c>
    </row>
    <row r="128" spans="9:20" x14ac:dyDescent="0.25">
      <c r="I128" s="9" t="s">
        <v>46</v>
      </c>
      <c r="J128" s="2">
        <f t="shared" si="5"/>
        <v>-8.5348170000000003</v>
      </c>
      <c r="K128" s="9" t="s">
        <v>47</v>
      </c>
      <c r="L128">
        <f t="shared" si="6"/>
        <v>-2.9012770000000003</v>
      </c>
      <c r="N128">
        <v>-1.7479099999999999E-4</v>
      </c>
      <c r="O128">
        <v>2.1610399999999998</v>
      </c>
      <c r="P128">
        <v>4.1962799999999998</v>
      </c>
      <c r="R128" s="10">
        <f t="shared" si="8"/>
        <v>-2.0720038388817539</v>
      </c>
      <c r="S128" s="10"/>
      <c r="T128" s="12">
        <f t="shared" si="7"/>
        <v>0</v>
      </c>
    </row>
    <row r="129" spans="9:20" x14ac:dyDescent="0.25">
      <c r="I129" s="9" t="s">
        <v>46</v>
      </c>
      <c r="J129" s="2">
        <f t="shared" si="5"/>
        <v>-8.5348170000000003</v>
      </c>
      <c r="K129" s="9" t="s">
        <v>38</v>
      </c>
      <c r="L129">
        <f t="shared" si="6"/>
        <v>-0.59170699999999776</v>
      </c>
      <c r="N129">
        <v>-8.1704199999999994E-3</v>
      </c>
      <c r="O129">
        <v>2.4627699999999999</v>
      </c>
      <c r="P129">
        <v>-0.43293500000000001</v>
      </c>
      <c r="R129" s="10">
        <f t="shared" si="8"/>
        <v>-1.8204402088768545</v>
      </c>
      <c r="S129" s="10"/>
      <c r="T129" s="12">
        <f t="shared" si="7"/>
        <v>0</v>
      </c>
    </row>
    <row r="130" spans="9:20" x14ac:dyDescent="0.25">
      <c r="I130" s="9" t="s">
        <v>46</v>
      </c>
      <c r="J130" s="2">
        <f t="shared" si="5"/>
        <v>-8.5348170000000003</v>
      </c>
      <c r="K130" s="9" t="s">
        <v>37</v>
      </c>
      <c r="L130">
        <f t="shared" si="6"/>
        <v>-1.1235569999999981</v>
      </c>
      <c r="N130">
        <v>-5.5026399999999996E-3</v>
      </c>
      <c r="O130">
        <v>2.7607699999999999</v>
      </c>
      <c r="P130">
        <v>-1.8347800000000001</v>
      </c>
      <c r="R130" s="10">
        <f t="shared" si="8"/>
        <v>-4.8896984334731144</v>
      </c>
      <c r="S130" s="10"/>
      <c r="T130" s="12">
        <f t="shared" si="7"/>
        <v>0</v>
      </c>
    </row>
    <row r="131" spans="9:20" x14ac:dyDescent="0.25">
      <c r="I131" s="9" t="s">
        <v>36</v>
      </c>
      <c r="J131" s="2">
        <f t="shared" si="5"/>
        <v>-1.3882369999999984</v>
      </c>
      <c r="K131" s="9" t="s">
        <v>51</v>
      </c>
      <c r="L131">
        <f t="shared" si="6"/>
        <v>-0.81341699999999939</v>
      </c>
      <c r="N131">
        <v>1.27536</v>
      </c>
      <c r="O131">
        <v>0.37728600000000001</v>
      </c>
      <c r="P131">
        <v>0.83609999999999995</v>
      </c>
      <c r="R131" s="10">
        <f t="shared" si="8"/>
        <v>-1.2412927865819978</v>
      </c>
      <c r="S131" s="10"/>
      <c r="T131" s="12">
        <f t="shared" si="7"/>
        <v>0</v>
      </c>
    </row>
    <row r="132" spans="9:20" x14ac:dyDescent="0.25">
      <c r="I132" s="9" t="s">
        <v>36</v>
      </c>
      <c r="J132" s="2">
        <f t="shared" si="5"/>
        <v>-1.3882369999999984</v>
      </c>
      <c r="K132" s="9" t="s">
        <v>57</v>
      </c>
      <c r="L132">
        <f t="shared" si="6"/>
        <v>-0.50168699999999866</v>
      </c>
      <c r="N132">
        <v>1.25943</v>
      </c>
      <c r="O132">
        <v>0.45108399999999998</v>
      </c>
      <c r="P132">
        <v>0.24101</v>
      </c>
      <c r="R132" s="10">
        <f t="shared" si="8"/>
        <v>-1.7336803036179973</v>
      </c>
      <c r="S132" s="10"/>
      <c r="T132" s="12">
        <f t="shared" si="7"/>
        <v>0</v>
      </c>
    </row>
    <row r="133" spans="9:20" x14ac:dyDescent="0.25">
      <c r="I133" s="9" t="s">
        <v>36</v>
      </c>
      <c r="J133" s="2">
        <f t="shared" ref="J133:J196" si="9">INDEX(G:G,MATCH(I133,B:B,0))</f>
        <v>-1.3882369999999984</v>
      </c>
      <c r="K133" s="9" t="s">
        <v>48</v>
      </c>
      <c r="L133">
        <f t="shared" ref="L133:L196" si="10">INDEX(G:G,MATCH(K133,B:B,0))</f>
        <v>-3.284006999999999</v>
      </c>
      <c r="N133">
        <v>1.4802599999999999</v>
      </c>
      <c r="O133">
        <v>-1.37393E-3</v>
      </c>
      <c r="P133">
        <v>0.62866500000000003</v>
      </c>
      <c r="R133" s="10">
        <f t="shared" si="8"/>
        <v>-1.4217747058824874</v>
      </c>
      <c r="S133" s="10"/>
      <c r="T133" s="12">
        <f t="shared" ref="T133:T196" si="11">IF(R133&gt;0,1,0)</f>
        <v>0</v>
      </c>
    </row>
    <row r="134" spans="9:20" x14ac:dyDescent="0.25">
      <c r="I134" s="9" t="s">
        <v>36</v>
      </c>
      <c r="J134" s="2">
        <f t="shared" si="9"/>
        <v>-1.3882369999999984</v>
      </c>
      <c r="K134" s="9" t="s">
        <v>38</v>
      </c>
      <c r="L134">
        <f t="shared" si="10"/>
        <v>-0.59170699999999776</v>
      </c>
      <c r="N134">
        <v>1.46075</v>
      </c>
      <c r="O134">
        <v>7.0540799999999999E-3</v>
      </c>
      <c r="P134">
        <v>0.60127699999999995</v>
      </c>
      <c r="R134" s="10">
        <f t="shared" ref="R134:R197" si="12">(J134*N134)+(L134*O134)+P134</f>
        <v>-1.4307641462645577</v>
      </c>
      <c r="S134" s="10"/>
      <c r="T134" s="12">
        <f t="shared" si="11"/>
        <v>0</v>
      </c>
    </row>
    <row r="135" spans="9:20" x14ac:dyDescent="0.25">
      <c r="I135" s="9" t="s">
        <v>36</v>
      </c>
      <c r="J135" s="2">
        <f t="shared" si="9"/>
        <v>-1.3882369999999984</v>
      </c>
      <c r="K135" s="9" t="s">
        <v>53</v>
      </c>
      <c r="L135">
        <f t="shared" si="10"/>
        <v>-6.8880569999999999</v>
      </c>
      <c r="N135">
        <v>1.49352</v>
      </c>
      <c r="O135">
        <v>-3.9948000000000002E-4</v>
      </c>
      <c r="P135">
        <v>0.31013600000000002</v>
      </c>
      <c r="R135" s="10">
        <f t="shared" si="12"/>
        <v>-1.7604720832296379</v>
      </c>
      <c r="S135" s="10"/>
      <c r="T135" s="12">
        <f t="shared" si="11"/>
        <v>0</v>
      </c>
    </row>
    <row r="136" spans="9:20" x14ac:dyDescent="0.25">
      <c r="I136" s="9" t="s">
        <v>36</v>
      </c>
      <c r="J136" s="2">
        <f t="shared" si="9"/>
        <v>-1.3882369999999984</v>
      </c>
      <c r="K136" s="9" t="s">
        <v>44</v>
      </c>
      <c r="L136">
        <f t="shared" si="10"/>
        <v>-1.9257769999999983</v>
      </c>
      <c r="N136">
        <v>1.0829599999999999</v>
      </c>
      <c r="O136">
        <v>0.54808699999999999</v>
      </c>
      <c r="P136">
        <v>1.0040199999999999</v>
      </c>
      <c r="R136" s="10">
        <f t="shared" si="12"/>
        <v>-1.5548784801189972</v>
      </c>
      <c r="S136" s="10"/>
      <c r="T136" s="12">
        <f t="shared" si="11"/>
        <v>0</v>
      </c>
    </row>
    <row r="137" spans="9:20" x14ac:dyDescent="0.25">
      <c r="I137" s="9" t="s">
        <v>36</v>
      </c>
      <c r="J137" s="2">
        <f t="shared" si="9"/>
        <v>-1.3882369999999984</v>
      </c>
      <c r="K137" s="9" t="s">
        <v>64</v>
      </c>
      <c r="L137">
        <f t="shared" si="10"/>
        <v>-7.1250070000000001</v>
      </c>
      <c r="N137">
        <v>1.4927600000000001</v>
      </c>
      <c r="O137">
        <v>-6.22713E-4</v>
      </c>
      <c r="P137">
        <v>0.447764</v>
      </c>
      <c r="R137" s="10">
        <f t="shared" si="12"/>
        <v>-1.6201038296360066</v>
      </c>
      <c r="S137" s="10"/>
      <c r="T137" s="12">
        <f t="shared" si="11"/>
        <v>0</v>
      </c>
    </row>
    <row r="138" spans="9:20" x14ac:dyDescent="0.25">
      <c r="I138" s="9" t="s">
        <v>36</v>
      </c>
      <c r="J138" s="2">
        <f t="shared" si="9"/>
        <v>-1.3882369999999984</v>
      </c>
      <c r="K138" s="9" t="s">
        <v>47</v>
      </c>
      <c r="L138">
        <f t="shared" si="10"/>
        <v>-2.9012770000000003</v>
      </c>
      <c r="N138">
        <v>1.3587499999999999</v>
      </c>
      <c r="O138">
        <v>0.230763</v>
      </c>
      <c r="P138">
        <v>1.0293099999999999</v>
      </c>
      <c r="R138" s="10">
        <f t="shared" si="12"/>
        <v>-1.5264644081009979</v>
      </c>
      <c r="S138" s="10"/>
      <c r="T138" s="12">
        <f t="shared" si="11"/>
        <v>0</v>
      </c>
    </row>
    <row r="139" spans="9:20" x14ac:dyDescent="0.25">
      <c r="I139" s="9" t="s">
        <v>36</v>
      </c>
      <c r="J139" s="2">
        <f t="shared" si="9"/>
        <v>-1.3882369999999984</v>
      </c>
      <c r="K139" s="9" t="s">
        <v>39</v>
      </c>
      <c r="L139">
        <f t="shared" si="10"/>
        <v>-6.6282069999999997</v>
      </c>
      <c r="N139">
        <v>0.21376700000000001</v>
      </c>
      <c r="O139">
        <v>0.80902700000000005</v>
      </c>
      <c r="P139">
        <v>3.0787800000000001</v>
      </c>
      <c r="R139" s="10">
        <f t="shared" si="12"/>
        <v>-2.5803776833679999</v>
      </c>
      <c r="S139" s="10"/>
      <c r="T139" s="12">
        <f t="shared" si="11"/>
        <v>0</v>
      </c>
    </row>
    <row r="140" spans="9:20" x14ac:dyDescent="0.25">
      <c r="I140" s="9" t="s">
        <v>36</v>
      </c>
      <c r="J140" s="2">
        <f t="shared" si="9"/>
        <v>-1.3882369999999984</v>
      </c>
      <c r="K140" s="9" t="s">
        <v>38</v>
      </c>
      <c r="L140">
        <f t="shared" si="10"/>
        <v>-0.59170699999999776</v>
      </c>
      <c r="N140">
        <v>1.49742</v>
      </c>
      <c r="O140">
        <v>6.6047199999999997E-3</v>
      </c>
      <c r="P140">
        <v>0.62173900000000004</v>
      </c>
      <c r="R140" s="10">
        <f t="shared" si="12"/>
        <v>-1.4609429075970375</v>
      </c>
      <c r="S140" s="10"/>
      <c r="T140" s="12">
        <f t="shared" si="11"/>
        <v>0</v>
      </c>
    </row>
    <row r="141" spans="9:20" x14ac:dyDescent="0.25">
      <c r="I141" s="9" t="s">
        <v>36</v>
      </c>
      <c r="J141" s="2">
        <f t="shared" si="9"/>
        <v>-1.3882369999999984</v>
      </c>
      <c r="K141" s="9" t="s">
        <v>37</v>
      </c>
      <c r="L141">
        <f t="shared" si="10"/>
        <v>-1.1235569999999981</v>
      </c>
      <c r="N141">
        <v>1.4909300000000001</v>
      </c>
      <c r="O141">
        <v>-1.9444800000000002E-2</v>
      </c>
      <c r="P141">
        <v>0.632467</v>
      </c>
      <c r="R141" s="10">
        <f t="shared" si="12"/>
        <v>-1.4154498492563978</v>
      </c>
      <c r="S141" s="10"/>
      <c r="T141" s="12">
        <f t="shared" si="11"/>
        <v>0</v>
      </c>
    </row>
    <row r="142" spans="9:20" x14ac:dyDescent="0.25">
      <c r="I142" s="9" t="s">
        <v>51</v>
      </c>
      <c r="J142" s="2">
        <f t="shared" si="9"/>
        <v>-0.81341699999999939</v>
      </c>
      <c r="K142" s="9" t="s">
        <v>44</v>
      </c>
      <c r="L142">
        <f t="shared" si="10"/>
        <v>-1.9257769999999983</v>
      </c>
      <c r="N142">
        <v>1.6969000000000001</v>
      </c>
      <c r="O142">
        <v>0.98475299999999999</v>
      </c>
      <c r="P142">
        <v>2.3075700000000001</v>
      </c>
      <c r="R142" s="10">
        <f t="shared" si="12"/>
        <v>-0.96913198538099721</v>
      </c>
      <c r="S142" s="10"/>
      <c r="T142" s="12">
        <f t="shared" si="11"/>
        <v>0</v>
      </c>
    </row>
    <row r="143" spans="9:20" x14ac:dyDescent="0.25">
      <c r="I143" s="9" t="s">
        <v>51</v>
      </c>
      <c r="J143" s="2">
        <f t="shared" si="9"/>
        <v>-0.81341699999999939</v>
      </c>
      <c r="K143" s="9" t="s">
        <v>64</v>
      </c>
      <c r="L143">
        <f t="shared" si="10"/>
        <v>-7.1250070000000001</v>
      </c>
      <c r="N143">
        <v>2.0188299999999999</v>
      </c>
      <c r="O143">
        <v>6.0169899999999998E-3</v>
      </c>
      <c r="P143">
        <v>1.2977399999999999</v>
      </c>
      <c r="R143" s="10">
        <f t="shared" si="12"/>
        <v>-0.38728173797892884</v>
      </c>
      <c r="S143" s="10"/>
      <c r="T143" s="12">
        <f t="shared" si="11"/>
        <v>0</v>
      </c>
    </row>
    <row r="144" spans="9:20" x14ac:dyDescent="0.25">
      <c r="I144" s="9" t="s">
        <v>51</v>
      </c>
      <c r="J144" s="2">
        <f t="shared" si="9"/>
        <v>-0.81341699999999939</v>
      </c>
      <c r="K144" s="9" t="s">
        <v>38</v>
      </c>
      <c r="L144">
        <f t="shared" si="10"/>
        <v>-0.59170699999999776</v>
      </c>
      <c r="N144">
        <v>1.49451</v>
      </c>
      <c r="O144">
        <v>1.1767099999999999</v>
      </c>
      <c r="P144">
        <v>1.0156400000000001</v>
      </c>
      <c r="R144" s="10">
        <f t="shared" si="12"/>
        <v>-0.89628738463999613</v>
      </c>
      <c r="S144" s="10"/>
      <c r="T144" s="12">
        <f t="shared" si="11"/>
        <v>0</v>
      </c>
    </row>
    <row r="145" spans="9:20" x14ac:dyDescent="0.25">
      <c r="I145" s="9" t="s">
        <v>51</v>
      </c>
      <c r="J145" s="2">
        <f t="shared" si="9"/>
        <v>-0.81341699999999939</v>
      </c>
      <c r="K145" s="9" t="s">
        <v>37</v>
      </c>
      <c r="L145">
        <f t="shared" si="10"/>
        <v>-1.1235569999999981</v>
      </c>
      <c r="N145">
        <v>1.17228</v>
      </c>
      <c r="O145">
        <v>1.4040699999999999</v>
      </c>
      <c r="P145">
        <v>2.4899000000000001E-2</v>
      </c>
      <c r="R145" s="10">
        <f t="shared" si="12"/>
        <v>-2.5062061577499963</v>
      </c>
      <c r="S145" s="10"/>
      <c r="T145" s="12">
        <f t="shared" si="11"/>
        <v>0</v>
      </c>
    </row>
    <row r="146" spans="9:20" x14ac:dyDescent="0.25">
      <c r="I146" s="9" t="s">
        <v>52</v>
      </c>
      <c r="J146" s="2">
        <f t="shared" si="9"/>
        <v>-4.4126969999999979</v>
      </c>
      <c r="K146" s="9" t="s">
        <v>38</v>
      </c>
      <c r="L146">
        <f t="shared" si="10"/>
        <v>-0.59170699999999776</v>
      </c>
      <c r="N146">
        <v>1.67822</v>
      </c>
      <c r="O146">
        <v>0.74580500000000005</v>
      </c>
      <c r="P146">
        <v>-0.35572900000000002</v>
      </c>
      <c r="R146" s="10">
        <f t="shared" si="12"/>
        <v>-8.2025033984749953</v>
      </c>
      <c r="S146" s="10"/>
      <c r="T146" s="12">
        <f t="shared" si="11"/>
        <v>0</v>
      </c>
    </row>
    <row r="147" spans="9:20" x14ac:dyDescent="0.25">
      <c r="I147" s="9" t="s">
        <v>52</v>
      </c>
      <c r="J147" s="2">
        <f t="shared" si="9"/>
        <v>-4.4126969999999979</v>
      </c>
      <c r="K147" s="9" t="s">
        <v>42</v>
      </c>
      <c r="L147">
        <f t="shared" si="10"/>
        <v>-6.2862469999999995</v>
      </c>
      <c r="N147">
        <v>2.1102300000000001</v>
      </c>
      <c r="O147">
        <v>9.0404300000000003E-3</v>
      </c>
      <c r="P147">
        <v>-0.61956</v>
      </c>
      <c r="R147" s="10">
        <f t="shared" si="12"/>
        <v>-9.9881959662762068</v>
      </c>
      <c r="S147" s="10"/>
      <c r="T147" s="12">
        <f t="shared" si="11"/>
        <v>0</v>
      </c>
    </row>
    <row r="148" spans="9:20" x14ac:dyDescent="0.25">
      <c r="I148" s="9" t="s">
        <v>52</v>
      </c>
      <c r="J148" s="2">
        <f t="shared" si="9"/>
        <v>-4.4126969999999979</v>
      </c>
      <c r="K148" s="9" t="s">
        <v>41</v>
      </c>
      <c r="L148">
        <f t="shared" si="10"/>
        <v>-8.2715669999999974</v>
      </c>
      <c r="N148">
        <v>1.6009500000000001</v>
      </c>
      <c r="O148">
        <v>0.712835</v>
      </c>
      <c r="P148">
        <v>3.0215999999999998</v>
      </c>
      <c r="R148" s="10">
        <f t="shared" si="12"/>
        <v>-9.9391697245949953</v>
      </c>
      <c r="S148" s="10"/>
      <c r="T148" s="12">
        <f t="shared" si="11"/>
        <v>0</v>
      </c>
    </row>
    <row r="149" spans="9:20" x14ac:dyDescent="0.25">
      <c r="I149" s="9" t="s">
        <v>52</v>
      </c>
      <c r="J149" s="2">
        <f t="shared" si="9"/>
        <v>-4.4126969999999979</v>
      </c>
      <c r="K149" s="9" t="s">
        <v>44</v>
      </c>
      <c r="L149">
        <f t="shared" si="10"/>
        <v>-1.9257769999999983</v>
      </c>
      <c r="N149">
        <v>2.1241599999999998</v>
      </c>
      <c r="O149">
        <v>5.6247900000000003E-2</v>
      </c>
      <c r="P149">
        <v>-0.27573900000000001</v>
      </c>
      <c r="R149" s="10">
        <f t="shared" si="12"/>
        <v>-9.7573343716382936</v>
      </c>
      <c r="S149" s="10"/>
      <c r="T149" s="12">
        <f t="shared" si="11"/>
        <v>0</v>
      </c>
    </row>
    <row r="150" spans="9:20" x14ac:dyDescent="0.25">
      <c r="I150" s="9" t="s">
        <v>52</v>
      </c>
      <c r="J150" s="2">
        <f t="shared" si="9"/>
        <v>-4.4126969999999979</v>
      </c>
      <c r="K150" s="9" t="s">
        <v>38</v>
      </c>
      <c r="L150">
        <f t="shared" si="10"/>
        <v>-0.59170699999999776</v>
      </c>
      <c r="N150">
        <v>1.6835899999999999</v>
      </c>
      <c r="O150">
        <v>0.74819100000000005</v>
      </c>
      <c r="P150">
        <v>-0.35553099999999999</v>
      </c>
      <c r="R150" s="10">
        <f t="shared" si="12"/>
        <v>-8.2274133942669945</v>
      </c>
      <c r="S150" s="10"/>
      <c r="T150" s="12">
        <f t="shared" si="11"/>
        <v>0</v>
      </c>
    </row>
    <row r="151" spans="9:20" x14ac:dyDescent="0.25">
      <c r="I151" s="9" t="s">
        <v>52</v>
      </c>
      <c r="J151" s="2">
        <f t="shared" si="9"/>
        <v>-4.4126969999999979</v>
      </c>
      <c r="K151" s="9" t="s">
        <v>37</v>
      </c>
      <c r="L151">
        <f t="shared" si="10"/>
        <v>-1.1235569999999981</v>
      </c>
      <c r="N151">
        <v>1.5867599999999999</v>
      </c>
      <c r="O151">
        <v>1.20059</v>
      </c>
      <c r="P151">
        <v>-0.75219599999999998</v>
      </c>
      <c r="R151" s="10">
        <f t="shared" si="12"/>
        <v>-9.1030183903499946</v>
      </c>
      <c r="S151" s="10"/>
      <c r="T151" s="12">
        <f t="shared" si="11"/>
        <v>0</v>
      </c>
    </row>
    <row r="152" spans="9:20" x14ac:dyDescent="0.25">
      <c r="I152" s="9" t="s">
        <v>54</v>
      </c>
      <c r="J152" s="2">
        <f t="shared" si="9"/>
        <v>-6.4933069999999979</v>
      </c>
      <c r="K152" s="9" t="s">
        <v>38</v>
      </c>
      <c r="L152">
        <f t="shared" si="10"/>
        <v>-0.59170699999999776</v>
      </c>
      <c r="N152">
        <v>-7.9932800000000002E-3</v>
      </c>
      <c r="O152">
        <v>2.4595600000000002</v>
      </c>
      <c r="P152">
        <v>-0.54571999999999998</v>
      </c>
      <c r="R152" s="10">
        <f t="shared" si="12"/>
        <v>-1.9491560479430345</v>
      </c>
      <c r="S152" s="10"/>
      <c r="T152" s="12">
        <f t="shared" si="11"/>
        <v>0</v>
      </c>
    </row>
    <row r="153" spans="9:20" x14ac:dyDescent="0.25">
      <c r="I153" s="9" t="s">
        <v>54</v>
      </c>
      <c r="J153" s="2">
        <f t="shared" si="9"/>
        <v>-6.4933069999999979</v>
      </c>
      <c r="K153" s="9" t="s">
        <v>42</v>
      </c>
      <c r="L153">
        <f t="shared" si="10"/>
        <v>-6.2862469999999995</v>
      </c>
      <c r="N153">
        <v>-1.05423</v>
      </c>
      <c r="O153">
        <v>1.0546</v>
      </c>
      <c r="P153">
        <v>-2.7780699999999998E-2</v>
      </c>
      <c r="R153" s="10">
        <f t="shared" si="12"/>
        <v>0.1881822524099982</v>
      </c>
      <c r="S153" s="10"/>
      <c r="T153" s="12">
        <f t="shared" si="11"/>
        <v>1</v>
      </c>
    </row>
    <row r="154" spans="9:20" x14ac:dyDescent="0.25">
      <c r="I154" s="9" t="s">
        <v>54</v>
      </c>
      <c r="J154" s="2">
        <f t="shared" si="9"/>
        <v>-6.4933069999999979</v>
      </c>
      <c r="K154" s="9" t="s">
        <v>38</v>
      </c>
      <c r="L154">
        <f t="shared" si="10"/>
        <v>-0.59170699999999776</v>
      </c>
      <c r="N154">
        <v>-8.6774499999999997E-3</v>
      </c>
      <c r="O154">
        <v>2.4595600000000002</v>
      </c>
      <c r="P154">
        <v>-0.31976100000000002</v>
      </c>
      <c r="R154" s="10">
        <f t="shared" si="12"/>
        <v>-1.7187545220928446</v>
      </c>
      <c r="S154" s="10"/>
      <c r="T154" s="12">
        <f t="shared" si="11"/>
        <v>0</v>
      </c>
    </row>
    <row r="155" spans="9:20" x14ac:dyDescent="0.25">
      <c r="I155" s="9" t="s">
        <v>54</v>
      </c>
      <c r="J155" s="2">
        <f t="shared" si="9"/>
        <v>-6.4933069999999979</v>
      </c>
      <c r="K155" s="9" t="s">
        <v>37</v>
      </c>
      <c r="L155">
        <f t="shared" si="10"/>
        <v>-1.1235569999999981</v>
      </c>
      <c r="N155">
        <v>-5.5167200000000001E-3</v>
      </c>
      <c r="O155">
        <v>2.7577199999999999</v>
      </c>
      <c r="P155">
        <v>-1.82474</v>
      </c>
      <c r="R155" s="10">
        <f t="shared" si="12"/>
        <v>-4.8873738534469551</v>
      </c>
      <c r="S155" s="10"/>
      <c r="T155" s="12">
        <f t="shared" si="11"/>
        <v>0</v>
      </c>
    </row>
    <row r="156" spans="9:20" x14ac:dyDescent="0.25">
      <c r="I156" s="9" t="s">
        <v>67</v>
      </c>
      <c r="J156" s="2">
        <f t="shared" si="9"/>
        <v>-8.4503469999999972</v>
      </c>
      <c r="K156" s="9" t="s">
        <v>38</v>
      </c>
      <c r="L156">
        <f t="shared" si="10"/>
        <v>-0.59170699999999776</v>
      </c>
      <c r="N156">
        <v>-7.6394200000000001E-3</v>
      </c>
      <c r="O156">
        <v>2.4355799999999999</v>
      </c>
      <c r="P156">
        <v>-0.62241000000000002</v>
      </c>
      <c r="R156" s="10">
        <f t="shared" si="12"/>
        <v>-1.9990039851812544</v>
      </c>
      <c r="S156" s="10"/>
      <c r="T156" s="12">
        <f t="shared" si="11"/>
        <v>0</v>
      </c>
    </row>
    <row r="157" spans="9:20" x14ac:dyDescent="0.25">
      <c r="I157" s="9" t="s">
        <v>67</v>
      </c>
      <c r="J157" s="2">
        <f t="shared" si="9"/>
        <v>-8.4503469999999972</v>
      </c>
      <c r="K157" s="9" t="s">
        <v>44</v>
      </c>
      <c r="L157">
        <f t="shared" si="10"/>
        <v>-1.9257769999999983</v>
      </c>
      <c r="N157">
        <v>4.8387500000000002E-3</v>
      </c>
      <c r="O157">
        <v>2.1899000000000002</v>
      </c>
      <c r="P157">
        <v>1.80751</v>
      </c>
      <c r="R157" s="10">
        <f t="shared" si="12"/>
        <v>-2.4506381688462469</v>
      </c>
      <c r="S157" s="10"/>
      <c r="T157" s="12">
        <f t="shared" si="11"/>
        <v>0</v>
      </c>
    </row>
    <row r="158" spans="9:20" x14ac:dyDescent="0.25">
      <c r="I158" s="9" t="s">
        <v>59</v>
      </c>
      <c r="J158" s="2">
        <f t="shared" si="9"/>
        <v>-9.1338270000000001</v>
      </c>
      <c r="K158" s="9" t="s">
        <v>48</v>
      </c>
      <c r="L158">
        <f t="shared" si="10"/>
        <v>-3.284006999999999</v>
      </c>
      <c r="N158">
        <v>2.1362899999999998</v>
      </c>
      <c r="O158">
        <v>-4.0281600000000002E-3</v>
      </c>
      <c r="P158">
        <v>13.8002</v>
      </c>
      <c r="R158" s="10">
        <f t="shared" si="12"/>
        <v>-5.6990747761928802</v>
      </c>
      <c r="S158" s="10"/>
      <c r="T158" s="12">
        <f t="shared" si="11"/>
        <v>0</v>
      </c>
    </row>
    <row r="159" spans="9:20" x14ac:dyDescent="0.25">
      <c r="I159" s="9" t="s">
        <v>59</v>
      </c>
      <c r="J159" s="2">
        <f t="shared" si="9"/>
        <v>-9.1338270000000001</v>
      </c>
      <c r="K159" s="9" t="s">
        <v>39</v>
      </c>
      <c r="L159">
        <f t="shared" si="10"/>
        <v>-6.6282069999999997</v>
      </c>
      <c r="N159">
        <v>0.67780200000000002</v>
      </c>
      <c r="O159">
        <v>0.81721100000000002</v>
      </c>
      <c r="P159">
        <v>7.5472799999999998</v>
      </c>
      <c r="R159" s="10">
        <f t="shared" si="12"/>
        <v>-4.0602898789309991</v>
      </c>
      <c r="S159" s="10"/>
      <c r="T159" s="12">
        <f t="shared" si="11"/>
        <v>0</v>
      </c>
    </row>
    <row r="160" spans="9:20" x14ac:dyDescent="0.25">
      <c r="I160" s="9" t="s">
        <v>54</v>
      </c>
      <c r="J160" s="2">
        <f t="shared" si="9"/>
        <v>-6.4933069999999979</v>
      </c>
      <c r="K160" s="9" t="s">
        <v>38</v>
      </c>
      <c r="L160">
        <f t="shared" si="10"/>
        <v>-0.59170699999999776</v>
      </c>
      <c r="N160">
        <v>-8.6313199999999996E-3</v>
      </c>
      <c r="O160">
        <v>2.4594900000000002</v>
      </c>
      <c r="P160">
        <v>-0.33491500000000002</v>
      </c>
      <c r="R160" s="10">
        <f t="shared" si="12"/>
        <v>-1.7341666388547547</v>
      </c>
      <c r="S160" s="10"/>
      <c r="T160" s="12">
        <f t="shared" si="11"/>
        <v>0</v>
      </c>
    </row>
    <row r="161" spans="9:20" x14ac:dyDescent="0.25">
      <c r="I161" s="9" t="s">
        <v>54</v>
      </c>
      <c r="J161" s="2">
        <f t="shared" si="9"/>
        <v>-6.4933069999999979</v>
      </c>
      <c r="K161" s="9" t="s">
        <v>38</v>
      </c>
      <c r="L161">
        <f t="shared" si="10"/>
        <v>-0.59170699999999776</v>
      </c>
      <c r="N161">
        <v>-8.1475999999999996E-3</v>
      </c>
      <c r="O161">
        <v>2.4595500000000001</v>
      </c>
      <c r="P161">
        <v>-0.49474299999999999</v>
      </c>
      <c r="R161" s="10">
        <f t="shared" si="12"/>
        <v>-1.8971710837367946</v>
      </c>
      <c r="S161" s="10"/>
      <c r="T161" s="12">
        <f t="shared" si="11"/>
        <v>0</v>
      </c>
    </row>
    <row r="162" spans="9:20" x14ac:dyDescent="0.25">
      <c r="I162" s="9" t="s">
        <v>54</v>
      </c>
      <c r="J162" s="2">
        <f t="shared" si="9"/>
        <v>-6.4933069999999979</v>
      </c>
      <c r="K162" s="9" t="s">
        <v>37</v>
      </c>
      <c r="L162">
        <f t="shared" si="10"/>
        <v>-1.1235569999999981</v>
      </c>
      <c r="N162">
        <v>-5.5157699999999997E-3</v>
      </c>
      <c r="O162">
        <v>2.7577199999999999</v>
      </c>
      <c r="P162">
        <v>-1.82497</v>
      </c>
      <c r="R162" s="10">
        <f t="shared" si="12"/>
        <v>-4.8876100220886052</v>
      </c>
      <c r="S162" s="10"/>
      <c r="T162" s="12">
        <f t="shared" si="11"/>
        <v>0</v>
      </c>
    </row>
    <row r="163" spans="9:20" x14ac:dyDescent="0.25">
      <c r="I163" s="9" t="s">
        <v>57</v>
      </c>
      <c r="J163" s="2">
        <f t="shared" si="9"/>
        <v>-0.50168699999999866</v>
      </c>
      <c r="K163" s="9" t="s">
        <v>38</v>
      </c>
      <c r="L163">
        <f t="shared" si="10"/>
        <v>-0.59170699999999776</v>
      </c>
      <c r="N163">
        <v>1.2775099999999999</v>
      </c>
      <c r="O163">
        <v>1.00366</v>
      </c>
      <c r="P163">
        <v>-1.07206</v>
      </c>
      <c r="R163" s="10">
        <f t="shared" si="12"/>
        <v>-2.3068428069899962</v>
      </c>
      <c r="S163" s="10"/>
      <c r="T163" s="12">
        <f t="shared" si="11"/>
        <v>0</v>
      </c>
    </row>
    <row r="164" spans="9:20" x14ac:dyDescent="0.25">
      <c r="I164" s="9" t="s">
        <v>57</v>
      </c>
      <c r="J164" s="2">
        <f t="shared" si="9"/>
        <v>-0.50168699999999866</v>
      </c>
      <c r="K164" s="9" t="s">
        <v>38</v>
      </c>
      <c r="L164">
        <f t="shared" si="10"/>
        <v>-0.59170699999999776</v>
      </c>
      <c r="N164">
        <v>1.30027</v>
      </c>
      <c r="O164">
        <v>1.03125</v>
      </c>
      <c r="P164">
        <v>-1.0877699999999999</v>
      </c>
      <c r="R164" s="10">
        <f t="shared" si="12"/>
        <v>-2.3502963992399959</v>
      </c>
      <c r="S164" s="10"/>
      <c r="T164" s="12">
        <f t="shared" si="11"/>
        <v>0</v>
      </c>
    </row>
    <row r="165" spans="9:20" x14ac:dyDescent="0.25">
      <c r="I165" s="9" t="s">
        <v>57</v>
      </c>
      <c r="J165" s="2">
        <f t="shared" si="9"/>
        <v>-0.50168699999999866</v>
      </c>
      <c r="K165" s="9" t="s">
        <v>37</v>
      </c>
      <c r="L165">
        <f t="shared" si="10"/>
        <v>-1.1235569999999981</v>
      </c>
      <c r="N165">
        <v>1.1985300000000001</v>
      </c>
      <c r="O165">
        <v>1.2685500000000001</v>
      </c>
      <c r="P165">
        <v>-1.5426500000000001</v>
      </c>
      <c r="R165" s="10">
        <f t="shared" si="12"/>
        <v>-3.5692251524599961</v>
      </c>
      <c r="S165" s="10"/>
      <c r="T165" s="12">
        <f t="shared" si="11"/>
        <v>0</v>
      </c>
    </row>
    <row r="166" spans="9:20" x14ac:dyDescent="0.25">
      <c r="I166" s="9" t="s">
        <v>36</v>
      </c>
      <c r="J166" s="2">
        <f t="shared" si="9"/>
        <v>-1.3882369999999984</v>
      </c>
      <c r="K166" s="9" t="s">
        <v>38</v>
      </c>
      <c r="L166">
        <f t="shared" si="10"/>
        <v>-0.59170699999999776</v>
      </c>
      <c r="N166">
        <v>1.4678</v>
      </c>
      <c r="O166">
        <v>5.2034799999999999E-3</v>
      </c>
      <c r="P166">
        <v>0.60608200000000001</v>
      </c>
      <c r="R166" s="10">
        <f t="shared" si="12"/>
        <v>-1.4346512041403578</v>
      </c>
      <c r="S166" s="10"/>
      <c r="T166" s="12">
        <f t="shared" si="11"/>
        <v>0</v>
      </c>
    </row>
    <row r="167" spans="9:20" x14ac:dyDescent="0.25">
      <c r="I167" s="9" t="s">
        <v>36</v>
      </c>
      <c r="J167" s="2">
        <f t="shared" si="9"/>
        <v>-1.3882369999999984</v>
      </c>
      <c r="K167" s="9" t="s">
        <v>42</v>
      </c>
      <c r="L167">
        <f t="shared" si="10"/>
        <v>-6.2862469999999995</v>
      </c>
      <c r="N167">
        <v>1.49377</v>
      </c>
      <c r="O167">
        <v>-4.5257899999999999E-4</v>
      </c>
      <c r="P167">
        <v>0.32664399999999999</v>
      </c>
      <c r="R167" s="10">
        <f t="shared" si="12"/>
        <v>-1.744217760108985</v>
      </c>
      <c r="S167" s="10"/>
      <c r="T167" s="12">
        <f t="shared" si="11"/>
        <v>0</v>
      </c>
    </row>
    <row r="168" spans="9:20" x14ac:dyDescent="0.25">
      <c r="I168" s="9" t="s">
        <v>45</v>
      </c>
      <c r="J168" s="2">
        <f t="shared" si="9"/>
        <v>-1.0617569999999983</v>
      </c>
      <c r="K168" s="9" t="s">
        <v>42</v>
      </c>
      <c r="L168">
        <f t="shared" si="10"/>
        <v>-6.2862469999999995</v>
      </c>
      <c r="N168">
        <v>2.33494</v>
      </c>
      <c r="O168">
        <v>-4.6677100000000003E-3</v>
      </c>
      <c r="P168">
        <v>1.4316199999999999</v>
      </c>
      <c r="R168" s="10">
        <f t="shared" si="12"/>
        <v>-1.0181765115956265</v>
      </c>
      <c r="S168" s="10"/>
      <c r="T168" s="12">
        <f t="shared" si="11"/>
        <v>0</v>
      </c>
    </row>
    <row r="169" spans="9:20" x14ac:dyDescent="0.25">
      <c r="I169" s="9" t="s">
        <v>45</v>
      </c>
      <c r="J169" s="2">
        <f t="shared" si="9"/>
        <v>-1.0617569999999983</v>
      </c>
      <c r="K169" s="9" t="s">
        <v>41</v>
      </c>
      <c r="L169">
        <f t="shared" si="10"/>
        <v>-8.2715669999999974</v>
      </c>
      <c r="N169">
        <v>1.67591</v>
      </c>
      <c r="O169">
        <v>0.58035999999999999</v>
      </c>
      <c r="P169">
        <v>3.94163</v>
      </c>
      <c r="R169" s="10">
        <f t="shared" si="12"/>
        <v>-2.6382657979899955</v>
      </c>
      <c r="S169" s="10"/>
      <c r="T169" s="12">
        <f t="shared" si="11"/>
        <v>0</v>
      </c>
    </row>
    <row r="170" spans="9:20" x14ac:dyDescent="0.25">
      <c r="I170" s="9" t="s">
        <v>45</v>
      </c>
      <c r="J170" s="2">
        <f t="shared" si="9"/>
        <v>-1.0617569999999983</v>
      </c>
      <c r="K170" s="9" t="s">
        <v>39</v>
      </c>
      <c r="L170">
        <f t="shared" si="10"/>
        <v>-6.6282069999999997</v>
      </c>
      <c r="N170">
        <v>1.22081</v>
      </c>
      <c r="O170">
        <v>0.58637799999999995</v>
      </c>
      <c r="P170">
        <v>3.2464900000000001</v>
      </c>
      <c r="R170" s="10">
        <f t="shared" si="12"/>
        <v>-1.9363483274159976</v>
      </c>
      <c r="S170" s="10"/>
      <c r="T170" s="12">
        <f t="shared" si="11"/>
        <v>0</v>
      </c>
    </row>
    <row r="171" spans="9:20" x14ac:dyDescent="0.25">
      <c r="I171" s="9" t="s">
        <v>45</v>
      </c>
      <c r="J171" s="2">
        <f t="shared" si="9"/>
        <v>-1.0617569999999983</v>
      </c>
      <c r="K171" s="9" t="s">
        <v>66</v>
      </c>
      <c r="L171">
        <f t="shared" si="10"/>
        <v>-7.1841969999999975</v>
      </c>
      <c r="N171">
        <v>2.3964099999999999</v>
      </c>
      <c r="O171">
        <v>-4.98453E-3</v>
      </c>
      <c r="P171">
        <v>1.66378</v>
      </c>
      <c r="R171" s="10">
        <f t="shared" si="12"/>
        <v>-0.84481524689758603</v>
      </c>
      <c r="S171" s="10"/>
      <c r="T171" s="12">
        <f t="shared" si="11"/>
        <v>0</v>
      </c>
    </row>
    <row r="172" spans="9:20" x14ac:dyDescent="0.25">
      <c r="I172" s="9" t="s">
        <v>45</v>
      </c>
      <c r="J172" s="2">
        <f t="shared" si="9"/>
        <v>-1.0617569999999983</v>
      </c>
      <c r="K172" s="9" t="s">
        <v>38</v>
      </c>
      <c r="L172">
        <f t="shared" si="10"/>
        <v>-0.59170699999999776</v>
      </c>
      <c r="N172">
        <v>1.98637</v>
      </c>
      <c r="O172">
        <v>0.154864</v>
      </c>
      <c r="P172">
        <v>1.4880599999999999</v>
      </c>
      <c r="R172" s="10">
        <f t="shared" si="12"/>
        <v>-0.7126163649379964</v>
      </c>
      <c r="S172" s="10"/>
      <c r="T172" s="12">
        <f t="shared" si="11"/>
        <v>0</v>
      </c>
    </row>
    <row r="173" spans="9:20" x14ac:dyDescent="0.25">
      <c r="I173" s="9" t="s">
        <v>48</v>
      </c>
      <c r="J173" s="2">
        <f t="shared" si="9"/>
        <v>-3.284006999999999</v>
      </c>
      <c r="K173" s="9" t="s">
        <v>36</v>
      </c>
      <c r="L173">
        <f t="shared" si="10"/>
        <v>-1.3882369999999984</v>
      </c>
      <c r="N173">
        <v>-1.3484300000000001E-3</v>
      </c>
      <c r="O173">
        <v>1.47187</v>
      </c>
      <c r="P173">
        <v>0.61817999999999995</v>
      </c>
      <c r="R173" s="10">
        <f t="shared" si="12"/>
        <v>-1.4206961396309874</v>
      </c>
      <c r="S173" s="10"/>
      <c r="T173" s="12">
        <f t="shared" si="11"/>
        <v>0</v>
      </c>
    </row>
    <row r="174" spans="9:20" x14ac:dyDescent="0.25">
      <c r="I174" s="9" t="s">
        <v>48</v>
      </c>
      <c r="J174" s="2">
        <f t="shared" si="9"/>
        <v>-3.284006999999999</v>
      </c>
      <c r="K174" s="9" t="s">
        <v>42</v>
      </c>
      <c r="L174">
        <f t="shared" si="10"/>
        <v>-6.2862469999999995</v>
      </c>
      <c r="N174">
        <v>-1.12124</v>
      </c>
      <c r="O174">
        <v>1.11893</v>
      </c>
      <c r="P174">
        <v>2.6883699999999999</v>
      </c>
      <c r="R174" s="10">
        <f t="shared" si="12"/>
        <v>-0.66334034703000055</v>
      </c>
      <c r="S174" s="10"/>
      <c r="T174" s="12">
        <f t="shared" si="11"/>
        <v>0</v>
      </c>
    </row>
    <row r="175" spans="9:20" x14ac:dyDescent="0.25">
      <c r="I175" s="9" t="s">
        <v>48</v>
      </c>
      <c r="J175" s="2">
        <f t="shared" si="9"/>
        <v>-3.284006999999999</v>
      </c>
      <c r="K175" s="9" t="s">
        <v>43</v>
      </c>
      <c r="L175">
        <f t="shared" si="10"/>
        <v>-0.88458699999999801</v>
      </c>
      <c r="N175">
        <v>2.7381699999999998E-3</v>
      </c>
      <c r="O175">
        <v>1.3792800000000001</v>
      </c>
      <c r="P175">
        <v>0.72489499999999996</v>
      </c>
      <c r="R175" s="10">
        <f t="shared" si="12"/>
        <v>-0.50419032680718734</v>
      </c>
      <c r="S175" s="10"/>
      <c r="T175" s="12">
        <f t="shared" si="11"/>
        <v>0</v>
      </c>
    </row>
    <row r="176" spans="9:20" x14ac:dyDescent="0.25">
      <c r="I176" s="9" t="s">
        <v>48</v>
      </c>
      <c r="J176" s="2">
        <f t="shared" si="9"/>
        <v>-3.284006999999999</v>
      </c>
      <c r="K176" s="9" t="s">
        <v>40</v>
      </c>
      <c r="L176">
        <f t="shared" si="10"/>
        <v>-1.4196269999999984</v>
      </c>
      <c r="N176">
        <v>7.12533E-3</v>
      </c>
      <c r="O176">
        <v>1.68753</v>
      </c>
      <c r="P176">
        <v>0.47854099999999999</v>
      </c>
      <c r="R176" s="10">
        <f t="shared" si="12"/>
        <v>-1.9405217849073075</v>
      </c>
      <c r="S176" s="10"/>
      <c r="T176" s="12">
        <f t="shared" si="11"/>
        <v>0</v>
      </c>
    </row>
    <row r="177" spans="9:20" x14ac:dyDescent="0.25">
      <c r="I177" s="9" t="s">
        <v>48</v>
      </c>
      <c r="J177" s="2">
        <f t="shared" si="9"/>
        <v>-3.284006999999999</v>
      </c>
      <c r="K177" s="9" t="s">
        <v>44</v>
      </c>
      <c r="L177">
        <f t="shared" si="10"/>
        <v>-1.9257769999999983</v>
      </c>
      <c r="N177">
        <v>3.29211E-3</v>
      </c>
      <c r="O177">
        <v>2.1478600000000001</v>
      </c>
      <c r="P177">
        <v>2.1722000000000001</v>
      </c>
      <c r="R177" s="10">
        <f t="shared" si="12"/>
        <v>-1.9749106995047665</v>
      </c>
      <c r="S177" s="10"/>
      <c r="T177" s="12">
        <f t="shared" si="11"/>
        <v>0</v>
      </c>
    </row>
    <row r="178" spans="9:20" x14ac:dyDescent="0.25">
      <c r="I178" s="9" t="s">
        <v>48</v>
      </c>
      <c r="J178" s="2">
        <f t="shared" si="9"/>
        <v>-3.284006999999999</v>
      </c>
      <c r="K178" s="9" t="s">
        <v>47</v>
      </c>
      <c r="L178">
        <f t="shared" si="10"/>
        <v>-2.9012770000000003</v>
      </c>
      <c r="N178">
        <v>-5.0402499999999996E-4</v>
      </c>
      <c r="O178">
        <v>2.1598000000000002</v>
      </c>
      <c r="P178">
        <v>4.27616</v>
      </c>
      <c r="R178" s="10">
        <f t="shared" si="12"/>
        <v>-1.9883628429718261</v>
      </c>
      <c r="S178" s="10"/>
      <c r="T178" s="12">
        <f t="shared" si="11"/>
        <v>0</v>
      </c>
    </row>
    <row r="179" spans="9:20" x14ac:dyDescent="0.25">
      <c r="I179" s="9" t="s">
        <v>48</v>
      </c>
      <c r="J179" s="2">
        <f t="shared" si="9"/>
        <v>-3.284006999999999</v>
      </c>
      <c r="K179" s="9" t="s">
        <v>39</v>
      </c>
      <c r="L179">
        <f t="shared" si="10"/>
        <v>-6.6282069999999997</v>
      </c>
      <c r="N179">
        <v>-6.2988199999999994E-2</v>
      </c>
      <c r="O179">
        <v>0.94911000000000001</v>
      </c>
      <c r="P179">
        <v>3.4186299999999998</v>
      </c>
      <c r="R179" s="10">
        <f t="shared" si="12"/>
        <v>-2.6654138560526</v>
      </c>
      <c r="S179" s="10"/>
      <c r="T179" s="12">
        <f t="shared" si="11"/>
        <v>0</v>
      </c>
    </row>
    <row r="180" spans="9:20" x14ac:dyDescent="0.25">
      <c r="I180" s="9" t="s">
        <v>48</v>
      </c>
      <c r="J180" s="2">
        <f t="shared" si="9"/>
        <v>-3.284006999999999</v>
      </c>
      <c r="K180" s="9" t="s">
        <v>38</v>
      </c>
      <c r="L180">
        <f t="shared" si="10"/>
        <v>-0.59170699999999776</v>
      </c>
      <c r="N180">
        <v>-7.7278599999999996E-3</v>
      </c>
      <c r="O180">
        <v>2.4265099999999999</v>
      </c>
      <c r="P180">
        <v>-0.55594200000000005</v>
      </c>
      <c r="R180" s="10">
        <f t="shared" si="12"/>
        <v>-1.9663466062349748</v>
      </c>
      <c r="S180" s="10"/>
      <c r="T180" s="12">
        <f t="shared" si="11"/>
        <v>0</v>
      </c>
    </row>
    <row r="181" spans="9:20" x14ac:dyDescent="0.25">
      <c r="I181" s="9" t="s">
        <v>48</v>
      </c>
      <c r="J181" s="2">
        <f t="shared" si="9"/>
        <v>-3.284006999999999</v>
      </c>
      <c r="K181" s="9" t="s">
        <v>73</v>
      </c>
      <c r="L181">
        <f t="shared" si="10"/>
        <v>-1.6366669999999992</v>
      </c>
      <c r="N181">
        <v>-2.2453500000000001E-3</v>
      </c>
      <c r="O181">
        <v>1.4267799999999999</v>
      </c>
      <c r="P181">
        <v>0.82685699999999995</v>
      </c>
      <c r="R181" s="10">
        <f t="shared" si="12"/>
        <v>-1.5009329971425491</v>
      </c>
      <c r="S181" s="10"/>
      <c r="T181" s="12">
        <f t="shared" si="11"/>
        <v>0</v>
      </c>
    </row>
    <row r="182" spans="9:20" x14ac:dyDescent="0.25">
      <c r="I182" s="9" t="s">
        <v>36</v>
      </c>
      <c r="J182" s="2">
        <f t="shared" si="9"/>
        <v>-1.3882369999999984</v>
      </c>
      <c r="K182" s="9" t="s">
        <v>38</v>
      </c>
      <c r="L182">
        <f t="shared" si="10"/>
        <v>-0.59170699999999776</v>
      </c>
      <c r="N182">
        <v>1.4550799999999999</v>
      </c>
      <c r="O182">
        <v>1.1358E-2</v>
      </c>
      <c r="P182">
        <v>0.59816599999999998</v>
      </c>
      <c r="R182" s="10">
        <f t="shared" si="12"/>
        <v>-1.4285505020659972</v>
      </c>
      <c r="S182" s="10"/>
      <c r="T182" s="12">
        <f t="shared" si="11"/>
        <v>0</v>
      </c>
    </row>
    <row r="183" spans="9:20" x14ac:dyDescent="0.25">
      <c r="I183" s="9" t="s">
        <v>36</v>
      </c>
      <c r="J183" s="2">
        <f t="shared" si="9"/>
        <v>-1.3882369999999984</v>
      </c>
      <c r="K183" s="9" t="s">
        <v>42</v>
      </c>
      <c r="L183">
        <f t="shared" si="10"/>
        <v>-6.2862469999999995</v>
      </c>
      <c r="N183">
        <v>1.49369</v>
      </c>
      <c r="O183">
        <v>-4.3339000000000002E-4</v>
      </c>
      <c r="P183">
        <v>0.32027600000000001</v>
      </c>
      <c r="R183" s="10">
        <f t="shared" si="12"/>
        <v>-1.7505953279426676</v>
      </c>
      <c r="S183" s="10"/>
      <c r="T183" s="12">
        <f t="shared" si="11"/>
        <v>0</v>
      </c>
    </row>
    <row r="184" spans="9:20" x14ac:dyDescent="0.25">
      <c r="I184" s="9" t="s">
        <v>36</v>
      </c>
      <c r="J184" s="2">
        <f t="shared" si="9"/>
        <v>-1.3882369999999984</v>
      </c>
      <c r="K184" s="9" t="s">
        <v>44</v>
      </c>
      <c r="L184">
        <f t="shared" si="10"/>
        <v>-1.9257769999999983</v>
      </c>
      <c r="N184">
        <v>1.0957399999999999</v>
      </c>
      <c r="O184">
        <v>0.58346699999999996</v>
      </c>
      <c r="P184">
        <v>1.03006</v>
      </c>
      <c r="R184" s="10">
        <f t="shared" si="12"/>
        <v>-1.6147141392389972</v>
      </c>
      <c r="S184" s="10"/>
      <c r="T184" s="12">
        <f t="shared" si="11"/>
        <v>0</v>
      </c>
    </row>
    <row r="185" spans="9:20" x14ac:dyDescent="0.25">
      <c r="I185" s="9" t="s">
        <v>36</v>
      </c>
      <c r="J185" s="2">
        <f t="shared" si="9"/>
        <v>-1.3882369999999984</v>
      </c>
      <c r="K185" s="9" t="s">
        <v>38</v>
      </c>
      <c r="L185">
        <f t="shared" si="10"/>
        <v>-0.59170699999999776</v>
      </c>
      <c r="N185">
        <v>1.47157</v>
      </c>
      <c r="O185">
        <v>1.11962E-2</v>
      </c>
      <c r="P185">
        <v>0.610537</v>
      </c>
      <c r="R185" s="10">
        <f t="shared" si="12"/>
        <v>-1.4389757920033976</v>
      </c>
      <c r="S185" s="10"/>
      <c r="T185" s="12">
        <f t="shared" si="11"/>
        <v>0</v>
      </c>
    </row>
    <row r="186" spans="9:20" x14ac:dyDescent="0.25">
      <c r="I186" s="9" t="s">
        <v>36</v>
      </c>
      <c r="J186" s="2">
        <f t="shared" si="9"/>
        <v>-1.3882369999999984</v>
      </c>
      <c r="K186" s="9" t="s">
        <v>37</v>
      </c>
      <c r="L186">
        <f t="shared" si="10"/>
        <v>-1.1235569999999981</v>
      </c>
      <c r="N186">
        <v>1.4792400000000001</v>
      </c>
      <c r="O186">
        <v>-1.4361300000000001E-3</v>
      </c>
      <c r="P186">
        <v>0.62087800000000004</v>
      </c>
      <c r="R186" s="10">
        <f t="shared" si="12"/>
        <v>-1.4310441259655875</v>
      </c>
      <c r="S186" s="10"/>
      <c r="T186" s="12">
        <f t="shared" si="11"/>
        <v>0</v>
      </c>
    </row>
    <row r="187" spans="9:20" x14ac:dyDescent="0.25">
      <c r="I187" s="9" t="s">
        <v>38</v>
      </c>
      <c r="J187" s="2">
        <f t="shared" si="9"/>
        <v>-0.59170699999999776</v>
      </c>
      <c r="K187" s="9" t="s">
        <v>36</v>
      </c>
      <c r="L187">
        <f t="shared" si="10"/>
        <v>-1.3882369999999984</v>
      </c>
      <c r="N187">
        <v>1.21025E-2</v>
      </c>
      <c r="O187">
        <v>1.4543900000000001</v>
      </c>
      <c r="P187">
        <v>0.59785100000000002</v>
      </c>
      <c r="R187" s="10">
        <f t="shared" si="12"/>
        <v>-1.4283481443974981</v>
      </c>
      <c r="S187" s="10"/>
      <c r="T187" s="12">
        <f t="shared" si="11"/>
        <v>0</v>
      </c>
    </row>
    <row r="188" spans="9:20" x14ac:dyDescent="0.25">
      <c r="I188" s="9" t="s">
        <v>38</v>
      </c>
      <c r="J188" s="2">
        <f t="shared" si="9"/>
        <v>-0.59170699999999776</v>
      </c>
      <c r="K188" s="9" t="s">
        <v>42</v>
      </c>
      <c r="L188">
        <f t="shared" si="10"/>
        <v>-6.2862469999999995</v>
      </c>
      <c r="N188">
        <v>2.4577499999999999</v>
      </c>
      <c r="O188">
        <v>-7.5942800000000001E-3</v>
      </c>
      <c r="P188">
        <v>-0.66440900000000003</v>
      </c>
      <c r="R188" s="10">
        <f t="shared" si="12"/>
        <v>-2.0709373593828344</v>
      </c>
      <c r="S188" s="10"/>
      <c r="T188" s="12">
        <f t="shared" si="11"/>
        <v>0</v>
      </c>
    </row>
    <row r="189" spans="9:20" x14ac:dyDescent="0.25">
      <c r="I189" s="9" t="s">
        <v>38</v>
      </c>
      <c r="J189" s="2">
        <f t="shared" si="9"/>
        <v>-0.59170699999999776</v>
      </c>
      <c r="K189" s="9" t="s">
        <v>69</v>
      </c>
      <c r="L189">
        <f t="shared" si="10"/>
        <v>-2.6973769999999995</v>
      </c>
      <c r="N189">
        <v>1.37355</v>
      </c>
      <c r="O189">
        <v>0.92352800000000002</v>
      </c>
      <c r="P189">
        <v>0.16456000000000001</v>
      </c>
      <c r="R189" s="10">
        <f t="shared" si="12"/>
        <v>-3.1392823359059965</v>
      </c>
      <c r="S189" s="10"/>
      <c r="T189" s="12">
        <f t="shared" si="11"/>
        <v>0</v>
      </c>
    </row>
    <row r="190" spans="9:20" x14ac:dyDescent="0.25">
      <c r="I190" s="9" t="s">
        <v>38</v>
      </c>
      <c r="J190" s="2">
        <f t="shared" si="9"/>
        <v>-0.59170699999999776</v>
      </c>
      <c r="K190" s="9" t="s">
        <v>43</v>
      </c>
      <c r="L190">
        <f t="shared" si="10"/>
        <v>-0.88458699999999801</v>
      </c>
      <c r="N190">
        <v>0.39235599999999998</v>
      </c>
      <c r="O190">
        <v>1.16601</v>
      </c>
      <c r="P190">
        <v>0.76580099999999995</v>
      </c>
      <c r="R190" s="10">
        <f t="shared" si="12"/>
        <v>-0.4977960795619969</v>
      </c>
      <c r="S190" s="10"/>
      <c r="T190" s="12">
        <f t="shared" si="11"/>
        <v>0</v>
      </c>
    </row>
    <row r="191" spans="9:20" x14ac:dyDescent="0.25">
      <c r="I191" s="9" t="s">
        <v>38</v>
      </c>
      <c r="J191" s="2">
        <f t="shared" si="9"/>
        <v>-0.59170699999999776</v>
      </c>
      <c r="K191" s="9" t="s">
        <v>41</v>
      </c>
      <c r="L191">
        <f t="shared" si="10"/>
        <v>-8.2715669999999974</v>
      </c>
      <c r="N191">
        <v>0.80490600000000001</v>
      </c>
      <c r="O191">
        <v>0.94315700000000002</v>
      </c>
      <c r="P191">
        <v>4.2069099999999997</v>
      </c>
      <c r="R191" s="10">
        <f t="shared" si="12"/>
        <v>-4.0707448315609964</v>
      </c>
      <c r="S191" s="10"/>
      <c r="T191" s="12">
        <f t="shared" si="11"/>
        <v>0</v>
      </c>
    </row>
    <row r="192" spans="9:20" x14ac:dyDescent="0.25">
      <c r="I192" s="9" t="s">
        <v>38</v>
      </c>
      <c r="J192" s="2">
        <f t="shared" si="9"/>
        <v>-0.59170699999999776</v>
      </c>
      <c r="K192" s="9" t="s">
        <v>53</v>
      </c>
      <c r="L192">
        <f t="shared" si="10"/>
        <v>-6.8880569999999999</v>
      </c>
      <c r="N192">
        <v>2.4586700000000001</v>
      </c>
      <c r="O192">
        <v>-7.7915399999999996E-3</v>
      </c>
      <c r="P192">
        <v>-0.51587400000000005</v>
      </c>
      <c r="R192" s="10">
        <f t="shared" si="12"/>
        <v>-1.9170176780522148</v>
      </c>
      <c r="S192" s="10"/>
      <c r="T192" s="12">
        <f t="shared" si="11"/>
        <v>0</v>
      </c>
    </row>
    <row r="193" spans="9:20" x14ac:dyDescent="0.25">
      <c r="I193" s="9" t="s">
        <v>38</v>
      </c>
      <c r="J193" s="2">
        <f t="shared" si="9"/>
        <v>-0.59170699999999776</v>
      </c>
      <c r="K193" s="9" t="s">
        <v>40</v>
      </c>
      <c r="L193">
        <f t="shared" si="10"/>
        <v>-1.4196269999999984</v>
      </c>
      <c r="N193">
        <v>1.0178100000000001</v>
      </c>
      <c r="O193">
        <v>1.0966199999999999</v>
      </c>
      <c r="P193">
        <v>0.30060500000000001</v>
      </c>
      <c r="R193" s="10">
        <f t="shared" si="12"/>
        <v>-1.8584316624099957</v>
      </c>
      <c r="S193" s="10"/>
      <c r="T193" s="12">
        <f t="shared" si="11"/>
        <v>0</v>
      </c>
    </row>
    <row r="194" spans="9:20" x14ac:dyDescent="0.25">
      <c r="I194" s="9" t="s">
        <v>38</v>
      </c>
      <c r="J194" s="2">
        <f t="shared" si="9"/>
        <v>-0.59170699999999776</v>
      </c>
      <c r="K194" s="9" t="s">
        <v>43</v>
      </c>
      <c r="L194">
        <f t="shared" si="10"/>
        <v>-0.88458699999999801</v>
      </c>
      <c r="N194">
        <v>0.39235199999999998</v>
      </c>
      <c r="O194">
        <v>1.1659999999999999</v>
      </c>
      <c r="P194">
        <v>0.76578900000000005</v>
      </c>
      <c r="R194" s="10">
        <f t="shared" si="12"/>
        <v>-0.49779686686399671</v>
      </c>
      <c r="S194" s="10"/>
      <c r="T194" s="12">
        <f t="shared" si="11"/>
        <v>0</v>
      </c>
    </row>
    <row r="195" spans="9:20" x14ac:dyDescent="0.25">
      <c r="I195" s="9" t="s">
        <v>38</v>
      </c>
      <c r="J195" s="2">
        <f t="shared" si="9"/>
        <v>-0.59170699999999776</v>
      </c>
      <c r="K195" s="9" t="s">
        <v>43</v>
      </c>
      <c r="L195">
        <f t="shared" si="10"/>
        <v>-0.88458699999999801</v>
      </c>
      <c r="N195">
        <v>0.38107799999999997</v>
      </c>
      <c r="O195">
        <v>1.17719</v>
      </c>
      <c r="P195">
        <v>0.77104200000000001</v>
      </c>
      <c r="R195" s="10">
        <f t="shared" si="12"/>
        <v>-0.49577149067599668</v>
      </c>
      <c r="S195" s="10"/>
      <c r="T195" s="12">
        <f t="shared" si="11"/>
        <v>0</v>
      </c>
    </row>
    <row r="196" spans="9:20" x14ac:dyDescent="0.25">
      <c r="I196" s="9" t="s">
        <v>38</v>
      </c>
      <c r="J196" s="2">
        <f t="shared" si="9"/>
        <v>-0.59170699999999776</v>
      </c>
      <c r="K196" s="9" t="s">
        <v>36</v>
      </c>
      <c r="L196">
        <f t="shared" si="10"/>
        <v>-1.3882369999999984</v>
      </c>
      <c r="N196">
        <v>8.9459299999999995E-3</v>
      </c>
      <c r="O196">
        <v>1.4794099999999999</v>
      </c>
      <c r="P196">
        <v>0.61100600000000005</v>
      </c>
      <c r="R196" s="10">
        <f t="shared" si="12"/>
        <v>-1.4480590695725071</v>
      </c>
      <c r="S196" s="10"/>
      <c r="T196" s="12">
        <f t="shared" si="11"/>
        <v>0</v>
      </c>
    </row>
    <row r="197" spans="9:20" x14ac:dyDescent="0.25">
      <c r="I197" s="9" t="s">
        <v>38</v>
      </c>
      <c r="J197" s="2">
        <f t="shared" ref="J197:J235" si="13">INDEX(G:G,MATCH(I197,B:B,0))</f>
        <v>-0.59170699999999776</v>
      </c>
      <c r="K197" s="9" t="s">
        <v>63</v>
      </c>
      <c r="L197">
        <f t="shared" ref="L197:L235" si="14">INDEX(G:G,MATCH(K197,B:B,0))</f>
        <v>-3.9882569999999973</v>
      </c>
      <c r="N197">
        <v>1.83002</v>
      </c>
      <c r="O197">
        <v>0.58590699999999996</v>
      </c>
      <c r="P197">
        <v>1.30532</v>
      </c>
      <c r="R197" s="10">
        <f t="shared" si="12"/>
        <v>-2.1142633382389944</v>
      </c>
      <c r="S197" s="10"/>
      <c r="T197" s="12">
        <f t="shared" ref="T197:T235" si="15">IF(R197&gt;0,1,0)</f>
        <v>0</v>
      </c>
    </row>
    <row r="198" spans="9:20" x14ac:dyDescent="0.25">
      <c r="I198" s="9" t="s">
        <v>38</v>
      </c>
      <c r="J198" s="2">
        <f t="shared" si="13"/>
        <v>-0.59170699999999776</v>
      </c>
      <c r="K198" s="9" t="s">
        <v>64</v>
      </c>
      <c r="L198">
        <f t="shared" si="14"/>
        <v>-7.1250070000000001</v>
      </c>
      <c r="N198">
        <v>2.4409000000000001</v>
      </c>
      <c r="O198">
        <v>-7.6135100000000004E-3</v>
      </c>
      <c r="P198">
        <v>-0.62883500000000003</v>
      </c>
      <c r="R198" s="10">
        <f t="shared" ref="R198:R235" si="16">(J198*N198)+(L198*O198)+P198</f>
        <v>-2.0188863042554246</v>
      </c>
      <c r="S198" s="10"/>
      <c r="T198" s="12">
        <f t="shared" si="15"/>
        <v>0</v>
      </c>
    </row>
    <row r="199" spans="9:20" x14ac:dyDescent="0.25">
      <c r="I199" s="9" t="s">
        <v>38</v>
      </c>
      <c r="J199" s="2">
        <f t="shared" si="13"/>
        <v>-0.59170699999999776</v>
      </c>
      <c r="K199" s="9" t="s">
        <v>61</v>
      </c>
      <c r="L199">
        <f t="shared" si="14"/>
        <v>-0.96066699999999905</v>
      </c>
      <c r="N199">
        <v>-0.243619</v>
      </c>
      <c r="O199">
        <v>2.3498600000000001</v>
      </c>
      <c r="P199">
        <v>0.88739500000000004</v>
      </c>
      <c r="R199" s="10">
        <f t="shared" si="16"/>
        <v>-1.2258868889869983</v>
      </c>
      <c r="S199" s="10"/>
      <c r="T199" s="12">
        <f t="shared" si="15"/>
        <v>0</v>
      </c>
    </row>
    <row r="200" spans="9:20" x14ac:dyDescent="0.25">
      <c r="I200" s="9" t="s">
        <v>38</v>
      </c>
      <c r="J200" s="2">
        <f t="shared" si="13"/>
        <v>-0.59170699999999776</v>
      </c>
      <c r="K200" s="9" t="s">
        <v>47</v>
      </c>
      <c r="L200">
        <f t="shared" si="14"/>
        <v>-2.9012770000000003</v>
      </c>
      <c r="N200">
        <v>0.755166</v>
      </c>
      <c r="O200">
        <v>1.50715</v>
      </c>
      <c r="P200">
        <v>3.0274200000000002</v>
      </c>
      <c r="R200" s="10">
        <f t="shared" si="16"/>
        <v>-1.7920766389119986</v>
      </c>
      <c r="S200" s="10"/>
      <c r="T200" s="12">
        <f t="shared" si="15"/>
        <v>0</v>
      </c>
    </row>
    <row r="201" spans="9:20" x14ac:dyDescent="0.25">
      <c r="I201" s="9" t="s">
        <v>38</v>
      </c>
      <c r="J201" s="2">
        <f t="shared" si="13"/>
        <v>-0.59170699999999776</v>
      </c>
      <c r="K201" s="9" t="s">
        <v>39</v>
      </c>
      <c r="L201">
        <f t="shared" si="14"/>
        <v>-6.6282069999999997</v>
      </c>
      <c r="N201">
        <v>-0.107372</v>
      </c>
      <c r="O201">
        <v>0.98944100000000001</v>
      </c>
      <c r="P201">
        <v>3.6754799999999999</v>
      </c>
      <c r="R201" s="10">
        <f t="shared" si="16"/>
        <v>-2.8192069982830001</v>
      </c>
      <c r="S201" s="10"/>
      <c r="T201" s="12">
        <f t="shared" si="15"/>
        <v>0</v>
      </c>
    </row>
    <row r="202" spans="9:20" x14ac:dyDescent="0.25">
      <c r="I202" s="9" t="s">
        <v>38</v>
      </c>
      <c r="J202" s="2">
        <f t="shared" si="13"/>
        <v>-0.59170699999999776</v>
      </c>
      <c r="K202" s="9" t="s">
        <v>73</v>
      </c>
      <c r="L202">
        <f t="shared" si="14"/>
        <v>-1.6366669999999992</v>
      </c>
      <c r="N202">
        <v>-2.11427E-2</v>
      </c>
      <c r="O202">
        <v>1.4337800000000001</v>
      </c>
      <c r="P202">
        <v>1.0599000000000001</v>
      </c>
      <c r="R202" s="10">
        <f t="shared" si="16"/>
        <v>-1.2742101276710989</v>
      </c>
      <c r="S202" s="10"/>
      <c r="T202" s="12">
        <f t="shared" si="15"/>
        <v>0</v>
      </c>
    </row>
    <row r="203" spans="9:20" x14ac:dyDescent="0.25">
      <c r="I203" s="9" t="s">
        <v>36</v>
      </c>
      <c r="J203" s="2">
        <f t="shared" si="13"/>
        <v>-1.3882369999999984</v>
      </c>
      <c r="K203" s="9" t="s">
        <v>40</v>
      </c>
      <c r="L203">
        <f t="shared" si="14"/>
        <v>-1.4196269999999984</v>
      </c>
      <c r="N203">
        <v>1.2234400000000001</v>
      </c>
      <c r="O203">
        <v>0.42031499999999999</v>
      </c>
      <c r="P203">
        <v>0.685002</v>
      </c>
      <c r="R203" s="10">
        <f t="shared" si="16"/>
        <v>-1.6101131977849974</v>
      </c>
      <c r="S203" s="10"/>
      <c r="T203" s="12">
        <f t="shared" si="15"/>
        <v>0</v>
      </c>
    </row>
    <row r="204" spans="9:20" x14ac:dyDescent="0.25">
      <c r="I204" s="9" t="s">
        <v>36</v>
      </c>
      <c r="J204" s="2">
        <f t="shared" si="13"/>
        <v>-1.3882369999999984</v>
      </c>
      <c r="K204" s="9" t="s">
        <v>44</v>
      </c>
      <c r="L204">
        <f t="shared" si="14"/>
        <v>-1.9257769999999983</v>
      </c>
      <c r="N204">
        <v>1.08304</v>
      </c>
      <c r="O204">
        <v>0.548068</v>
      </c>
      <c r="P204">
        <v>1.0040100000000001</v>
      </c>
      <c r="R204" s="10">
        <f t="shared" si="16"/>
        <v>-1.5549629493159971</v>
      </c>
      <c r="S204" s="10"/>
      <c r="T204" s="12">
        <f t="shared" si="15"/>
        <v>0</v>
      </c>
    </row>
    <row r="205" spans="9:20" x14ac:dyDescent="0.25">
      <c r="I205" s="9" t="s">
        <v>36</v>
      </c>
      <c r="J205" s="2">
        <f t="shared" si="13"/>
        <v>-1.3882369999999984</v>
      </c>
      <c r="K205" s="9" t="s">
        <v>47</v>
      </c>
      <c r="L205">
        <f t="shared" si="14"/>
        <v>-2.9012770000000003</v>
      </c>
      <c r="N205">
        <v>1.3585100000000001</v>
      </c>
      <c r="O205">
        <v>0.23072200000000001</v>
      </c>
      <c r="P205">
        <v>1.02919</v>
      </c>
      <c r="R205" s="10">
        <f t="shared" si="16"/>
        <v>-1.5261322788639979</v>
      </c>
      <c r="S205" s="10"/>
      <c r="T205" s="12">
        <f t="shared" si="15"/>
        <v>0</v>
      </c>
    </row>
    <row r="206" spans="9:20" x14ac:dyDescent="0.25">
      <c r="I206" s="9" t="s">
        <v>36</v>
      </c>
      <c r="J206" s="2">
        <f t="shared" si="13"/>
        <v>-1.3882369999999984</v>
      </c>
      <c r="K206" s="9" t="s">
        <v>39</v>
      </c>
      <c r="L206">
        <f t="shared" si="14"/>
        <v>-6.6282069999999997</v>
      </c>
      <c r="N206">
        <v>0.216417</v>
      </c>
      <c r="O206">
        <v>0.80830900000000006</v>
      </c>
      <c r="P206">
        <v>3.07918</v>
      </c>
      <c r="R206" s="10">
        <f t="shared" si="16"/>
        <v>-2.5788974587919995</v>
      </c>
      <c r="S206" s="10"/>
      <c r="T206" s="12">
        <f t="shared" si="15"/>
        <v>0</v>
      </c>
    </row>
    <row r="207" spans="9:20" x14ac:dyDescent="0.25">
      <c r="I207" s="9" t="s">
        <v>36</v>
      </c>
      <c r="J207" s="2">
        <f t="shared" si="13"/>
        <v>-1.3882369999999984</v>
      </c>
      <c r="K207" s="9" t="s">
        <v>38</v>
      </c>
      <c r="L207">
        <f t="shared" si="14"/>
        <v>-0.59170699999999776</v>
      </c>
      <c r="N207">
        <v>1.48007</v>
      </c>
      <c r="O207">
        <v>5.7658800000000001E-3</v>
      </c>
      <c r="P207">
        <v>0.61547099999999999</v>
      </c>
      <c r="R207" s="10">
        <f t="shared" si="16"/>
        <v>-1.4426286481471577</v>
      </c>
      <c r="S207" s="10"/>
      <c r="T207" s="12">
        <f t="shared" si="15"/>
        <v>0</v>
      </c>
    </row>
    <row r="208" spans="9:20" x14ac:dyDescent="0.25">
      <c r="I208" s="9" t="s">
        <v>42</v>
      </c>
      <c r="J208" s="2">
        <f t="shared" si="13"/>
        <v>-6.2862469999999995</v>
      </c>
      <c r="K208" s="9" t="s">
        <v>65</v>
      </c>
      <c r="L208">
        <f t="shared" si="14"/>
        <v>-0.98036699999999932</v>
      </c>
      <c r="N208">
        <v>8.9227899999999999E-3</v>
      </c>
      <c r="O208">
        <v>1.97902</v>
      </c>
      <c r="P208">
        <v>0.59292999999999996</v>
      </c>
      <c r="R208" s="10">
        <f t="shared" si="16"/>
        <v>-1.4033267622091288</v>
      </c>
      <c r="S208" s="10"/>
      <c r="T208" s="12">
        <f t="shared" si="15"/>
        <v>0</v>
      </c>
    </row>
    <row r="209" spans="9:20" x14ac:dyDescent="0.25">
      <c r="I209" s="9" t="s">
        <v>42</v>
      </c>
      <c r="J209" s="2">
        <f t="shared" si="13"/>
        <v>-6.2862469999999995</v>
      </c>
      <c r="K209" s="9" t="s">
        <v>53</v>
      </c>
      <c r="L209">
        <f t="shared" si="14"/>
        <v>-6.8880569999999999</v>
      </c>
      <c r="N209">
        <v>0.92396199999999995</v>
      </c>
      <c r="O209">
        <v>-0.92532800000000004</v>
      </c>
      <c r="P209">
        <v>0.64741499999999996</v>
      </c>
      <c r="R209" s="10">
        <f t="shared" si="16"/>
        <v>1.2128736570820018</v>
      </c>
      <c r="S209" s="10"/>
      <c r="T209" s="12">
        <f t="shared" si="15"/>
        <v>1</v>
      </c>
    </row>
    <row r="210" spans="9:20" x14ac:dyDescent="0.25">
      <c r="I210" s="9" t="s">
        <v>42</v>
      </c>
      <c r="J210" s="2">
        <f t="shared" si="13"/>
        <v>-6.2862469999999995</v>
      </c>
      <c r="K210" s="9" t="s">
        <v>47</v>
      </c>
      <c r="L210">
        <f t="shared" si="14"/>
        <v>-2.9012770000000003</v>
      </c>
      <c r="N210">
        <v>-3.46258E-4</v>
      </c>
      <c r="O210">
        <v>2.1128300000000002</v>
      </c>
      <c r="P210">
        <v>4.0835499999999998</v>
      </c>
      <c r="R210" s="10">
        <f t="shared" si="16"/>
        <v>-2.0441784205962756</v>
      </c>
      <c r="S210" s="10"/>
      <c r="T210" s="12">
        <f t="shared" si="15"/>
        <v>0</v>
      </c>
    </row>
    <row r="211" spans="9:20" x14ac:dyDescent="0.25">
      <c r="I211" s="9" t="s">
        <v>42</v>
      </c>
      <c r="J211" s="2">
        <f t="shared" si="13"/>
        <v>-6.2862469999999995</v>
      </c>
      <c r="K211" s="9" t="s">
        <v>38</v>
      </c>
      <c r="L211">
        <f t="shared" si="14"/>
        <v>-0.59170699999999776</v>
      </c>
      <c r="N211">
        <v>-7.5825600000000003E-3</v>
      </c>
      <c r="O211">
        <v>2.4577</v>
      </c>
      <c r="P211">
        <v>-0.66822499999999996</v>
      </c>
      <c r="R211" s="10">
        <f t="shared" si="16"/>
        <v>-2.0747974488476744</v>
      </c>
      <c r="S211" s="10"/>
      <c r="T211" s="12">
        <f t="shared" si="15"/>
        <v>0</v>
      </c>
    </row>
    <row r="212" spans="9:20" x14ac:dyDescent="0.25">
      <c r="I212" s="9" t="s">
        <v>42</v>
      </c>
      <c r="J212" s="2">
        <f t="shared" si="13"/>
        <v>-6.2862469999999995</v>
      </c>
      <c r="K212" s="9" t="s">
        <v>37</v>
      </c>
      <c r="L212">
        <f t="shared" si="14"/>
        <v>-1.1235569999999981</v>
      </c>
      <c r="N212">
        <v>-5.6227100000000004E-3</v>
      </c>
      <c r="O212">
        <v>2.76607</v>
      </c>
      <c r="P212">
        <v>-1.88195</v>
      </c>
      <c r="R212" s="10">
        <f t="shared" si="16"/>
        <v>-4.9544415671206252</v>
      </c>
      <c r="S212" s="10"/>
      <c r="T212" s="12">
        <f t="shared" si="15"/>
        <v>0</v>
      </c>
    </row>
    <row r="213" spans="9:20" x14ac:dyDescent="0.25">
      <c r="I213" s="9" t="s">
        <v>43</v>
      </c>
      <c r="J213" s="2">
        <f t="shared" si="13"/>
        <v>-0.88458699999999801</v>
      </c>
      <c r="K213" s="9" t="s">
        <v>41</v>
      </c>
      <c r="L213">
        <f t="shared" si="14"/>
        <v>-8.2715669999999974</v>
      </c>
      <c r="N213">
        <v>1.08049</v>
      </c>
      <c r="O213">
        <v>0.78720800000000002</v>
      </c>
      <c r="P213">
        <v>4.4479699999999998</v>
      </c>
      <c r="R213" s="10">
        <f t="shared" si="16"/>
        <v>-3.0192611225659967</v>
      </c>
      <c r="S213" s="10"/>
      <c r="T213" s="12">
        <f t="shared" si="15"/>
        <v>0</v>
      </c>
    </row>
    <row r="214" spans="9:20" x14ac:dyDescent="0.25">
      <c r="I214" s="9" t="s">
        <v>43</v>
      </c>
      <c r="J214" s="2">
        <f t="shared" si="13"/>
        <v>-0.88458699999999801</v>
      </c>
      <c r="K214" s="9" t="s">
        <v>39</v>
      </c>
      <c r="L214">
        <f t="shared" si="14"/>
        <v>-6.6282069999999997</v>
      </c>
      <c r="N214">
        <v>0.189414</v>
      </c>
      <c r="O214">
        <v>0.81561700000000004</v>
      </c>
      <c r="P214">
        <v>3.14513</v>
      </c>
      <c r="R214" s="10">
        <f t="shared" si="16"/>
        <v>-2.4285014707369994</v>
      </c>
      <c r="S214" s="10"/>
      <c r="T214" s="12">
        <f t="shared" si="15"/>
        <v>0</v>
      </c>
    </row>
    <row r="215" spans="9:20" x14ac:dyDescent="0.25">
      <c r="I215" s="9" t="s">
        <v>43</v>
      </c>
      <c r="J215" s="2">
        <f t="shared" si="13"/>
        <v>-0.88458699999999801</v>
      </c>
      <c r="K215" s="9" t="s">
        <v>38</v>
      </c>
      <c r="L215">
        <f t="shared" si="14"/>
        <v>-0.59170699999999776</v>
      </c>
      <c r="N215">
        <v>1.1659900000000001</v>
      </c>
      <c r="O215">
        <v>0.39235100000000001</v>
      </c>
      <c r="P215">
        <v>0.76578400000000002</v>
      </c>
      <c r="R215" s="10">
        <f t="shared" si="16"/>
        <v>-0.49779242928699685</v>
      </c>
      <c r="S215" s="10"/>
      <c r="T215" s="12">
        <f t="shared" si="15"/>
        <v>0</v>
      </c>
    </row>
    <row r="216" spans="9:20" x14ac:dyDescent="0.25">
      <c r="I216" s="9" t="s">
        <v>41</v>
      </c>
      <c r="J216" s="2">
        <f t="shared" si="13"/>
        <v>-8.2715669999999974</v>
      </c>
      <c r="K216" s="9" t="s">
        <v>53</v>
      </c>
      <c r="L216">
        <f t="shared" si="14"/>
        <v>-6.8880569999999999</v>
      </c>
      <c r="N216">
        <v>1.17296</v>
      </c>
      <c r="O216">
        <v>-6.5023999999999995E-4</v>
      </c>
      <c r="P216">
        <v>5.0517500000000002</v>
      </c>
      <c r="R216" s="10">
        <f t="shared" si="16"/>
        <v>-4.6459883381363163</v>
      </c>
      <c r="S216" s="10"/>
      <c r="T216" s="12">
        <f t="shared" si="15"/>
        <v>0</v>
      </c>
    </row>
    <row r="217" spans="9:20" x14ac:dyDescent="0.25">
      <c r="I217" s="9" t="s">
        <v>41</v>
      </c>
      <c r="J217" s="2">
        <f t="shared" si="13"/>
        <v>-8.2715669999999974</v>
      </c>
      <c r="K217" s="9" t="s">
        <v>40</v>
      </c>
      <c r="L217">
        <f t="shared" si="14"/>
        <v>-1.4196269999999984</v>
      </c>
      <c r="N217">
        <v>0.81869499999999995</v>
      </c>
      <c r="O217">
        <v>1.24316</v>
      </c>
      <c r="P217">
        <v>4.2620699999999996</v>
      </c>
      <c r="R217" s="10">
        <f t="shared" si="16"/>
        <v>-4.2746440463849957</v>
      </c>
      <c r="S217" s="10"/>
      <c r="T217" s="12">
        <f t="shared" si="15"/>
        <v>0</v>
      </c>
    </row>
    <row r="218" spans="9:20" x14ac:dyDescent="0.25">
      <c r="I218" s="9" t="s">
        <v>41</v>
      </c>
      <c r="J218" s="2">
        <f t="shared" si="13"/>
        <v>-8.2715669999999974</v>
      </c>
      <c r="K218" s="9" t="s">
        <v>44</v>
      </c>
      <c r="L218">
        <f t="shared" si="14"/>
        <v>-1.9257769999999983</v>
      </c>
      <c r="N218">
        <v>0.81353200000000003</v>
      </c>
      <c r="O218">
        <v>1.2588299999999999</v>
      </c>
      <c r="P218">
        <v>4.9464499999999996</v>
      </c>
      <c r="R218" s="10">
        <f t="shared" si="16"/>
        <v>-4.2069603055539959</v>
      </c>
      <c r="S218" s="10"/>
      <c r="T218" s="12">
        <f t="shared" si="15"/>
        <v>0</v>
      </c>
    </row>
    <row r="219" spans="9:20" x14ac:dyDescent="0.25">
      <c r="I219" s="9" t="s">
        <v>41</v>
      </c>
      <c r="J219" s="2">
        <f t="shared" si="13"/>
        <v>-8.2715669999999974</v>
      </c>
      <c r="K219" s="9" t="s">
        <v>47</v>
      </c>
      <c r="L219">
        <f t="shared" si="14"/>
        <v>-2.9012770000000003</v>
      </c>
      <c r="N219">
        <v>0.89185800000000004</v>
      </c>
      <c r="O219">
        <v>1.3931</v>
      </c>
      <c r="P219">
        <v>7.0766499999999999</v>
      </c>
      <c r="R219" s="10">
        <f t="shared" si="16"/>
        <v>-4.3421821901859987</v>
      </c>
      <c r="S219" s="10"/>
      <c r="T219" s="12">
        <f t="shared" si="15"/>
        <v>0</v>
      </c>
    </row>
    <row r="220" spans="9:20" x14ac:dyDescent="0.25">
      <c r="I220" s="9" t="s">
        <v>41</v>
      </c>
      <c r="J220" s="2">
        <f t="shared" si="13"/>
        <v>-8.2715669999999974</v>
      </c>
      <c r="K220" s="9" t="s">
        <v>38</v>
      </c>
      <c r="L220">
        <f t="shared" si="14"/>
        <v>-0.59170699999999776</v>
      </c>
      <c r="N220">
        <v>0.96246699999999996</v>
      </c>
      <c r="O220">
        <v>0.82138500000000003</v>
      </c>
      <c r="P220">
        <v>4.3109000000000002</v>
      </c>
      <c r="R220" s="10">
        <f t="shared" si="16"/>
        <v>-4.1362295299839964</v>
      </c>
      <c r="S220" s="10"/>
      <c r="T220" s="12">
        <f t="shared" si="15"/>
        <v>0</v>
      </c>
    </row>
    <row r="221" spans="9:20" x14ac:dyDescent="0.25">
      <c r="I221" s="9" t="s">
        <v>53</v>
      </c>
      <c r="J221" s="2">
        <f t="shared" si="13"/>
        <v>-6.8880569999999999</v>
      </c>
      <c r="K221" s="9" t="s">
        <v>38</v>
      </c>
      <c r="L221">
        <f t="shared" si="14"/>
        <v>-0.59170699999999776</v>
      </c>
      <c r="N221">
        <v>-7.7986499999999999E-3</v>
      </c>
      <c r="O221">
        <v>2.4586999999999999</v>
      </c>
      <c r="P221">
        <v>-0.51415</v>
      </c>
      <c r="R221" s="10">
        <f t="shared" si="16"/>
        <v>-1.9152624551769444</v>
      </c>
      <c r="S221" s="10"/>
      <c r="T221" s="12">
        <f t="shared" si="15"/>
        <v>0</v>
      </c>
    </row>
    <row r="222" spans="9:20" x14ac:dyDescent="0.25">
      <c r="I222" s="9" t="s">
        <v>40</v>
      </c>
      <c r="J222" s="2">
        <f t="shared" si="13"/>
        <v>-1.4196269999999984</v>
      </c>
      <c r="K222" s="9" t="s">
        <v>37</v>
      </c>
      <c r="L222">
        <f t="shared" si="14"/>
        <v>-1.1235569999999981</v>
      </c>
      <c r="N222">
        <v>0.91258600000000001</v>
      </c>
      <c r="O222">
        <v>1.47967</v>
      </c>
      <c r="P222">
        <v>-0.432093</v>
      </c>
      <c r="R222" s="10">
        <f t="shared" si="16"/>
        <v>-3.3901183116119959</v>
      </c>
      <c r="S222" s="10"/>
      <c r="T222" s="12">
        <f t="shared" si="15"/>
        <v>0</v>
      </c>
    </row>
    <row r="223" spans="9:20" x14ac:dyDescent="0.25">
      <c r="I223" s="9" t="s">
        <v>44</v>
      </c>
      <c r="J223" s="2">
        <f t="shared" si="13"/>
        <v>-1.9257769999999983</v>
      </c>
      <c r="K223" s="9" t="s">
        <v>36</v>
      </c>
      <c r="L223">
        <f t="shared" si="14"/>
        <v>-1.3882369999999984</v>
      </c>
      <c r="N223">
        <v>0.58191999999999999</v>
      </c>
      <c r="O223">
        <v>1.1069500000000001</v>
      </c>
      <c r="P223">
        <v>1.0381499999999999</v>
      </c>
      <c r="R223" s="10">
        <f t="shared" si="16"/>
        <v>-1.6192070989899974</v>
      </c>
      <c r="S223" s="10"/>
      <c r="T223" s="12">
        <f t="shared" si="15"/>
        <v>0</v>
      </c>
    </row>
    <row r="224" spans="9:20" x14ac:dyDescent="0.25">
      <c r="I224" s="9" t="s">
        <v>44</v>
      </c>
      <c r="J224" s="2">
        <f t="shared" si="13"/>
        <v>-1.9257769999999983</v>
      </c>
      <c r="K224" s="9" t="s">
        <v>47</v>
      </c>
      <c r="L224">
        <f t="shared" si="14"/>
        <v>-2.9012770000000003</v>
      </c>
      <c r="N224">
        <v>0.84792699999999999</v>
      </c>
      <c r="O224">
        <v>1.34927</v>
      </c>
      <c r="P224">
        <v>3.68526</v>
      </c>
      <c r="R224" s="10">
        <f t="shared" si="16"/>
        <v>-1.8622643320689991</v>
      </c>
      <c r="S224" s="10"/>
      <c r="T224" s="12">
        <f t="shared" si="15"/>
        <v>0</v>
      </c>
    </row>
    <row r="225" spans="9:20" x14ac:dyDescent="0.25">
      <c r="I225" s="9" t="s">
        <v>44</v>
      </c>
      <c r="J225" s="2">
        <f t="shared" si="13"/>
        <v>-1.9257769999999983</v>
      </c>
      <c r="K225" s="9" t="s">
        <v>39</v>
      </c>
      <c r="L225">
        <f t="shared" si="14"/>
        <v>-6.6282069999999997</v>
      </c>
      <c r="N225">
        <v>0.17879500000000001</v>
      </c>
      <c r="O225">
        <v>0.84115300000000004</v>
      </c>
      <c r="P225">
        <v>3.2594699999999999</v>
      </c>
      <c r="R225" s="10">
        <f t="shared" si="16"/>
        <v>-2.6601855013860001</v>
      </c>
      <c r="S225" s="10"/>
      <c r="T225" s="12">
        <f t="shared" si="15"/>
        <v>0</v>
      </c>
    </row>
    <row r="226" spans="9:20" x14ac:dyDescent="0.25">
      <c r="I226" s="9" t="s">
        <v>36</v>
      </c>
      <c r="J226" s="2">
        <f t="shared" si="13"/>
        <v>-1.3882369999999984</v>
      </c>
      <c r="K226" s="9" t="s">
        <v>37</v>
      </c>
      <c r="L226">
        <f t="shared" si="14"/>
        <v>-1.1235569999999981</v>
      </c>
      <c r="N226">
        <v>1.47803</v>
      </c>
      <c r="O226">
        <v>-8.5356000000000008E-3</v>
      </c>
      <c r="P226">
        <v>0.62169600000000003</v>
      </c>
      <c r="R226" s="10">
        <f t="shared" si="16"/>
        <v>-1.4205696999807973</v>
      </c>
      <c r="S226" s="10"/>
      <c r="T226" s="12">
        <f t="shared" si="15"/>
        <v>0</v>
      </c>
    </row>
    <row r="227" spans="9:20" x14ac:dyDescent="0.25">
      <c r="I227" s="9" t="s">
        <v>60</v>
      </c>
      <c r="J227" s="2">
        <f t="shared" si="13"/>
        <v>-5.9420070000000003</v>
      </c>
      <c r="K227" s="9" t="s">
        <v>39</v>
      </c>
      <c r="L227">
        <f t="shared" si="14"/>
        <v>-6.6282069999999997</v>
      </c>
      <c r="N227">
        <v>0.14257700000000001</v>
      </c>
      <c r="O227">
        <v>0.87860499999999997</v>
      </c>
      <c r="P227">
        <v>3.8018800000000001</v>
      </c>
      <c r="R227" s="10">
        <f t="shared" si="16"/>
        <v>-2.8688893432740001</v>
      </c>
      <c r="S227" s="10"/>
      <c r="T227" s="12">
        <f t="shared" si="15"/>
        <v>0</v>
      </c>
    </row>
    <row r="228" spans="9:20" x14ac:dyDescent="0.25">
      <c r="I228" s="9" t="s">
        <v>61</v>
      </c>
      <c r="J228" s="2">
        <f t="shared" si="13"/>
        <v>-0.96066699999999905</v>
      </c>
      <c r="K228" s="9" t="s">
        <v>39</v>
      </c>
      <c r="L228">
        <f t="shared" si="14"/>
        <v>-6.6282069999999997</v>
      </c>
      <c r="N228">
        <v>0.55592299999999994</v>
      </c>
      <c r="O228">
        <v>0.66447800000000001</v>
      </c>
      <c r="P228">
        <v>2.71143</v>
      </c>
      <c r="R228" s="10">
        <f t="shared" si="16"/>
        <v>-2.2269246115870001</v>
      </c>
      <c r="S228" s="10"/>
      <c r="T228" s="12">
        <f t="shared" si="15"/>
        <v>0</v>
      </c>
    </row>
    <row r="229" spans="9:20" x14ac:dyDescent="0.25">
      <c r="I229" s="9" t="s">
        <v>61</v>
      </c>
      <c r="J229" s="2">
        <f t="shared" si="13"/>
        <v>-0.96066699999999905</v>
      </c>
      <c r="K229" s="9" t="s">
        <v>38</v>
      </c>
      <c r="L229">
        <f t="shared" si="14"/>
        <v>-0.59170699999999776</v>
      </c>
      <c r="N229">
        <v>2.3479000000000001</v>
      </c>
      <c r="O229">
        <v>-0.22015299999999999</v>
      </c>
      <c r="P229">
        <v>0.89244599999999996</v>
      </c>
      <c r="R229" s="10">
        <f t="shared" si="16"/>
        <v>-1.2328379781289982</v>
      </c>
      <c r="S229" s="10"/>
      <c r="T229" s="12">
        <f t="shared" si="15"/>
        <v>0</v>
      </c>
    </row>
    <row r="230" spans="9:20" x14ac:dyDescent="0.25">
      <c r="I230" s="9" t="s">
        <v>47</v>
      </c>
      <c r="J230" s="2">
        <f t="shared" si="13"/>
        <v>-2.9012770000000003</v>
      </c>
      <c r="K230" s="9" t="s">
        <v>39</v>
      </c>
      <c r="L230">
        <f t="shared" si="14"/>
        <v>-6.6282069999999997</v>
      </c>
      <c r="N230">
        <v>0.17200599999999999</v>
      </c>
      <c r="O230">
        <v>0.86302199999999996</v>
      </c>
      <c r="P230">
        <v>3.56453</v>
      </c>
      <c r="R230" s="10">
        <f t="shared" si="16"/>
        <v>-2.6547955132159999</v>
      </c>
      <c r="S230" s="10"/>
      <c r="T230" s="12">
        <f t="shared" si="15"/>
        <v>0</v>
      </c>
    </row>
    <row r="231" spans="9:20" x14ac:dyDescent="0.25">
      <c r="I231" s="9" t="s">
        <v>39</v>
      </c>
      <c r="J231" s="2">
        <f t="shared" si="13"/>
        <v>-6.6282069999999997</v>
      </c>
      <c r="K231" s="9" t="s">
        <v>66</v>
      </c>
      <c r="L231">
        <f t="shared" si="14"/>
        <v>-7.1841969999999975</v>
      </c>
      <c r="N231">
        <v>0.89369299999999996</v>
      </c>
      <c r="O231">
        <v>-3.0742200000000001E-4</v>
      </c>
      <c r="P231">
        <v>3.2665199999999999</v>
      </c>
      <c r="R231" s="10">
        <f t="shared" si="16"/>
        <v>-2.6548536182408657</v>
      </c>
      <c r="S231" s="10"/>
      <c r="T231" s="12">
        <f t="shared" si="15"/>
        <v>0</v>
      </c>
    </row>
    <row r="232" spans="9:20" x14ac:dyDescent="0.25">
      <c r="I232" s="9" t="s">
        <v>39</v>
      </c>
      <c r="J232" s="2">
        <f t="shared" si="13"/>
        <v>-6.6282069999999997</v>
      </c>
      <c r="K232" s="9" t="s">
        <v>38</v>
      </c>
      <c r="L232">
        <f t="shared" si="14"/>
        <v>-0.59170699999999776</v>
      </c>
      <c r="N232">
        <v>0.96593399999999996</v>
      </c>
      <c r="O232">
        <v>-9.86572E-2</v>
      </c>
      <c r="P232">
        <v>3.56846</v>
      </c>
      <c r="R232" s="10">
        <f t="shared" si="16"/>
        <v>-2.7755743444975991</v>
      </c>
      <c r="S232" s="10"/>
      <c r="T232" s="12">
        <f t="shared" si="15"/>
        <v>0</v>
      </c>
    </row>
    <row r="233" spans="9:20" x14ac:dyDescent="0.25">
      <c r="I233" s="9" t="s">
        <v>39</v>
      </c>
      <c r="J233" s="2">
        <f t="shared" si="13"/>
        <v>-6.6282069999999997</v>
      </c>
      <c r="K233" s="9" t="s">
        <v>37</v>
      </c>
      <c r="L233">
        <f t="shared" si="14"/>
        <v>-1.1235569999999981</v>
      </c>
      <c r="N233">
        <v>0.91318999999999995</v>
      </c>
      <c r="O233">
        <v>3.3393199999999998E-2</v>
      </c>
      <c r="P233">
        <v>3.3446899999999999</v>
      </c>
      <c r="R233" s="10">
        <f t="shared" si="16"/>
        <v>-2.7456415139423989</v>
      </c>
      <c r="S233" s="10"/>
      <c r="T233" s="12">
        <f t="shared" si="15"/>
        <v>0</v>
      </c>
    </row>
    <row r="234" spans="9:20" x14ac:dyDescent="0.25">
      <c r="I234" s="9" t="s">
        <v>38</v>
      </c>
      <c r="J234" s="2">
        <f t="shared" si="13"/>
        <v>-0.59170699999999776</v>
      </c>
      <c r="K234" s="9" t="s">
        <v>73</v>
      </c>
      <c r="L234">
        <f t="shared" si="14"/>
        <v>-1.6366669999999992</v>
      </c>
      <c r="N234">
        <v>2.8887400000000001E-2</v>
      </c>
      <c r="O234">
        <v>1.3975</v>
      </c>
      <c r="P234">
        <v>1.0395399999999999</v>
      </c>
      <c r="R234" s="10">
        <f t="shared" si="16"/>
        <v>-1.264795009291799</v>
      </c>
      <c r="S234" s="10"/>
      <c r="T234" s="12">
        <f t="shared" si="15"/>
        <v>0</v>
      </c>
    </row>
    <row r="235" spans="9:20" x14ac:dyDescent="0.25">
      <c r="I235" s="9" t="s">
        <v>37</v>
      </c>
      <c r="J235" s="2">
        <f t="shared" si="13"/>
        <v>-1.1235569999999981</v>
      </c>
      <c r="K235" s="9" t="s">
        <v>73</v>
      </c>
      <c r="L235">
        <f t="shared" si="14"/>
        <v>-1.6366669999999992</v>
      </c>
      <c r="N235">
        <v>0.117087</v>
      </c>
      <c r="O235">
        <v>1.3915999999999999</v>
      </c>
      <c r="P235">
        <v>0.98362400000000005</v>
      </c>
      <c r="R235" s="10">
        <f t="shared" si="16"/>
        <v>-1.4255157156589984</v>
      </c>
      <c r="S235" s="10"/>
      <c r="T235" s="12">
        <f t="shared" si="15"/>
        <v>0</v>
      </c>
    </row>
  </sheetData>
  <sheetProtection algorithmName="SHA-512" hashValue="muqcNODAYg1mywd4cp2yVAufS53V5XtkzfPTlx9r5jlzJ+XDjUnQYXc5/ePClhFIEuzswd2FiO+vfEEARWNNYw==" saltValue="gHLBbWxgO4J3/Ys+fQl73w==" spinCount="100000" sheet="1" objects="1" scenarios="1"/>
  <mergeCells count="1">
    <mergeCell ref="I3:S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S1_CTBC</vt:lpstr>
      <vt:lpstr>S2_TRUTH</vt:lpstr>
      <vt:lpstr>S3_IMPRESS</vt:lpstr>
      <vt:lpstr>S4_Paste_raw_CT_data_here</vt:lpstr>
      <vt:lpstr>S5_Risk_score_Calculation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Mbandi</dc:creator>
  <cp:lastModifiedBy>Adefolakemi Adenugba</cp:lastModifiedBy>
  <dcterms:created xsi:type="dcterms:W3CDTF">2018-09-18T06:50:39Z</dcterms:created>
  <dcterms:modified xsi:type="dcterms:W3CDTF">2019-06-18T13:51:53Z</dcterms:modified>
</cp:coreProperties>
</file>