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/>
  <mc:AlternateContent xmlns:mc="http://schemas.openxmlformats.org/markup-compatibility/2006">
    <mc:Choice Requires="x15">
      <x15ac:absPath xmlns:x15ac="http://schemas.microsoft.com/office/spreadsheetml/2010/11/ac" url="C:\Users\Bindhu.Krishnan\Downloads\"/>
    </mc:Choice>
  </mc:AlternateContent>
  <xr:revisionPtr revIDLastSave="0" documentId="13_ncr:1_{6A5FB466-29C1-457D-B7FD-07AF62B417A7}" xr6:coauthVersionLast="45" xr6:coauthVersionMax="45" xr10:uidLastSave="{00000000-0000-0000-0000-000000000000}"/>
  <bookViews>
    <workbookView xWindow="-108" yWindow="-108" windowWidth="23256" windowHeight="12576" tabRatio="855" xr2:uid="{00000000-000D-0000-FFFF-FFFF00000000}"/>
  </bookViews>
  <sheets>
    <sheet name="Batch1-2_NCWMAC_sta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R5" i="1" l="1"/>
  <c r="R6" i="1"/>
  <c r="R7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L4" i="1"/>
  <c r="I4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I84" i="1" l="1"/>
  <c r="I85" i="1"/>
  <c r="I86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4" i="1"/>
</calcChain>
</file>

<file path=xl/sharedStrings.xml><?xml version="1.0" encoding="utf-8"?>
<sst xmlns="http://schemas.openxmlformats.org/spreadsheetml/2006/main" count="113" uniqueCount="111">
  <si>
    <t>Sample</t>
  </si>
  <si>
    <t>raw total sequences</t>
  </si>
  <si>
    <t>1st fragments</t>
  </si>
  <si>
    <t>last fragments</t>
  </si>
  <si>
    <t>reads mapped</t>
  </si>
  <si>
    <t>reads mapped and paired</t>
  </si>
  <si>
    <t>reads unmapped</t>
  </si>
  <si>
    <t>reads properly paired</t>
  </si>
  <si>
    <t>reads paired</t>
  </si>
  <si>
    <t>reads MQ0</t>
  </si>
  <si>
    <t>total length</t>
  </si>
  <si>
    <t>bases mapped</t>
  </si>
  <si>
    <t>bases mapped (cigar)</t>
  </si>
  <si>
    <t>mismatches</t>
  </si>
  <si>
    <t>error rate</t>
  </si>
  <si>
    <t>average length</t>
  </si>
  <si>
    <t>maximum length</t>
  </si>
  <si>
    <t>average quality</t>
  </si>
  <si>
    <t>insert size average</t>
  </si>
  <si>
    <t>insert size standard deviation</t>
  </si>
  <si>
    <t>inward oriented pairs</t>
  </si>
  <si>
    <t>outward oriented pairs</t>
  </si>
  <si>
    <t>pairs with other orientation</t>
  </si>
  <si>
    <t>pairs on different chromosomes</t>
  </si>
  <si>
    <t>mapping percentage</t>
  </si>
  <si>
    <t>mapped paired percentage</t>
  </si>
  <si>
    <t>Coverage</t>
  </si>
  <si>
    <t>SJR_YC13-14_Fam1</t>
  </si>
  <si>
    <t>SJR_YC13-14_Fam2</t>
  </si>
  <si>
    <t>SJR_YC13-14_Fam3</t>
  </si>
  <si>
    <t>SJR_YC13-14_Fam4</t>
  </si>
  <si>
    <t>SJR_YC13-14_Fam5</t>
  </si>
  <si>
    <t>SJR_YC13-14_Fam6</t>
  </si>
  <si>
    <t>SJR_YC13-14_Fam7</t>
  </si>
  <si>
    <t>SJR_YC13-14_Fam8</t>
  </si>
  <si>
    <t>SJR_YC13-14_Fam9</t>
  </si>
  <si>
    <t>SJR_YC13-14_Fam10</t>
  </si>
  <si>
    <t>SJR_YC13-14_Fam11</t>
  </si>
  <si>
    <t>SJR_YC13-14_Fam12</t>
  </si>
  <si>
    <t>SJR_YC13-14_Fam13</t>
  </si>
  <si>
    <t>SJR_YC13-14_Fam14</t>
  </si>
  <si>
    <t>SJR_YC14-15_Fam1</t>
  </si>
  <si>
    <t>SJR_YC14-15_Fam2</t>
  </si>
  <si>
    <t>SJR_YC14-15_Fam3</t>
  </si>
  <si>
    <t>SJR_YC14-15_Fam4</t>
  </si>
  <si>
    <t>SJR_YC14-15_Fam5</t>
  </si>
  <si>
    <t>SJR_YC14-15_Fam6</t>
  </si>
  <si>
    <t>SJR_YC14-15_Fam7</t>
  </si>
  <si>
    <t>SJR_YC14-15_Fam8</t>
  </si>
  <si>
    <t>SJR_YC14-15_Fam9</t>
  </si>
  <si>
    <t>SJR_YC14-15_Fam10</t>
  </si>
  <si>
    <t>SJR_YC14-15_Fam11</t>
  </si>
  <si>
    <t>SJR_YC14-15_Fam12</t>
  </si>
  <si>
    <t>SJR_YC14-15_Fam13</t>
  </si>
  <si>
    <t>SJR_YC14-15_Fam14</t>
  </si>
  <si>
    <t>SJR_YC16-17_Fam1</t>
  </si>
  <si>
    <t>SJR_YC16-17_Fam2</t>
  </si>
  <si>
    <t>SJR_YC16-17_Fam3</t>
  </si>
  <si>
    <t>SJR_YC16-17_Fam4</t>
  </si>
  <si>
    <t>SJR_YC16-17_Fam5</t>
  </si>
  <si>
    <t>SJR_YC16-17_Fam6</t>
  </si>
  <si>
    <t>SJR_YC16-17_Fam7</t>
  </si>
  <si>
    <t>SJR_YC16-17_Fam8</t>
  </si>
  <si>
    <t>SJR_YC16-17_Fam9</t>
  </si>
  <si>
    <t>SJR_YC16-17_Fam10</t>
  </si>
  <si>
    <t>SJR_YC16-17_Fam11</t>
  </si>
  <si>
    <t>SJR_YC16-17_Fam12</t>
  </si>
  <si>
    <t>SJR_YC16-17_Fam13</t>
  </si>
  <si>
    <t>PR_YC13-14_Fam1</t>
  </si>
  <si>
    <t>PR_YC13-14_Fam2</t>
  </si>
  <si>
    <t>PR_YC13-14_Fam3</t>
  </si>
  <si>
    <t>PR_YC13-14_Fam4</t>
  </si>
  <si>
    <t>PR_YC13-14_Fam5</t>
  </si>
  <si>
    <t>PR_YC12-13_Fam1</t>
  </si>
  <si>
    <t>PR_YC12-13_Fam2</t>
  </si>
  <si>
    <t>PR_YC12-13_Fam3</t>
  </si>
  <si>
    <t>PR_YC12-13_Fam4</t>
  </si>
  <si>
    <t>PR_YC12-13_Fam5</t>
  </si>
  <si>
    <t>PR_YC12-13_Fam6</t>
  </si>
  <si>
    <t>GNB_YC12-13_Fam1</t>
  </si>
  <si>
    <t>GNB_YC12-13_Fam2</t>
  </si>
  <si>
    <t>GNB_YC12-13_Fam3</t>
  </si>
  <si>
    <t>GNB_YC12-13_Fam4</t>
  </si>
  <si>
    <t>GNB_YC12-13_Fam5</t>
  </si>
  <si>
    <t>GNB_YC12-13_Fam6</t>
  </si>
  <si>
    <t>GNB_YC12-13_Fam7</t>
  </si>
  <si>
    <t>GNB_YC12-13_Fam8</t>
  </si>
  <si>
    <t>GNB_YC12-13_Fam9</t>
  </si>
  <si>
    <t>GNB_YC12-13_Fam10</t>
  </si>
  <si>
    <t>GNB_YC12-13_Fam11</t>
  </si>
  <si>
    <t>GNB_YC12-13_Fam12</t>
  </si>
  <si>
    <t>GNB_YC_15-16_Fam1</t>
  </si>
  <si>
    <t>GNB_YC_15-16_Fam2</t>
  </si>
  <si>
    <t>GNB_YC_15-16_Fam3</t>
  </si>
  <si>
    <t>GNB_YC_15-16_Fam4</t>
  </si>
  <si>
    <t>SJR_YC_15-16_Fam1</t>
  </si>
  <si>
    <t>SJR_YC_15-16_Fam2</t>
  </si>
  <si>
    <t>SJR_YC_15-16_Fam3</t>
  </si>
  <si>
    <t>SJR_YC_15-16_Fam4</t>
  </si>
  <si>
    <t>SJR_YC_15-16_Fam5</t>
  </si>
  <si>
    <t>SJR_YC_15-16_Fam6</t>
  </si>
  <si>
    <t>SJR_YC_15-16_Fam7</t>
  </si>
  <si>
    <t>SJR_YC_15-16_Fam8</t>
  </si>
  <si>
    <t>SJR_YC_15-16_Fam9</t>
  </si>
  <si>
    <t>SJR_YC_15-16_Fam10</t>
  </si>
  <si>
    <t>SJR_YC_15-16_Fam11</t>
  </si>
  <si>
    <t>SJR_YC_15-16_Fam12</t>
  </si>
  <si>
    <t>Average</t>
  </si>
  <si>
    <t>Max</t>
  </si>
  <si>
    <t>Min</t>
  </si>
  <si>
    <r>
      <rPr>
        <b/>
        <sz val="11"/>
        <rFont val="Calibri"/>
        <family val="2"/>
        <scheme val="minor"/>
      </rPr>
      <t>Supplementary File S2.</t>
    </r>
    <r>
      <rPr>
        <sz val="11"/>
        <rFont val="Calibri"/>
        <family val="2"/>
        <scheme val="minor"/>
      </rPr>
      <t xml:space="preserve">  Information on each of the 80 NA Atlantic salmon samples sequenced in this study, including population affiliation, number of sequence-reads and genome sequence coverage.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</si>
</sst>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37" fontId="1" fillId="0" borderId="0" xfId="0" applyNumberFormat="1" applyFont="1"/>
    <xf numFmtId="0" fontId="2" fillId="0" borderId="0" xfId="0" applyFont="1"/>
    <xf numFmtId="37" fontId="2" fillId="0" borderId="0" xfId="0" applyNumberFormat="1" applyFont="1"/>
    <xf numFmtId="10" fontId="1" fillId="0" borderId="0" xfId="0" applyNumberFormat="1" applyFont="1"/>
    <xf numFmtId="10" fontId="2" fillId="0" borderId="0" xfId="0" applyNumberFormat="1" applyFont="1"/>
    <xf numFmtId="37" fontId="0" fillId="0" borderId="0" xfId="0" applyNumberFormat="1"/>
    <xf numFmtId="10" fontId="0" fillId="0" borderId="0" xfId="0" applyNumberFormat="1"/>
    <xf numFmtId="164" fontId="2" fillId="0" borderId="0" xfId="0" applyNumberFormat="1" applyFont="1"/>
    <xf numFmtId="2" fontId="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6"/>
  <sheetViews>
    <sheetView tabSelected="1" zoomScale="96" zoomScaleNormal="96" workbookViewId="0">
      <pane ySplit="3" topLeftCell="A4" activePane="bottomLeft" state="frozen"/>
      <selection pane="bottomLeft" activeCell="B11" sqref="B11"/>
    </sheetView>
  </sheetViews>
  <sheetFormatPr defaultColWidth="8.88671875" defaultRowHeight="14.4" x14ac:dyDescent="0.3"/>
  <cols>
    <col min="1" max="1" width="29.88671875" style="3" customWidth="1"/>
    <col min="2" max="2" width="18.44140625" style="4" customWidth="1"/>
    <col min="3" max="3" width="12.6640625" style="4"/>
    <col min="4" max="4" width="13.109375" style="4"/>
    <col min="5" max="5" width="13" style="4"/>
    <col min="6" max="6" width="14.33203125" style="6" customWidth="1"/>
    <col min="7" max="7" width="21.88671875" style="4"/>
    <col min="8" max="9" width="20.109375" style="6" customWidth="1"/>
    <col min="10" max="10" width="14.88671875" style="4"/>
    <col min="11" max="11" width="18.33203125" style="4"/>
    <col min="12" max="12" width="13.5546875" style="4" customWidth="1"/>
    <col min="13" max="13" width="14.109375" style="4"/>
    <col min="14" max="14" width="14.6640625" style="4"/>
    <col min="15" max="15" width="17.33203125" style="4"/>
    <col min="16" max="16" width="16.5546875" style="4"/>
    <col min="17" max="17" width="23.33203125" style="4"/>
    <col min="18" max="18" width="15.109375" style="4" customWidth="1"/>
    <col min="19" max="19" width="16.109375" style="4"/>
    <col min="20" max="20" width="12.33203125" style="3" customWidth="1"/>
    <col min="21" max="21" width="13.33203125" style="3"/>
    <col min="22" max="22" width="14.88671875" style="3"/>
    <col min="23" max="23" width="13.6640625" style="3"/>
    <col min="24" max="24" width="16.88671875" style="3"/>
    <col min="25" max="25" width="25.33203125" style="3"/>
    <col min="26" max="26" width="20.88671875" style="4"/>
    <col min="27" max="27" width="22.33203125" style="4"/>
    <col min="28" max="28" width="22.6640625" style="4"/>
    <col min="29" max="29" width="26.88671875" style="4"/>
    <col min="30" max="30" width="16.44140625" style="3" customWidth="1"/>
    <col min="31" max="36" width="11.5546875" style="3"/>
    <col min="37" max="37" width="16.33203125" style="3" customWidth="1"/>
    <col min="38" max="39" width="11.5546875" style="3"/>
    <col min="40" max="40" width="32.88671875" style="3" customWidth="1"/>
    <col min="41" max="1029" width="11.5546875" style="3"/>
    <col min="1030" max="16384" width="8.88671875" style="3"/>
  </cols>
  <sheetData>
    <row r="1" spans="1:29" x14ac:dyDescent="0.3">
      <c r="A1" s="3" t="s">
        <v>110</v>
      </c>
    </row>
    <row r="3" spans="1:29" s="1" customFormat="1" x14ac:dyDescent="0.3">
      <c r="A3" s="1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5" t="s">
        <v>24</v>
      </c>
      <c r="G3" s="2" t="s">
        <v>5</v>
      </c>
      <c r="H3" s="5" t="s">
        <v>25</v>
      </c>
      <c r="I3" s="5" t="s">
        <v>26</v>
      </c>
      <c r="J3" s="2" t="s">
        <v>6</v>
      </c>
      <c r="K3" s="2" t="s">
        <v>7</v>
      </c>
      <c r="L3" s="5" t="s">
        <v>26</v>
      </c>
      <c r="M3" s="2" t="s">
        <v>8</v>
      </c>
      <c r="N3" s="2" t="s">
        <v>9</v>
      </c>
      <c r="O3" s="2" t="s">
        <v>10</v>
      </c>
      <c r="P3" s="2" t="s">
        <v>11</v>
      </c>
      <c r="Q3" s="2" t="s">
        <v>12</v>
      </c>
      <c r="R3" s="2" t="s">
        <v>26</v>
      </c>
      <c r="S3" s="2" t="s">
        <v>13</v>
      </c>
      <c r="T3" s="1" t="s">
        <v>14</v>
      </c>
      <c r="U3" s="1" t="s">
        <v>15</v>
      </c>
      <c r="V3" s="1" t="s">
        <v>16</v>
      </c>
      <c r="W3" s="1" t="s">
        <v>17</v>
      </c>
      <c r="X3" s="1" t="s">
        <v>18</v>
      </c>
      <c r="Y3" s="1" t="s">
        <v>19</v>
      </c>
      <c r="Z3" s="2" t="s">
        <v>20</v>
      </c>
      <c r="AA3" s="2" t="s">
        <v>21</v>
      </c>
      <c r="AB3" s="2" t="s">
        <v>22</v>
      </c>
      <c r="AC3" s="2" t="s">
        <v>23</v>
      </c>
    </row>
    <row r="4" spans="1:29" x14ac:dyDescent="0.3">
      <c r="A4" s="3" t="s">
        <v>27</v>
      </c>
      <c r="B4" s="4">
        <v>432205964</v>
      </c>
      <c r="C4" s="4">
        <v>216102982</v>
      </c>
      <c r="D4" s="4">
        <v>216102982</v>
      </c>
      <c r="E4" s="4">
        <v>430700835</v>
      </c>
      <c r="F4" s="6">
        <f>E4/B4</f>
        <v>0.99651756540777392</v>
      </c>
      <c r="G4" s="4">
        <v>429754566</v>
      </c>
      <c r="H4" s="6">
        <f>G4/B4</f>
        <v>0.99432817174174859</v>
      </c>
      <c r="I4" s="9">
        <f>G4*U4/3000000000</f>
        <v>21.344476778000001</v>
      </c>
      <c r="J4" s="4">
        <v>1505129</v>
      </c>
      <c r="K4" s="4">
        <v>403085140</v>
      </c>
      <c r="L4" s="9">
        <f>K4*U4/3000000000</f>
        <v>20.019895286666667</v>
      </c>
      <c r="M4" s="4">
        <v>432205964</v>
      </c>
      <c r="N4" s="4">
        <v>83614038</v>
      </c>
      <c r="O4" s="4">
        <v>64726933020</v>
      </c>
      <c r="P4" s="4">
        <v>64501359414</v>
      </c>
      <c r="Q4" s="4">
        <v>62203320537</v>
      </c>
      <c r="R4" s="4">
        <f>Q4/3000000000</f>
        <v>20.734440179</v>
      </c>
      <c r="S4" s="4">
        <v>736605942</v>
      </c>
      <c r="T4" s="6">
        <v>1.1841910000000001E-2</v>
      </c>
      <c r="U4" s="3">
        <v>149</v>
      </c>
      <c r="V4" s="3">
        <v>150</v>
      </c>
      <c r="W4" s="3">
        <v>35</v>
      </c>
      <c r="X4" s="3">
        <v>354.5</v>
      </c>
      <c r="Y4" s="3">
        <v>114.7</v>
      </c>
      <c r="Z4" s="4">
        <v>196720561</v>
      </c>
      <c r="AA4" s="4">
        <v>5519020</v>
      </c>
      <c r="AB4" s="4">
        <v>287007</v>
      </c>
      <c r="AC4" s="4">
        <v>11354234</v>
      </c>
    </row>
    <row r="5" spans="1:29" x14ac:dyDescent="0.3">
      <c r="A5" s="3" t="s">
        <v>28</v>
      </c>
      <c r="B5" s="4">
        <v>375261362</v>
      </c>
      <c r="C5" s="4">
        <v>187630681</v>
      </c>
      <c r="D5" s="4">
        <v>187630681</v>
      </c>
      <c r="E5" s="4">
        <v>373968917</v>
      </c>
      <c r="F5" s="6">
        <f t="shared" ref="F5:F67" si="0">E5/B5</f>
        <v>0.99655588043194276</v>
      </c>
      <c r="G5" s="4">
        <v>373171202</v>
      </c>
      <c r="H5" s="6">
        <f t="shared" ref="H5:H68" si="1">G5/B5</f>
        <v>0.99443012201186864</v>
      </c>
      <c r="I5" s="9">
        <f t="shared" ref="I5:I68" si="2">G5*U5/3000000000</f>
        <v>18.534169699333333</v>
      </c>
      <c r="J5" s="4">
        <v>1292445</v>
      </c>
      <c r="K5" s="4">
        <v>348961418</v>
      </c>
      <c r="L5" s="9">
        <f t="shared" ref="L5:L68" si="3">K5*U5/3000000000</f>
        <v>17.331750427333333</v>
      </c>
      <c r="M5" s="4">
        <v>375261362</v>
      </c>
      <c r="N5" s="4">
        <v>73794223</v>
      </c>
      <c r="O5" s="4">
        <v>56184768229</v>
      </c>
      <c r="P5" s="4">
        <v>55991074515</v>
      </c>
      <c r="Q5" s="4">
        <v>54025993379</v>
      </c>
      <c r="R5" s="4">
        <f t="shared" ref="R5:R68" si="4">Q5/3000000000</f>
        <v>18.008664459666665</v>
      </c>
      <c r="S5" s="4">
        <v>644761691</v>
      </c>
      <c r="T5" s="6">
        <v>1.193429E-2</v>
      </c>
      <c r="U5" s="3">
        <v>149</v>
      </c>
      <c r="V5" s="3">
        <v>150</v>
      </c>
      <c r="W5" s="3">
        <v>35.1</v>
      </c>
      <c r="X5" s="3">
        <v>345.7</v>
      </c>
      <c r="Y5" s="3">
        <v>114.1</v>
      </c>
      <c r="Z5" s="4">
        <v>169844553</v>
      </c>
      <c r="AA5" s="4">
        <v>5013263</v>
      </c>
      <c r="AB5" s="4">
        <v>250085</v>
      </c>
      <c r="AC5" s="4">
        <v>10352832</v>
      </c>
    </row>
    <row r="6" spans="1:29" x14ac:dyDescent="0.3">
      <c r="A6" s="3" t="s">
        <v>29</v>
      </c>
      <c r="B6" s="4">
        <v>380952702</v>
      </c>
      <c r="C6" s="4">
        <v>190476351</v>
      </c>
      <c r="D6" s="4">
        <v>190476351</v>
      </c>
      <c r="E6" s="4">
        <v>379418486</v>
      </c>
      <c r="F6" s="6">
        <f t="shared" si="0"/>
        <v>0.99597268639401859</v>
      </c>
      <c r="G6" s="4">
        <v>378388356</v>
      </c>
      <c r="H6" s="6">
        <f t="shared" si="1"/>
        <v>0.99326859742288953</v>
      </c>
      <c r="I6" s="9">
        <f t="shared" si="2"/>
        <v>18.793288348000001</v>
      </c>
      <c r="J6" s="4">
        <v>1534216</v>
      </c>
      <c r="K6" s="4">
        <v>354973402</v>
      </c>
      <c r="L6" s="9">
        <f t="shared" si="3"/>
        <v>17.630345632666668</v>
      </c>
      <c r="M6" s="4">
        <v>380952702</v>
      </c>
      <c r="N6" s="4">
        <v>75723466</v>
      </c>
      <c r="O6" s="4">
        <v>57052611977</v>
      </c>
      <c r="P6" s="4">
        <v>56822671340</v>
      </c>
      <c r="Q6" s="4">
        <v>54833487805</v>
      </c>
      <c r="R6" s="4">
        <f t="shared" si="4"/>
        <v>18.277829268333335</v>
      </c>
      <c r="S6" s="4">
        <v>657401875</v>
      </c>
      <c r="T6" s="6">
        <v>1.1989059999999999E-2</v>
      </c>
      <c r="U6" s="3">
        <v>149</v>
      </c>
      <c r="V6" s="3">
        <v>150</v>
      </c>
      <c r="W6" s="3">
        <v>35</v>
      </c>
      <c r="X6" s="3">
        <v>343.2</v>
      </c>
      <c r="Y6" s="3">
        <v>113.6</v>
      </c>
      <c r="Z6" s="4">
        <v>173086645</v>
      </c>
      <c r="AA6" s="4">
        <v>4888167</v>
      </c>
      <c r="AB6" s="4">
        <v>241997</v>
      </c>
      <c r="AC6" s="4">
        <v>10004923</v>
      </c>
    </row>
    <row r="7" spans="1:29" x14ac:dyDescent="0.3">
      <c r="A7" s="3" t="s">
        <v>30</v>
      </c>
      <c r="B7" s="4">
        <v>402887044</v>
      </c>
      <c r="C7" s="4">
        <v>201443522</v>
      </c>
      <c r="D7" s="4">
        <v>201443522</v>
      </c>
      <c r="E7" s="4">
        <v>401478173</v>
      </c>
      <c r="F7" s="6">
        <f t="shared" si="0"/>
        <v>0.99650306203442973</v>
      </c>
      <c r="G7" s="4">
        <v>400554396</v>
      </c>
      <c r="H7" s="6">
        <f t="shared" si="1"/>
        <v>0.99421016874397183</v>
      </c>
      <c r="I7" s="9">
        <f t="shared" si="2"/>
        <v>19.894201668000001</v>
      </c>
      <c r="J7" s="4">
        <v>1408871</v>
      </c>
      <c r="K7" s="4">
        <v>375961416</v>
      </c>
      <c r="L7" s="9">
        <f t="shared" si="3"/>
        <v>18.672750327999999</v>
      </c>
      <c r="M7" s="4">
        <v>402887044</v>
      </c>
      <c r="N7" s="4">
        <v>81689893</v>
      </c>
      <c r="O7" s="4">
        <v>60333515979</v>
      </c>
      <c r="P7" s="4">
        <v>60122370061</v>
      </c>
      <c r="Q7" s="4">
        <v>58095502019</v>
      </c>
      <c r="R7" s="4">
        <f t="shared" si="4"/>
        <v>19.365167339666666</v>
      </c>
      <c r="S7" s="4">
        <v>687983542</v>
      </c>
      <c r="T7" s="6">
        <v>1.184229E-2</v>
      </c>
      <c r="U7" s="3">
        <v>149</v>
      </c>
      <c r="V7" s="3">
        <v>150</v>
      </c>
      <c r="W7" s="3">
        <v>35.1</v>
      </c>
      <c r="X7" s="3">
        <v>339.7</v>
      </c>
      <c r="Y7" s="3">
        <v>113</v>
      </c>
      <c r="Z7" s="4">
        <v>183304063</v>
      </c>
      <c r="AA7" s="4">
        <v>5238810</v>
      </c>
      <c r="AB7" s="4">
        <v>248791</v>
      </c>
      <c r="AC7" s="4">
        <v>10431713</v>
      </c>
    </row>
    <row r="8" spans="1:29" x14ac:dyDescent="0.3">
      <c r="A8" s="3" t="s">
        <v>31</v>
      </c>
      <c r="B8" s="4">
        <v>363175526</v>
      </c>
      <c r="C8" s="4">
        <v>181587763</v>
      </c>
      <c r="D8" s="4">
        <v>181587763</v>
      </c>
      <c r="E8" s="4">
        <v>361776882</v>
      </c>
      <c r="F8" s="6">
        <f t="shared" si="0"/>
        <v>0.99614884842212637</v>
      </c>
      <c r="G8" s="4">
        <v>360822180</v>
      </c>
      <c r="H8" s="6">
        <f t="shared" si="1"/>
        <v>0.99352008648292012</v>
      </c>
      <c r="I8" s="9">
        <f t="shared" si="2"/>
        <v>17.920834939999999</v>
      </c>
      <c r="J8" s="4">
        <v>1398644</v>
      </c>
      <c r="K8" s="4">
        <v>337887344</v>
      </c>
      <c r="L8" s="9">
        <f t="shared" si="3"/>
        <v>16.781738085333334</v>
      </c>
      <c r="M8" s="4">
        <v>363175526</v>
      </c>
      <c r="N8" s="4">
        <v>72831806</v>
      </c>
      <c r="O8" s="4">
        <v>54388374843</v>
      </c>
      <c r="P8" s="4">
        <v>54178758547</v>
      </c>
      <c r="Q8" s="4">
        <v>52264147556</v>
      </c>
      <c r="R8" s="4">
        <f t="shared" si="4"/>
        <v>17.421382518666668</v>
      </c>
      <c r="S8" s="4">
        <v>616647732</v>
      </c>
      <c r="T8" s="6">
        <v>1.1798680000000001E-2</v>
      </c>
      <c r="U8" s="3">
        <v>149</v>
      </c>
      <c r="V8" s="3">
        <v>150</v>
      </c>
      <c r="W8" s="3">
        <v>35</v>
      </c>
      <c r="X8" s="3">
        <v>345.3</v>
      </c>
      <c r="Y8" s="3">
        <v>113.9</v>
      </c>
      <c r="Z8" s="4">
        <v>164827344</v>
      </c>
      <c r="AA8" s="4">
        <v>4615426</v>
      </c>
      <c r="AB8" s="4">
        <v>234633</v>
      </c>
      <c r="AC8" s="4">
        <v>9799161</v>
      </c>
    </row>
    <row r="9" spans="1:29" x14ac:dyDescent="0.3">
      <c r="A9" s="3" t="s">
        <v>32</v>
      </c>
      <c r="B9" s="4">
        <v>327733984</v>
      </c>
      <c r="C9" s="4">
        <v>163866992</v>
      </c>
      <c r="D9" s="4">
        <v>163866992</v>
      </c>
      <c r="E9" s="4">
        <v>326508254</v>
      </c>
      <c r="F9" s="6">
        <f t="shared" si="0"/>
        <v>0.9962599850493381</v>
      </c>
      <c r="G9" s="4">
        <v>325696244</v>
      </c>
      <c r="H9" s="6">
        <f t="shared" si="1"/>
        <v>0.99378233537111615</v>
      </c>
      <c r="I9" s="9">
        <f t="shared" si="2"/>
        <v>16.176246785333333</v>
      </c>
      <c r="J9" s="4">
        <v>1225730</v>
      </c>
      <c r="K9" s="4">
        <v>305327446</v>
      </c>
      <c r="L9" s="9">
        <f t="shared" si="3"/>
        <v>15.164596484666667</v>
      </c>
      <c r="M9" s="4">
        <v>327733984</v>
      </c>
      <c r="N9" s="4">
        <v>62987873</v>
      </c>
      <c r="O9" s="4">
        <v>49081980517</v>
      </c>
      <c r="P9" s="4">
        <v>48898274088</v>
      </c>
      <c r="Q9" s="4">
        <v>47224681485</v>
      </c>
      <c r="R9" s="4">
        <f t="shared" si="4"/>
        <v>15.741560495</v>
      </c>
      <c r="S9" s="4">
        <v>566381315</v>
      </c>
      <c r="T9" s="6">
        <v>1.199333E-2</v>
      </c>
      <c r="U9" s="3">
        <v>149</v>
      </c>
      <c r="V9" s="3">
        <v>150</v>
      </c>
      <c r="W9" s="3">
        <v>35</v>
      </c>
      <c r="X9" s="3">
        <v>341.1</v>
      </c>
      <c r="Y9" s="3">
        <v>113.8</v>
      </c>
      <c r="Z9" s="4">
        <v>148868606</v>
      </c>
      <c r="AA9" s="4">
        <v>4246810</v>
      </c>
      <c r="AB9" s="4">
        <v>215275</v>
      </c>
      <c r="AC9" s="4">
        <v>8671601</v>
      </c>
    </row>
    <row r="10" spans="1:29" x14ac:dyDescent="0.3">
      <c r="A10" s="3" t="s">
        <v>33</v>
      </c>
      <c r="B10" s="4">
        <v>338080830</v>
      </c>
      <c r="C10" s="4">
        <v>169040415</v>
      </c>
      <c r="D10" s="4">
        <v>169040415</v>
      </c>
      <c r="E10" s="4">
        <v>336956307</v>
      </c>
      <c r="F10" s="6">
        <f t="shared" si="0"/>
        <v>0.99667380430886898</v>
      </c>
      <c r="G10" s="4">
        <v>336246158</v>
      </c>
      <c r="H10" s="6">
        <f t="shared" si="1"/>
        <v>0.9945732740895129</v>
      </c>
      <c r="I10" s="9">
        <f t="shared" si="2"/>
        <v>16.700225847333332</v>
      </c>
      <c r="J10" s="4">
        <v>1124523</v>
      </c>
      <c r="K10" s="4">
        <v>315849002</v>
      </c>
      <c r="L10" s="9">
        <f t="shared" si="3"/>
        <v>15.687167099333333</v>
      </c>
      <c r="M10" s="4">
        <v>338080830</v>
      </c>
      <c r="N10" s="4">
        <v>65911346</v>
      </c>
      <c r="O10" s="4">
        <v>50631988947</v>
      </c>
      <c r="P10" s="4">
        <v>50463463521</v>
      </c>
      <c r="Q10" s="4">
        <v>48829777929</v>
      </c>
      <c r="R10" s="4">
        <f t="shared" si="4"/>
        <v>16.276592643000001</v>
      </c>
      <c r="S10" s="4">
        <v>562242856</v>
      </c>
      <c r="T10" s="6">
        <v>1.151434E-2</v>
      </c>
      <c r="U10" s="3">
        <v>149</v>
      </c>
      <c r="V10" s="3">
        <v>150</v>
      </c>
      <c r="W10" s="3">
        <v>35.200000000000003</v>
      </c>
      <c r="X10" s="3">
        <v>343</v>
      </c>
      <c r="Y10" s="3">
        <v>113.9</v>
      </c>
      <c r="Z10" s="4">
        <v>154150480</v>
      </c>
      <c r="AA10" s="4">
        <v>4294701</v>
      </c>
      <c r="AB10" s="4">
        <v>207938</v>
      </c>
      <c r="AC10" s="4">
        <v>8628316</v>
      </c>
    </row>
    <row r="11" spans="1:29" x14ac:dyDescent="0.3">
      <c r="A11" s="3" t="s">
        <v>34</v>
      </c>
      <c r="B11" s="4">
        <v>280069210</v>
      </c>
      <c r="C11" s="4">
        <v>140034605</v>
      </c>
      <c r="D11" s="4">
        <v>140034605</v>
      </c>
      <c r="E11" s="4">
        <v>279071666</v>
      </c>
      <c r="F11" s="6">
        <f t="shared" si="0"/>
        <v>0.99643822325203113</v>
      </c>
      <c r="G11" s="4">
        <v>278426612</v>
      </c>
      <c r="H11" s="6">
        <f t="shared" si="1"/>
        <v>0.99413502826676303</v>
      </c>
      <c r="I11" s="9">
        <f t="shared" si="2"/>
        <v>13.828521729333334</v>
      </c>
      <c r="J11" s="4">
        <v>997544</v>
      </c>
      <c r="K11" s="4">
        <v>261551712</v>
      </c>
      <c r="L11" s="9">
        <f t="shared" si="3"/>
        <v>12.990401695999999</v>
      </c>
      <c r="M11" s="4">
        <v>280069210</v>
      </c>
      <c r="N11" s="4">
        <v>55186479</v>
      </c>
      <c r="O11" s="4">
        <v>41941986060</v>
      </c>
      <c r="P11" s="4">
        <v>41792481509</v>
      </c>
      <c r="Q11" s="4">
        <v>40355263961</v>
      </c>
      <c r="R11" s="4">
        <f t="shared" si="4"/>
        <v>13.451754653666667</v>
      </c>
      <c r="S11" s="4">
        <v>476108454</v>
      </c>
      <c r="T11" s="6">
        <v>1.179793E-2</v>
      </c>
      <c r="U11" s="3">
        <v>149</v>
      </c>
      <c r="V11" s="3">
        <v>150</v>
      </c>
      <c r="W11" s="3">
        <v>35</v>
      </c>
      <c r="X11" s="3">
        <v>342.1</v>
      </c>
      <c r="Y11" s="3">
        <v>115.3</v>
      </c>
      <c r="Z11" s="4">
        <v>127503556</v>
      </c>
      <c r="AA11" s="4">
        <v>3612226</v>
      </c>
      <c r="AB11" s="4">
        <v>174542</v>
      </c>
      <c r="AC11" s="4">
        <v>7156112</v>
      </c>
    </row>
    <row r="12" spans="1:29" x14ac:dyDescent="0.3">
      <c r="A12" s="3" t="s">
        <v>35</v>
      </c>
      <c r="B12" s="4">
        <v>354215138</v>
      </c>
      <c r="C12" s="4">
        <v>177107569</v>
      </c>
      <c r="D12" s="4">
        <v>177107569</v>
      </c>
      <c r="E12" s="4">
        <v>352825631</v>
      </c>
      <c r="F12" s="6">
        <f t="shared" si="0"/>
        <v>0.9960772229898317</v>
      </c>
      <c r="G12" s="4">
        <v>351899174</v>
      </c>
      <c r="H12" s="6">
        <f t="shared" si="1"/>
        <v>0.99346170236236486</v>
      </c>
      <c r="I12" s="9">
        <f t="shared" si="2"/>
        <v>17.477658975333334</v>
      </c>
      <c r="J12" s="4">
        <v>1389507</v>
      </c>
      <c r="K12" s="4">
        <v>329823160</v>
      </c>
      <c r="L12" s="9">
        <f t="shared" si="3"/>
        <v>16.381216946666665</v>
      </c>
      <c r="M12" s="4">
        <v>354215138</v>
      </c>
      <c r="N12" s="4">
        <v>69273380</v>
      </c>
      <c r="O12" s="4">
        <v>53046320501</v>
      </c>
      <c r="P12" s="4">
        <v>52838066052</v>
      </c>
      <c r="Q12" s="4">
        <v>50972101681</v>
      </c>
      <c r="R12" s="4">
        <f t="shared" si="4"/>
        <v>16.990700560333334</v>
      </c>
      <c r="S12" s="4">
        <v>612112475</v>
      </c>
      <c r="T12" s="6">
        <v>1.200877E-2</v>
      </c>
      <c r="U12" s="3">
        <v>149</v>
      </c>
      <c r="V12" s="3">
        <v>150</v>
      </c>
      <c r="W12" s="3">
        <v>35</v>
      </c>
      <c r="X12" s="3">
        <v>341.2</v>
      </c>
      <c r="Y12" s="3">
        <v>112.4</v>
      </c>
      <c r="Z12" s="4">
        <v>160726283</v>
      </c>
      <c r="AA12" s="4">
        <v>4541719</v>
      </c>
      <c r="AB12" s="4">
        <v>233436</v>
      </c>
      <c r="AC12" s="4">
        <v>9501460</v>
      </c>
    </row>
    <row r="13" spans="1:29" x14ac:dyDescent="0.3">
      <c r="A13" s="3" t="s">
        <v>36</v>
      </c>
      <c r="B13" s="4">
        <v>379594870</v>
      </c>
      <c r="C13" s="4">
        <v>189797435</v>
      </c>
      <c r="D13" s="4">
        <v>189797435</v>
      </c>
      <c r="E13" s="4">
        <v>378297839</v>
      </c>
      <c r="F13" s="6">
        <f t="shared" si="0"/>
        <v>0.99658311768017305</v>
      </c>
      <c r="G13" s="4">
        <v>377444280</v>
      </c>
      <c r="H13" s="6">
        <f t="shared" si="1"/>
        <v>0.99433451247641991</v>
      </c>
      <c r="I13" s="9">
        <f t="shared" si="2"/>
        <v>18.746399239999999</v>
      </c>
      <c r="J13" s="4">
        <v>1297031</v>
      </c>
      <c r="K13" s="4">
        <v>354204762</v>
      </c>
      <c r="L13" s="9">
        <f t="shared" si="3"/>
        <v>17.592169846000001</v>
      </c>
      <c r="M13" s="4">
        <v>379594870</v>
      </c>
      <c r="N13" s="4">
        <v>73650061</v>
      </c>
      <c r="O13" s="4">
        <v>56850599339</v>
      </c>
      <c r="P13" s="4">
        <v>56656216840</v>
      </c>
      <c r="Q13" s="4">
        <v>54749634177</v>
      </c>
      <c r="R13" s="4">
        <f t="shared" si="4"/>
        <v>18.249878059</v>
      </c>
      <c r="S13" s="4">
        <v>640947360</v>
      </c>
      <c r="T13" s="6">
        <v>1.1706879999999999E-2</v>
      </c>
      <c r="U13" s="3">
        <v>149</v>
      </c>
      <c r="V13" s="3">
        <v>150</v>
      </c>
      <c r="W13" s="3">
        <v>35.1</v>
      </c>
      <c r="X13" s="3">
        <v>342.3</v>
      </c>
      <c r="Y13" s="3">
        <v>114.3</v>
      </c>
      <c r="Z13" s="4">
        <v>172641327</v>
      </c>
      <c r="AA13" s="4">
        <v>4905698</v>
      </c>
      <c r="AB13" s="4">
        <v>245375</v>
      </c>
      <c r="AC13" s="4">
        <v>9993361</v>
      </c>
    </row>
    <row r="14" spans="1:29" x14ac:dyDescent="0.3">
      <c r="A14" s="3" t="s">
        <v>37</v>
      </c>
      <c r="B14" s="4">
        <v>323686534</v>
      </c>
      <c r="C14" s="4">
        <v>161843267</v>
      </c>
      <c r="D14" s="4">
        <v>161843267</v>
      </c>
      <c r="E14" s="4">
        <v>322595661</v>
      </c>
      <c r="F14" s="6">
        <f t="shared" si="0"/>
        <v>0.99662984744369998</v>
      </c>
      <c r="G14" s="4">
        <v>321916470</v>
      </c>
      <c r="H14" s="6">
        <f t="shared" si="1"/>
        <v>0.99453154884719419</v>
      </c>
      <c r="I14" s="9">
        <f t="shared" si="2"/>
        <v>15.98851801</v>
      </c>
      <c r="J14" s="4">
        <v>1090873</v>
      </c>
      <c r="K14" s="4">
        <v>302284408</v>
      </c>
      <c r="L14" s="9">
        <f t="shared" si="3"/>
        <v>15.013458930666667</v>
      </c>
      <c r="M14" s="4">
        <v>323686534</v>
      </c>
      <c r="N14" s="4">
        <v>65638174</v>
      </c>
      <c r="O14" s="4">
        <v>48472479102</v>
      </c>
      <c r="P14" s="4">
        <v>48308995258</v>
      </c>
      <c r="Q14" s="4">
        <v>46737143597</v>
      </c>
      <c r="R14" s="4">
        <f t="shared" si="4"/>
        <v>15.579047865666666</v>
      </c>
      <c r="S14" s="4">
        <v>539551584</v>
      </c>
      <c r="T14" s="6">
        <v>1.154439E-2</v>
      </c>
      <c r="U14" s="3">
        <v>149</v>
      </c>
      <c r="V14" s="3">
        <v>150</v>
      </c>
      <c r="W14" s="3">
        <v>35.200000000000003</v>
      </c>
      <c r="X14" s="3">
        <v>334.7</v>
      </c>
      <c r="Y14" s="3">
        <v>111.6</v>
      </c>
      <c r="Z14" s="4">
        <v>147228218</v>
      </c>
      <c r="AA14" s="4">
        <v>4203095</v>
      </c>
      <c r="AB14" s="4">
        <v>201463</v>
      </c>
      <c r="AC14" s="4">
        <v>8426270</v>
      </c>
    </row>
    <row r="15" spans="1:29" x14ac:dyDescent="0.3">
      <c r="A15" s="3" t="s">
        <v>38</v>
      </c>
      <c r="B15" s="4">
        <v>307328324</v>
      </c>
      <c r="C15" s="4">
        <v>153664162</v>
      </c>
      <c r="D15" s="4">
        <v>153664162</v>
      </c>
      <c r="E15" s="4">
        <v>306288351</v>
      </c>
      <c r="F15" s="6">
        <f t="shared" si="0"/>
        <v>0.99661608475761576</v>
      </c>
      <c r="G15" s="4">
        <v>305619196</v>
      </c>
      <c r="H15" s="6">
        <f t="shared" si="1"/>
        <v>0.99443875534231596</v>
      </c>
      <c r="I15" s="9">
        <f t="shared" si="2"/>
        <v>15.179086734666667</v>
      </c>
      <c r="J15" s="4">
        <v>1039973</v>
      </c>
      <c r="K15" s="4">
        <v>287561048</v>
      </c>
      <c r="L15" s="9">
        <f t="shared" si="3"/>
        <v>14.282198717333333</v>
      </c>
      <c r="M15" s="4">
        <v>307328324</v>
      </c>
      <c r="N15" s="4">
        <v>59257632</v>
      </c>
      <c r="O15" s="4">
        <v>46028396082</v>
      </c>
      <c r="P15" s="4">
        <v>45872537829</v>
      </c>
      <c r="Q15" s="4">
        <v>44364278814</v>
      </c>
      <c r="R15" s="4">
        <f t="shared" si="4"/>
        <v>14.788092938</v>
      </c>
      <c r="S15" s="4">
        <v>516562590</v>
      </c>
      <c r="T15" s="6">
        <v>1.164366E-2</v>
      </c>
      <c r="U15" s="3">
        <v>149</v>
      </c>
      <c r="V15" s="3">
        <v>150</v>
      </c>
      <c r="W15" s="3">
        <v>35.1</v>
      </c>
      <c r="X15" s="3">
        <v>339.7</v>
      </c>
      <c r="Y15" s="3">
        <v>112.5</v>
      </c>
      <c r="Z15" s="4">
        <v>140280102</v>
      </c>
      <c r="AA15" s="4">
        <v>3950775</v>
      </c>
      <c r="AB15" s="4">
        <v>187542</v>
      </c>
      <c r="AC15" s="4">
        <v>7669943</v>
      </c>
    </row>
    <row r="16" spans="1:29" x14ac:dyDescent="0.3">
      <c r="A16" s="3" t="s">
        <v>39</v>
      </c>
      <c r="B16" s="4">
        <v>411334940</v>
      </c>
      <c r="C16" s="4">
        <v>205667470</v>
      </c>
      <c r="D16" s="4">
        <v>205667470</v>
      </c>
      <c r="E16" s="4">
        <v>409935070</v>
      </c>
      <c r="F16" s="6">
        <f t="shared" si="0"/>
        <v>0.99659676369821637</v>
      </c>
      <c r="G16" s="4">
        <v>409036940</v>
      </c>
      <c r="H16" s="6">
        <f t="shared" si="1"/>
        <v>0.99441331193503768</v>
      </c>
      <c r="I16" s="9">
        <f t="shared" si="2"/>
        <v>20.315501353333332</v>
      </c>
      <c r="J16" s="4">
        <v>1399870</v>
      </c>
      <c r="K16" s="4">
        <v>384301392</v>
      </c>
      <c r="L16" s="9">
        <f t="shared" si="3"/>
        <v>19.086969136</v>
      </c>
      <c r="M16" s="4">
        <v>411334940</v>
      </c>
      <c r="N16" s="4">
        <v>82055950</v>
      </c>
      <c r="O16" s="4">
        <v>61596484198</v>
      </c>
      <c r="P16" s="4">
        <v>61386689442</v>
      </c>
      <c r="Q16" s="4">
        <v>59359499919</v>
      </c>
      <c r="R16" s="4">
        <f t="shared" si="4"/>
        <v>19.786499973000002</v>
      </c>
      <c r="S16" s="4">
        <v>689390116</v>
      </c>
      <c r="T16" s="6">
        <v>1.161381E-2</v>
      </c>
      <c r="U16" s="3">
        <v>149</v>
      </c>
      <c r="V16" s="3">
        <v>150</v>
      </c>
      <c r="W16" s="3">
        <v>35.1</v>
      </c>
      <c r="X16" s="3">
        <v>333</v>
      </c>
      <c r="Y16" s="3">
        <v>110.2</v>
      </c>
      <c r="Z16" s="4">
        <v>187115488</v>
      </c>
      <c r="AA16" s="4">
        <v>5366873</v>
      </c>
      <c r="AB16" s="4">
        <v>258589</v>
      </c>
      <c r="AC16" s="4">
        <v>10585789</v>
      </c>
    </row>
    <row r="17" spans="1:29" x14ac:dyDescent="0.3">
      <c r="A17" s="3" t="s">
        <v>40</v>
      </c>
      <c r="B17" s="4">
        <v>297582676</v>
      </c>
      <c r="C17" s="4">
        <v>148791338</v>
      </c>
      <c r="D17" s="4">
        <v>148791338</v>
      </c>
      <c r="E17" s="4">
        <v>296329712</v>
      </c>
      <c r="F17" s="6">
        <f t="shared" si="0"/>
        <v>0.99578952640374807</v>
      </c>
      <c r="G17" s="4">
        <v>295627212</v>
      </c>
      <c r="H17" s="6">
        <f t="shared" si="1"/>
        <v>0.99342883790721748</v>
      </c>
      <c r="I17" s="9">
        <f t="shared" si="2"/>
        <v>14.682818195999999</v>
      </c>
      <c r="J17" s="4">
        <v>1252964</v>
      </c>
      <c r="K17" s="4">
        <v>277525888</v>
      </c>
      <c r="L17" s="9">
        <f t="shared" si="3"/>
        <v>13.783785770666666</v>
      </c>
      <c r="M17" s="4">
        <v>297582676</v>
      </c>
      <c r="N17" s="4">
        <v>58783413</v>
      </c>
      <c r="O17" s="4">
        <v>44552029859</v>
      </c>
      <c r="P17" s="4">
        <v>44364251659</v>
      </c>
      <c r="Q17" s="4">
        <v>42903096512</v>
      </c>
      <c r="R17" s="4">
        <f t="shared" si="4"/>
        <v>14.301032170666666</v>
      </c>
      <c r="S17" s="4">
        <v>504485892</v>
      </c>
      <c r="T17" s="6">
        <v>1.175873E-2</v>
      </c>
      <c r="U17" s="3">
        <v>149</v>
      </c>
      <c r="V17" s="3">
        <v>150</v>
      </c>
      <c r="W17" s="3">
        <v>35.1</v>
      </c>
      <c r="X17" s="3">
        <v>331.7</v>
      </c>
      <c r="Y17" s="3">
        <v>110</v>
      </c>
      <c r="Z17" s="4">
        <v>134885681</v>
      </c>
      <c r="AA17" s="4">
        <v>3935755</v>
      </c>
      <c r="AB17" s="4">
        <v>186059</v>
      </c>
      <c r="AC17" s="4">
        <v>7756908</v>
      </c>
    </row>
    <row r="18" spans="1:29" x14ac:dyDescent="0.3">
      <c r="A18" s="3" t="s">
        <v>41</v>
      </c>
      <c r="B18" s="4">
        <v>380226380</v>
      </c>
      <c r="C18" s="4">
        <v>190113190</v>
      </c>
      <c r="D18" s="4">
        <v>190113190</v>
      </c>
      <c r="E18" s="4">
        <v>378722399</v>
      </c>
      <c r="F18" s="6">
        <f t="shared" si="0"/>
        <v>0.99604451169327068</v>
      </c>
      <c r="G18" s="4">
        <v>377763834</v>
      </c>
      <c r="H18" s="6">
        <f t="shared" si="1"/>
        <v>0.99352347409456443</v>
      </c>
      <c r="I18" s="9">
        <f t="shared" si="2"/>
        <v>18.762270422</v>
      </c>
      <c r="J18" s="4">
        <v>1503981</v>
      </c>
      <c r="K18" s="4">
        <v>354291890</v>
      </c>
      <c r="L18" s="9">
        <f t="shared" si="3"/>
        <v>17.596497203333332</v>
      </c>
      <c r="M18" s="4">
        <v>380226380</v>
      </c>
      <c r="N18" s="4">
        <v>73547129</v>
      </c>
      <c r="O18" s="4">
        <v>56943887832</v>
      </c>
      <c r="P18" s="4">
        <v>56718479408</v>
      </c>
      <c r="Q18" s="4">
        <v>54852753025</v>
      </c>
      <c r="R18" s="4">
        <f t="shared" si="4"/>
        <v>18.284251008333332</v>
      </c>
      <c r="S18" s="4">
        <v>659999748</v>
      </c>
      <c r="T18" s="6">
        <v>1.203221E-2</v>
      </c>
      <c r="U18" s="3">
        <v>149</v>
      </c>
      <c r="V18" s="3">
        <v>150</v>
      </c>
      <c r="W18" s="3">
        <v>35</v>
      </c>
      <c r="X18" s="3">
        <v>337.3</v>
      </c>
      <c r="Y18" s="3">
        <v>109.6</v>
      </c>
      <c r="Z18" s="4">
        <v>172747442</v>
      </c>
      <c r="AA18" s="4">
        <v>4871837</v>
      </c>
      <c r="AB18" s="4">
        <v>241786</v>
      </c>
      <c r="AC18" s="4">
        <v>10053167</v>
      </c>
    </row>
    <row r="19" spans="1:29" x14ac:dyDescent="0.3">
      <c r="A19" s="3" t="s">
        <v>42</v>
      </c>
      <c r="B19" s="4">
        <v>419940800</v>
      </c>
      <c r="C19" s="4">
        <v>209970400</v>
      </c>
      <c r="D19" s="4">
        <v>209970400</v>
      </c>
      <c r="E19" s="4">
        <v>418416457</v>
      </c>
      <c r="F19" s="6">
        <f t="shared" si="0"/>
        <v>0.99637010026175121</v>
      </c>
      <c r="G19" s="4">
        <v>417502022</v>
      </c>
      <c r="H19" s="6">
        <f t="shared" si="1"/>
        <v>0.99419256714279725</v>
      </c>
      <c r="I19" s="9">
        <f t="shared" si="2"/>
        <v>20.735933759333335</v>
      </c>
      <c r="J19" s="4">
        <v>1524343</v>
      </c>
      <c r="K19" s="4">
        <v>392092744</v>
      </c>
      <c r="L19" s="9">
        <f t="shared" si="3"/>
        <v>19.473939618666666</v>
      </c>
      <c r="M19" s="4">
        <v>419940800</v>
      </c>
      <c r="N19" s="4">
        <v>81712461</v>
      </c>
      <c r="O19" s="4">
        <v>62889605348</v>
      </c>
      <c r="P19" s="4">
        <v>62661151524</v>
      </c>
      <c r="Q19" s="4">
        <v>60530035942</v>
      </c>
      <c r="R19" s="4">
        <f t="shared" si="4"/>
        <v>20.176678647333333</v>
      </c>
      <c r="S19" s="4">
        <v>706939977</v>
      </c>
      <c r="T19" s="6">
        <v>1.1679159999999999E-2</v>
      </c>
      <c r="U19" s="3">
        <v>149</v>
      </c>
      <c r="V19" s="3">
        <v>150</v>
      </c>
      <c r="W19" s="3">
        <v>35.1</v>
      </c>
      <c r="X19" s="3">
        <v>342.9</v>
      </c>
      <c r="Y19" s="3">
        <v>113.6</v>
      </c>
      <c r="Z19" s="4">
        <v>191105600</v>
      </c>
      <c r="AA19" s="4">
        <v>5380921</v>
      </c>
      <c r="AB19" s="4">
        <v>258454</v>
      </c>
      <c r="AC19" s="4">
        <v>10897129</v>
      </c>
    </row>
    <row r="20" spans="1:29" x14ac:dyDescent="0.3">
      <c r="A20" s="3" t="s">
        <v>43</v>
      </c>
      <c r="B20" s="4">
        <v>421052052</v>
      </c>
      <c r="C20" s="4">
        <v>210526026</v>
      </c>
      <c r="D20" s="4">
        <v>210526026</v>
      </c>
      <c r="E20" s="4">
        <v>418938280</v>
      </c>
      <c r="F20" s="6">
        <f t="shared" si="0"/>
        <v>0.99497978458967351</v>
      </c>
      <c r="G20" s="4">
        <v>417387614</v>
      </c>
      <c r="H20" s="6">
        <f t="shared" si="1"/>
        <v>0.99129694777024857</v>
      </c>
      <c r="I20" s="9">
        <f t="shared" si="2"/>
        <v>20.730251495333334</v>
      </c>
      <c r="J20" s="4">
        <v>2113772</v>
      </c>
      <c r="K20" s="4">
        <v>391909798</v>
      </c>
      <c r="L20" s="9">
        <f t="shared" si="3"/>
        <v>19.464853300666668</v>
      </c>
      <c r="M20" s="4">
        <v>421052052</v>
      </c>
      <c r="N20" s="4">
        <v>83056658</v>
      </c>
      <c r="O20" s="4">
        <v>63057082160</v>
      </c>
      <c r="P20" s="4">
        <v>62740251543</v>
      </c>
      <c r="Q20" s="4">
        <v>60471451627</v>
      </c>
      <c r="R20" s="4">
        <f t="shared" si="4"/>
        <v>20.157150542333333</v>
      </c>
      <c r="S20" s="4">
        <v>813238800</v>
      </c>
      <c r="T20" s="6">
        <v>1.344831E-2</v>
      </c>
      <c r="U20" s="3">
        <v>149</v>
      </c>
      <c r="V20" s="3">
        <v>150</v>
      </c>
      <c r="W20" s="3">
        <v>34.6</v>
      </c>
      <c r="X20" s="3">
        <v>331.2</v>
      </c>
      <c r="Y20" s="3">
        <v>109.1</v>
      </c>
      <c r="Z20" s="4">
        <v>190763074</v>
      </c>
      <c r="AA20" s="4">
        <v>5370487</v>
      </c>
      <c r="AB20" s="4">
        <v>269059</v>
      </c>
      <c r="AC20" s="4">
        <v>11016686</v>
      </c>
    </row>
    <row r="21" spans="1:29" x14ac:dyDescent="0.3">
      <c r="A21" s="3" t="s">
        <v>44</v>
      </c>
      <c r="B21" s="4">
        <v>356549974</v>
      </c>
      <c r="C21" s="4">
        <v>178274987</v>
      </c>
      <c r="D21" s="4">
        <v>178274987</v>
      </c>
      <c r="E21" s="4">
        <v>355025579</v>
      </c>
      <c r="F21" s="6">
        <f t="shared" si="0"/>
        <v>0.99572459651897216</v>
      </c>
      <c r="G21" s="4">
        <v>354149696</v>
      </c>
      <c r="H21" s="6">
        <f t="shared" si="1"/>
        <v>0.99326804606638397</v>
      </c>
      <c r="I21" s="9">
        <f t="shared" si="2"/>
        <v>17.589434901333334</v>
      </c>
      <c r="J21" s="4">
        <v>1524395</v>
      </c>
      <c r="K21" s="4">
        <v>333130750</v>
      </c>
      <c r="L21" s="9">
        <f t="shared" si="3"/>
        <v>16.545493916666668</v>
      </c>
      <c r="M21" s="4">
        <v>356549974</v>
      </c>
      <c r="N21" s="4">
        <v>70040582</v>
      </c>
      <c r="O21" s="4">
        <v>53399250229</v>
      </c>
      <c r="P21" s="4">
        <v>53170775595</v>
      </c>
      <c r="Q21" s="4">
        <v>51419132788</v>
      </c>
      <c r="R21" s="4">
        <f t="shared" si="4"/>
        <v>17.139710929333333</v>
      </c>
      <c r="S21" s="4">
        <v>608096004</v>
      </c>
      <c r="T21" s="6">
        <v>1.182626E-2</v>
      </c>
      <c r="U21" s="3">
        <v>149</v>
      </c>
      <c r="V21" s="3">
        <v>150</v>
      </c>
      <c r="W21" s="3">
        <v>35.1</v>
      </c>
      <c r="X21" s="3">
        <v>338.1</v>
      </c>
      <c r="Y21" s="3">
        <v>112.7</v>
      </c>
      <c r="Z21" s="4">
        <v>162308368</v>
      </c>
      <c r="AA21" s="4">
        <v>4624140</v>
      </c>
      <c r="AB21" s="4">
        <v>218400</v>
      </c>
      <c r="AC21" s="4">
        <v>9008475</v>
      </c>
    </row>
    <row r="22" spans="1:29" x14ac:dyDescent="0.3">
      <c r="A22" s="3" t="s">
        <v>45</v>
      </c>
      <c r="B22" s="4">
        <v>277180912</v>
      </c>
      <c r="C22" s="4">
        <v>138590456</v>
      </c>
      <c r="D22" s="4">
        <v>138590456</v>
      </c>
      <c r="E22" s="4">
        <v>276110945</v>
      </c>
      <c r="F22" s="6">
        <f t="shared" si="0"/>
        <v>0.9961398243757853</v>
      </c>
      <c r="G22" s="4">
        <v>275392516</v>
      </c>
      <c r="H22" s="6">
        <f t="shared" si="1"/>
        <v>0.99354791068729875</v>
      </c>
      <c r="I22" s="9">
        <f t="shared" si="2"/>
        <v>13.677828294666666</v>
      </c>
      <c r="J22" s="4">
        <v>1069967</v>
      </c>
      <c r="K22" s="4">
        <v>258890818</v>
      </c>
      <c r="L22" s="9">
        <f t="shared" si="3"/>
        <v>12.858243960666666</v>
      </c>
      <c r="M22" s="4">
        <v>277180912</v>
      </c>
      <c r="N22" s="4">
        <v>54920459</v>
      </c>
      <c r="O22" s="4">
        <v>41508248394</v>
      </c>
      <c r="P22" s="4">
        <v>41347882955</v>
      </c>
      <c r="Q22" s="4">
        <v>39974369773</v>
      </c>
      <c r="R22" s="4">
        <f t="shared" si="4"/>
        <v>13.324789924333333</v>
      </c>
      <c r="S22" s="4">
        <v>470338394</v>
      </c>
      <c r="T22" s="6">
        <v>1.1766E-2</v>
      </c>
      <c r="U22" s="3">
        <v>149</v>
      </c>
      <c r="V22" s="3">
        <v>150</v>
      </c>
      <c r="W22" s="3">
        <v>35.1</v>
      </c>
      <c r="X22" s="3">
        <v>335</v>
      </c>
      <c r="Y22" s="3">
        <v>110.5</v>
      </c>
      <c r="Z22" s="4">
        <v>126017803</v>
      </c>
      <c r="AA22" s="4">
        <v>3553681</v>
      </c>
      <c r="AB22" s="4">
        <v>174856</v>
      </c>
      <c r="AC22" s="4">
        <v>7087574</v>
      </c>
    </row>
    <row r="23" spans="1:29" x14ac:dyDescent="0.3">
      <c r="A23" s="3" t="s">
        <v>46</v>
      </c>
      <c r="B23" s="4">
        <v>318566174</v>
      </c>
      <c r="C23" s="4">
        <v>159283087</v>
      </c>
      <c r="D23" s="4">
        <v>159283087</v>
      </c>
      <c r="E23" s="4">
        <v>317322658</v>
      </c>
      <c r="F23" s="6">
        <f t="shared" si="0"/>
        <v>0.99609652216245659</v>
      </c>
      <c r="G23" s="4">
        <v>316564188</v>
      </c>
      <c r="H23" s="6">
        <f t="shared" si="1"/>
        <v>0.99371563535807161</v>
      </c>
      <c r="I23" s="9">
        <f t="shared" si="2"/>
        <v>15.722688004</v>
      </c>
      <c r="J23" s="4">
        <v>1243516</v>
      </c>
      <c r="K23" s="4">
        <v>296864276</v>
      </c>
      <c r="L23" s="9">
        <f t="shared" si="3"/>
        <v>14.744259041333333</v>
      </c>
      <c r="M23" s="4">
        <v>318566174</v>
      </c>
      <c r="N23" s="4">
        <v>62473545</v>
      </c>
      <c r="O23" s="4">
        <v>47697560635</v>
      </c>
      <c r="P23" s="4">
        <v>47511191189</v>
      </c>
      <c r="Q23" s="4">
        <v>45926794616</v>
      </c>
      <c r="R23" s="4">
        <f t="shared" si="4"/>
        <v>15.308931538666666</v>
      </c>
      <c r="S23" s="4">
        <v>544845694</v>
      </c>
      <c r="T23" s="6">
        <v>1.186335E-2</v>
      </c>
      <c r="U23" s="3">
        <v>149</v>
      </c>
      <c r="V23" s="3">
        <v>150</v>
      </c>
      <c r="W23" s="3">
        <v>35.1</v>
      </c>
      <c r="X23" s="3">
        <v>330.9</v>
      </c>
      <c r="Y23" s="3">
        <v>110.1</v>
      </c>
      <c r="Z23" s="4">
        <v>144315722</v>
      </c>
      <c r="AA23" s="4">
        <v>4185578</v>
      </c>
      <c r="AB23" s="4">
        <v>200237</v>
      </c>
      <c r="AC23" s="4">
        <v>8466834</v>
      </c>
    </row>
    <row r="24" spans="1:29" x14ac:dyDescent="0.3">
      <c r="A24" s="3" t="s">
        <v>47</v>
      </c>
      <c r="B24" s="4">
        <v>374423922</v>
      </c>
      <c r="C24" s="4">
        <v>187211961</v>
      </c>
      <c r="D24" s="4">
        <v>187211961</v>
      </c>
      <c r="E24" s="4">
        <v>372640553</v>
      </c>
      <c r="F24" s="6">
        <f t="shared" si="0"/>
        <v>0.99523703242444006</v>
      </c>
      <c r="G24" s="4">
        <v>371591542</v>
      </c>
      <c r="H24" s="6">
        <f t="shared" si="1"/>
        <v>0.99243536581511482</v>
      </c>
      <c r="I24" s="9">
        <f t="shared" si="2"/>
        <v>18.455713252666666</v>
      </c>
      <c r="J24" s="4">
        <v>1783369</v>
      </c>
      <c r="K24" s="4">
        <v>347777914</v>
      </c>
      <c r="L24" s="9">
        <f t="shared" si="3"/>
        <v>17.272969728666666</v>
      </c>
      <c r="M24" s="4">
        <v>374423922</v>
      </c>
      <c r="N24" s="4">
        <v>74820736</v>
      </c>
      <c r="O24" s="4">
        <v>56071914201</v>
      </c>
      <c r="P24" s="4">
        <v>55804624489</v>
      </c>
      <c r="Q24" s="4">
        <v>53896794968</v>
      </c>
      <c r="R24" s="4">
        <f t="shared" si="4"/>
        <v>17.965598322666665</v>
      </c>
      <c r="S24" s="4">
        <v>653115888</v>
      </c>
      <c r="T24" s="6">
        <v>1.2117899999999999E-2</v>
      </c>
      <c r="U24" s="3">
        <v>149</v>
      </c>
      <c r="V24" s="3">
        <v>150</v>
      </c>
      <c r="W24" s="3">
        <v>35</v>
      </c>
      <c r="X24" s="3">
        <v>339.2</v>
      </c>
      <c r="Y24" s="3">
        <v>111.9</v>
      </c>
      <c r="Z24" s="4">
        <v>169371155</v>
      </c>
      <c r="AA24" s="4">
        <v>4893142</v>
      </c>
      <c r="AB24" s="4">
        <v>242087</v>
      </c>
      <c r="AC24" s="4">
        <v>10245689</v>
      </c>
    </row>
    <row r="25" spans="1:29" x14ac:dyDescent="0.3">
      <c r="A25" s="3" t="s">
        <v>48</v>
      </c>
      <c r="B25" s="4">
        <v>381891310</v>
      </c>
      <c r="C25" s="4">
        <v>190945655</v>
      </c>
      <c r="D25" s="4">
        <v>190945655</v>
      </c>
      <c r="E25" s="4">
        <v>380319946</v>
      </c>
      <c r="F25" s="6">
        <f t="shared" si="0"/>
        <v>0.99588531092786581</v>
      </c>
      <c r="G25" s="4">
        <v>379281088</v>
      </c>
      <c r="H25" s="6">
        <f t="shared" si="1"/>
        <v>0.99316501336466656</v>
      </c>
      <c r="I25" s="9">
        <f t="shared" si="2"/>
        <v>18.837627370666667</v>
      </c>
      <c r="J25" s="4">
        <v>1571364</v>
      </c>
      <c r="K25" s="4">
        <v>355026990</v>
      </c>
      <c r="L25" s="9">
        <f t="shared" si="3"/>
        <v>17.633007169999999</v>
      </c>
      <c r="M25" s="4">
        <v>381891310</v>
      </c>
      <c r="N25" s="4">
        <v>73189743</v>
      </c>
      <c r="O25" s="4">
        <v>57191662519</v>
      </c>
      <c r="P25" s="4">
        <v>56956149849</v>
      </c>
      <c r="Q25" s="4">
        <v>54998263665</v>
      </c>
      <c r="R25" s="4">
        <f t="shared" si="4"/>
        <v>18.332754555000001</v>
      </c>
      <c r="S25" s="4">
        <v>659929053</v>
      </c>
      <c r="T25" s="6">
        <v>1.199909E-2</v>
      </c>
      <c r="U25" s="3">
        <v>149</v>
      </c>
      <c r="V25" s="3">
        <v>150</v>
      </c>
      <c r="W25" s="3">
        <v>35</v>
      </c>
      <c r="X25" s="3">
        <v>340.9</v>
      </c>
      <c r="Y25" s="3">
        <v>113</v>
      </c>
      <c r="Z25" s="4">
        <v>173009548</v>
      </c>
      <c r="AA25" s="4">
        <v>4926805</v>
      </c>
      <c r="AB25" s="4">
        <v>250349</v>
      </c>
      <c r="AC25" s="4">
        <v>10480463</v>
      </c>
    </row>
    <row r="26" spans="1:29" x14ac:dyDescent="0.3">
      <c r="A26" s="3" t="s">
        <v>49</v>
      </c>
      <c r="B26" s="4">
        <v>347476634</v>
      </c>
      <c r="C26" s="4">
        <v>173738317</v>
      </c>
      <c r="D26" s="4">
        <v>173738317</v>
      </c>
      <c r="E26" s="4">
        <v>346213974</v>
      </c>
      <c r="F26" s="6">
        <f t="shared" si="0"/>
        <v>0.99636620170552248</v>
      </c>
      <c r="G26" s="4">
        <v>345408392</v>
      </c>
      <c r="H26" s="6">
        <f t="shared" si="1"/>
        <v>0.99404782423442029</v>
      </c>
      <c r="I26" s="9">
        <f t="shared" si="2"/>
        <v>17.155283469333334</v>
      </c>
      <c r="J26" s="4">
        <v>1262660</v>
      </c>
      <c r="K26" s="4">
        <v>323501220</v>
      </c>
      <c r="L26" s="9">
        <f t="shared" si="3"/>
        <v>16.067227259999999</v>
      </c>
      <c r="M26" s="4">
        <v>347476634</v>
      </c>
      <c r="N26" s="4">
        <v>68292154</v>
      </c>
      <c r="O26" s="4">
        <v>52037317503</v>
      </c>
      <c r="P26" s="4">
        <v>51848082532</v>
      </c>
      <c r="Q26" s="4">
        <v>50189923550</v>
      </c>
      <c r="R26" s="4">
        <f t="shared" si="4"/>
        <v>16.729974516666665</v>
      </c>
      <c r="S26" s="4">
        <v>587532527</v>
      </c>
      <c r="T26" s="6">
        <v>1.170619E-2</v>
      </c>
      <c r="U26" s="3">
        <v>149</v>
      </c>
      <c r="V26" s="3">
        <v>150</v>
      </c>
      <c r="W26" s="3">
        <v>35.1</v>
      </c>
      <c r="X26" s="3">
        <v>341.8</v>
      </c>
      <c r="Y26" s="3">
        <v>112.4</v>
      </c>
      <c r="Z26" s="4">
        <v>157764850</v>
      </c>
      <c r="AA26" s="4">
        <v>4401965</v>
      </c>
      <c r="AB26" s="4">
        <v>227458</v>
      </c>
      <c r="AC26" s="4">
        <v>9432450</v>
      </c>
    </row>
    <row r="27" spans="1:29" x14ac:dyDescent="0.3">
      <c r="A27" s="3" t="s">
        <v>50</v>
      </c>
      <c r="B27" s="4">
        <v>379665640</v>
      </c>
      <c r="C27" s="4">
        <v>189832820</v>
      </c>
      <c r="D27" s="4">
        <v>189832820</v>
      </c>
      <c r="E27" s="4">
        <v>378306041</v>
      </c>
      <c r="F27" s="6">
        <f t="shared" si="0"/>
        <v>0.99641895695380811</v>
      </c>
      <c r="G27" s="4">
        <v>377473862</v>
      </c>
      <c r="H27" s="6">
        <f t="shared" si="1"/>
        <v>0.99422708359913736</v>
      </c>
      <c r="I27" s="9">
        <f t="shared" si="2"/>
        <v>18.747868479333334</v>
      </c>
      <c r="J27" s="4">
        <v>1359599</v>
      </c>
      <c r="K27" s="4">
        <v>354114000</v>
      </c>
      <c r="L27" s="9">
        <f t="shared" si="3"/>
        <v>17.587662000000002</v>
      </c>
      <c r="M27" s="4">
        <v>379665640</v>
      </c>
      <c r="N27" s="4">
        <v>73643546</v>
      </c>
      <c r="O27" s="4">
        <v>56857904817</v>
      </c>
      <c r="P27" s="4">
        <v>56654143548</v>
      </c>
      <c r="Q27" s="4">
        <v>54752363124</v>
      </c>
      <c r="R27" s="4">
        <f t="shared" si="4"/>
        <v>18.250787708000001</v>
      </c>
      <c r="S27" s="4">
        <v>653442996</v>
      </c>
      <c r="T27" s="6">
        <v>1.1934520000000001E-2</v>
      </c>
      <c r="U27" s="3">
        <v>149</v>
      </c>
      <c r="V27" s="3">
        <v>150</v>
      </c>
      <c r="W27" s="3">
        <v>35.1</v>
      </c>
      <c r="X27" s="3">
        <v>339.7</v>
      </c>
      <c r="Y27" s="3">
        <v>112.7</v>
      </c>
      <c r="Z27" s="4">
        <v>172479493</v>
      </c>
      <c r="AA27" s="4">
        <v>4979010</v>
      </c>
      <c r="AB27" s="4">
        <v>239727</v>
      </c>
      <c r="AC27" s="4">
        <v>10041870</v>
      </c>
    </row>
    <row r="28" spans="1:29" x14ac:dyDescent="0.3">
      <c r="A28" s="3" t="s">
        <v>51</v>
      </c>
      <c r="B28" s="4">
        <v>355542842</v>
      </c>
      <c r="C28" s="4">
        <v>177771421</v>
      </c>
      <c r="D28" s="4">
        <v>177771421</v>
      </c>
      <c r="E28" s="4">
        <v>354157827</v>
      </c>
      <c r="F28" s="6">
        <f t="shared" si="0"/>
        <v>0.99610450602180878</v>
      </c>
      <c r="G28" s="4">
        <v>353251560</v>
      </c>
      <c r="H28" s="6">
        <f t="shared" si="1"/>
        <v>0.99355553894121151</v>
      </c>
      <c r="I28" s="9">
        <f t="shared" si="2"/>
        <v>17.544827479999999</v>
      </c>
      <c r="J28" s="4">
        <v>1385015</v>
      </c>
      <c r="K28" s="4">
        <v>330091064</v>
      </c>
      <c r="L28" s="9">
        <f t="shared" si="3"/>
        <v>16.394522845333334</v>
      </c>
      <c r="M28" s="4">
        <v>355542842</v>
      </c>
      <c r="N28" s="4">
        <v>71832534</v>
      </c>
      <c r="O28" s="4">
        <v>53245195041</v>
      </c>
      <c r="P28" s="4">
        <v>53037613119</v>
      </c>
      <c r="Q28" s="4">
        <v>51206265093</v>
      </c>
      <c r="R28" s="4">
        <f t="shared" si="4"/>
        <v>17.068755030999998</v>
      </c>
      <c r="S28" s="4">
        <v>612780258</v>
      </c>
      <c r="T28" s="6">
        <v>1.1966900000000001E-2</v>
      </c>
      <c r="U28" s="3">
        <v>149</v>
      </c>
      <c r="V28" s="3">
        <v>150</v>
      </c>
      <c r="W28" s="3">
        <v>35</v>
      </c>
      <c r="X28" s="3">
        <v>338.1</v>
      </c>
      <c r="Y28" s="3">
        <v>111.2</v>
      </c>
      <c r="Z28" s="4">
        <v>160918752</v>
      </c>
      <c r="AA28" s="4">
        <v>4577999</v>
      </c>
      <c r="AB28" s="4">
        <v>237082</v>
      </c>
      <c r="AC28" s="4">
        <v>9999823</v>
      </c>
    </row>
    <row r="29" spans="1:29" x14ac:dyDescent="0.3">
      <c r="A29" s="3" t="s">
        <v>52</v>
      </c>
      <c r="B29" s="4">
        <v>343311582</v>
      </c>
      <c r="C29" s="4">
        <v>171655791</v>
      </c>
      <c r="D29" s="4">
        <v>171655791</v>
      </c>
      <c r="E29" s="4">
        <v>342157253</v>
      </c>
      <c r="F29" s="6">
        <f t="shared" si="0"/>
        <v>0.99663766368359807</v>
      </c>
      <c r="G29" s="4">
        <v>341403606</v>
      </c>
      <c r="H29" s="6">
        <f t="shared" si="1"/>
        <v>0.99444243625896667</v>
      </c>
      <c r="I29" s="9">
        <f t="shared" si="2"/>
        <v>16.956379097999999</v>
      </c>
      <c r="J29" s="4">
        <v>1154329</v>
      </c>
      <c r="K29" s="4">
        <v>320089710</v>
      </c>
      <c r="L29" s="9">
        <f t="shared" si="3"/>
        <v>15.897788930000001</v>
      </c>
      <c r="M29" s="4">
        <v>343311582</v>
      </c>
      <c r="N29" s="4">
        <v>66002916</v>
      </c>
      <c r="O29" s="4">
        <v>51420126863</v>
      </c>
      <c r="P29" s="4">
        <v>51247122316</v>
      </c>
      <c r="Q29" s="4">
        <v>49612981314</v>
      </c>
      <c r="R29" s="4">
        <f t="shared" si="4"/>
        <v>16.537660438</v>
      </c>
      <c r="S29" s="4">
        <v>572961183</v>
      </c>
      <c r="T29" s="6">
        <v>1.1548610000000001E-2</v>
      </c>
      <c r="U29" s="3">
        <v>149</v>
      </c>
      <c r="V29" s="3">
        <v>150</v>
      </c>
      <c r="W29" s="3">
        <v>35.200000000000003</v>
      </c>
      <c r="X29" s="3">
        <v>341.5</v>
      </c>
      <c r="Y29" s="3">
        <v>111.3</v>
      </c>
      <c r="Z29" s="4">
        <v>156277229</v>
      </c>
      <c r="AA29" s="4">
        <v>4338087</v>
      </c>
      <c r="AB29" s="4">
        <v>220354</v>
      </c>
      <c r="AC29" s="4">
        <v>9158410</v>
      </c>
    </row>
    <row r="30" spans="1:29" x14ac:dyDescent="0.3">
      <c r="A30" s="3" t="s">
        <v>53</v>
      </c>
      <c r="B30" s="4">
        <v>389887190</v>
      </c>
      <c r="C30" s="4">
        <v>194943595</v>
      </c>
      <c r="D30" s="4">
        <v>194943595</v>
      </c>
      <c r="E30" s="4">
        <v>388147813</v>
      </c>
      <c r="F30" s="6">
        <f t="shared" si="0"/>
        <v>0.99553876853455991</v>
      </c>
      <c r="G30" s="4">
        <v>387133896</v>
      </c>
      <c r="H30" s="6">
        <f t="shared" si="1"/>
        <v>0.99293822913238061</v>
      </c>
      <c r="I30" s="9">
        <f t="shared" si="2"/>
        <v>19.227650168</v>
      </c>
      <c r="J30" s="4">
        <v>1739377</v>
      </c>
      <c r="K30" s="4">
        <v>361289358</v>
      </c>
      <c r="L30" s="9">
        <f t="shared" si="3"/>
        <v>17.944038114000001</v>
      </c>
      <c r="M30" s="4">
        <v>389887190</v>
      </c>
      <c r="N30" s="4">
        <v>76022470</v>
      </c>
      <c r="O30" s="4">
        <v>58380939040</v>
      </c>
      <c r="P30" s="4">
        <v>58120248310</v>
      </c>
      <c r="Q30" s="4">
        <v>56122401253</v>
      </c>
      <c r="R30" s="4">
        <f t="shared" si="4"/>
        <v>18.707467084333334</v>
      </c>
      <c r="S30" s="4">
        <v>670430945</v>
      </c>
      <c r="T30" s="6">
        <v>1.1945870000000001E-2</v>
      </c>
      <c r="U30" s="3">
        <v>149</v>
      </c>
      <c r="V30" s="3">
        <v>150</v>
      </c>
      <c r="W30" s="3">
        <v>35</v>
      </c>
      <c r="X30" s="3">
        <v>347.6</v>
      </c>
      <c r="Y30" s="3">
        <v>115.1</v>
      </c>
      <c r="Z30" s="4">
        <v>176084413</v>
      </c>
      <c r="AA30" s="4">
        <v>4886515</v>
      </c>
      <c r="AB30" s="4">
        <v>279283</v>
      </c>
      <c r="AC30" s="4">
        <v>11187484</v>
      </c>
    </row>
    <row r="31" spans="1:29" x14ac:dyDescent="0.3">
      <c r="A31" s="3" t="s">
        <v>54</v>
      </c>
      <c r="B31" s="4">
        <v>345665276</v>
      </c>
      <c r="C31" s="4">
        <v>172832638</v>
      </c>
      <c r="D31" s="4">
        <v>172832638</v>
      </c>
      <c r="E31" s="4">
        <v>344355574</v>
      </c>
      <c r="F31" s="6">
        <f t="shared" si="0"/>
        <v>0.99621106865243825</v>
      </c>
      <c r="G31" s="4">
        <v>343476568</v>
      </c>
      <c r="H31" s="6">
        <f t="shared" si="1"/>
        <v>0.99366812881719713</v>
      </c>
      <c r="I31" s="9">
        <f t="shared" si="2"/>
        <v>17.059336210666668</v>
      </c>
      <c r="J31" s="4">
        <v>1309702</v>
      </c>
      <c r="K31" s="4">
        <v>322166820</v>
      </c>
      <c r="L31" s="9">
        <f t="shared" si="3"/>
        <v>16.000952059999999</v>
      </c>
      <c r="M31" s="4">
        <v>345665276</v>
      </c>
      <c r="N31" s="4">
        <v>68084927</v>
      </c>
      <c r="O31" s="4">
        <v>51770576861</v>
      </c>
      <c r="P31" s="4">
        <v>51574283783</v>
      </c>
      <c r="Q31" s="4">
        <v>49844771225</v>
      </c>
      <c r="R31" s="4">
        <f t="shared" si="4"/>
        <v>16.614923741666665</v>
      </c>
      <c r="S31" s="4">
        <v>596989516</v>
      </c>
      <c r="T31" s="6">
        <v>1.197697E-2</v>
      </c>
      <c r="U31" s="3">
        <v>149</v>
      </c>
      <c r="V31" s="3">
        <v>150</v>
      </c>
      <c r="W31" s="3">
        <v>35</v>
      </c>
      <c r="X31" s="3">
        <v>344.4</v>
      </c>
      <c r="Y31" s="3">
        <v>115.2</v>
      </c>
      <c r="Z31" s="4">
        <v>157211358</v>
      </c>
      <c r="AA31" s="4">
        <v>4382299</v>
      </c>
      <c r="AB31" s="4">
        <v>222199</v>
      </c>
      <c r="AC31" s="4">
        <v>9098966</v>
      </c>
    </row>
    <row r="32" spans="1:29" x14ac:dyDescent="0.3">
      <c r="A32" s="3" t="s">
        <v>55</v>
      </c>
      <c r="B32" s="4">
        <v>368810118</v>
      </c>
      <c r="C32" s="4">
        <v>184405059</v>
      </c>
      <c r="D32" s="4">
        <v>184405059</v>
      </c>
      <c r="E32" s="4">
        <v>367250342</v>
      </c>
      <c r="F32" s="6">
        <f t="shared" si="0"/>
        <v>0.99577078847929001</v>
      </c>
      <c r="G32" s="4">
        <v>366252114</v>
      </c>
      <c r="H32" s="6">
        <f t="shared" si="1"/>
        <v>0.99306417076117204</v>
      </c>
      <c r="I32" s="9">
        <f t="shared" si="2"/>
        <v>18.190521661999998</v>
      </c>
      <c r="J32" s="4">
        <v>1559776</v>
      </c>
      <c r="K32" s="4">
        <v>343284724</v>
      </c>
      <c r="L32" s="9">
        <f t="shared" si="3"/>
        <v>17.049807958666666</v>
      </c>
      <c r="M32" s="4">
        <v>368810118</v>
      </c>
      <c r="N32" s="4">
        <v>71039961</v>
      </c>
      <c r="O32" s="4">
        <v>55230165821</v>
      </c>
      <c r="P32" s="4">
        <v>54996392405</v>
      </c>
      <c r="Q32" s="4">
        <v>53170448371</v>
      </c>
      <c r="R32" s="4">
        <f t="shared" si="4"/>
        <v>17.723482790333332</v>
      </c>
      <c r="S32" s="4">
        <v>628861858</v>
      </c>
      <c r="T32" s="6">
        <v>1.1827280000000001E-2</v>
      </c>
      <c r="U32" s="3">
        <v>149</v>
      </c>
      <c r="V32" s="3">
        <v>150</v>
      </c>
      <c r="W32" s="3">
        <v>35</v>
      </c>
      <c r="X32" s="3">
        <v>344.9</v>
      </c>
      <c r="Y32" s="3">
        <v>113.7</v>
      </c>
      <c r="Z32" s="4">
        <v>167425906</v>
      </c>
      <c r="AA32" s="4">
        <v>4610104</v>
      </c>
      <c r="AB32" s="4">
        <v>240932</v>
      </c>
      <c r="AC32" s="4">
        <v>9883624</v>
      </c>
    </row>
    <row r="33" spans="1:29" x14ac:dyDescent="0.3">
      <c r="A33" s="3" t="s">
        <v>56</v>
      </c>
      <c r="B33" s="4">
        <v>424466094</v>
      </c>
      <c r="C33" s="4">
        <v>212233047</v>
      </c>
      <c r="D33" s="4">
        <v>212233047</v>
      </c>
      <c r="E33" s="4">
        <v>422785352</v>
      </c>
      <c r="F33" s="6">
        <f t="shared" si="0"/>
        <v>0.99604033861889563</v>
      </c>
      <c r="G33" s="4">
        <v>421620198</v>
      </c>
      <c r="H33" s="6">
        <f t="shared" si="1"/>
        <v>0.99329535140679581</v>
      </c>
      <c r="I33" s="9">
        <f t="shared" si="2"/>
        <v>20.940469834000002</v>
      </c>
      <c r="J33" s="4">
        <v>1680742</v>
      </c>
      <c r="K33" s="4">
        <v>394408520</v>
      </c>
      <c r="L33" s="9">
        <f t="shared" si="3"/>
        <v>19.588956493333335</v>
      </c>
      <c r="M33" s="4">
        <v>424466094</v>
      </c>
      <c r="N33" s="4">
        <v>83446512</v>
      </c>
      <c r="O33" s="4">
        <v>63568563114</v>
      </c>
      <c r="P33" s="4">
        <v>63316657082</v>
      </c>
      <c r="Q33" s="4">
        <v>61158733322</v>
      </c>
      <c r="R33" s="4">
        <f t="shared" si="4"/>
        <v>20.386244440666665</v>
      </c>
      <c r="S33" s="4">
        <v>723148930</v>
      </c>
      <c r="T33" s="6">
        <v>1.182413E-2</v>
      </c>
      <c r="U33" s="3">
        <v>149</v>
      </c>
      <c r="V33" s="3">
        <v>150</v>
      </c>
      <c r="W33" s="3">
        <v>35.1</v>
      </c>
      <c r="X33" s="3">
        <v>338.4</v>
      </c>
      <c r="Y33" s="3">
        <v>110.4</v>
      </c>
      <c r="Z33" s="4">
        <v>192257378</v>
      </c>
      <c r="AA33" s="4">
        <v>5455120</v>
      </c>
      <c r="AB33" s="4">
        <v>282554</v>
      </c>
      <c r="AC33" s="4">
        <v>11791123</v>
      </c>
    </row>
    <row r="34" spans="1:29" x14ac:dyDescent="0.3">
      <c r="A34" s="3" t="s">
        <v>57</v>
      </c>
      <c r="B34" s="4">
        <v>445066048</v>
      </c>
      <c r="C34" s="4">
        <v>222533024</v>
      </c>
      <c r="D34" s="4">
        <v>222533024</v>
      </c>
      <c r="E34" s="4">
        <v>443181193</v>
      </c>
      <c r="F34" s="6">
        <f t="shared" si="0"/>
        <v>0.995764999355781</v>
      </c>
      <c r="G34" s="4">
        <v>441893242</v>
      </c>
      <c r="H34" s="6">
        <f t="shared" si="1"/>
        <v>0.99287115695691086</v>
      </c>
      <c r="I34" s="9">
        <f t="shared" si="2"/>
        <v>21.947364352666668</v>
      </c>
      <c r="J34" s="4">
        <v>1884855</v>
      </c>
      <c r="K34" s="4">
        <v>412876842</v>
      </c>
      <c r="L34" s="9">
        <f t="shared" si="3"/>
        <v>20.506216486</v>
      </c>
      <c r="M34" s="4">
        <v>445066048</v>
      </c>
      <c r="N34" s="4">
        <v>87997477</v>
      </c>
      <c r="O34" s="4">
        <v>66651618203</v>
      </c>
      <c r="P34" s="4">
        <v>66369123034</v>
      </c>
      <c r="Q34" s="4">
        <v>64170711671</v>
      </c>
      <c r="R34" s="4">
        <f t="shared" si="4"/>
        <v>21.390237223666666</v>
      </c>
      <c r="S34" s="4">
        <v>760455187</v>
      </c>
      <c r="T34" s="6">
        <v>1.18505E-2</v>
      </c>
      <c r="U34" s="3">
        <v>149</v>
      </c>
      <c r="V34" s="3">
        <v>150</v>
      </c>
      <c r="W34" s="3">
        <v>35</v>
      </c>
      <c r="X34" s="3">
        <v>341.4</v>
      </c>
      <c r="Y34" s="3">
        <v>111.4</v>
      </c>
      <c r="Z34" s="4">
        <v>201317689</v>
      </c>
      <c r="AA34" s="4">
        <v>5633978</v>
      </c>
      <c r="AB34" s="4">
        <v>303326</v>
      </c>
      <c r="AC34" s="4">
        <v>12604888</v>
      </c>
    </row>
    <row r="35" spans="1:29" x14ac:dyDescent="0.3">
      <c r="A35" s="3" t="s">
        <v>58</v>
      </c>
      <c r="B35" s="4">
        <v>371573498</v>
      </c>
      <c r="C35" s="4">
        <v>185786749</v>
      </c>
      <c r="D35" s="4">
        <v>185786749</v>
      </c>
      <c r="E35" s="4">
        <v>370122608</v>
      </c>
      <c r="F35" s="6">
        <f t="shared" si="0"/>
        <v>0.99609528126249736</v>
      </c>
      <c r="G35" s="4">
        <v>369155266</v>
      </c>
      <c r="H35" s="6">
        <f t="shared" si="1"/>
        <v>0.99349191475437248</v>
      </c>
      <c r="I35" s="9">
        <f t="shared" si="2"/>
        <v>18.334711544666668</v>
      </c>
      <c r="J35" s="4">
        <v>1450890</v>
      </c>
      <c r="K35" s="4">
        <v>344854784</v>
      </c>
      <c r="L35" s="9">
        <f t="shared" si="3"/>
        <v>17.127787605333335</v>
      </c>
      <c r="M35" s="4">
        <v>371573498</v>
      </c>
      <c r="N35" s="4">
        <v>71237591</v>
      </c>
      <c r="O35" s="4">
        <v>55639802433</v>
      </c>
      <c r="P35" s="4">
        <v>55422348525</v>
      </c>
      <c r="Q35" s="4">
        <v>53590019373</v>
      </c>
      <c r="R35" s="4">
        <f t="shared" si="4"/>
        <v>17.863339791000001</v>
      </c>
      <c r="S35" s="4">
        <v>626177256</v>
      </c>
      <c r="T35" s="6">
        <v>1.168459E-2</v>
      </c>
      <c r="U35" s="3">
        <v>149</v>
      </c>
      <c r="V35" s="3">
        <v>150</v>
      </c>
      <c r="W35" s="3">
        <v>35.1</v>
      </c>
      <c r="X35" s="3">
        <v>348.8</v>
      </c>
      <c r="Y35" s="3">
        <v>115.3</v>
      </c>
      <c r="Z35" s="4">
        <v>168086953</v>
      </c>
      <c r="AA35" s="4">
        <v>4725498</v>
      </c>
      <c r="AB35" s="4">
        <v>251105</v>
      </c>
      <c r="AC35" s="4">
        <v>10529036</v>
      </c>
    </row>
    <row r="36" spans="1:29" x14ac:dyDescent="0.3">
      <c r="A36" s="3" t="s">
        <v>59</v>
      </c>
      <c r="B36" s="4">
        <v>567889786</v>
      </c>
      <c r="C36" s="4">
        <v>283944893</v>
      </c>
      <c r="D36" s="4">
        <v>283944893</v>
      </c>
      <c r="E36" s="4">
        <v>565678773</v>
      </c>
      <c r="F36" s="6">
        <f t="shared" si="0"/>
        <v>0.99610661601157935</v>
      </c>
      <c r="G36" s="4">
        <v>564206990</v>
      </c>
      <c r="H36" s="6">
        <f t="shared" si="1"/>
        <v>0.99351494587366995</v>
      </c>
      <c r="I36" s="9">
        <f t="shared" si="2"/>
        <v>28.022280503333334</v>
      </c>
      <c r="J36" s="4">
        <v>2211013</v>
      </c>
      <c r="K36" s="4">
        <v>527862642</v>
      </c>
      <c r="L36" s="9">
        <f t="shared" si="3"/>
        <v>26.217177886000002</v>
      </c>
      <c r="M36" s="4">
        <v>567889786</v>
      </c>
      <c r="N36" s="4">
        <v>109593088</v>
      </c>
      <c r="O36" s="4">
        <v>85048198265</v>
      </c>
      <c r="P36" s="4">
        <v>84716814177</v>
      </c>
      <c r="Q36" s="4">
        <v>81908769860</v>
      </c>
      <c r="R36" s="4">
        <f t="shared" si="4"/>
        <v>27.302923286666665</v>
      </c>
      <c r="S36" s="4">
        <v>961256578</v>
      </c>
      <c r="T36" s="6">
        <v>1.17357E-2</v>
      </c>
      <c r="U36" s="3">
        <v>149</v>
      </c>
      <c r="V36" s="3">
        <v>150</v>
      </c>
      <c r="W36" s="3">
        <v>35.1</v>
      </c>
      <c r="X36" s="3">
        <v>354.4</v>
      </c>
      <c r="Y36" s="3">
        <v>117.9</v>
      </c>
      <c r="Z36" s="4">
        <v>257525681</v>
      </c>
      <c r="AA36" s="4">
        <v>7125114</v>
      </c>
      <c r="AB36" s="4">
        <v>385173</v>
      </c>
      <c r="AC36" s="4">
        <v>15758627</v>
      </c>
    </row>
    <row r="37" spans="1:29" x14ac:dyDescent="0.3">
      <c r="A37" s="3" t="s">
        <v>60</v>
      </c>
      <c r="B37" s="4">
        <v>427642468</v>
      </c>
      <c r="C37" s="4">
        <v>213821234</v>
      </c>
      <c r="D37" s="4">
        <v>213821234</v>
      </c>
      <c r="E37" s="4">
        <v>425855103</v>
      </c>
      <c r="F37" s="6">
        <f t="shared" si="0"/>
        <v>0.99582042211953559</v>
      </c>
      <c r="G37" s="4">
        <v>424614738</v>
      </c>
      <c r="H37" s="6">
        <f t="shared" si="1"/>
        <v>0.99291995012992962</v>
      </c>
      <c r="I37" s="9">
        <f t="shared" si="2"/>
        <v>21.089198654</v>
      </c>
      <c r="J37" s="4">
        <v>1787365</v>
      </c>
      <c r="K37" s="4">
        <v>397205962</v>
      </c>
      <c r="L37" s="9">
        <f t="shared" si="3"/>
        <v>19.727896112666667</v>
      </c>
      <c r="M37" s="4">
        <v>427642468</v>
      </c>
      <c r="N37" s="4">
        <v>83647204</v>
      </c>
      <c r="O37" s="4">
        <v>64047531075</v>
      </c>
      <c r="P37" s="4">
        <v>63779640663</v>
      </c>
      <c r="Q37" s="4">
        <v>61670523322</v>
      </c>
      <c r="R37" s="4">
        <f t="shared" si="4"/>
        <v>20.556841107333334</v>
      </c>
      <c r="S37" s="4">
        <v>730556789</v>
      </c>
      <c r="T37" s="6">
        <v>1.184613E-2</v>
      </c>
      <c r="U37" s="3">
        <v>149</v>
      </c>
      <c r="V37" s="3">
        <v>150</v>
      </c>
      <c r="W37" s="3">
        <v>35</v>
      </c>
      <c r="X37" s="3">
        <v>353</v>
      </c>
      <c r="Y37" s="3">
        <v>117</v>
      </c>
      <c r="Z37" s="4">
        <v>193920361</v>
      </c>
      <c r="AA37" s="4">
        <v>5282403</v>
      </c>
      <c r="AB37" s="4">
        <v>287638</v>
      </c>
      <c r="AC37" s="4">
        <v>11903014</v>
      </c>
    </row>
    <row r="38" spans="1:29" x14ac:dyDescent="0.3">
      <c r="A38" s="3" t="s">
        <v>61</v>
      </c>
      <c r="B38" s="4">
        <v>367947230</v>
      </c>
      <c r="C38" s="4">
        <v>183973615</v>
      </c>
      <c r="D38" s="4">
        <v>183973615</v>
      </c>
      <c r="E38" s="4">
        <v>366393730</v>
      </c>
      <c r="F38" s="6">
        <f t="shared" si="0"/>
        <v>0.99577792717722047</v>
      </c>
      <c r="G38" s="4">
        <v>365333472</v>
      </c>
      <c r="H38" s="6">
        <f t="shared" si="1"/>
        <v>0.99289637810291442</v>
      </c>
      <c r="I38" s="9">
        <f t="shared" si="2"/>
        <v>18.144895775999998</v>
      </c>
      <c r="J38" s="4">
        <v>1553500</v>
      </c>
      <c r="K38" s="4">
        <v>341111056</v>
      </c>
      <c r="L38" s="9">
        <f t="shared" si="3"/>
        <v>16.941849114666667</v>
      </c>
      <c r="M38" s="4">
        <v>367947230</v>
      </c>
      <c r="N38" s="4">
        <v>73351651</v>
      </c>
      <c r="O38" s="4">
        <v>55104630112</v>
      </c>
      <c r="P38" s="4">
        <v>54871794574</v>
      </c>
      <c r="Q38" s="4">
        <v>53019495363</v>
      </c>
      <c r="R38" s="4">
        <f t="shared" si="4"/>
        <v>17.673165121</v>
      </c>
      <c r="S38" s="4">
        <v>633585161</v>
      </c>
      <c r="T38" s="6">
        <v>1.195004E-2</v>
      </c>
      <c r="U38" s="3">
        <v>149</v>
      </c>
      <c r="V38" s="3">
        <v>150</v>
      </c>
      <c r="W38" s="3">
        <v>35</v>
      </c>
      <c r="X38" s="3">
        <v>350.7</v>
      </c>
      <c r="Y38" s="3">
        <v>115.9</v>
      </c>
      <c r="Z38" s="4">
        <v>166449228</v>
      </c>
      <c r="AA38" s="4">
        <v>4615271</v>
      </c>
      <c r="AB38" s="4">
        <v>255373</v>
      </c>
      <c r="AC38" s="4">
        <v>10534384</v>
      </c>
    </row>
    <row r="39" spans="1:29" x14ac:dyDescent="0.3">
      <c r="A39" s="3" t="s">
        <v>62</v>
      </c>
      <c r="B39" s="4">
        <v>424204832</v>
      </c>
      <c r="C39" s="4">
        <v>212102416</v>
      </c>
      <c r="D39" s="4">
        <v>212102416</v>
      </c>
      <c r="E39" s="4">
        <v>422448057</v>
      </c>
      <c r="F39" s="6">
        <f t="shared" si="0"/>
        <v>0.99585866339212281</v>
      </c>
      <c r="G39" s="4">
        <v>421272730</v>
      </c>
      <c r="H39" s="6">
        <f t="shared" si="1"/>
        <v>0.99308800424036658</v>
      </c>
      <c r="I39" s="9">
        <f t="shared" si="2"/>
        <v>20.923212256666666</v>
      </c>
      <c r="J39" s="4">
        <v>1756775</v>
      </c>
      <c r="K39" s="4">
        <v>392957688</v>
      </c>
      <c r="L39" s="9">
        <f t="shared" si="3"/>
        <v>19.516898504</v>
      </c>
      <c r="M39" s="4">
        <v>424204832</v>
      </c>
      <c r="N39" s="4">
        <v>82643477</v>
      </c>
      <c r="O39" s="4">
        <v>63527357225</v>
      </c>
      <c r="P39" s="4">
        <v>63264058018</v>
      </c>
      <c r="Q39" s="4">
        <v>61095473330</v>
      </c>
      <c r="R39" s="4">
        <f t="shared" si="4"/>
        <v>20.365157776666667</v>
      </c>
      <c r="S39" s="4">
        <v>714796020</v>
      </c>
      <c r="T39" s="6">
        <v>1.1699660000000001E-2</v>
      </c>
      <c r="U39" s="3">
        <v>149</v>
      </c>
      <c r="V39" s="3">
        <v>150</v>
      </c>
      <c r="W39" s="3">
        <v>35.1</v>
      </c>
      <c r="X39" s="3">
        <v>351.1</v>
      </c>
      <c r="Y39" s="3">
        <v>117.5</v>
      </c>
      <c r="Z39" s="4">
        <v>191610089</v>
      </c>
      <c r="AA39" s="4">
        <v>5412831</v>
      </c>
      <c r="AB39" s="4">
        <v>292556</v>
      </c>
      <c r="AC39" s="4">
        <v>12339976</v>
      </c>
    </row>
    <row r="40" spans="1:29" x14ac:dyDescent="0.3">
      <c r="A40" s="3" t="s">
        <v>63</v>
      </c>
      <c r="B40" s="4">
        <v>337163996</v>
      </c>
      <c r="C40" s="4">
        <v>168581998</v>
      </c>
      <c r="D40" s="4">
        <v>168581998</v>
      </c>
      <c r="E40" s="4">
        <v>335727638</v>
      </c>
      <c r="F40" s="6">
        <f t="shared" si="0"/>
        <v>0.99573988321101758</v>
      </c>
      <c r="G40" s="4">
        <v>334663840</v>
      </c>
      <c r="H40" s="6">
        <f t="shared" si="1"/>
        <v>0.99258474798714869</v>
      </c>
      <c r="I40" s="9">
        <f t="shared" si="2"/>
        <v>16.621637386666666</v>
      </c>
      <c r="J40" s="4">
        <v>1436358</v>
      </c>
      <c r="K40" s="4">
        <v>314385400</v>
      </c>
      <c r="L40" s="9">
        <f t="shared" si="3"/>
        <v>15.614474866666667</v>
      </c>
      <c r="M40" s="4">
        <v>337163996</v>
      </c>
      <c r="N40" s="4">
        <v>64264691</v>
      </c>
      <c r="O40" s="4">
        <v>50501494863</v>
      </c>
      <c r="P40" s="4">
        <v>50286197863</v>
      </c>
      <c r="Q40" s="4">
        <v>48672623291</v>
      </c>
      <c r="R40" s="4">
        <f t="shared" si="4"/>
        <v>16.224207763666666</v>
      </c>
      <c r="S40" s="4">
        <v>647251118</v>
      </c>
      <c r="T40" s="6">
        <v>1.329805E-2</v>
      </c>
      <c r="U40" s="3">
        <v>149</v>
      </c>
      <c r="V40" s="3">
        <v>150</v>
      </c>
      <c r="W40" s="3">
        <v>34.700000000000003</v>
      </c>
      <c r="X40" s="3">
        <v>344.4</v>
      </c>
      <c r="Y40" s="3">
        <v>112.7</v>
      </c>
      <c r="Z40" s="4">
        <v>153381678</v>
      </c>
      <c r="AA40" s="4">
        <v>4297320</v>
      </c>
      <c r="AB40" s="4">
        <v>210717</v>
      </c>
      <c r="AC40" s="4">
        <v>8743223</v>
      </c>
    </row>
    <row r="41" spans="1:29" x14ac:dyDescent="0.3">
      <c r="A41" s="3" t="s">
        <v>64</v>
      </c>
      <c r="B41" s="4">
        <v>387413270</v>
      </c>
      <c r="C41" s="4">
        <v>193706635</v>
      </c>
      <c r="D41" s="4">
        <v>193706635</v>
      </c>
      <c r="E41" s="4">
        <v>385754203</v>
      </c>
      <c r="F41" s="6">
        <f t="shared" si="0"/>
        <v>0.99571757828532825</v>
      </c>
      <c r="G41" s="4">
        <v>384632538</v>
      </c>
      <c r="H41" s="6">
        <f t="shared" si="1"/>
        <v>0.99282231091361428</v>
      </c>
      <c r="I41" s="9">
        <f t="shared" si="2"/>
        <v>19.103416054</v>
      </c>
      <c r="J41" s="4">
        <v>1659067</v>
      </c>
      <c r="K41" s="4">
        <v>360177250</v>
      </c>
      <c r="L41" s="9">
        <f t="shared" si="3"/>
        <v>17.888803416666665</v>
      </c>
      <c r="M41" s="4">
        <v>387413270</v>
      </c>
      <c r="N41" s="4">
        <v>74921045</v>
      </c>
      <c r="O41" s="4">
        <v>58020908195</v>
      </c>
      <c r="P41" s="4">
        <v>57772244940</v>
      </c>
      <c r="Q41" s="4">
        <v>55838755729</v>
      </c>
      <c r="R41" s="4">
        <f t="shared" si="4"/>
        <v>18.612918576333332</v>
      </c>
      <c r="S41" s="4">
        <v>669610298</v>
      </c>
      <c r="T41" s="6">
        <v>1.199186E-2</v>
      </c>
      <c r="U41" s="3">
        <v>149</v>
      </c>
      <c r="V41" s="3">
        <v>150</v>
      </c>
      <c r="W41" s="3">
        <v>35</v>
      </c>
      <c r="X41" s="3">
        <v>346.5</v>
      </c>
      <c r="Y41" s="3">
        <v>114.8</v>
      </c>
      <c r="Z41" s="4">
        <v>175660472</v>
      </c>
      <c r="AA41" s="4">
        <v>4901180</v>
      </c>
      <c r="AB41" s="4">
        <v>266144</v>
      </c>
      <c r="AC41" s="4">
        <v>10587294</v>
      </c>
    </row>
    <row r="42" spans="1:29" x14ac:dyDescent="0.3">
      <c r="A42" s="3" t="s">
        <v>65</v>
      </c>
      <c r="B42" s="4">
        <v>369529356</v>
      </c>
      <c r="C42" s="4">
        <v>184764678</v>
      </c>
      <c r="D42" s="4">
        <v>184764678</v>
      </c>
      <c r="E42" s="4">
        <v>367988827</v>
      </c>
      <c r="F42" s="6">
        <f t="shared" si="0"/>
        <v>0.99583110522889018</v>
      </c>
      <c r="G42" s="4">
        <v>366953498</v>
      </c>
      <c r="H42" s="6">
        <f t="shared" si="1"/>
        <v>0.9930293548856779</v>
      </c>
      <c r="I42" s="9">
        <f t="shared" si="2"/>
        <v>18.225357067333334</v>
      </c>
      <c r="J42" s="4">
        <v>1540529</v>
      </c>
      <c r="K42" s="4">
        <v>343142630</v>
      </c>
      <c r="L42" s="9">
        <f t="shared" si="3"/>
        <v>17.042750623333333</v>
      </c>
      <c r="M42" s="4">
        <v>369529356</v>
      </c>
      <c r="N42" s="4">
        <v>71840100</v>
      </c>
      <c r="O42" s="4">
        <v>55346388068</v>
      </c>
      <c r="P42" s="4">
        <v>55115495894</v>
      </c>
      <c r="Q42" s="4">
        <v>53243177775</v>
      </c>
      <c r="R42" s="4">
        <f t="shared" si="4"/>
        <v>17.747725925000001</v>
      </c>
      <c r="S42" s="4">
        <v>625785843</v>
      </c>
      <c r="T42" s="6">
        <v>1.1753349999999999E-2</v>
      </c>
      <c r="U42" s="3">
        <v>149</v>
      </c>
      <c r="V42" s="3">
        <v>150</v>
      </c>
      <c r="W42" s="3">
        <v>35.1</v>
      </c>
      <c r="X42" s="3">
        <v>350</v>
      </c>
      <c r="Y42" s="3">
        <v>114.9</v>
      </c>
      <c r="Z42" s="4">
        <v>167554768</v>
      </c>
      <c r="AA42" s="4">
        <v>4620194</v>
      </c>
      <c r="AB42" s="4">
        <v>254477</v>
      </c>
      <c r="AC42" s="4">
        <v>10325467</v>
      </c>
    </row>
    <row r="43" spans="1:29" x14ac:dyDescent="0.3">
      <c r="A43" s="3" t="s">
        <v>66</v>
      </c>
      <c r="B43" s="4">
        <v>549681880</v>
      </c>
      <c r="C43" s="4">
        <v>274840940</v>
      </c>
      <c r="D43" s="4">
        <v>274840940</v>
      </c>
      <c r="E43" s="4">
        <v>547647635</v>
      </c>
      <c r="F43" s="6">
        <f t="shared" si="0"/>
        <v>0.99629923220317906</v>
      </c>
      <c r="G43" s="4">
        <v>546320442</v>
      </c>
      <c r="H43" s="6">
        <f t="shared" si="1"/>
        <v>0.99388475748918625</v>
      </c>
      <c r="I43" s="9">
        <f t="shared" si="2"/>
        <v>27.133915286000001</v>
      </c>
      <c r="J43" s="4">
        <v>2034245</v>
      </c>
      <c r="K43" s="4">
        <v>512404810</v>
      </c>
      <c r="L43" s="9">
        <f t="shared" si="3"/>
        <v>25.449438896666667</v>
      </c>
      <c r="M43" s="4">
        <v>549681880</v>
      </c>
      <c r="N43" s="4">
        <v>106606269</v>
      </c>
      <c r="O43" s="4">
        <v>82326973455</v>
      </c>
      <c r="P43" s="4">
        <v>82022094640</v>
      </c>
      <c r="Q43" s="4">
        <v>79379622200</v>
      </c>
      <c r="R43" s="4">
        <f t="shared" si="4"/>
        <v>26.459874066666668</v>
      </c>
      <c r="S43" s="4">
        <v>933010820</v>
      </c>
      <c r="T43" s="6">
        <v>1.175378E-2</v>
      </c>
      <c r="U43" s="3">
        <v>149</v>
      </c>
      <c r="V43" s="3">
        <v>150</v>
      </c>
      <c r="W43" s="3">
        <v>35.1</v>
      </c>
      <c r="X43" s="3">
        <v>342.7</v>
      </c>
      <c r="Y43" s="3">
        <v>112.5</v>
      </c>
      <c r="Z43" s="4">
        <v>249888312</v>
      </c>
      <c r="AA43" s="4">
        <v>7060000</v>
      </c>
      <c r="AB43" s="4">
        <v>358230</v>
      </c>
      <c r="AC43" s="4">
        <v>14642008</v>
      </c>
    </row>
    <row r="44" spans="1:29" x14ac:dyDescent="0.3">
      <c r="A44" s="3" t="s">
        <v>67</v>
      </c>
      <c r="B44" s="4">
        <v>524924786</v>
      </c>
      <c r="C44" s="4">
        <v>262462393</v>
      </c>
      <c r="D44" s="4">
        <v>262462393</v>
      </c>
      <c r="E44" s="4">
        <v>523366435</v>
      </c>
      <c r="F44" s="6">
        <f t="shared" si="0"/>
        <v>0.99703128706900113</v>
      </c>
      <c r="G44" s="4">
        <v>522433504</v>
      </c>
      <c r="H44" s="6">
        <f t="shared" si="1"/>
        <v>0.99525402102083249</v>
      </c>
      <c r="I44" s="9">
        <f t="shared" si="2"/>
        <v>25.947530698666668</v>
      </c>
      <c r="J44" s="4">
        <v>1558351</v>
      </c>
      <c r="K44" s="4">
        <v>492501644</v>
      </c>
      <c r="L44" s="9">
        <f t="shared" si="3"/>
        <v>24.460914985333332</v>
      </c>
      <c r="M44" s="4">
        <v>524924786</v>
      </c>
      <c r="N44" s="4">
        <v>101226163</v>
      </c>
      <c r="O44" s="4">
        <v>78634614394</v>
      </c>
      <c r="P44" s="4">
        <v>78401049775</v>
      </c>
      <c r="Q44" s="4">
        <v>76441775201</v>
      </c>
      <c r="R44" s="4">
        <f t="shared" si="4"/>
        <v>25.480591733666667</v>
      </c>
      <c r="S44" s="4">
        <v>878233079</v>
      </c>
      <c r="T44" s="6">
        <v>1.148892E-2</v>
      </c>
      <c r="U44" s="3">
        <v>149</v>
      </c>
      <c r="V44" s="3">
        <v>150</v>
      </c>
      <c r="W44" s="3">
        <v>35.4</v>
      </c>
      <c r="X44" s="3">
        <v>333.8</v>
      </c>
      <c r="Y44" s="3">
        <v>111.3</v>
      </c>
      <c r="Z44" s="4">
        <v>240289033</v>
      </c>
      <c r="AA44" s="4">
        <v>7083294</v>
      </c>
      <c r="AB44" s="4">
        <v>303210</v>
      </c>
      <c r="AC44" s="4">
        <v>12520362</v>
      </c>
    </row>
    <row r="45" spans="1:29" x14ac:dyDescent="0.3">
      <c r="A45" s="3" t="s">
        <v>68</v>
      </c>
      <c r="B45" s="4">
        <v>397681458</v>
      </c>
      <c r="C45" s="4">
        <v>198840729</v>
      </c>
      <c r="D45" s="4">
        <v>198840729</v>
      </c>
      <c r="E45" s="4">
        <v>396445359</v>
      </c>
      <c r="F45" s="6">
        <f t="shared" si="0"/>
        <v>0.99689173589783009</v>
      </c>
      <c r="G45" s="4">
        <v>395722668</v>
      </c>
      <c r="H45" s="6">
        <f t="shared" si="1"/>
        <v>0.99507447490800538</v>
      </c>
      <c r="I45" s="9">
        <f t="shared" si="2"/>
        <v>19.654225843999999</v>
      </c>
      <c r="J45" s="4">
        <v>1236099</v>
      </c>
      <c r="K45" s="4">
        <v>372102492</v>
      </c>
      <c r="L45" s="9">
        <f t="shared" si="3"/>
        <v>18.481090435999999</v>
      </c>
      <c r="M45" s="4">
        <v>397681458</v>
      </c>
      <c r="N45" s="4">
        <v>76359490</v>
      </c>
      <c r="O45" s="4">
        <v>59567621467</v>
      </c>
      <c r="P45" s="4">
        <v>59382356193</v>
      </c>
      <c r="Q45" s="4">
        <v>57860623066</v>
      </c>
      <c r="R45" s="4">
        <f t="shared" si="4"/>
        <v>19.286874355333332</v>
      </c>
      <c r="S45" s="4">
        <v>681859021</v>
      </c>
      <c r="T45" s="6">
        <v>1.178451E-2</v>
      </c>
      <c r="U45" s="3">
        <v>149</v>
      </c>
      <c r="V45" s="3">
        <v>150</v>
      </c>
      <c r="W45" s="3">
        <v>35.4</v>
      </c>
      <c r="X45" s="3">
        <v>333.3</v>
      </c>
      <c r="Y45" s="3">
        <v>110.3</v>
      </c>
      <c r="Z45" s="4">
        <v>181352349</v>
      </c>
      <c r="AA45" s="4">
        <v>5509226</v>
      </c>
      <c r="AB45" s="4">
        <v>237536</v>
      </c>
      <c r="AC45" s="4">
        <v>9904199</v>
      </c>
    </row>
    <row r="46" spans="1:29" x14ac:dyDescent="0.3">
      <c r="A46" s="3" t="s">
        <v>69</v>
      </c>
      <c r="B46" s="4">
        <v>366302176</v>
      </c>
      <c r="C46" s="4">
        <v>183151088</v>
      </c>
      <c r="D46" s="4">
        <v>183151088</v>
      </c>
      <c r="E46" s="4">
        <v>365202521</v>
      </c>
      <c r="F46" s="6">
        <f t="shared" si="0"/>
        <v>0.99699795668153501</v>
      </c>
      <c r="G46" s="4">
        <v>364545302</v>
      </c>
      <c r="H46" s="6">
        <f t="shared" si="1"/>
        <v>0.99520375767573932</v>
      </c>
      <c r="I46" s="9">
        <f t="shared" si="2"/>
        <v>18.105749999333334</v>
      </c>
      <c r="J46" s="4">
        <v>1099655</v>
      </c>
      <c r="K46" s="4">
        <v>344077380</v>
      </c>
      <c r="L46" s="9">
        <f t="shared" si="3"/>
        <v>17.08917654</v>
      </c>
      <c r="M46" s="4">
        <v>366302176</v>
      </c>
      <c r="N46" s="4">
        <v>72132995</v>
      </c>
      <c r="O46" s="4">
        <v>54866175133</v>
      </c>
      <c r="P46" s="4">
        <v>54701360367</v>
      </c>
      <c r="Q46" s="4">
        <v>53389565087</v>
      </c>
      <c r="R46" s="4">
        <f t="shared" si="4"/>
        <v>17.796521695666666</v>
      </c>
      <c r="S46" s="4">
        <v>629904343</v>
      </c>
      <c r="T46" s="6">
        <v>1.179827E-2</v>
      </c>
      <c r="U46" s="3">
        <v>149</v>
      </c>
      <c r="V46" s="3">
        <v>150</v>
      </c>
      <c r="W46" s="3">
        <v>35.4</v>
      </c>
      <c r="X46" s="3">
        <v>299.39999999999998</v>
      </c>
      <c r="Y46" s="3">
        <v>93.8</v>
      </c>
      <c r="Z46" s="4">
        <v>167690419</v>
      </c>
      <c r="AA46" s="4">
        <v>5032017</v>
      </c>
      <c r="AB46" s="4">
        <v>205202</v>
      </c>
      <c r="AC46" s="4">
        <v>8333304</v>
      </c>
    </row>
    <row r="47" spans="1:29" x14ac:dyDescent="0.3">
      <c r="A47" s="3" t="s">
        <v>70</v>
      </c>
      <c r="B47" s="4">
        <v>381064624</v>
      </c>
      <c r="C47" s="4">
        <v>190532312</v>
      </c>
      <c r="D47" s="4">
        <v>190532312</v>
      </c>
      <c r="E47" s="4">
        <v>379905953</v>
      </c>
      <c r="F47" s="6">
        <f t="shared" si="0"/>
        <v>0.99695938450586796</v>
      </c>
      <c r="G47" s="4">
        <v>379206734</v>
      </c>
      <c r="H47" s="6">
        <f t="shared" si="1"/>
        <v>0.99512447526485692</v>
      </c>
      <c r="I47" s="9">
        <f t="shared" si="2"/>
        <v>18.833934455333335</v>
      </c>
      <c r="J47" s="4">
        <v>1158671</v>
      </c>
      <c r="K47" s="4">
        <v>357074904</v>
      </c>
      <c r="L47" s="9">
        <f t="shared" si="3"/>
        <v>17.734720232000001</v>
      </c>
      <c r="M47" s="4">
        <v>381064624</v>
      </c>
      <c r="N47" s="4">
        <v>73806544</v>
      </c>
      <c r="O47" s="4">
        <v>57082502608</v>
      </c>
      <c r="P47" s="4">
        <v>56908838494</v>
      </c>
      <c r="Q47" s="4">
        <v>55449191909</v>
      </c>
      <c r="R47" s="4">
        <f t="shared" si="4"/>
        <v>18.483063969666667</v>
      </c>
      <c r="S47" s="4">
        <v>660905381</v>
      </c>
      <c r="T47" s="6">
        <v>1.191912E-2</v>
      </c>
      <c r="U47" s="3">
        <v>149</v>
      </c>
      <c r="V47" s="3">
        <v>150</v>
      </c>
      <c r="W47" s="3">
        <v>35.4</v>
      </c>
      <c r="X47" s="3">
        <v>329.6</v>
      </c>
      <c r="Y47" s="3">
        <v>111.1</v>
      </c>
      <c r="Z47" s="4">
        <v>173945963</v>
      </c>
      <c r="AA47" s="4">
        <v>5347454</v>
      </c>
      <c r="AB47" s="4">
        <v>226945</v>
      </c>
      <c r="AC47" s="4">
        <v>9309862</v>
      </c>
    </row>
    <row r="48" spans="1:29" x14ac:dyDescent="0.3">
      <c r="A48" s="3" t="s">
        <v>71</v>
      </c>
      <c r="B48" s="4">
        <v>366803864</v>
      </c>
      <c r="C48" s="4">
        <v>183401932</v>
      </c>
      <c r="D48" s="4">
        <v>183401932</v>
      </c>
      <c r="E48" s="4">
        <v>365690514</v>
      </c>
      <c r="F48" s="6">
        <f t="shared" si="0"/>
        <v>0.99696472663112401</v>
      </c>
      <c r="G48" s="4">
        <v>365020320</v>
      </c>
      <c r="H48" s="6">
        <f t="shared" si="1"/>
        <v>0.99513760847404809</v>
      </c>
      <c r="I48" s="9">
        <f t="shared" si="2"/>
        <v>18.129342560000001</v>
      </c>
      <c r="J48" s="4">
        <v>1113350</v>
      </c>
      <c r="K48" s="4">
        <v>343810018</v>
      </c>
      <c r="L48" s="9">
        <f t="shared" si="3"/>
        <v>17.075897560666668</v>
      </c>
      <c r="M48" s="4">
        <v>366803864</v>
      </c>
      <c r="N48" s="4">
        <v>70065103</v>
      </c>
      <c r="O48" s="4">
        <v>54926328838</v>
      </c>
      <c r="P48" s="4">
        <v>54759471376</v>
      </c>
      <c r="Q48" s="4">
        <v>53313452441</v>
      </c>
      <c r="R48" s="4">
        <f t="shared" si="4"/>
        <v>17.771150813666665</v>
      </c>
      <c r="S48" s="4">
        <v>630791338</v>
      </c>
      <c r="T48" s="6">
        <v>1.183175E-2</v>
      </c>
      <c r="U48" s="3">
        <v>149</v>
      </c>
      <c r="V48" s="3">
        <v>150</v>
      </c>
      <c r="W48" s="3">
        <v>35.4</v>
      </c>
      <c r="X48" s="3">
        <v>337.1</v>
      </c>
      <c r="Y48" s="3">
        <v>118</v>
      </c>
      <c r="Z48" s="4">
        <v>166965937</v>
      </c>
      <c r="AA48" s="4">
        <v>5173586</v>
      </c>
      <c r="AB48" s="4">
        <v>216866</v>
      </c>
      <c r="AC48" s="4">
        <v>8935548</v>
      </c>
    </row>
    <row r="49" spans="1:29" x14ac:dyDescent="0.3">
      <c r="A49" s="3" t="s">
        <v>72</v>
      </c>
      <c r="B49" s="4">
        <v>416526312</v>
      </c>
      <c r="C49" s="4">
        <v>208263156</v>
      </c>
      <c r="D49" s="4">
        <v>208263156</v>
      </c>
      <c r="E49" s="4">
        <v>415215156</v>
      </c>
      <c r="F49" s="6">
        <f t="shared" si="0"/>
        <v>0.9968521652480864</v>
      </c>
      <c r="G49" s="4">
        <v>414423536</v>
      </c>
      <c r="H49" s="6">
        <f t="shared" si="1"/>
        <v>0.99495163705288325</v>
      </c>
      <c r="I49" s="9">
        <f t="shared" si="2"/>
        <v>20.583035621333334</v>
      </c>
      <c r="J49" s="4">
        <v>1311156</v>
      </c>
      <c r="K49" s="4">
        <v>390840682</v>
      </c>
      <c r="L49" s="9">
        <f t="shared" si="3"/>
        <v>19.411753872666665</v>
      </c>
      <c r="M49" s="4">
        <v>416526312</v>
      </c>
      <c r="N49" s="4">
        <v>80256232</v>
      </c>
      <c r="O49" s="4">
        <v>62395079502</v>
      </c>
      <c r="P49" s="4">
        <v>62198559096</v>
      </c>
      <c r="Q49" s="4">
        <v>60631993672</v>
      </c>
      <c r="R49" s="4">
        <f t="shared" si="4"/>
        <v>20.210664557333335</v>
      </c>
      <c r="S49" s="4">
        <v>723278097</v>
      </c>
      <c r="T49" s="6">
        <v>1.192898E-2</v>
      </c>
      <c r="U49" s="3">
        <v>149</v>
      </c>
      <c r="V49" s="3">
        <v>150</v>
      </c>
      <c r="W49" s="3">
        <v>35.4</v>
      </c>
      <c r="X49" s="3">
        <v>317.39999999999998</v>
      </c>
      <c r="Y49" s="3">
        <v>103.7</v>
      </c>
      <c r="Z49" s="4">
        <v>190467554</v>
      </c>
      <c r="AA49" s="4">
        <v>5783864</v>
      </c>
      <c r="AB49" s="4">
        <v>240250</v>
      </c>
      <c r="AC49" s="4">
        <v>9817583</v>
      </c>
    </row>
    <row r="50" spans="1:29" x14ac:dyDescent="0.3">
      <c r="A50" s="3" t="s">
        <v>73</v>
      </c>
      <c r="B50" s="4">
        <v>441403022</v>
      </c>
      <c r="C50" s="4">
        <v>220701511</v>
      </c>
      <c r="D50" s="4">
        <v>220701511</v>
      </c>
      <c r="E50" s="4">
        <v>440129252</v>
      </c>
      <c r="F50" s="6">
        <f t="shared" si="0"/>
        <v>0.99711426987013241</v>
      </c>
      <c r="G50" s="4">
        <v>439380606</v>
      </c>
      <c r="H50" s="6">
        <f t="shared" si="1"/>
        <v>0.99541820989163954</v>
      </c>
      <c r="I50" s="9">
        <f t="shared" si="2"/>
        <v>21.822570098</v>
      </c>
      <c r="J50" s="4">
        <v>1273770</v>
      </c>
      <c r="K50" s="4">
        <v>413195688</v>
      </c>
      <c r="L50" s="9">
        <f t="shared" si="3"/>
        <v>20.522052504000001</v>
      </c>
      <c r="M50" s="4">
        <v>441403022</v>
      </c>
      <c r="N50" s="4">
        <v>85638214</v>
      </c>
      <c r="O50" s="4">
        <v>66093915991</v>
      </c>
      <c r="P50" s="4">
        <v>65903016082</v>
      </c>
      <c r="Q50" s="4">
        <v>64254671139</v>
      </c>
      <c r="R50" s="4">
        <f t="shared" si="4"/>
        <v>21.418223713</v>
      </c>
      <c r="S50" s="4">
        <v>750757524</v>
      </c>
      <c r="T50" s="6">
        <v>1.1684089999999999E-2</v>
      </c>
      <c r="U50" s="3">
        <v>149</v>
      </c>
      <c r="V50" s="3">
        <v>150</v>
      </c>
      <c r="W50" s="3">
        <v>35.5</v>
      </c>
      <c r="X50" s="3">
        <v>333.5</v>
      </c>
      <c r="Y50" s="3">
        <v>116.8</v>
      </c>
      <c r="Z50" s="4">
        <v>200558843</v>
      </c>
      <c r="AA50" s="4">
        <v>6290188</v>
      </c>
      <c r="AB50" s="4">
        <v>261309</v>
      </c>
      <c r="AC50" s="4">
        <v>11040819</v>
      </c>
    </row>
    <row r="51" spans="1:29" x14ac:dyDescent="0.3">
      <c r="A51" s="3" t="s">
        <v>74</v>
      </c>
      <c r="B51" s="4">
        <v>464141794</v>
      </c>
      <c r="C51" s="4">
        <v>232070897</v>
      </c>
      <c r="D51" s="4">
        <v>232070897</v>
      </c>
      <c r="E51" s="4">
        <v>462714673</v>
      </c>
      <c r="F51" s="6">
        <f t="shared" si="0"/>
        <v>0.99692524780476888</v>
      </c>
      <c r="G51" s="4">
        <v>461846302</v>
      </c>
      <c r="H51" s="6">
        <f t="shared" si="1"/>
        <v>0.99505433031527435</v>
      </c>
      <c r="I51" s="9">
        <f t="shared" si="2"/>
        <v>22.938366332666668</v>
      </c>
      <c r="J51" s="4">
        <v>1427121</v>
      </c>
      <c r="K51" s="4">
        <v>434298256</v>
      </c>
      <c r="L51" s="9">
        <f t="shared" si="3"/>
        <v>21.570146714666667</v>
      </c>
      <c r="M51" s="4">
        <v>464141794</v>
      </c>
      <c r="N51" s="4">
        <v>89875251</v>
      </c>
      <c r="O51" s="4">
        <v>69508117940</v>
      </c>
      <c r="P51" s="4">
        <v>69294224352</v>
      </c>
      <c r="Q51" s="4">
        <v>67450584957</v>
      </c>
      <c r="R51" s="4">
        <f t="shared" si="4"/>
        <v>22.483528319000001</v>
      </c>
      <c r="S51" s="4">
        <v>810285641</v>
      </c>
      <c r="T51" s="6">
        <v>1.2013029999999999E-2</v>
      </c>
      <c r="U51" s="3">
        <v>149</v>
      </c>
      <c r="V51" s="3">
        <v>150</v>
      </c>
      <c r="W51" s="3">
        <v>35.4</v>
      </c>
      <c r="X51" s="3">
        <v>334.5</v>
      </c>
      <c r="Y51" s="3">
        <v>118.6</v>
      </c>
      <c r="Z51" s="4">
        <v>210788979</v>
      </c>
      <c r="AA51" s="4">
        <v>6673336</v>
      </c>
      <c r="AB51" s="4">
        <v>279995</v>
      </c>
      <c r="AC51" s="4">
        <v>11699605</v>
      </c>
    </row>
    <row r="52" spans="1:29" x14ac:dyDescent="0.3">
      <c r="A52" s="3" t="s">
        <v>75</v>
      </c>
      <c r="B52" s="4">
        <v>455542686</v>
      </c>
      <c r="C52" s="4">
        <v>227771343</v>
      </c>
      <c r="D52" s="4">
        <v>227771343</v>
      </c>
      <c r="E52" s="4">
        <v>453830694</v>
      </c>
      <c r="F52" s="6">
        <f t="shared" si="0"/>
        <v>0.99624186261218994</v>
      </c>
      <c r="G52" s="4">
        <v>452755878</v>
      </c>
      <c r="H52" s="6">
        <f t="shared" si="1"/>
        <v>0.99388244376291002</v>
      </c>
      <c r="I52" s="9">
        <f t="shared" si="2"/>
        <v>22.486875273999999</v>
      </c>
      <c r="J52" s="4">
        <v>1711992</v>
      </c>
      <c r="K52" s="4">
        <v>422205812</v>
      </c>
      <c r="L52" s="9">
        <f t="shared" si="3"/>
        <v>20.969555329333332</v>
      </c>
      <c r="M52" s="4">
        <v>455542686</v>
      </c>
      <c r="N52" s="4">
        <v>86973794</v>
      </c>
      <c r="O52" s="4">
        <v>68236944480</v>
      </c>
      <c r="P52" s="4">
        <v>67980342833</v>
      </c>
      <c r="Q52" s="4">
        <v>65866366607</v>
      </c>
      <c r="R52" s="4">
        <f t="shared" si="4"/>
        <v>21.955455535666665</v>
      </c>
      <c r="S52" s="4">
        <v>818530033</v>
      </c>
      <c r="T52" s="6">
        <v>1.242713E-2</v>
      </c>
      <c r="U52" s="3">
        <v>149</v>
      </c>
      <c r="V52" s="3">
        <v>150</v>
      </c>
      <c r="W52" s="3">
        <v>35.1</v>
      </c>
      <c r="X52" s="3">
        <v>397.7</v>
      </c>
      <c r="Y52" s="3">
        <v>143.69999999999999</v>
      </c>
      <c r="Z52" s="4">
        <v>206400949</v>
      </c>
      <c r="AA52" s="4">
        <v>6195062</v>
      </c>
      <c r="AB52" s="4">
        <v>300770</v>
      </c>
      <c r="AC52" s="4">
        <v>12655180</v>
      </c>
    </row>
    <row r="53" spans="1:29" x14ac:dyDescent="0.3">
      <c r="A53" s="3" t="s">
        <v>76</v>
      </c>
      <c r="B53" s="4">
        <v>380739374</v>
      </c>
      <c r="C53" s="4">
        <v>190369687</v>
      </c>
      <c r="D53" s="4">
        <v>190369687</v>
      </c>
      <c r="E53" s="4">
        <v>379580752</v>
      </c>
      <c r="F53" s="6">
        <f t="shared" si="0"/>
        <v>0.99695691572997125</v>
      </c>
      <c r="G53" s="4">
        <v>378847004</v>
      </c>
      <c r="H53" s="6">
        <f t="shared" si="1"/>
        <v>0.99502974966807611</v>
      </c>
      <c r="I53" s="9">
        <f t="shared" si="2"/>
        <v>18.816067865333334</v>
      </c>
      <c r="J53" s="4">
        <v>1158622</v>
      </c>
      <c r="K53" s="4">
        <v>354895172</v>
      </c>
      <c r="L53" s="9">
        <f t="shared" si="3"/>
        <v>17.626460209333334</v>
      </c>
      <c r="M53" s="4">
        <v>380739374</v>
      </c>
      <c r="N53" s="4">
        <v>73714449</v>
      </c>
      <c r="O53" s="4">
        <v>57024611746</v>
      </c>
      <c r="P53" s="4">
        <v>56850961957</v>
      </c>
      <c r="Q53" s="4">
        <v>55294532900</v>
      </c>
      <c r="R53" s="4">
        <f t="shared" si="4"/>
        <v>18.431510966666668</v>
      </c>
      <c r="S53" s="4">
        <v>656199892</v>
      </c>
      <c r="T53" s="6">
        <v>1.186736E-2</v>
      </c>
      <c r="U53" s="3">
        <v>149</v>
      </c>
      <c r="V53" s="3">
        <v>150</v>
      </c>
      <c r="W53" s="3">
        <v>35.4</v>
      </c>
      <c r="X53" s="3">
        <v>363</v>
      </c>
      <c r="Y53" s="3">
        <v>138.69999999999999</v>
      </c>
      <c r="Z53" s="4">
        <v>172890460</v>
      </c>
      <c r="AA53" s="4">
        <v>5405392</v>
      </c>
      <c r="AB53" s="4">
        <v>258345</v>
      </c>
      <c r="AC53" s="4">
        <v>9908045</v>
      </c>
    </row>
    <row r="54" spans="1:29" x14ac:dyDescent="0.3">
      <c r="A54" s="3" t="s">
        <v>77</v>
      </c>
      <c r="B54" s="4">
        <v>394235548</v>
      </c>
      <c r="C54" s="4">
        <v>197117774</v>
      </c>
      <c r="D54" s="4">
        <v>197117774</v>
      </c>
      <c r="E54" s="4">
        <v>392975112</v>
      </c>
      <c r="F54" s="6">
        <f t="shared" si="0"/>
        <v>0.99680283524305624</v>
      </c>
      <c r="G54" s="4">
        <v>392213418</v>
      </c>
      <c r="H54" s="6">
        <f t="shared" si="1"/>
        <v>0.99487075680958126</v>
      </c>
      <c r="I54" s="9">
        <f t="shared" si="2"/>
        <v>19.479933094</v>
      </c>
      <c r="J54" s="4">
        <v>1260436</v>
      </c>
      <c r="K54" s="4">
        <v>367003616</v>
      </c>
      <c r="L54" s="9">
        <f t="shared" si="3"/>
        <v>18.227846261333333</v>
      </c>
      <c r="M54" s="4">
        <v>394235548</v>
      </c>
      <c r="N54" s="4">
        <v>76048081</v>
      </c>
      <c r="O54" s="4">
        <v>59037480808</v>
      </c>
      <c r="P54" s="4">
        <v>58848573932</v>
      </c>
      <c r="Q54" s="4">
        <v>57223449297</v>
      </c>
      <c r="R54" s="4">
        <f t="shared" si="4"/>
        <v>19.074483098999998</v>
      </c>
      <c r="S54" s="4">
        <v>685844275</v>
      </c>
      <c r="T54" s="6">
        <v>1.198537E-2</v>
      </c>
      <c r="U54" s="3">
        <v>149</v>
      </c>
      <c r="V54" s="3">
        <v>150</v>
      </c>
      <c r="W54" s="3">
        <v>35.299999999999997</v>
      </c>
      <c r="X54" s="3">
        <v>369.2</v>
      </c>
      <c r="Y54" s="3">
        <v>140.4</v>
      </c>
      <c r="Z54" s="4">
        <v>178743094</v>
      </c>
      <c r="AA54" s="4">
        <v>5576836</v>
      </c>
      <c r="AB54" s="4">
        <v>253701</v>
      </c>
      <c r="AC54" s="4">
        <v>10425870</v>
      </c>
    </row>
    <row r="55" spans="1:29" x14ac:dyDescent="0.3">
      <c r="A55" s="3" t="s">
        <v>78</v>
      </c>
      <c r="B55" s="4">
        <v>385289430</v>
      </c>
      <c r="C55" s="4">
        <v>192644715</v>
      </c>
      <c r="D55" s="4">
        <v>192644715</v>
      </c>
      <c r="E55" s="4">
        <v>384049203</v>
      </c>
      <c r="F55" s="6">
        <f t="shared" si="0"/>
        <v>0.99678105106594805</v>
      </c>
      <c r="G55" s="4">
        <v>383285518</v>
      </c>
      <c r="H55" s="6">
        <f t="shared" si="1"/>
        <v>0.99479894374470645</v>
      </c>
      <c r="I55" s="9">
        <f t="shared" si="2"/>
        <v>19.036514060666665</v>
      </c>
      <c r="J55" s="4">
        <v>1240227</v>
      </c>
      <c r="K55" s="4">
        <v>359348636</v>
      </c>
      <c r="L55" s="9">
        <f t="shared" si="3"/>
        <v>17.847648921333334</v>
      </c>
      <c r="M55" s="4">
        <v>385289430</v>
      </c>
      <c r="N55" s="4">
        <v>72130572</v>
      </c>
      <c r="O55" s="4">
        <v>57717770380</v>
      </c>
      <c r="P55" s="4">
        <v>57531885660</v>
      </c>
      <c r="Q55" s="4">
        <v>55921078570</v>
      </c>
      <c r="R55" s="4">
        <f t="shared" si="4"/>
        <v>18.640359523333334</v>
      </c>
      <c r="S55" s="4">
        <v>675608828</v>
      </c>
      <c r="T55" s="6">
        <v>1.208147E-2</v>
      </c>
      <c r="U55" s="3">
        <v>149</v>
      </c>
      <c r="V55" s="3">
        <v>150</v>
      </c>
      <c r="W55" s="3">
        <v>35.299999999999997</v>
      </c>
      <c r="X55" s="3">
        <v>373.7</v>
      </c>
      <c r="Y55" s="3">
        <v>144.5</v>
      </c>
      <c r="Z55" s="4">
        <v>175392495</v>
      </c>
      <c r="AA55" s="4">
        <v>5386396</v>
      </c>
      <c r="AB55" s="4">
        <v>241251</v>
      </c>
      <c r="AC55" s="4">
        <v>9963341</v>
      </c>
    </row>
    <row r="56" spans="1:29" x14ac:dyDescent="0.3">
      <c r="A56" s="3" t="s">
        <v>79</v>
      </c>
      <c r="B56" s="4">
        <v>419332480</v>
      </c>
      <c r="C56" s="4">
        <v>209666240</v>
      </c>
      <c r="D56" s="4">
        <v>209666240</v>
      </c>
      <c r="E56" s="4">
        <v>418021663</v>
      </c>
      <c r="F56" s="6">
        <f t="shared" si="0"/>
        <v>0.9968740389487597</v>
      </c>
      <c r="G56" s="4">
        <v>417213376</v>
      </c>
      <c r="H56" s="6">
        <f t="shared" si="1"/>
        <v>0.99494648256199947</v>
      </c>
      <c r="I56" s="9">
        <f t="shared" si="2"/>
        <v>20.721597674666668</v>
      </c>
      <c r="J56" s="4">
        <v>1310817</v>
      </c>
      <c r="K56" s="4">
        <v>392113656</v>
      </c>
      <c r="L56" s="9">
        <f t="shared" si="3"/>
        <v>19.474978247999999</v>
      </c>
      <c r="M56" s="4">
        <v>419332480</v>
      </c>
      <c r="N56" s="4">
        <v>79810140</v>
      </c>
      <c r="O56" s="4">
        <v>62805843479</v>
      </c>
      <c r="P56" s="4">
        <v>62609382250</v>
      </c>
      <c r="Q56" s="4">
        <v>60888832388</v>
      </c>
      <c r="R56" s="4">
        <f t="shared" si="4"/>
        <v>20.296277462666666</v>
      </c>
      <c r="S56" s="4">
        <v>702677308</v>
      </c>
      <c r="T56" s="6">
        <v>1.154033E-2</v>
      </c>
      <c r="U56" s="3">
        <v>149</v>
      </c>
      <c r="V56" s="3">
        <v>150</v>
      </c>
      <c r="W56" s="3">
        <v>35.299999999999997</v>
      </c>
      <c r="X56" s="3">
        <v>367.8</v>
      </c>
      <c r="Y56" s="3">
        <v>140.80000000000001</v>
      </c>
      <c r="Z56" s="4">
        <v>191030101</v>
      </c>
      <c r="AA56" s="4">
        <v>5765499</v>
      </c>
      <c r="AB56" s="4">
        <v>246400</v>
      </c>
      <c r="AC56" s="4">
        <v>10521548</v>
      </c>
    </row>
    <row r="57" spans="1:29" x14ac:dyDescent="0.3">
      <c r="A57" s="3" t="s">
        <v>80</v>
      </c>
      <c r="B57" s="4">
        <v>420150280</v>
      </c>
      <c r="C57" s="4">
        <v>210075140</v>
      </c>
      <c r="D57" s="4">
        <v>210075140</v>
      </c>
      <c r="E57" s="4">
        <v>418525904</v>
      </c>
      <c r="F57" s="6">
        <f t="shared" si="0"/>
        <v>0.99613382145074381</v>
      </c>
      <c r="G57" s="4">
        <v>417657876</v>
      </c>
      <c r="H57" s="6">
        <f t="shared" si="1"/>
        <v>0.99406782734977595</v>
      </c>
      <c r="I57" s="9">
        <f t="shared" si="2"/>
        <v>20.743674508000002</v>
      </c>
      <c r="J57" s="4">
        <v>1624376</v>
      </c>
      <c r="K57" s="4">
        <v>393757622</v>
      </c>
      <c r="L57" s="9">
        <f t="shared" si="3"/>
        <v>19.556628559333333</v>
      </c>
      <c r="M57" s="4">
        <v>420150280</v>
      </c>
      <c r="N57" s="4">
        <v>79638678</v>
      </c>
      <c r="O57" s="4">
        <v>62927614832</v>
      </c>
      <c r="P57" s="4">
        <v>62684148263</v>
      </c>
      <c r="Q57" s="4">
        <v>61010186346</v>
      </c>
      <c r="R57" s="4">
        <f t="shared" si="4"/>
        <v>20.336728782000002</v>
      </c>
      <c r="S57" s="4">
        <v>699626056</v>
      </c>
      <c r="T57" s="6">
        <v>1.1467359999999999E-2</v>
      </c>
      <c r="U57" s="3">
        <v>149</v>
      </c>
      <c r="V57" s="3">
        <v>150</v>
      </c>
      <c r="W57" s="3">
        <v>35.299999999999997</v>
      </c>
      <c r="X57" s="3">
        <v>350.5</v>
      </c>
      <c r="Y57" s="3">
        <v>132.80000000000001</v>
      </c>
      <c r="Z57" s="4">
        <v>191436269</v>
      </c>
      <c r="AA57" s="4">
        <v>5835839</v>
      </c>
      <c r="AB57" s="4">
        <v>243984</v>
      </c>
      <c r="AC57" s="4">
        <v>10088841</v>
      </c>
    </row>
    <row r="58" spans="1:29" x14ac:dyDescent="0.3">
      <c r="A58" s="3" t="s">
        <v>81</v>
      </c>
      <c r="B58" s="4">
        <v>416649064</v>
      </c>
      <c r="C58" s="4">
        <v>208324532</v>
      </c>
      <c r="D58" s="4">
        <v>208324532</v>
      </c>
      <c r="E58" s="4">
        <v>415241885</v>
      </c>
      <c r="F58" s="6">
        <f t="shared" si="0"/>
        <v>0.99662262771817967</v>
      </c>
      <c r="G58" s="4">
        <v>414368498</v>
      </c>
      <c r="H58" s="6">
        <f t="shared" si="1"/>
        <v>0.99452641036054268</v>
      </c>
      <c r="I58" s="9">
        <f t="shared" si="2"/>
        <v>20.580302067333335</v>
      </c>
      <c r="J58" s="4">
        <v>1407179</v>
      </c>
      <c r="K58" s="4">
        <v>391309344</v>
      </c>
      <c r="L58" s="9">
        <f t="shared" si="3"/>
        <v>19.435030751999999</v>
      </c>
      <c r="M58" s="4">
        <v>416649064</v>
      </c>
      <c r="N58" s="4">
        <v>79343996</v>
      </c>
      <c r="O58" s="4">
        <v>62407384345</v>
      </c>
      <c r="P58" s="4">
        <v>62196472998</v>
      </c>
      <c r="Q58" s="4">
        <v>60604391565</v>
      </c>
      <c r="R58" s="4">
        <f t="shared" si="4"/>
        <v>20.201463855</v>
      </c>
      <c r="S58" s="4">
        <v>705222359</v>
      </c>
      <c r="T58" s="6">
        <v>1.1636489999999999E-2</v>
      </c>
      <c r="U58" s="3">
        <v>149</v>
      </c>
      <c r="V58" s="3">
        <v>150</v>
      </c>
      <c r="W58" s="3">
        <v>35.299999999999997</v>
      </c>
      <c r="X58" s="3">
        <v>338.5</v>
      </c>
      <c r="Y58" s="3">
        <v>122.2</v>
      </c>
      <c r="Z58" s="4">
        <v>190390639</v>
      </c>
      <c r="AA58" s="4">
        <v>5745560</v>
      </c>
      <c r="AB58" s="4">
        <v>233421</v>
      </c>
      <c r="AC58" s="4">
        <v>9677946</v>
      </c>
    </row>
    <row r="59" spans="1:29" x14ac:dyDescent="0.3">
      <c r="A59" s="3" t="s">
        <v>82</v>
      </c>
      <c r="B59" s="4">
        <v>433197514</v>
      </c>
      <c r="C59" s="4">
        <v>216598757</v>
      </c>
      <c r="D59" s="4">
        <v>216598757</v>
      </c>
      <c r="E59" s="4">
        <v>431742707</v>
      </c>
      <c r="F59" s="6">
        <f t="shared" si="0"/>
        <v>0.9966417004876903</v>
      </c>
      <c r="G59" s="4">
        <v>430860614</v>
      </c>
      <c r="H59" s="6">
        <f t="shared" si="1"/>
        <v>0.99460546304058428</v>
      </c>
      <c r="I59" s="9">
        <f t="shared" si="2"/>
        <v>21.399410495333335</v>
      </c>
      <c r="J59" s="4">
        <v>1454807</v>
      </c>
      <c r="K59" s="4">
        <v>404615806</v>
      </c>
      <c r="L59" s="9">
        <f t="shared" si="3"/>
        <v>20.095918364666666</v>
      </c>
      <c r="M59" s="4">
        <v>433197514</v>
      </c>
      <c r="N59" s="4">
        <v>81332392</v>
      </c>
      <c r="O59" s="4">
        <v>64894960782</v>
      </c>
      <c r="P59" s="4">
        <v>64676908300</v>
      </c>
      <c r="Q59" s="4">
        <v>62909629997</v>
      </c>
      <c r="R59" s="4">
        <f t="shared" si="4"/>
        <v>20.969876665666668</v>
      </c>
      <c r="S59" s="4">
        <v>720384137</v>
      </c>
      <c r="T59" s="6">
        <v>1.1451100000000001E-2</v>
      </c>
      <c r="U59" s="3">
        <v>149</v>
      </c>
      <c r="V59" s="3">
        <v>150</v>
      </c>
      <c r="W59" s="3">
        <v>35.299999999999997</v>
      </c>
      <c r="X59" s="3">
        <v>370.6</v>
      </c>
      <c r="Y59" s="3">
        <v>143.19999999999999</v>
      </c>
      <c r="Z59" s="4">
        <v>197793825</v>
      </c>
      <c r="AA59" s="4">
        <v>5800460</v>
      </c>
      <c r="AB59" s="4">
        <v>259816</v>
      </c>
      <c r="AC59" s="4">
        <v>10802238</v>
      </c>
    </row>
    <row r="60" spans="1:29" x14ac:dyDescent="0.3">
      <c r="A60" s="3" t="s">
        <v>83</v>
      </c>
      <c r="B60" s="4">
        <v>516070958</v>
      </c>
      <c r="C60" s="4">
        <v>258035479</v>
      </c>
      <c r="D60" s="4">
        <v>258035479</v>
      </c>
      <c r="E60" s="4">
        <v>513807624</v>
      </c>
      <c r="F60" s="6">
        <f t="shared" si="0"/>
        <v>0.9956142969006212</v>
      </c>
      <c r="G60" s="4">
        <v>512211254</v>
      </c>
      <c r="H60" s="6">
        <f t="shared" si="1"/>
        <v>0.99252098196930505</v>
      </c>
      <c r="I60" s="9">
        <f t="shared" si="2"/>
        <v>25.439825615333334</v>
      </c>
      <c r="J60" s="4">
        <v>2263334</v>
      </c>
      <c r="K60" s="4">
        <v>481803552</v>
      </c>
      <c r="L60" s="9">
        <f t="shared" si="3"/>
        <v>23.929576416</v>
      </c>
      <c r="M60" s="4">
        <v>516070958</v>
      </c>
      <c r="N60" s="4">
        <v>98221256</v>
      </c>
      <c r="O60" s="4">
        <v>77309802089</v>
      </c>
      <c r="P60" s="4">
        <v>76970536233</v>
      </c>
      <c r="Q60" s="4">
        <v>74741246624</v>
      </c>
      <c r="R60" s="4">
        <f t="shared" si="4"/>
        <v>24.913748874666666</v>
      </c>
      <c r="S60" s="4">
        <v>971523621</v>
      </c>
      <c r="T60" s="6">
        <v>1.299849E-2</v>
      </c>
      <c r="U60" s="3">
        <v>149</v>
      </c>
      <c r="V60" s="3">
        <v>150</v>
      </c>
      <c r="W60" s="3">
        <v>34.9</v>
      </c>
      <c r="X60" s="3">
        <v>335.7</v>
      </c>
      <c r="Y60" s="3">
        <v>125.7</v>
      </c>
      <c r="Z60" s="4">
        <v>235022137</v>
      </c>
      <c r="AA60" s="4">
        <v>7074747</v>
      </c>
      <c r="AB60" s="4">
        <v>305981</v>
      </c>
      <c r="AC60" s="4">
        <v>12538858</v>
      </c>
    </row>
    <row r="61" spans="1:29" x14ac:dyDescent="0.3">
      <c r="A61" s="3" t="s">
        <v>84</v>
      </c>
      <c r="B61" s="4">
        <v>440549656</v>
      </c>
      <c r="C61" s="4">
        <v>220274828</v>
      </c>
      <c r="D61" s="4">
        <v>220274828</v>
      </c>
      <c r="E61" s="4">
        <v>439124515</v>
      </c>
      <c r="F61" s="6">
        <f t="shared" si="0"/>
        <v>0.99676508429733057</v>
      </c>
      <c r="G61" s="4">
        <v>438262494</v>
      </c>
      <c r="H61" s="6">
        <f t="shared" si="1"/>
        <v>0.99480838999906063</v>
      </c>
      <c r="I61" s="9">
        <f t="shared" si="2"/>
        <v>21.767037202000001</v>
      </c>
      <c r="J61" s="4">
        <v>1425141</v>
      </c>
      <c r="K61" s="4">
        <v>413240174</v>
      </c>
      <c r="L61" s="9">
        <f t="shared" si="3"/>
        <v>20.524261975333335</v>
      </c>
      <c r="M61" s="4">
        <v>440549656</v>
      </c>
      <c r="N61" s="4">
        <v>83369048</v>
      </c>
      <c r="O61" s="4">
        <v>65985955157</v>
      </c>
      <c r="P61" s="4">
        <v>65772354821</v>
      </c>
      <c r="Q61" s="4">
        <v>64107920113</v>
      </c>
      <c r="R61" s="4">
        <f t="shared" si="4"/>
        <v>21.369306704333333</v>
      </c>
      <c r="S61" s="4">
        <v>736491490</v>
      </c>
      <c r="T61" s="6">
        <v>1.148831E-2</v>
      </c>
      <c r="U61" s="3">
        <v>149</v>
      </c>
      <c r="V61" s="3">
        <v>150</v>
      </c>
      <c r="W61" s="3">
        <v>35.299999999999997</v>
      </c>
      <c r="X61" s="3">
        <v>341.4</v>
      </c>
      <c r="Y61" s="3">
        <v>130</v>
      </c>
      <c r="Z61" s="4">
        <v>201300460</v>
      </c>
      <c r="AA61" s="4">
        <v>6126826</v>
      </c>
      <c r="AB61" s="4">
        <v>250638</v>
      </c>
      <c r="AC61" s="4">
        <v>10283363</v>
      </c>
    </row>
    <row r="62" spans="1:29" x14ac:dyDescent="0.3">
      <c r="A62" s="3" t="s">
        <v>85</v>
      </c>
      <c r="B62" s="4">
        <v>285309448</v>
      </c>
      <c r="C62" s="4">
        <v>142654724</v>
      </c>
      <c r="D62" s="4">
        <v>142654724</v>
      </c>
      <c r="E62" s="4">
        <v>284401572</v>
      </c>
      <c r="F62" s="6">
        <f t="shared" si="0"/>
        <v>0.99681792521641277</v>
      </c>
      <c r="G62" s="4">
        <v>283844228</v>
      </c>
      <c r="H62" s="6">
        <f t="shared" si="1"/>
        <v>0.99486445327951423</v>
      </c>
      <c r="I62" s="9">
        <f t="shared" si="2"/>
        <v>14.097596657333334</v>
      </c>
      <c r="J62" s="4">
        <v>907876</v>
      </c>
      <c r="K62" s="4">
        <v>266867138</v>
      </c>
      <c r="L62" s="9">
        <f t="shared" si="3"/>
        <v>13.254401187333333</v>
      </c>
      <c r="M62" s="4">
        <v>285309448</v>
      </c>
      <c r="N62" s="4">
        <v>53614856</v>
      </c>
      <c r="O62" s="4">
        <v>42734382989</v>
      </c>
      <c r="P62" s="4">
        <v>42598310141</v>
      </c>
      <c r="Q62" s="4">
        <v>41484968225</v>
      </c>
      <c r="R62" s="4">
        <f t="shared" si="4"/>
        <v>13.828322741666666</v>
      </c>
      <c r="S62" s="4">
        <v>476144725</v>
      </c>
      <c r="T62" s="6">
        <v>1.147752E-2</v>
      </c>
      <c r="U62" s="3">
        <v>149</v>
      </c>
      <c r="V62" s="3">
        <v>150</v>
      </c>
      <c r="W62" s="3">
        <v>35.299999999999997</v>
      </c>
      <c r="X62" s="3">
        <v>345</v>
      </c>
      <c r="Y62" s="3">
        <v>128.9</v>
      </c>
      <c r="Z62" s="4">
        <v>130280315</v>
      </c>
      <c r="AA62" s="4">
        <v>3903586</v>
      </c>
      <c r="AB62" s="4">
        <v>164859</v>
      </c>
      <c r="AC62" s="4">
        <v>6855444</v>
      </c>
    </row>
    <row r="63" spans="1:29" x14ac:dyDescent="0.3">
      <c r="A63" s="3" t="s">
        <v>86</v>
      </c>
      <c r="B63" s="4">
        <v>368950890</v>
      </c>
      <c r="C63" s="4">
        <v>184475445</v>
      </c>
      <c r="D63" s="4">
        <v>184475445</v>
      </c>
      <c r="E63" s="4">
        <v>367744576</v>
      </c>
      <c r="F63" s="6">
        <f t="shared" si="0"/>
        <v>0.99673042122218491</v>
      </c>
      <c r="G63" s="4">
        <v>367053406</v>
      </c>
      <c r="H63" s="6">
        <f t="shared" si="1"/>
        <v>0.99485708246970217</v>
      </c>
      <c r="I63" s="9">
        <f t="shared" si="2"/>
        <v>18.230319164666668</v>
      </c>
      <c r="J63" s="4">
        <v>1206314</v>
      </c>
      <c r="K63" s="4">
        <v>345799438</v>
      </c>
      <c r="L63" s="9">
        <f t="shared" si="3"/>
        <v>17.174705420666665</v>
      </c>
      <c r="M63" s="4">
        <v>368950890</v>
      </c>
      <c r="N63" s="4">
        <v>70798106</v>
      </c>
      <c r="O63" s="4">
        <v>55259540067</v>
      </c>
      <c r="P63" s="4">
        <v>55078735762</v>
      </c>
      <c r="Q63" s="4">
        <v>53681025110</v>
      </c>
      <c r="R63" s="4">
        <f t="shared" si="4"/>
        <v>17.893675036666668</v>
      </c>
      <c r="S63" s="4">
        <v>613123617</v>
      </c>
      <c r="T63" s="6">
        <v>1.142161E-2</v>
      </c>
      <c r="U63" s="3">
        <v>149</v>
      </c>
      <c r="V63" s="3">
        <v>150</v>
      </c>
      <c r="W63" s="3">
        <v>35.4</v>
      </c>
      <c r="X63" s="3">
        <v>337.1</v>
      </c>
      <c r="Y63" s="3">
        <v>129.80000000000001</v>
      </c>
      <c r="Z63" s="4">
        <v>168504269</v>
      </c>
      <c r="AA63" s="4">
        <v>5168486</v>
      </c>
      <c r="AB63" s="4">
        <v>207367</v>
      </c>
      <c r="AC63" s="4">
        <v>8589480</v>
      </c>
    </row>
    <row r="64" spans="1:29" x14ac:dyDescent="0.3">
      <c r="A64" s="3" t="s">
        <v>87</v>
      </c>
      <c r="B64" s="4">
        <v>373584328</v>
      </c>
      <c r="C64" s="4">
        <v>186792164</v>
      </c>
      <c r="D64" s="4">
        <v>186792164</v>
      </c>
      <c r="E64" s="4">
        <v>372444475</v>
      </c>
      <c r="F64" s="6">
        <f t="shared" si="0"/>
        <v>0.99694887361549067</v>
      </c>
      <c r="G64" s="4">
        <v>371742096</v>
      </c>
      <c r="H64" s="6">
        <f t="shared" si="1"/>
        <v>0.99506876530430899</v>
      </c>
      <c r="I64" s="9">
        <f t="shared" si="2"/>
        <v>18.463190768</v>
      </c>
      <c r="J64" s="4">
        <v>1139853</v>
      </c>
      <c r="K64" s="4">
        <v>351365772</v>
      </c>
      <c r="L64" s="9">
        <f t="shared" si="3"/>
        <v>17.451166676</v>
      </c>
      <c r="M64" s="4">
        <v>373584328</v>
      </c>
      <c r="N64" s="4">
        <v>71507722</v>
      </c>
      <c r="O64" s="4">
        <v>55944393103</v>
      </c>
      <c r="P64" s="4">
        <v>55773555707</v>
      </c>
      <c r="Q64" s="4">
        <v>54406270112</v>
      </c>
      <c r="R64" s="4">
        <f t="shared" si="4"/>
        <v>18.135423370666668</v>
      </c>
      <c r="S64" s="4">
        <v>627614833</v>
      </c>
      <c r="T64" s="6">
        <v>1.1535709999999999E-2</v>
      </c>
      <c r="U64" s="3">
        <v>149</v>
      </c>
      <c r="V64" s="3">
        <v>150</v>
      </c>
      <c r="W64" s="3">
        <v>35.4</v>
      </c>
      <c r="X64" s="3">
        <v>323.39999999999998</v>
      </c>
      <c r="Y64" s="3">
        <v>123.3</v>
      </c>
      <c r="Z64" s="4">
        <v>170639352</v>
      </c>
      <c r="AA64" s="4">
        <v>5313667</v>
      </c>
      <c r="AB64" s="4">
        <v>203051</v>
      </c>
      <c r="AC64" s="4">
        <v>8320053</v>
      </c>
    </row>
    <row r="65" spans="1:29" x14ac:dyDescent="0.3">
      <c r="A65" s="3" t="s">
        <v>88</v>
      </c>
      <c r="B65" s="4">
        <v>324365062</v>
      </c>
      <c r="C65" s="4">
        <v>162182531</v>
      </c>
      <c r="D65" s="4">
        <v>162182531</v>
      </c>
      <c r="E65" s="4">
        <v>323305875</v>
      </c>
      <c r="F65" s="6">
        <f t="shared" si="0"/>
        <v>0.99673458357854827</v>
      </c>
      <c r="G65" s="4">
        <v>322647394</v>
      </c>
      <c r="H65" s="6">
        <f t="shared" si="1"/>
        <v>0.9947045221534988</v>
      </c>
      <c r="I65" s="9">
        <f t="shared" si="2"/>
        <v>16.024820568666666</v>
      </c>
      <c r="J65" s="4">
        <v>1059187</v>
      </c>
      <c r="K65" s="4">
        <v>304055356</v>
      </c>
      <c r="L65" s="9">
        <f t="shared" si="3"/>
        <v>15.101416014666666</v>
      </c>
      <c r="M65" s="4">
        <v>324365062</v>
      </c>
      <c r="N65" s="4">
        <v>58645963</v>
      </c>
      <c r="O65" s="4">
        <v>48585504586</v>
      </c>
      <c r="P65" s="4">
        <v>48426749236</v>
      </c>
      <c r="Q65" s="4">
        <v>47161642544</v>
      </c>
      <c r="R65" s="4">
        <f t="shared" si="4"/>
        <v>15.720547514666666</v>
      </c>
      <c r="S65" s="4">
        <v>547582380</v>
      </c>
      <c r="T65" s="6">
        <v>1.1610759999999999E-2</v>
      </c>
      <c r="U65" s="3">
        <v>149</v>
      </c>
      <c r="V65" s="3">
        <v>150</v>
      </c>
      <c r="W65" s="3">
        <v>35.299999999999997</v>
      </c>
      <c r="X65" s="3">
        <v>339.1</v>
      </c>
      <c r="Y65" s="3">
        <v>125.6</v>
      </c>
      <c r="Z65" s="4">
        <v>148125050</v>
      </c>
      <c r="AA65" s="4">
        <v>4500762</v>
      </c>
      <c r="AB65" s="4">
        <v>184780</v>
      </c>
      <c r="AC65" s="4">
        <v>7687269</v>
      </c>
    </row>
    <row r="66" spans="1:29" x14ac:dyDescent="0.3">
      <c r="A66" s="3" t="s">
        <v>89</v>
      </c>
      <c r="B66" s="4">
        <v>344635588</v>
      </c>
      <c r="C66" s="4">
        <v>172317794</v>
      </c>
      <c r="D66" s="4">
        <v>172317794</v>
      </c>
      <c r="E66" s="4">
        <v>343505683</v>
      </c>
      <c r="F66" s="6">
        <f t="shared" si="0"/>
        <v>0.99672145002041979</v>
      </c>
      <c r="G66" s="4">
        <v>342811768</v>
      </c>
      <c r="H66" s="6">
        <f t="shared" si="1"/>
        <v>0.99470797542823697</v>
      </c>
      <c r="I66" s="9">
        <f t="shared" si="2"/>
        <v>17.026317810666665</v>
      </c>
      <c r="J66" s="4">
        <v>1129905</v>
      </c>
      <c r="K66" s="4">
        <v>322372002</v>
      </c>
      <c r="L66" s="9">
        <f t="shared" si="3"/>
        <v>16.011142765999999</v>
      </c>
      <c r="M66" s="4">
        <v>344635588</v>
      </c>
      <c r="N66" s="4">
        <v>65556608</v>
      </c>
      <c r="O66" s="4">
        <v>51627938891</v>
      </c>
      <c r="P66" s="4">
        <v>51458584344</v>
      </c>
      <c r="Q66" s="4">
        <v>50116464265</v>
      </c>
      <c r="R66" s="4">
        <f t="shared" si="4"/>
        <v>16.705488088333333</v>
      </c>
      <c r="S66" s="4">
        <v>575187403</v>
      </c>
      <c r="T66" s="6">
        <v>1.1477009999999999E-2</v>
      </c>
      <c r="U66" s="3">
        <v>149</v>
      </c>
      <c r="V66" s="3">
        <v>150</v>
      </c>
      <c r="W66" s="3">
        <v>35.299999999999997</v>
      </c>
      <c r="X66" s="3">
        <v>359.4</v>
      </c>
      <c r="Y66" s="3">
        <v>134.1</v>
      </c>
      <c r="Z66" s="4">
        <v>157485447</v>
      </c>
      <c r="AA66" s="4">
        <v>4600642</v>
      </c>
      <c r="AB66" s="4">
        <v>201417</v>
      </c>
      <c r="AC66" s="4">
        <v>8481239</v>
      </c>
    </row>
    <row r="67" spans="1:29" x14ac:dyDescent="0.3">
      <c r="A67" s="3" t="s">
        <v>90</v>
      </c>
      <c r="B67" s="4">
        <v>440372088</v>
      </c>
      <c r="C67" s="4">
        <v>220186044</v>
      </c>
      <c r="D67" s="4">
        <v>220186044</v>
      </c>
      <c r="E67" s="4">
        <v>439007006</v>
      </c>
      <c r="F67" s="6">
        <f t="shared" si="0"/>
        <v>0.99690016230093126</v>
      </c>
      <c r="G67" s="4">
        <v>438206516</v>
      </c>
      <c r="H67" s="6">
        <f t="shared" si="1"/>
        <v>0.99508240404192017</v>
      </c>
      <c r="I67" s="9">
        <f t="shared" si="2"/>
        <v>21.764256961333334</v>
      </c>
      <c r="J67" s="4">
        <v>1365082</v>
      </c>
      <c r="K67" s="4">
        <v>414141202</v>
      </c>
      <c r="L67" s="9">
        <f t="shared" si="3"/>
        <v>20.569013032666668</v>
      </c>
      <c r="M67" s="4">
        <v>440372088</v>
      </c>
      <c r="N67" s="4">
        <v>83725264</v>
      </c>
      <c r="O67" s="4">
        <v>65954706349</v>
      </c>
      <c r="P67" s="4">
        <v>65750110935</v>
      </c>
      <c r="Q67" s="4">
        <v>64111259531</v>
      </c>
      <c r="R67" s="4">
        <f t="shared" si="4"/>
        <v>21.370419843666667</v>
      </c>
      <c r="S67" s="4">
        <v>732367145</v>
      </c>
      <c r="T67" s="6">
        <v>1.142338E-2</v>
      </c>
      <c r="U67" s="3">
        <v>149</v>
      </c>
      <c r="V67" s="3">
        <v>150</v>
      </c>
      <c r="W67" s="3">
        <v>35.4</v>
      </c>
      <c r="X67" s="3">
        <v>328.2</v>
      </c>
      <c r="Y67" s="3">
        <v>126.3</v>
      </c>
      <c r="Z67" s="4">
        <v>201146324</v>
      </c>
      <c r="AA67" s="4">
        <v>6296607</v>
      </c>
      <c r="AB67" s="4">
        <v>243617</v>
      </c>
      <c r="AC67" s="4">
        <v>9976032</v>
      </c>
    </row>
    <row r="68" spans="1:29" x14ac:dyDescent="0.3">
      <c r="A68" t="s">
        <v>91</v>
      </c>
      <c r="B68" s="7">
        <v>308341454</v>
      </c>
      <c r="C68" s="7">
        <v>154170727</v>
      </c>
      <c r="D68" s="7">
        <v>154170727</v>
      </c>
      <c r="E68" s="7">
        <v>307228158</v>
      </c>
      <c r="F68" s="8">
        <f>E68/B68</f>
        <v>0.99638940536357468</v>
      </c>
      <c r="G68" s="7">
        <v>306508872</v>
      </c>
      <c r="H68" s="6">
        <f t="shared" si="1"/>
        <v>0.99405664734265664</v>
      </c>
      <c r="I68" s="9">
        <f t="shared" si="2"/>
        <v>15.3254436</v>
      </c>
      <c r="J68" s="7">
        <v>1113296</v>
      </c>
      <c r="K68" s="7">
        <v>286618648</v>
      </c>
      <c r="L68" s="9">
        <f t="shared" si="3"/>
        <v>14.3309324</v>
      </c>
      <c r="M68" s="7">
        <v>308341454</v>
      </c>
      <c r="N68" s="7">
        <v>64080544</v>
      </c>
      <c r="O68" s="7">
        <v>46263529450</v>
      </c>
      <c r="P68" s="7">
        <v>46095838634</v>
      </c>
      <c r="Q68" s="7">
        <v>44017842176</v>
      </c>
      <c r="R68" s="4">
        <f t="shared" si="4"/>
        <v>14.672614058666667</v>
      </c>
      <c r="S68" s="7">
        <v>540386643</v>
      </c>
      <c r="T68" s="8">
        <v>1.2276540000000001E-2</v>
      </c>
      <c r="U68" s="7">
        <v>150</v>
      </c>
      <c r="V68" s="7">
        <v>151</v>
      </c>
      <c r="W68" s="7">
        <v>34.9</v>
      </c>
      <c r="X68" s="7">
        <v>333.3</v>
      </c>
      <c r="Y68" s="7">
        <v>142.4</v>
      </c>
      <c r="Z68" s="7">
        <v>133752190</v>
      </c>
      <c r="AA68" s="7">
        <v>4286056</v>
      </c>
      <c r="AB68" s="7">
        <v>209708</v>
      </c>
      <c r="AC68" s="7">
        <v>8857552</v>
      </c>
    </row>
    <row r="69" spans="1:29" x14ac:dyDescent="0.3">
      <c r="A69" t="s">
        <v>92</v>
      </c>
      <c r="B69" s="7">
        <v>332583634</v>
      </c>
      <c r="C69" s="7">
        <v>166291817</v>
      </c>
      <c r="D69" s="7">
        <v>166291817</v>
      </c>
      <c r="E69" s="7">
        <v>330812120</v>
      </c>
      <c r="F69" s="8">
        <f t="shared" ref="F69:F83" si="5">E69/B69</f>
        <v>0.99467347813031592</v>
      </c>
      <c r="G69" s="7">
        <v>330055698</v>
      </c>
      <c r="H69" s="6">
        <f t="shared" ref="H69:H83" si="6">G69/B69</f>
        <v>0.9923990968238684</v>
      </c>
      <c r="I69" s="9">
        <f t="shared" ref="I69:I83" si="7">G69*U69/3000000000</f>
        <v>16.502784900000002</v>
      </c>
      <c r="J69" s="7">
        <v>1771514</v>
      </c>
      <c r="K69" s="7">
        <v>308531684</v>
      </c>
      <c r="L69" s="9">
        <f t="shared" ref="L69:L83" si="8">K69*U69/3000000000</f>
        <v>15.426584200000001</v>
      </c>
      <c r="M69" s="7">
        <v>332583634</v>
      </c>
      <c r="N69" s="7">
        <v>69365301</v>
      </c>
      <c r="O69" s="7">
        <v>49911625973</v>
      </c>
      <c r="P69" s="7">
        <v>49644749352</v>
      </c>
      <c r="Q69" s="7">
        <v>47412099720</v>
      </c>
      <c r="R69" s="4">
        <f t="shared" ref="R69:R83" si="9">Q69/3000000000</f>
        <v>15.804033240000001</v>
      </c>
      <c r="S69" s="7">
        <v>590553208</v>
      </c>
      <c r="T69" s="8">
        <v>1.245575E-2</v>
      </c>
      <c r="U69" s="7">
        <v>150</v>
      </c>
      <c r="V69" s="7">
        <v>151</v>
      </c>
      <c r="W69" s="7">
        <v>35.299999999999997</v>
      </c>
      <c r="X69" s="7">
        <v>332.3</v>
      </c>
      <c r="Y69" s="7">
        <v>143.69999999999999</v>
      </c>
      <c r="Z69" s="7">
        <v>143905488</v>
      </c>
      <c r="AA69" s="7">
        <v>4907549</v>
      </c>
      <c r="AB69" s="7">
        <v>225893</v>
      </c>
      <c r="AC69" s="7">
        <v>9561328</v>
      </c>
    </row>
    <row r="70" spans="1:29" x14ac:dyDescent="0.3">
      <c r="A70" t="s">
        <v>93</v>
      </c>
      <c r="B70" s="7">
        <v>316105782</v>
      </c>
      <c r="C70" s="7">
        <v>158052891</v>
      </c>
      <c r="D70" s="7">
        <v>158052891</v>
      </c>
      <c r="E70" s="7">
        <v>314844153</v>
      </c>
      <c r="F70" s="8">
        <f t="shared" si="5"/>
        <v>0.99600883921825889</v>
      </c>
      <c r="G70" s="7">
        <v>314041544</v>
      </c>
      <c r="H70" s="6">
        <f t="shared" si="6"/>
        <v>0.99346978727519764</v>
      </c>
      <c r="I70" s="9">
        <f t="shared" si="7"/>
        <v>15.7020772</v>
      </c>
      <c r="J70" s="7">
        <v>1261629</v>
      </c>
      <c r="K70" s="7">
        <v>292212494</v>
      </c>
      <c r="L70" s="9">
        <f t="shared" si="8"/>
        <v>14.610624700000001</v>
      </c>
      <c r="M70" s="7">
        <v>316105782</v>
      </c>
      <c r="N70" s="7">
        <v>66504430</v>
      </c>
      <c r="O70" s="7">
        <v>47431001752</v>
      </c>
      <c r="P70" s="7">
        <v>47240954099</v>
      </c>
      <c r="Q70" s="7">
        <v>45098458423</v>
      </c>
      <c r="R70" s="4">
        <f t="shared" si="9"/>
        <v>15.032819474333333</v>
      </c>
      <c r="S70" s="7">
        <v>566708827</v>
      </c>
      <c r="T70" s="8">
        <v>1.2566030000000001E-2</v>
      </c>
      <c r="U70" s="7">
        <v>150</v>
      </c>
      <c r="V70" s="7">
        <v>151</v>
      </c>
      <c r="W70" s="7">
        <v>34.9</v>
      </c>
      <c r="X70" s="7">
        <v>337.6</v>
      </c>
      <c r="Y70" s="7">
        <v>145.1</v>
      </c>
      <c r="Z70" s="7">
        <v>136699756</v>
      </c>
      <c r="AA70" s="7">
        <v>4436698</v>
      </c>
      <c r="AB70" s="7">
        <v>223491</v>
      </c>
      <c r="AC70" s="7">
        <v>9620967</v>
      </c>
    </row>
    <row r="71" spans="1:29" x14ac:dyDescent="0.3">
      <c r="A71" t="s">
        <v>94</v>
      </c>
      <c r="B71" s="7">
        <v>305175938</v>
      </c>
      <c r="C71" s="7">
        <v>152587969</v>
      </c>
      <c r="D71" s="7">
        <v>152587969</v>
      </c>
      <c r="E71" s="7">
        <v>304109601</v>
      </c>
      <c r="F71" s="8">
        <f t="shared" si="5"/>
        <v>0.99650582871314053</v>
      </c>
      <c r="G71" s="7">
        <v>303435042</v>
      </c>
      <c r="H71" s="6">
        <f t="shared" si="6"/>
        <v>0.99429543491728367</v>
      </c>
      <c r="I71" s="9">
        <f t="shared" si="7"/>
        <v>15.171752100000001</v>
      </c>
      <c r="J71" s="7">
        <v>1066337</v>
      </c>
      <c r="K71" s="7">
        <v>283931520</v>
      </c>
      <c r="L71" s="9">
        <f t="shared" si="8"/>
        <v>14.196576</v>
      </c>
      <c r="M71" s="7">
        <v>305175938</v>
      </c>
      <c r="N71" s="7">
        <v>63171743</v>
      </c>
      <c r="O71" s="7">
        <v>45821534676</v>
      </c>
      <c r="P71" s="7">
        <v>45660914054</v>
      </c>
      <c r="Q71" s="7">
        <v>43658910031</v>
      </c>
      <c r="R71" s="4">
        <f t="shared" si="9"/>
        <v>14.552970010333333</v>
      </c>
      <c r="S71" s="7">
        <v>531922322</v>
      </c>
      <c r="T71" s="8">
        <v>1.2183589999999999E-2</v>
      </c>
      <c r="U71" s="7">
        <v>150</v>
      </c>
      <c r="V71" s="7">
        <v>151</v>
      </c>
      <c r="W71" s="7">
        <v>35</v>
      </c>
      <c r="X71" s="7">
        <v>330.7</v>
      </c>
      <c r="Y71" s="7">
        <v>142</v>
      </c>
      <c r="Z71" s="7">
        <v>133363638</v>
      </c>
      <c r="AA71" s="7">
        <v>4279128</v>
      </c>
      <c r="AB71" s="7">
        <v>202309</v>
      </c>
      <c r="AC71" s="7">
        <v>8581504</v>
      </c>
    </row>
    <row r="72" spans="1:29" x14ac:dyDescent="0.3">
      <c r="A72" t="s">
        <v>95</v>
      </c>
      <c r="B72" s="7">
        <v>307748902</v>
      </c>
      <c r="C72" s="7">
        <v>153874451</v>
      </c>
      <c r="D72" s="7">
        <v>153874451</v>
      </c>
      <c r="E72" s="7">
        <v>306572113</v>
      </c>
      <c r="F72" s="8">
        <f t="shared" si="5"/>
        <v>0.99617613907847513</v>
      </c>
      <c r="G72" s="7">
        <v>305815780</v>
      </c>
      <c r="H72" s="6">
        <f t="shared" si="6"/>
        <v>0.99371850886408686</v>
      </c>
      <c r="I72" s="9">
        <f t="shared" si="7"/>
        <v>15.290789</v>
      </c>
      <c r="J72" s="7">
        <v>1176789</v>
      </c>
      <c r="K72" s="7">
        <v>286008706</v>
      </c>
      <c r="L72" s="9">
        <f t="shared" si="8"/>
        <v>14.3004353</v>
      </c>
      <c r="M72" s="7">
        <v>307748902</v>
      </c>
      <c r="N72" s="7">
        <v>63084986</v>
      </c>
      <c r="O72" s="7">
        <v>46175010426</v>
      </c>
      <c r="P72" s="7">
        <v>45997806789</v>
      </c>
      <c r="Q72" s="7">
        <v>43886904051</v>
      </c>
      <c r="R72" s="4">
        <f t="shared" si="9"/>
        <v>14.628968017</v>
      </c>
      <c r="S72" s="7">
        <v>556011834</v>
      </c>
      <c r="T72" s="8">
        <v>1.26692E-2</v>
      </c>
      <c r="U72" s="7">
        <v>150</v>
      </c>
      <c r="V72" s="7">
        <v>151</v>
      </c>
      <c r="W72" s="7">
        <v>35</v>
      </c>
      <c r="X72" s="7">
        <v>325.7</v>
      </c>
      <c r="Y72" s="7">
        <v>136.1</v>
      </c>
      <c r="Z72" s="7">
        <v>133591801</v>
      </c>
      <c r="AA72" s="7">
        <v>4310443</v>
      </c>
      <c r="AB72" s="7">
        <v>213009</v>
      </c>
      <c r="AC72" s="7">
        <v>8736913</v>
      </c>
    </row>
    <row r="73" spans="1:29" x14ac:dyDescent="0.3">
      <c r="A73" t="s">
        <v>96</v>
      </c>
      <c r="B73" s="7">
        <v>304827342</v>
      </c>
      <c r="C73" s="7">
        <v>152413671</v>
      </c>
      <c r="D73" s="7">
        <v>152413671</v>
      </c>
      <c r="E73" s="7">
        <v>303581073</v>
      </c>
      <c r="F73" s="8">
        <f t="shared" si="5"/>
        <v>0.99591155769747186</v>
      </c>
      <c r="G73" s="7">
        <v>302763094</v>
      </c>
      <c r="H73" s="6">
        <f t="shared" si="6"/>
        <v>0.9932281402762092</v>
      </c>
      <c r="I73" s="9">
        <f t="shared" si="7"/>
        <v>15.138154699999999</v>
      </c>
      <c r="J73" s="7">
        <v>1246269</v>
      </c>
      <c r="K73" s="7">
        <v>281217236</v>
      </c>
      <c r="L73" s="9">
        <f t="shared" si="8"/>
        <v>14.0608618</v>
      </c>
      <c r="M73" s="7">
        <v>304827342</v>
      </c>
      <c r="N73" s="7">
        <v>63746426</v>
      </c>
      <c r="O73" s="7">
        <v>45822661257</v>
      </c>
      <c r="P73" s="7">
        <v>45634876065</v>
      </c>
      <c r="Q73" s="7">
        <v>43488977300</v>
      </c>
      <c r="R73" s="4">
        <f t="shared" si="9"/>
        <v>14.496325766666667</v>
      </c>
      <c r="S73" s="7">
        <v>547879746</v>
      </c>
      <c r="T73" s="8">
        <v>1.2598130000000001E-2</v>
      </c>
      <c r="U73" s="7">
        <v>150</v>
      </c>
      <c r="V73" s="7">
        <v>151</v>
      </c>
      <c r="W73" s="7">
        <v>34.9</v>
      </c>
      <c r="X73" s="7">
        <v>344.1</v>
      </c>
      <c r="Y73" s="7">
        <v>144</v>
      </c>
      <c r="Z73" s="7">
        <v>133705787</v>
      </c>
      <c r="AA73" s="7">
        <v>4133871</v>
      </c>
      <c r="AB73" s="7">
        <v>220309</v>
      </c>
      <c r="AC73" s="7">
        <v>9418815</v>
      </c>
    </row>
    <row r="74" spans="1:29" x14ac:dyDescent="0.3">
      <c r="A74" t="s">
        <v>97</v>
      </c>
      <c r="B74" s="7">
        <v>295968574</v>
      </c>
      <c r="C74" s="7">
        <v>147984287</v>
      </c>
      <c r="D74" s="7">
        <v>147984287</v>
      </c>
      <c r="E74" s="7">
        <v>294851290</v>
      </c>
      <c r="F74" s="8">
        <f t="shared" si="5"/>
        <v>0.99622499110327845</v>
      </c>
      <c r="G74" s="7">
        <v>294116274</v>
      </c>
      <c r="H74" s="6">
        <f t="shared" si="6"/>
        <v>0.99374156527848123</v>
      </c>
      <c r="I74" s="9">
        <f t="shared" si="7"/>
        <v>14.7058137</v>
      </c>
      <c r="J74" s="7">
        <v>1117284</v>
      </c>
      <c r="K74" s="7">
        <v>274414714</v>
      </c>
      <c r="L74" s="9">
        <f t="shared" si="8"/>
        <v>13.720735700000001</v>
      </c>
      <c r="M74" s="7">
        <v>295968574</v>
      </c>
      <c r="N74" s="7">
        <v>62406192</v>
      </c>
      <c r="O74" s="7">
        <v>44405068927</v>
      </c>
      <c r="P74" s="7">
        <v>44236782334</v>
      </c>
      <c r="Q74" s="7">
        <v>42187447651</v>
      </c>
      <c r="R74" s="4">
        <f t="shared" si="9"/>
        <v>14.062482550333334</v>
      </c>
      <c r="S74" s="7">
        <v>530698697</v>
      </c>
      <c r="T74" s="8">
        <v>1.257954E-2</v>
      </c>
      <c r="U74" s="7">
        <v>150</v>
      </c>
      <c r="V74" s="7">
        <v>151</v>
      </c>
      <c r="W74" s="7">
        <v>34.9</v>
      </c>
      <c r="X74" s="7">
        <v>324.5</v>
      </c>
      <c r="Y74" s="7">
        <v>140.69999999999999</v>
      </c>
      <c r="Z74" s="7">
        <v>128016212</v>
      </c>
      <c r="AA74" s="7">
        <v>4262234</v>
      </c>
      <c r="AB74" s="7">
        <v>203062</v>
      </c>
      <c r="AC74" s="7">
        <v>8623192</v>
      </c>
    </row>
    <row r="75" spans="1:29" x14ac:dyDescent="0.3">
      <c r="A75" t="s">
        <v>98</v>
      </c>
      <c r="B75" s="7">
        <v>317791204</v>
      </c>
      <c r="C75" s="7">
        <v>158895602</v>
      </c>
      <c r="D75" s="7">
        <v>158895602</v>
      </c>
      <c r="E75" s="7">
        <v>316453427</v>
      </c>
      <c r="F75" s="8">
        <f t="shared" si="5"/>
        <v>0.99579039009525261</v>
      </c>
      <c r="G75" s="7">
        <v>315592866</v>
      </c>
      <c r="H75" s="6">
        <f t="shared" si="6"/>
        <v>0.99308244541595303</v>
      </c>
      <c r="I75" s="9">
        <f t="shared" si="7"/>
        <v>15.7796433</v>
      </c>
      <c r="J75" s="7">
        <v>1337777</v>
      </c>
      <c r="K75" s="7">
        <v>291874138</v>
      </c>
      <c r="L75" s="9">
        <f t="shared" si="8"/>
        <v>14.593706900000001</v>
      </c>
      <c r="M75" s="7">
        <v>317791204</v>
      </c>
      <c r="N75" s="7">
        <v>67883861</v>
      </c>
      <c r="O75" s="7">
        <v>47759318028</v>
      </c>
      <c r="P75" s="7">
        <v>47557754514</v>
      </c>
      <c r="Q75" s="7">
        <v>45236644848</v>
      </c>
      <c r="R75" s="4">
        <f t="shared" si="9"/>
        <v>15.078881616</v>
      </c>
      <c r="S75" s="7">
        <v>590102724</v>
      </c>
      <c r="T75" s="8">
        <v>1.3044790000000001E-2</v>
      </c>
      <c r="U75" s="7">
        <v>150</v>
      </c>
      <c r="V75" s="7">
        <v>151</v>
      </c>
      <c r="W75" s="7">
        <v>34.799999999999997</v>
      </c>
      <c r="X75" s="7">
        <v>350.9</v>
      </c>
      <c r="Y75" s="7">
        <v>148</v>
      </c>
      <c r="Z75" s="7">
        <v>138363766</v>
      </c>
      <c r="AA75" s="7">
        <v>4394117</v>
      </c>
      <c r="AB75" s="7">
        <v>241428</v>
      </c>
      <c r="AC75" s="7">
        <v>10596417</v>
      </c>
    </row>
    <row r="76" spans="1:29" x14ac:dyDescent="0.3">
      <c r="A76" t="s">
        <v>99</v>
      </c>
      <c r="B76" s="7">
        <v>320820108</v>
      </c>
      <c r="C76" s="7">
        <v>160410054</v>
      </c>
      <c r="D76" s="7">
        <v>160410054</v>
      </c>
      <c r="E76" s="7">
        <v>319482984</v>
      </c>
      <c r="F76" s="8">
        <f t="shared" si="5"/>
        <v>0.99583216897364801</v>
      </c>
      <c r="G76" s="7">
        <v>318641478</v>
      </c>
      <c r="H76" s="6">
        <f t="shared" si="6"/>
        <v>0.99320918500532396</v>
      </c>
      <c r="I76" s="9">
        <f t="shared" si="7"/>
        <v>15.932073900000001</v>
      </c>
      <c r="J76" s="7">
        <v>1337124</v>
      </c>
      <c r="K76" s="7">
        <v>295312554</v>
      </c>
      <c r="L76" s="9">
        <f t="shared" si="8"/>
        <v>14.7656277</v>
      </c>
      <c r="M76" s="7">
        <v>320820108</v>
      </c>
      <c r="N76" s="7">
        <v>65861975</v>
      </c>
      <c r="O76" s="7">
        <v>48249188085</v>
      </c>
      <c r="P76" s="7">
        <v>48047707478</v>
      </c>
      <c r="Q76" s="7">
        <v>45876663279</v>
      </c>
      <c r="R76" s="4">
        <f t="shared" si="9"/>
        <v>15.292221093</v>
      </c>
      <c r="S76" s="7">
        <v>601848544</v>
      </c>
      <c r="T76" s="8">
        <v>1.311884E-2</v>
      </c>
      <c r="U76" s="7">
        <v>150</v>
      </c>
      <c r="V76" s="7">
        <v>151</v>
      </c>
      <c r="W76" s="7">
        <v>35.1</v>
      </c>
      <c r="X76" s="7">
        <v>339.1</v>
      </c>
      <c r="Y76" s="7">
        <v>144.5</v>
      </c>
      <c r="Z76" s="7">
        <v>140435315</v>
      </c>
      <c r="AA76" s="7">
        <v>4595354</v>
      </c>
      <c r="AB76" s="7">
        <v>234266</v>
      </c>
      <c r="AC76" s="7">
        <v>10336271</v>
      </c>
    </row>
    <row r="77" spans="1:29" x14ac:dyDescent="0.3">
      <c r="A77" t="s">
        <v>100</v>
      </c>
      <c r="B77" s="7">
        <v>329071194</v>
      </c>
      <c r="C77" s="7">
        <v>164535597</v>
      </c>
      <c r="D77" s="7">
        <v>164535597</v>
      </c>
      <c r="E77" s="7">
        <v>327804781</v>
      </c>
      <c r="F77" s="8">
        <f t="shared" si="5"/>
        <v>0.9961515531499241</v>
      </c>
      <c r="G77" s="7">
        <v>327000138</v>
      </c>
      <c r="H77" s="6">
        <f t="shared" si="6"/>
        <v>0.99370635887381864</v>
      </c>
      <c r="I77" s="9">
        <f t="shared" si="7"/>
        <v>16.3500069</v>
      </c>
      <c r="J77" s="7">
        <v>1266413</v>
      </c>
      <c r="K77" s="7">
        <v>305603494</v>
      </c>
      <c r="L77" s="9">
        <f t="shared" si="8"/>
        <v>15.2801747</v>
      </c>
      <c r="M77" s="7">
        <v>329071194</v>
      </c>
      <c r="N77" s="7">
        <v>68281619</v>
      </c>
      <c r="O77" s="7">
        <v>49435022276</v>
      </c>
      <c r="P77" s="7">
        <v>49244246171</v>
      </c>
      <c r="Q77" s="7">
        <v>46934769219</v>
      </c>
      <c r="R77" s="4">
        <f t="shared" si="9"/>
        <v>15.644923072999999</v>
      </c>
      <c r="S77" s="7">
        <v>614443970</v>
      </c>
      <c r="T77" s="8">
        <v>1.3091439999999999E-2</v>
      </c>
      <c r="U77" s="7">
        <v>150</v>
      </c>
      <c r="V77" s="7">
        <v>151</v>
      </c>
      <c r="W77" s="7">
        <v>34.799999999999997</v>
      </c>
      <c r="X77" s="7">
        <v>328.1</v>
      </c>
      <c r="Y77" s="7">
        <v>139.5</v>
      </c>
      <c r="Z77" s="7">
        <v>143730239</v>
      </c>
      <c r="AA77" s="7">
        <v>4760497</v>
      </c>
      <c r="AB77" s="7">
        <v>225641</v>
      </c>
      <c r="AC77" s="7">
        <v>9469465</v>
      </c>
    </row>
    <row r="78" spans="1:29" x14ac:dyDescent="0.3">
      <c r="A78" t="s">
        <v>101</v>
      </c>
      <c r="B78" s="7">
        <v>320131522</v>
      </c>
      <c r="C78" s="7">
        <v>160065761</v>
      </c>
      <c r="D78" s="7">
        <v>160065761</v>
      </c>
      <c r="E78" s="7">
        <v>318879725</v>
      </c>
      <c r="F78" s="8">
        <f t="shared" si="5"/>
        <v>0.9960897415156762</v>
      </c>
      <c r="G78" s="7">
        <v>318053670</v>
      </c>
      <c r="H78" s="6">
        <f t="shared" si="6"/>
        <v>0.99350938018531021</v>
      </c>
      <c r="I78" s="9">
        <f t="shared" si="7"/>
        <v>15.9026835</v>
      </c>
      <c r="J78" s="7">
        <v>1251797</v>
      </c>
      <c r="K78" s="7">
        <v>296133300</v>
      </c>
      <c r="L78" s="9">
        <f t="shared" si="8"/>
        <v>14.806665000000001</v>
      </c>
      <c r="M78" s="7">
        <v>320131522</v>
      </c>
      <c r="N78" s="7">
        <v>66806240</v>
      </c>
      <c r="O78" s="7">
        <v>48109787578</v>
      </c>
      <c r="P78" s="7">
        <v>47921169854</v>
      </c>
      <c r="Q78" s="7">
        <v>45791977733</v>
      </c>
      <c r="R78" s="4">
        <f t="shared" si="9"/>
        <v>15.263992577666667</v>
      </c>
      <c r="S78" s="7">
        <v>594780911</v>
      </c>
      <c r="T78" s="8">
        <v>1.298876E-2</v>
      </c>
      <c r="U78" s="7">
        <v>150</v>
      </c>
      <c r="V78" s="7">
        <v>151</v>
      </c>
      <c r="W78" s="7">
        <v>34.9</v>
      </c>
      <c r="X78" s="7">
        <v>330.1</v>
      </c>
      <c r="Y78" s="7">
        <v>141.6</v>
      </c>
      <c r="Z78" s="7">
        <v>139811751</v>
      </c>
      <c r="AA78" s="7">
        <v>4575115</v>
      </c>
      <c r="AB78" s="7">
        <v>226061</v>
      </c>
      <c r="AC78" s="7">
        <v>9616281</v>
      </c>
    </row>
    <row r="79" spans="1:29" x14ac:dyDescent="0.3">
      <c r="A79" t="s">
        <v>102</v>
      </c>
      <c r="B79" s="7">
        <v>300480350</v>
      </c>
      <c r="C79" s="7">
        <v>150240175</v>
      </c>
      <c r="D79" s="7">
        <v>150240175</v>
      </c>
      <c r="E79" s="7">
        <v>299038119</v>
      </c>
      <c r="F79" s="8">
        <f t="shared" si="5"/>
        <v>0.9952002485353868</v>
      </c>
      <c r="G79" s="7">
        <v>298021944</v>
      </c>
      <c r="H79" s="6">
        <f t="shared" si="6"/>
        <v>0.99181841341705035</v>
      </c>
      <c r="I79" s="9">
        <f t="shared" si="7"/>
        <v>14.901097200000001</v>
      </c>
      <c r="J79" s="7">
        <v>1442231</v>
      </c>
      <c r="K79" s="7">
        <v>276407232</v>
      </c>
      <c r="L79" s="9">
        <f t="shared" si="8"/>
        <v>13.8203616</v>
      </c>
      <c r="M79" s="7">
        <v>300480350</v>
      </c>
      <c r="N79" s="7">
        <v>62463177</v>
      </c>
      <c r="O79" s="7">
        <v>45205274573</v>
      </c>
      <c r="P79" s="7">
        <v>44987898992</v>
      </c>
      <c r="Q79" s="7">
        <v>42842160960</v>
      </c>
      <c r="R79" s="4">
        <f t="shared" si="9"/>
        <v>14.28072032</v>
      </c>
      <c r="S79" s="7">
        <v>550459318</v>
      </c>
      <c r="T79" s="8">
        <v>1.284854E-2</v>
      </c>
      <c r="U79" s="7">
        <v>150</v>
      </c>
      <c r="V79" s="7">
        <v>151</v>
      </c>
      <c r="W79" s="7">
        <v>34.799999999999997</v>
      </c>
      <c r="X79" s="7">
        <v>374.9</v>
      </c>
      <c r="Y79" s="7">
        <v>159</v>
      </c>
      <c r="Z79" s="7">
        <v>132466819</v>
      </c>
      <c r="AA79" s="7">
        <v>3917942</v>
      </c>
      <c r="AB79" s="7">
        <v>227612</v>
      </c>
      <c r="AC79" s="7">
        <v>9609040</v>
      </c>
    </row>
    <row r="80" spans="1:29" x14ac:dyDescent="0.3">
      <c r="A80" t="s">
        <v>103</v>
      </c>
      <c r="B80" s="7">
        <v>371263128</v>
      </c>
      <c r="C80" s="7">
        <v>185631564</v>
      </c>
      <c r="D80" s="7">
        <v>185631564</v>
      </c>
      <c r="E80" s="7">
        <v>369732011</v>
      </c>
      <c r="F80" s="8">
        <f t="shared" si="5"/>
        <v>0.99587592495853772</v>
      </c>
      <c r="G80" s="7">
        <v>368718836</v>
      </c>
      <c r="H80" s="6">
        <f t="shared" si="6"/>
        <v>0.99314693055109959</v>
      </c>
      <c r="I80" s="9">
        <f t="shared" si="7"/>
        <v>18.435941799999998</v>
      </c>
      <c r="J80" s="7">
        <v>1531117</v>
      </c>
      <c r="K80" s="7">
        <v>344002912</v>
      </c>
      <c r="L80" s="9">
        <f t="shared" si="8"/>
        <v>17.200145599999999</v>
      </c>
      <c r="M80" s="7">
        <v>371263128</v>
      </c>
      <c r="N80" s="7">
        <v>78819815</v>
      </c>
      <c r="O80" s="7">
        <v>55789594890</v>
      </c>
      <c r="P80" s="7">
        <v>55558907522</v>
      </c>
      <c r="Q80" s="7">
        <v>53015056153</v>
      </c>
      <c r="R80" s="4">
        <f t="shared" si="9"/>
        <v>17.671685384333333</v>
      </c>
      <c r="S80" s="7">
        <v>672017571</v>
      </c>
      <c r="T80" s="8">
        <v>1.267598E-2</v>
      </c>
      <c r="U80" s="7">
        <v>150</v>
      </c>
      <c r="V80" s="7">
        <v>151</v>
      </c>
      <c r="W80" s="7">
        <v>34.9</v>
      </c>
      <c r="X80" s="7">
        <v>335.4</v>
      </c>
      <c r="Y80" s="7">
        <v>139.30000000000001</v>
      </c>
      <c r="Z80" s="7">
        <v>162578920</v>
      </c>
      <c r="AA80" s="7">
        <v>5082479</v>
      </c>
      <c r="AB80" s="7">
        <v>257342</v>
      </c>
      <c r="AC80" s="7">
        <v>10947454</v>
      </c>
    </row>
    <row r="81" spans="1:29" x14ac:dyDescent="0.3">
      <c r="A81" t="s">
        <v>104</v>
      </c>
      <c r="B81" s="7">
        <v>307505234</v>
      </c>
      <c r="C81" s="7">
        <v>153752617</v>
      </c>
      <c r="D81" s="7">
        <v>153752617</v>
      </c>
      <c r="E81" s="7">
        <v>306094129</v>
      </c>
      <c r="F81" s="8">
        <f t="shared" si="5"/>
        <v>0.99541111875838839</v>
      </c>
      <c r="G81" s="7">
        <v>305131452</v>
      </c>
      <c r="H81" s="6">
        <f t="shared" si="6"/>
        <v>0.99228051513425619</v>
      </c>
      <c r="I81" s="9">
        <f t="shared" si="7"/>
        <v>15.2565726</v>
      </c>
      <c r="J81" s="7">
        <v>1411105</v>
      </c>
      <c r="K81" s="7">
        <v>283733954</v>
      </c>
      <c r="L81" s="9">
        <f t="shared" si="8"/>
        <v>14.1866977</v>
      </c>
      <c r="M81" s="7">
        <v>307505234</v>
      </c>
      <c r="N81" s="7">
        <v>63820833</v>
      </c>
      <c r="O81" s="7">
        <v>46236591524</v>
      </c>
      <c r="P81" s="7">
        <v>46023939815</v>
      </c>
      <c r="Q81" s="7">
        <v>43876124886</v>
      </c>
      <c r="R81" s="4">
        <f t="shared" si="9"/>
        <v>14.625374962</v>
      </c>
      <c r="S81" s="7">
        <v>559279041</v>
      </c>
      <c r="T81" s="8">
        <v>1.2746769999999999E-2</v>
      </c>
      <c r="U81" s="7">
        <v>150</v>
      </c>
      <c r="V81" s="7">
        <v>151</v>
      </c>
      <c r="W81" s="7">
        <v>34.799999999999997</v>
      </c>
      <c r="X81" s="7">
        <v>350.6</v>
      </c>
      <c r="Y81" s="7">
        <v>146.9</v>
      </c>
      <c r="Z81" s="7">
        <v>135024870</v>
      </c>
      <c r="AA81" s="7">
        <v>4080402</v>
      </c>
      <c r="AB81" s="7">
        <v>225802</v>
      </c>
      <c r="AC81" s="7">
        <v>9515508</v>
      </c>
    </row>
    <row r="82" spans="1:29" x14ac:dyDescent="0.3">
      <c r="A82" t="s">
        <v>105</v>
      </c>
      <c r="B82" s="7">
        <v>298894742</v>
      </c>
      <c r="C82" s="7">
        <v>149447371</v>
      </c>
      <c r="D82" s="7">
        <v>149447371</v>
      </c>
      <c r="E82" s="7">
        <v>297574049</v>
      </c>
      <c r="F82" s="8">
        <f t="shared" si="5"/>
        <v>0.99558141106409959</v>
      </c>
      <c r="G82" s="7">
        <v>296688440</v>
      </c>
      <c r="H82" s="6">
        <f t="shared" si="6"/>
        <v>0.9926184649979557</v>
      </c>
      <c r="I82" s="9">
        <f t="shared" si="7"/>
        <v>14.834422</v>
      </c>
      <c r="J82" s="7">
        <v>1320693</v>
      </c>
      <c r="K82" s="7">
        <v>276588392</v>
      </c>
      <c r="L82" s="9">
        <f t="shared" si="8"/>
        <v>13.8294196</v>
      </c>
      <c r="M82" s="7">
        <v>298894742</v>
      </c>
      <c r="N82" s="7">
        <v>63881159</v>
      </c>
      <c r="O82" s="7">
        <v>44885736612</v>
      </c>
      <c r="P82" s="7">
        <v>44686750138</v>
      </c>
      <c r="Q82" s="7">
        <v>42620887685</v>
      </c>
      <c r="R82" s="4">
        <f t="shared" si="9"/>
        <v>14.206962561666666</v>
      </c>
      <c r="S82" s="7">
        <v>546147119</v>
      </c>
      <c r="T82" s="8">
        <v>1.281407E-2</v>
      </c>
      <c r="U82" s="7">
        <v>150</v>
      </c>
      <c r="V82" s="7">
        <v>151</v>
      </c>
      <c r="W82" s="7">
        <v>34.9</v>
      </c>
      <c r="X82" s="7">
        <v>334.2</v>
      </c>
      <c r="Y82" s="7">
        <v>143.4</v>
      </c>
      <c r="Z82" s="7">
        <v>129891436</v>
      </c>
      <c r="AA82" s="7">
        <v>4211908</v>
      </c>
      <c r="AB82" s="7">
        <v>209287</v>
      </c>
      <c r="AC82" s="7">
        <v>8901939</v>
      </c>
    </row>
    <row r="83" spans="1:29" x14ac:dyDescent="0.3">
      <c r="A83" t="s">
        <v>106</v>
      </c>
      <c r="B83" s="7">
        <v>345538112</v>
      </c>
      <c r="C83" s="7">
        <v>172769056</v>
      </c>
      <c r="D83" s="7">
        <v>172769056</v>
      </c>
      <c r="E83" s="7">
        <v>343823392</v>
      </c>
      <c r="F83" s="8">
        <f t="shared" si="5"/>
        <v>0.99503753727750877</v>
      </c>
      <c r="G83" s="7">
        <v>342643518</v>
      </c>
      <c r="H83" s="6">
        <f t="shared" si="6"/>
        <v>0.99162293854288353</v>
      </c>
      <c r="I83" s="9">
        <f t="shared" si="7"/>
        <v>17.1321759</v>
      </c>
      <c r="J83" s="7">
        <v>1714720</v>
      </c>
      <c r="K83" s="7">
        <v>318804394</v>
      </c>
      <c r="L83" s="9">
        <f t="shared" si="8"/>
        <v>15.9402197</v>
      </c>
      <c r="M83" s="7">
        <v>345538112</v>
      </c>
      <c r="N83" s="7">
        <v>73438073</v>
      </c>
      <c r="O83" s="7">
        <v>51955952737</v>
      </c>
      <c r="P83" s="7">
        <v>51697508949</v>
      </c>
      <c r="Q83" s="7">
        <v>49195306782</v>
      </c>
      <c r="R83" s="4">
        <f t="shared" si="9"/>
        <v>16.398435593999999</v>
      </c>
      <c r="S83" s="7">
        <v>640315475</v>
      </c>
      <c r="T83" s="8">
        <v>1.3015779999999999E-2</v>
      </c>
      <c r="U83" s="7">
        <v>150</v>
      </c>
      <c r="V83" s="7">
        <v>151</v>
      </c>
      <c r="W83" s="7">
        <v>34.799999999999997</v>
      </c>
      <c r="X83" s="7">
        <v>355</v>
      </c>
      <c r="Y83" s="7">
        <v>152</v>
      </c>
      <c r="Z83" s="7">
        <v>151600866</v>
      </c>
      <c r="AA83" s="7">
        <v>4725390</v>
      </c>
      <c r="AB83" s="7">
        <v>250257</v>
      </c>
      <c r="AC83" s="7">
        <v>10611924</v>
      </c>
    </row>
    <row r="84" spans="1:29" x14ac:dyDescent="0.3">
      <c r="H84" s="6" t="s">
        <v>107</v>
      </c>
      <c r="I84" s="10">
        <f>AVERAGE(I4:I83)</f>
        <v>18.498949359800001</v>
      </c>
    </row>
    <row r="85" spans="1:29" x14ac:dyDescent="0.3">
      <c r="H85" s="6" t="s">
        <v>109</v>
      </c>
      <c r="I85" s="10">
        <f>MIN(I4:I83)</f>
        <v>13.677828294666666</v>
      </c>
    </row>
    <row r="86" spans="1:29" x14ac:dyDescent="0.3">
      <c r="H86" s="6" t="s">
        <v>108</v>
      </c>
      <c r="I86" s="10">
        <f>MAX(I4:I83)</f>
        <v>28.022280503333334</v>
      </c>
    </row>
  </sheetData>
  <pageMargins left="0.78749999999999998" right="0.78749999999999998" top="1.05277777777778" bottom="1.05277777777778" header="0.78749999999999998" footer="0.78749999999999998"/>
  <pageSetup orientation="portrait" useFirstPageNumber="1" r:id="rId1"/>
  <headerFooter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Batch1-2_NCWMAC_stat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Palti, Yniv</dc:creator>
  <dc:description/>
  <cp:lastModifiedBy>Bindhu Krishnan</cp:lastModifiedBy>
  <cp:revision>1</cp:revision>
  <dcterms:created xsi:type="dcterms:W3CDTF">2017-12-15T22:05:45Z</dcterms:created>
  <dcterms:modified xsi:type="dcterms:W3CDTF">2020-01-27T16:10:58Z</dcterms:modified>
  <dc:language>en-US</dc:language>
</cp:coreProperties>
</file>