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41" i="1" l="1"/>
  <c r="C40" i="1"/>
  <c r="C39" i="1"/>
  <c r="C34" i="1" l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1" i="1"/>
  <c r="C10" i="1"/>
  <c r="C9" i="1"/>
  <c r="C8" i="1"/>
  <c r="C7" i="1"/>
  <c r="C3" i="1"/>
  <c r="C2" i="1"/>
</calcChain>
</file>

<file path=xl/sharedStrings.xml><?xml version="1.0" encoding="utf-8"?>
<sst xmlns="http://schemas.openxmlformats.org/spreadsheetml/2006/main" count="160" uniqueCount="86">
  <si>
    <t>Normal 1</t>
    <phoneticPr fontId="1" type="noConversion"/>
  </si>
  <si>
    <t>Normal 2</t>
  </si>
  <si>
    <t>Normal 3</t>
  </si>
  <si>
    <t>Normal 4</t>
  </si>
  <si>
    <t>Normal 5</t>
  </si>
  <si>
    <t>Normal 6</t>
  </si>
  <si>
    <t>Normal 7</t>
  </si>
  <si>
    <t>Normal 8</t>
  </si>
  <si>
    <t>Normal 9</t>
  </si>
  <si>
    <t>Normal 10</t>
  </si>
  <si>
    <t>Normal 11</t>
  </si>
  <si>
    <t>Normal 12</t>
  </si>
  <si>
    <t>Normal 13</t>
  </si>
  <si>
    <t>Normal 14</t>
  </si>
  <si>
    <t>Normal 15</t>
  </si>
  <si>
    <t>Normal 16</t>
  </si>
  <si>
    <t>Normal 17</t>
  </si>
  <si>
    <t>Normal 18</t>
  </si>
  <si>
    <t>Normal 19</t>
  </si>
  <si>
    <t>Normal 20</t>
  </si>
  <si>
    <t>Normal 21</t>
  </si>
  <si>
    <t>Normal 22</t>
  </si>
  <si>
    <t>Normal 23</t>
  </si>
  <si>
    <t>Normal 24</t>
  </si>
  <si>
    <t>Normal 25</t>
  </si>
  <si>
    <t>Normal 26</t>
  </si>
  <si>
    <t>Normal 27</t>
  </si>
  <si>
    <t>Normal 28</t>
  </si>
  <si>
    <t>Normal 29</t>
  </si>
  <si>
    <t>Normal 30</t>
  </si>
  <si>
    <t>Normal 31</t>
  </si>
  <si>
    <t>Normal 32</t>
  </si>
  <si>
    <t>Normal 33</t>
  </si>
  <si>
    <t>Normal 34</t>
  </si>
  <si>
    <t>Normal 35</t>
  </si>
  <si>
    <t>Normal 36</t>
  </si>
  <si>
    <t>Normal 37</t>
  </si>
  <si>
    <t>Normal 01</t>
    <phoneticPr fontId="1" type="noConversion"/>
  </si>
  <si>
    <t>Normal 02</t>
    <phoneticPr fontId="1" type="noConversion"/>
  </si>
  <si>
    <t>Normal 03</t>
    <phoneticPr fontId="1" type="noConversion"/>
  </si>
  <si>
    <t>FGR 01</t>
    <phoneticPr fontId="1" type="noConversion"/>
  </si>
  <si>
    <t>FGR 02</t>
    <phoneticPr fontId="1" type="noConversion"/>
  </si>
  <si>
    <t>FGR 03</t>
    <phoneticPr fontId="1" type="noConversion"/>
  </si>
  <si>
    <t>FGR 1</t>
    <phoneticPr fontId="1" type="noConversion"/>
  </si>
  <si>
    <t>FGR 2</t>
  </si>
  <si>
    <t>FGR 3</t>
  </si>
  <si>
    <t>FGR 4</t>
  </si>
  <si>
    <t>FGR 5</t>
  </si>
  <si>
    <t>FGR 6</t>
  </si>
  <si>
    <t>FGR 7</t>
  </si>
  <si>
    <t>FGR 8</t>
  </si>
  <si>
    <t>FGR 9</t>
  </si>
  <si>
    <t>FGR 10</t>
  </si>
  <si>
    <t>FGR 11</t>
  </si>
  <si>
    <t>FGR 12</t>
  </si>
  <si>
    <t>FGR 13</t>
  </si>
  <si>
    <t>FGR 14</t>
  </si>
  <si>
    <t>FGR 15</t>
  </si>
  <si>
    <t>FGR 16</t>
  </si>
  <si>
    <t>FGR 17</t>
  </si>
  <si>
    <t>FGR 18</t>
  </si>
  <si>
    <t>FGR 19</t>
  </si>
  <si>
    <t>FGR 20</t>
  </si>
  <si>
    <t>FGR 21</t>
  </si>
  <si>
    <t>FGR 22</t>
  </si>
  <si>
    <t>FGR 23</t>
  </si>
  <si>
    <t>FGR 24</t>
  </si>
  <si>
    <t>FGR 25</t>
  </si>
  <si>
    <t>FGR 26</t>
  </si>
  <si>
    <t>FGR 27</t>
  </si>
  <si>
    <t>FGR 28</t>
  </si>
  <si>
    <t>FGR 29</t>
  </si>
  <si>
    <t>FGR 30</t>
  </si>
  <si>
    <t>FGR 31</t>
  </si>
  <si>
    <t>FGR 32</t>
  </si>
  <si>
    <t>FGR 33</t>
  </si>
  <si>
    <t>FGR 34</t>
  </si>
  <si>
    <t>FGR 35</t>
  </si>
  <si>
    <t>FGR 36</t>
  </si>
  <si>
    <t>FGR 37</t>
  </si>
  <si>
    <t>used for circRNA microarray analysis</t>
    <phoneticPr fontId="1" type="noConversion"/>
  </si>
  <si>
    <t>Maternal age (years)</t>
    <phoneticPr fontId="1" type="noConversion"/>
  </si>
  <si>
    <t>Gestation (weeks)</t>
    <phoneticPr fontId="1" type="noConversion"/>
  </si>
  <si>
    <t>Birth weight (g)</t>
    <phoneticPr fontId="1" type="noConversion"/>
  </si>
  <si>
    <t>Tissue number</t>
    <phoneticPr fontId="1" type="noConversion"/>
  </si>
  <si>
    <t>used for qRT-PCR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</si>
</sst>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43" workbookViewId="0">
      <selection activeCell="D84" sqref="D84"/>
    </sheetView>
  </sheetViews>
  <sheetFormatPr defaultRowHeight="20.100000000000001" customHeight="1" x14ac:dyDescent="0.15"/>
  <cols>
    <col min="1" max="1" width="10.375" style="11" customWidth="1"/>
    <col min="2" max="2" width="10.5" style="10" customWidth="1"/>
    <col min="3" max="3" width="11.75" style="21" customWidth="1"/>
    <col min="4" max="4" width="11.25" style="10" customWidth="1"/>
    <col min="5" max="5" width="17.625" style="10" customWidth="1"/>
    <col min="6" max="16384" width="9" style="10"/>
  </cols>
  <sheetData>
    <row r="1" spans="1:10" ht="46.5" customHeight="1" x14ac:dyDescent="0.25">
      <c r="A1" s="1" t="s">
        <v>84</v>
      </c>
      <c r="B1" s="1" t="s">
        <v>81</v>
      </c>
      <c r="C1" s="2" t="s">
        <v>82</v>
      </c>
      <c r="D1" s="3" t="s">
        <v>83</v>
      </c>
      <c r="E1" s="4"/>
    </row>
    <row r="2" spans="1:10" ht="20.100000000000001" customHeight="1" x14ac:dyDescent="0.25">
      <c r="A2" s="5" t="s">
        <v>43</v>
      </c>
      <c r="B2" s="5">
        <v>21</v>
      </c>
      <c r="C2" s="6">
        <f>38+5/7</f>
        <v>38.714285714285715</v>
      </c>
      <c r="D2" s="7">
        <v>2300</v>
      </c>
      <c r="E2" s="4" t="s">
        <v>85</v>
      </c>
    </row>
    <row r="3" spans="1:10" ht="20.100000000000001" customHeight="1" x14ac:dyDescent="0.25">
      <c r="A3" s="5" t="s">
        <v>44</v>
      </c>
      <c r="B3" s="5">
        <v>27</v>
      </c>
      <c r="C3" s="6">
        <f>37+3/7</f>
        <v>37.428571428571431</v>
      </c>
      <c r="D3" s="7">
        <v>2350</v>
      </c>
      <c r="E3" s="4" t="s">
        <v>85</v>
      </c>
      <c r="H3" s="11"/>
      <c r="I3" s="11"/>
      <c r="J3" s="11"/>
    </row>
    <row r="4" spans="1:10" ht="19.5" customHeight="1" x14ac:dyDescent="0.25">
      <c r="A4" s="5" t="s">
        <v>45</v>
      </c>
      <c r="B4" s="5">
        <v>24</v>
      </c>
      <c r="C4" s="6">
        <v>38</v>
      </c>
      <c r="D4" s="7">
        <v>2490</v>
      </c>
      <c r="E4" s="4" t="s">
        <v>85</v>
      </c>
      <c r="H4" s="11"/>
      <c r="I4" s="11"/>
      <c r="J4" s="11"/>
    </row>
    <row r="5" spans="1:10" ht="20.100000000000001" customHeight="1" x14ac:dyDescent="0.25">
      <c r="A5" s="5" t="s">
        <v>46</v>
      </c>
      <c r="B5" s="5">
        <v>29</v>
      </c>
      <c r="C5" s="6">
        <v>38</v>
      </c>
      <c r="D5" s="7">
        <v>2440</v>
      </c>
      <c r="E5" s="4" t="s">
        <v>85</v>
      </c>
    </row>
    <row r="6" spans="1:10" ht="20.100000000000001" customHeight="1" x14ac:dyDescent="0.25">
      <c r="A6" s="5" t="s">
        <v>47</v>
      </c>
      <c r="B6" s="5">
        <v>36</v>
      </c>
      <c r="C6" s="6">
        <v>38</v>
      </c>
      <c r="D6" s="7">
        <v>2350</v>
      </c>
      <c r="E6" s="4" t="s">
        <v>85</v>
      </c>
    </row>
    <row r="7" spans="1:10" ht="20.100000000000001" customHeight="1" x14ac:dyDescent="0.25">
      <c r="A7" s="5" t="s">
        <v>48</v>
      </c>
      <c r="B7" s="5">
        <v>33</v>
      </c>
      <c r="C7" s="6">
        <f>38+4/7</f>
        <v>38.571428571428569</v>
      </c>
      <c r="D7" s="7">
        <v>2100</v>
      </c>
      <c r="E7" s="4" t="s">
        <v>85</v>
      </c>
    </row>
    <row r="8" spans="1:10" ht="20.100000000000001" customHeight="1" x14ac:dyDescent="0.25">
      <c r="A8" s="5" t="s">
        <v>49</v>
      </c>
      <c r="B8" s="5">
        <v>22</v>
      </c>
      <c r="C8" s="6">
        <f>39+1/7</f>
        <v>39.142857142857146</v>
      </c>
      <c r="D8" s="7">
        <v>2340</v>
      </c>
      <c r="E8" s="4" t="s">
        <v>85</v>
      </c>
    </row>
    <row r="9" spans="1:10" ht="20.100000000000001" customHeight="1" x14ac:dyDescent="0.25">
      <c r="A9" s="5" t="s">
        <v>50</v>
      </c>
      <c r="B9" s="5">
        <v>27</v>
      </c>
      <c r="C9" s="6">
        <f>40+3/7</f>
        <v>40.428571428571431</v>
      </c>
      <c r="D9" s="7">
        <v>2400</v>
      </c>
      <c r="E9" s="4" t="s">
        <v>85</v>
      </c>
    </row>
    <row r="10" spans="1:10" ht="20.100000000000001" customHeight="1" x14ac:dyDescent="0.25">
      <c r="A10" s="5" t="s">
        <v>51</v>
      </c>
      <c r="B10" s="5">
        <v>24</v>
      </c>
      <c r="C10" s="6">
        <f>37+4/7</f>
        <v>37.571428571428569</v>
      </c>
      <c r="D10" s="7">
        <v>2040</v>
      </c>
      <c r="E10" s="4" t="s">
        <v>85</v>
      </c>
    </row>
    <row r="11" spans="1:10" ht="20.100000000000001" customHeight="1" x14ac:dyDescent="0.25">
      <c r="A11" s="5" t="s">
        <v>52</v>
      </c>
      <c r="B11" s="5">
        <v>31</v>
      </c>
      <c r="C11" s="6">
        <f>38+4/7</f>
        <v>38.571428571428569</v>
      </c>
      <c r="D11" s="7">
        <v>2170</v>
      </c>
      <c r="E11" s="4" t="s">
        <v>85</v>
      </c>
    </row>
    <row r="12" spans="1:10" ht="20.100000000000001" customHeight="1" x14ac:dyDescent="0.25">
      <c r="A12" s="5" t="s">
        <v>53</v>
      </c>
      <c r="B12" s="5">
        <v>38</v>
      </c>
      <c r="C12" s="6">
        <v>35</v>
      </c>
      <c r="D12" s="7">
        <v>930</v>
      </c>
      <c r="E12" s="4" t="s">
        <v>85</v>
      </c>
    </row>
    <row r="13" spans="1:10" ht="20.100000000000001" customHeight="1" x14ac:dyDescent="0.25">
      <c r="A13" s="5" t="s">
        <v>54</v>
      </c>
      <c r="B13" s="5">
        <v>27</v>
      </c>
      <c r="C13" s="6">
        <v>36</v>
      </c>
      <c r="D13" s="7">
        <v>1860</v>
      </c>
      <c r="E13" s="4" t="s">
        <v>85</v>
      </c>
    </row>
    <row r="14" spans="1:10" ht="20.100000000000001" customHeight="1" x14ac:dyDescent="0.25">
      <c r="A14" s="5" t="s">
        <v>55</v>
      </c>
      <c r="B14" s="5">
        <v>33</v>
      </c>
      <c r="C14" s="6">
        <f>38+1/7</f>
        <v>38.142857142857146</v>
      </c>
      <c r="D14" s="7">
        <v>2500</v>
      </c>
      <c r="E14" s="4" t="s">
        <v>85</v>
      </c>
    </row>
    <row r="15" spans="1:10" ht="20.100000000000001" customHeight="1" x14ac:dyDescent="0.25">
      <c r="A15" s="5" t="s">
        <v>56</v>
      </c>
      <c r="B15" s="5">
        <v>32</v>
      </c>
      <c r="C15" s="6">
        <f>40+3/7</f>
        <v>40.428571428571431</v>
      </c>
      <c r="D15" s="7">
        <v>2350</v>
      </c>
      <c r="E15" s="4" t="s">
        <v>85</v>
      </c>
    </row>
    <row r="16" spans="1:10" ht="20.100000000000001" customHeight="1" x14ac:dyDescent="0.25">
      <c r="A16" s="5" t="s">
        <v>57</v>
      </c>
      <c r="B16" s="5">
        <v>27</v>
      </c>
      <c r="C16" s="6">
        <f>39+1/7</f>
        <v>39.142857142857146</v>
      </c>
      <c r="D16" s="7">
        <v>2460</v>
      </c>
      <c r="E16" s="4" t="s">
        <v>85</v>
      </c>
    </row>
    <row r="17" spans="1:5" ht="20.100000000000001" customHeight="1" x14ac:dyDescent="0.25">
      <c r="A17" s="5" t="s">
        <v>58</v>
      </c>
      <c r="B17" s="5">
        <v>33</v>
      </c>
      <c r="C17" s="6">
        <f>37+5/7</f>
        <v>37.714285714285715</v>
      </c>
      <c r="D17" s="7">
        <v>2440</v>
      </c>
      <c r="E17" s="4" t="s">
        <v>85</v>
      </c>
    </row>
    <row r="18" spans="1:5" ht="20.100000000000001" customHeight="1" x14ac:dyDescent="0.25">
      <c r="A18" s="5" t="s">
        <v>59</v>
      </c>
      <c r="B18" s="5">
        <v>27</v>
      </c>
      <c r="C18" s="6">
        <f>39+4/7</f>
        <v>39.571428571428569</v>
      </c>
      <c r="D18" s="7">
        <v>2370</v>
      </c>
      <c r="E18" s="4" t="s">
        <v>85</v>
      </c>
    </row>
    <row r="19" spans="1:5" ht="20.100000000000001" customHeight="1" x14ac:dyDescent="0.25">
      <c r="A19" s="5" t="s">
        <v>60</v>
      </c>
      <c r="B19" s="5">
        <v>35</v>
      </c>
      <c r="C19" s="6">
        <f>38+1/7</f>
        <v>38.142857142857146</v>
      </c>
      <c r="D19" s="7">
        <v>2370</v>
      </c>
      <c r="E19" s="4" t="s">
        <v>85</v>
      </c>
    </row>
    <row r="20" spans="1:5" ht="20.100000000000001" customHeight="1" x14ac:dyDescent="0.25">
      <c r="A20" s="5" t="s">
        <v>61</v>
      </c>
      <c r="B20" s="5">
        <v>20</v>
      </c>
      <c r="C20" s="6">
        <v>38</v>
      </c>
      <c r="D20" s="7">
        <v>2490</v>
      </c>
      <c r="E20" s="4" t="s">
        <v>85</v>
      </c>
    </row>
    <row r="21" spans="1:5" ht="20.100000000000001" customHeight="1" x14ac:dyDescent="0.25">
      <c r="A21" s="5" t="s">
        <v>62</v>
      </c>
      <c r="B21" s="5">
        <v>24</v>
      </c>
      <c r="C21" s="6">
        <f>37+5/7</f>
        <v>37.714285714285715</v>
      </c>
      <c r="D21" s="7">
        <v>2260</v>
      </c>
      <c r="E21" s="4" t="s">
        <v>85</v>
      </c>
    </row>
    <row r="22" spans="1:5" ht="20.100000000000001" customHeight="1" x14ac:dyDescent="0.25">
      <c r="A22" s="5" t="s">
        <v>63</v>
      </c>
      <c r="B22" s="5">
        <v>32</v>
      </c>
      <c r="C22" s="6">
        <f>37+3/7</f>
        <v>37.428571428571431</v>
      </c>
      <c r="D22" s="7">
        <v>2480</v>
      </c>
      <c r="E22" s="4" t="s">
        <v>85</v>
      </c>
    </row>
    <row r="23" spans="1:5" ht="20.100000000000001" customHeight="1" x14ac:dyDescent="0.25">
      <c r="A23" s="5" t="s">
        <v>64</v>
      </c>
      <c r="B23" s="5">
        <v>32</v>
      </c>
      <c r="C23" s="6">
        <f>37+3/7</f>
        <v>37.428571428571431</v>
      </c>
      <c r="D23" s="7">
        <v>2370</v>
      </c>
      <c r="E23" s="4" t="s">
        <v>85</v>
      </c>
    </row>
    <row r="24" spans="1:5" ht="20.100000000000001" customHeight="1" x14ac:dyDescent="0.25">
      <c r="A24" s="5" t="s">
        <v>65</v>
      </c>
      <c r="B24" s="5">
        <v>39</v>
      </c>
      <c r="C24" s="6">
        <f>37+4/7</f>
        <v>37.571428571428569</v>
      </c>
      <c r="D24" s="7">
        <v>2310</v>
      </c>
      <c r="E24" s="4" t="s">
        <v>85</v>
      </c>
    </row>
    <row r="25" spans="1:5" ht="20.100000000000001" customHeight="1" x14ac:dyDescent="0.25">
      <c r="A25" s="5" t="s">
        <v>66</v>
      </c>
      <c r="B25" s="5">
        <v>39</v>
      </c>
      <c r="C25" s="6">
        <f>36+1/7</f>
        <v>36.142857142857146</v>
      </c>
      <c r="D25" s="7">
        <v>2440</v>
      </c>
      <c r="E25" s="4" t="s">
        <v>85</v>
      </c>
    </row>
    <row r="26" spans="1:5" ht="20.100000000000001" customHeight="1" x14ac:dyDescent="0.25">
      <c r="A26" s="5" t="s">
        <v>67</v>
      </c>
      <c r="B26" s="5">
        <v>30</v>
      </c>
      <c r="C26" s="6">
        <f>37+5/7</f>
        <v>37.714285714285715</v>
      </c>
      <c r="D26" s="7">
        <v>2500</v>
      </c>
      <c r="E26" s="4" t="s">
        <v>85</v>
      </c>
    </row>
    <row r="27" spans="1:5" ht="20.100000000000001" customHeight="1" x14ac:dyDescent="0.25">
      <c r="A27" s="5" t="s">
        <v>68</v>
      </c>
      <c r="B27" s="5">
        <v>36</v>
      </c>
      <c r="C27" s="6">
        <f>36+4/7</f>
        <v>36.571428571428569</v>
      </c>
      <c r="D27" s="7">
        <v>2330</v>
      </c>
      <c r="E27" s="4" t="s">
        <v>85</v>
      </c>
    </row>
    <row r="28" spans="1:5" ht="20.100000000000001" customHeight="1" x14ac:dyDescent="0.25">
      <c r="A28" s="5" t="s">
        <v>69</v>
      </c>
      <c r="B28" s="5">
        <v>38</v>
      </c>
      <c r="C28" s="6">
        <f>39+3/7</f>
        <v>39.428571428571431</v>
      </c>
      <c r="D28" s="7">
        <v>2430</v>
      </c>
      <c r="E28" s="4" t="s">
        <v>85</v>
      </c>
    </row>
    <row r="29" spans="1:5" ht="20.100000000000001" customHeight="1" x14ac:dyDescent="0.25">
      <c r="A29" s="5" t="s">
        <v>70</v>
      </c>
      <c r="B29" s="5">
        <v>37</v>
      </c>
      <c r="C29" s="6">
        <f>38+1/7</f>
        <v>38.142857142857146</v>
      </c>
      <c r="D29" s="7">
        <v>2410</v>
      </c>
      <c r="E29" s="4" t="s">
        <v>85</v>
      </c>
    </row>
    <row r="30" spans="1:5" ht="20.100000000000001" customHeight="1" x14ac:dyDescent="0.25">
      <c r="A30" s="5" t="s">
        <v>71</v>
      </c>
      <c r="B30" s="5">
        <v>29</v>
      </c>
      <c r="C30" s="6">
        <f>38+3/7</f>
        <v>38.428571428571431</v>
      </c>
      <c r="D30" s="7">
        <v>2300</v>
      </c>
      <c r="E30" s="4" t="s">
        <v>85</v>
      </c>
    </row>
    <row r="31" spans="1:5" ht="20.100000000000001" customHeight="1" x14ac:dyDescent="0.25">
      <c r="A31" s="5" t="s">
        <v>72</v>
      </c>
      <c r="B31" s="8">
        <v>33</v>
      </c>
      <c r="C31" s="6">
        <v>38</v>
      </c>
      <c r="D31" s="5">
        <v>2170</v>
      </c>
      <c r="E31" s="4" t="s">
        <v>85</v>
      </c>
    </row>
    <row r="32" spans="1:5" ht="20.100000000000001" customHeight="1" x14ac:dyDescent="0.25">
      <c r="A32" s="5" t="s">
        <v>73</v>
      </c>
      <c r="B32" s="5">
        <v>32</v>
      </c>
      <c r="C32" s="6">
        <f>37+4/7</f>
        <v>37.571428571428569</v>
      </c>
      <c r="D32" s="5">
        <v>2420</v>
      </c>
      <c r="E32" s="4" t="s">
        <v>85</v>
      </c>
    </row>
    <row r="33" spans="1:8" ht="20.100000000000001" customHeight="1" x14ac:dyDescent="0.25">
      <c r="A33" s="5" t="s">
        <v>74</v>
      </c>
      <c r="B33" s="8">
        <v>30</v>
      </c>
      <c r="C33" s="6">
        <f>35+3/7</f>
        <v>35.428571428571431</v>
      </c>
      <c r="D33" s="5">
        <v>1670</v>
      </c>
      <c r="E33" s="4" t="s">
        <v>85</v>
      </c>
    </row>
    <row r="34" spans="1:8" ht="20.100000000000001" customHeight="1" x14ac:dyDescent="0.25">
      <c r="A34" s="5" t="s">
        <v>75</v>
      </c>
      <c r="B34" s="8">
        <v>42</v>
      </c>
      <c r="C34" s="6">
        <f>37+5/7</f>
        <v>37.714285714285715</v>
      </c>
      <c r="D34" s="5">
        <v>1800</v>
      </c>
      <c r="E34" s="4" t="s">
        <v>85</v>
      </c>
    </row>
    <row r="35" spans="1:8" ht="20.100000000000001" customHeight="1" x14ac:dyDescent="0.25">
      <c r="A35" s="5" t="s">
        <v>76</v>
      </c>
      <c r="B35" s="5">
        <v>27</v>
      </c>
      <c r="C35" s="6">
        <v>38.142857142857146</v>
      </c>
      <c r="D35" s="9">
        <v>2260</v>
      </c>
      <c r="E35" s="4" t="s">
        <v>85</v>
      </c>
    </row>
    <row r="36" spans="1:8" ht="20.100000000000001" customHeight="1" x14ac:dyDescent="0.25">
      <c r="A36" s="5" t="s">
        <v>77</v>
      </c>
      <c r="B36" s="5">
        <v>24</v>
      </c>
      <c r="C36" s="6">
        <v>38</v>
      </c>
      <c r="D36" s="9">
        <v>2480</v>
      </c>
      <c r="E36" s="4" t="s">
        <v>85</v>
      </c>
    </row>
    <row r="37" spans="1:8" ht="20.100000000000001" customHeight="1" x14ac:dyDescent="0.25">
      <c r="A37" s="5" t="s">
        <v>78</v>
      </c>
      <c r="B37" s="5">
        <v>31</v>
      </c>
      <c r="C37" s="6">
        <v>37.714285714285715</v>
      </c>
      <c r="D37" s="9">
        <v>2370</v>
      </c>
      <c r="E37" s="4" t="s">
        <v>85</v>
      </c>
    </row>
    <row r="38" spans="1:8" ht="20.100000000000001" customHeight="1" x14ac:dyDescent="0.25">
      <c r="A38" s="5" t="s">
        <v>79</v>
      </c>
      <c r="B38" s="5">
        <v>38</v>
      </c>
      <c r="C38" s="6">
        <v>37.428571428571431</v>
      </c>
      <c r="D38" s="9">
        <v>2310</v>
      </c>
      <c r="E38" s="4" t="s">
        <v>85</v>
      </c>
    </row>
    <row r="39" spans="1:8" ht="20.100000000000001" customHeight="1" x14ac:dyDescent="0.25">
      <c r="A39" s="22" t="s">
        <v>40</v>
      </c>
      <c r="B39" s="23">
        <v>28</v>
      </c>
      <c r="C39" s="24">
        <f>37+2/7</f>
        <v>37.285714285714285</v>
      </c>
      <c r="D39" s="25">
        <v>1760</v>
      </c>
      <c r="E39" s="12" t="s">
        <v>80</v>
      </c>
    </row>
    <row r="40" spans="1:8" ht="20.100000000000001" customHeight="1" x14ac:dyDescent="0.25">
      <c r="A40" s="22" t="s">
        <v>41</v>
      </c>
      <c r="B40" s="23">
        <v>28</v>
      </c>
      <c r="C40" s="24">
        <f>30+6/7</f>
        <v>30.857142857142858</v>
      </c>
      <c r="D40" s="25">
        <v>1080</v>
      </c>
      <c r="E40" s="12"/>
    </row>
    <row r="41" spans="1:8" ht="20.100000000000001" customHeight="1" x14ac:dyDescent="0.25">
      <c r="A41" s="22" t="s">
        <v>42</v>
      </c>
      <c r="B41" s="23">
        <v>28</v>
      </c>
      <c r="C41" s="24">
        <f>39+4/7</f>
        <v>39.571428571428569</v>
      </c>
      <c r="D41" s="25">
        <v>2340</v>
      </c>
      <c r="E41" s="12"/>
    </row>
    <row r="42" spans="1:8" ht="20.100000000000001" customHeight="1" x14ac:dyDescent="0.25">
      <c r="A42" s="13" t="s">
        <v>0</v>
      </c>
      <c r="B42" s="13">
        <v>30</v>
      </c>
      <c r="C42" s="14">
        <v>38.807142857142857</v>
      </c>
      <c r="D42" s="13">
        <v>4080</v>
      </c>
      <c r="E42" s="4" t="s">
        <v>85</v>
      </c>
      <c r="F42" s="11"/>
      <c r="G42" s="11"/>
      <c r="H42" s="11"/>
    </row>
    <row r="43" spans="1:8" ht="20.100000000000001" customHeight="1" x14ac:dyDescent="0.25">
      <c r="A43" s="13" t="s">
        <v>1</v>
      </c>
      <c r="B43" s="15">
        <v>30</v>
      </c>
      <c r="C43" s="14">
        <v>38.664285714285718</v>
      </c>
      <c r="D43" s="15">
        <v>3190</v>
      </c>
      <c r="E43" s="4" t="s">
        <v>85</v>
      </c>
    </row>
    <row r="44" spans="1:8" ht="20.100000000000001" customHeight="1" x14ac:dyDescent="0.25">
      <c r="A44" s="13" t="s">
        <v>2</v>
      </c>
      <c r="B44" s="13">
        <v>38</v>
      </c>
      <c r="C44" s="14">
        <v>38.235714285714288</v>
      </c>
      <c r="D44" s="13">
        <v>2780</v>
      </c>
      <c r="E44" s="4" t="s">
        <v>85</v>
      </c>
    </row>
    <row r="45" spans="1:8" ht="20.100000000000001" customHeight="1" x14ac:dyDescent="0.25">
      <c r="A45" s="13" t="s">
        <v>3</v>
      </c>
      <c r="B45" s="13">
        <v>31</v>
      </c>
      <c r="C45" s="14">
        <v>39.521428571428572</v>
      </c>
      <c r="D45" s="13">
        <v>3070</v>
      </c>
      <c r="E45" s="4" t="s">
        <v>85</v>
      </c>
    </row>
    <row r="46" spans="1:8" ht="20.100000000000001" customHeight="1" x14ac:dyDescent="0.25">
      <c r="A46" s="13" t="s">
        <v>4</v>
      </c>
      <c r="B46" s="13">
        <v>31</v>
      </c>
      <c r="C46" s="14">
        <v>37.664285714285718</v>
      </c>
      <c r="D46" s="13">
        <v>3220</v>
      </c>
      <c r="E46" s="4" t="s">
        <v>85</v>
      </c>
    </row>
    <row r="47" spans="1:8" ht="20.100000000000001" customHeight="1" x14ac:dyDescent="0.25">
      <c r="A47" s="13" t="s">
        <v>5</v>
      </c>
      <c r="B47" s="13">
        <v>34</v>
      </c>
      <c r="C47" s="14">
        <v>38.092857142857149</v>
      </c>
      <c r="D47" s="13">
        <v>3810</v>
      </c>
      <c r="E47" s="4" t="s">
        <v>85</v>
      </c>
    </row>
    <row r="48" spans="1:8" ht="20.100000000000001" customHeight="1" x14ac:dyDescent="0.25">
      <c r="A48" s="13" t="s">
        <v>6</v>
      </c>
      <c r="B48" s="13">
        <v>41</v>
      </c>
      <c r="C48" s="14">
        <v>36.950000000000003</v>
      </c>
      <c r="D48" s="13">
        <v>3330</v>
      </c>
      <c r="E48" s="4" t="s">
        <v>85</v>
      </c>
    </row>
    <row r="49" spans="1:5" ht="20.100000000000001" customHeight="1" x14ac:dyDescent="0.25">
      <c r="A49" s="13" t="s">
        <v>7</v>
      </c>
      <c r="B49" s="13">
        <v>30</v>
      </c>
      <c r="C49" s="14">
        <v>38.950000000000003</v>
      </c>
      <c r="D49" s="13">
        <v>3140</v>
      </c>
      <c r="E49" s="4" t="s">
        <v>85</v>
      </c>
    </row>
    <row r="50" spans="1:5" ht="20.100000000000001" customHeight="1" x14ac:dyDescent="0.25">
      <c r="A50" s="13" t="s">
        <v>8</v>
      </c>
      <c r="B50" s="13">
        <v>43</v>
      </c>
      <c r="C50" s="14">
        <v>36.950000000000003</v>
      </c>
      <c r="D50" s="13">
        <v>3380</v>
      </c>
      <c r="E50" s="4" t="s">
        <v>85</v>
      </c>
    </row>
    <row r="51" spans="1:5" ht="20.100000000000001" customHeight="1" x14ac:dyDescent="0.25">
      <c r="A51" s="13" t="s">
        <v>9</v>
      </c>
      <c r="B51" s="13">
        <v>27</v>
      </c>
      <c r="C51" s="14">
        <v>36.378571428571433</v>
      </c>
      <c r="D51" s="13">
        <v>2880</v>
      </c>
      <c r="E51" s="4" t="s">
        <v>85</v>
      </c>
    </row>
    <row r="52" spans="1:5" ht="20.100000000000001" customHeight="1" x14ac:dyDescent="0.25">
      <c r="A52" s="13" t="s">
        <v>10</v>
      </c>
      <c r="B52" s="13">
        <v>25</v>
      </c>
      <c r="C52" s="14">
        <v>39.092857142857149</v>
      </c>
      <c r="D52" s="13">
        <v>3130</v>
      </c>
      <c r="E52" s="4" t="s">
        <v>85</v>
      </c>
    </row>
    <row r="53" spans="1:5" ht="20.100000000000001" customHeight="1" x14ac:dyDescent="0.25">
      <c r="A53" s="13" t="s">
        <v>11</v>
      </c>
      <c r="B53" s="13">
        <v>32</v>
      </c>
      <c r="C53" s="14">
        <v>36.807142857142857</v>
      </c>
      <c r="D53" s="13">
        <v>3680</v>
      </c>
      <c r="E53" s="4" t="s">
        <v>85</v>
      </c>
    </row>
    <row r="54" spans="1:5" ht="20.100000000000001" customHeight="1" x14ac:dyDescent="0.25">
      <c r="A54" s="13" t="s">
        <v>12</v>
      </c>
      <c r="B54" s="13">
        <v>28</v>
      </c>
      <c r="C54" s="14">
        <v>37.950000000000003</v>
      </c>
      <c r="D54" s="13">
        <v>2960</v>
      </c>
      <c r="E54" s="4" t="s">
        <v>85</v>
      </c>
    </row>
    <row r="55" spans="1:5" ht="20.100000000000001" customHeight="1" x14ac:dyDescent="0.25">
      <c r="A55" s="13" t="s">
        <v>13</v>
      </c>
      <c r="B55" s="13">
        <v>34</v>
      </c>
      <c r="C55" s="14">
        <v>37.807142857142857</v>
      </c>
      <c r="D55" s="13">
        <v>3280</v>
      </c>
      <c r="E55" s="4" t="s">
        <v>85</v>
      </c>
    </row>
    <row r="56" spans="1:5" ht="20.100000000000001" customHeight="1" x14ac:dyDescent="0.25">
      <c r="A56" s="13" t="s">
        <v>14</v>
      </c>
      <c r="B56" s="13">
        <v>31</v>
      </c>
      <c r="C56" s="14">
        <v>38.664285714285718</v>
      </c>
      <c r="D56" s="13">
        <v>3990</v>
      </c>
      <c r="E56" s="4" t="s">
        <v>85</v>
      </c>
    </row>
    <row r="57" spans="1:5" ht="20.100000000000001" customHeight="1" x14ac:dyDescent="0.25">
      <c r="A57" s="13" t="s">
        <v>15</v>
      </c>
      <c r="B57" s="13">
        <v>31</v>
      </c>
      <c r="C57" s="14">
        <v>38.235714285714288</v>
      </c>
      <c r="D57" s="13">
        <v>2930</v>
      </c>
      <c r="E57" s="4" t="s">
        <v>85</v>
      </c>
    </row>
    <row r="58" spans="1:5" ht="20.100000000000001" customHeight="1" x14ac:dyDescent="0.25">
      <c r="A58" s="13" t="s">
        <v>16</v>
      </c>
      <c r="B58" s="13">
        <v>27</v>
      </c>
      <c r="C58" s="14">
        <v>37.664285714285718</v>
      </c>
      <c r="D58" s="13">
        <v>3200</v>
      </c>
      <c r="E58" s="4" t="s">
        <v>85</v>
      </c>
    </row>
    <row r="59" spans="1:5" ht="20.100000000000001" customHeight="1" x14ac:dyDescent="0.25">
      <c r="A59" s="13" t="s">
        <v>17</v>
      </c>
      <c r="B59" s="13">
        <v>30</v>
      </c>
      <c r="C59" s="14">
        <v>39.092857142857149</v>
      </c>
      <c r="D59" s="13">
        <v>3480</v>
      </c>
      <c r="E59" s="4" t="s">
        <v>85</v>
      </c>
    </row>
    <row r="60" spans="1:5" ht="20.100000000000001" customHeight="1" x14ac:dyDescent="0.25">
      <c r="A60" s="13" t="s">
        <v>18</v>
      </c>
      <c r="B60" s="13">
        <v>33</v>
      </c>
      <c r="C60" s="14">
        <v>37.950000000000003</v>
      </c>
      <c r="D60" s="13">
        <v>3290</v>
      </c>
      <c r="E60" s="4" t="s">
        <v>85</v>
      </c>
    </row>
    <row r="61" spans="1:5" ht="20.100000000000001" customHeight="1" x14ac:dyDescent="0.25">
      <c r="A61" s="13" t="s">
        <v>19</v>
      </c>
      <c r="B61" s="13">
        <v>36</v>
      </c>
      <c r="C61" s="14">
        <v>38.664285714285718</v>
      </c>
      <c r="D61" s="13">
        <v>3160</v>
      </c>
      <c r="E61" s="4" t="s">
        <v>85</v>
      </c>
    </row>
    <row r="62" spans="1:5" ht="20.100000000000001" customHeight="1" x14ac:dyDescent="0.25">
      <c r="A62" s="13" t="s">
        <v>20</v>
      </c>
      <c r="B62" s="13">
        <v>24</v>
      </c>
      <c r="C62" s="14">
        <v>38.664285714285718</v>
      </c>
      <c r="D62" s="13">
        <v>4470</v>
      </c>
      <c r="E62" s="4" t="s">
        <v>85</v>
      </c>
    </row>
    <row r="63" spans="1:5" ht="20.100000000000001" customHeight="1" x14ac:dyDescent="0.25">
      <c r="A63" s="13" t="s">
        <v>21</v>
      </c>
      <c r="B63" s="13">
        <v>35</v>
      </c>
      <c r="C63" s="14">
        <v>37.950000000000003</v>
      </c>
      <c r="D63" s="13">
        <v>3000</v>
      </c>
      <c r="E63" s="4" t="s">
        <v>85</v>
      </c>
    </row>
    <row r="64" spans="1:5" ht="20.100000000000001" customHeight="1" x14ac:dyDescent="0.25">
      <c r="A64" s="13" t="s">
        <v>22</v>
      </c>
      <c r="B64" s="13">
        <v>37</v>
      </c>
      <c r="C64" s="14">
        <v>38.378571428571433</v>
      </c>
      <c r="D64" s="13">
        <v>3060</v>
      </c>
      <c r="E64" s="4" t="s">
        <v>85</v>
      </c>
    </row>
    <row r="65" spans="1:5" ht="20.100000000000001" customHeight="1" x14ac:dyDescent="0.25">
      <c r="A65" s="13" t="s">
        <v>23</v>
      </c>
      <c r="B65" s="13">
        <v>26</v>
      </c>
      <c r="C65" s="14">
        <v>39.092857142857149</v>
      </c>
      <c r="D65" s="13">
        <v>2620</v>
      </c>
      <c r="E65" s="4" t="s">
        <v>85</v>
      </c>
    </row>
    <row r="66" spans="1:5" ht="20.100000000000001" customHeight="1" x14ac:dyDescent="0.25">
      <c r="A66" s="13" t="s">
        <v>24</v>
      </c>
      <c r="B66" s="13">
        <v>22</v>
      </c>
      <c r="C66" s="14">
        <v>40.092857142857149</v>
      </c>
      <c r="D66" s="13">
        <v>4060</v>
      </c>
      <c r="E66" s="4" t="s">
        <v>85</v>
      </c>
    </row>
    <row r="67" spans="1:5" ht="20.100000000000001" customHeight="1" x14ac:dyDescent="0.25">
      <c r="A67" s="13" t="s">
        <v>25</v>
      </c>
      <c r="B67" s="13">
        <v>21</v>
      </c>
      <c r="C67" s="14">
        <v>40.092857142857149</v>
      </c>
      <c r="D67" s="13">
        <v>3740</v>
      </c>
      <c r="E67" s="4" t="s">
        <v>85</v>
      </c>
    </row>
    <row r="68" spans="1:5" ht="20.100000000000001" customHeight="1" x14ac:dyDescent="0.25">
      <c r="A68" s="13" t="s">
        <v>26</v>
      </c>
      <c r="B68" s="15">
        <v>33</v>
      </c>
      <c r="C68" s="14">
        <v>38.235714285714288</v>
      </c>
      <c r="D68" s="15">
        <v>3450</v>
      </c>
      <c r="E68" s="4" t="s">
        <v>85</v>
      </c>
    </row>
    <row r="69" spans="1:5" ht="20.100000000000001" customHeight="1" x14ac:dyDescent="0.25">
      <c r="A69" s="13" t="s">
        <v>27</v>
      </c>
      <c r="B69" s="13">
        <v>29</v>
      </c>
      <c r="C69" s="14">
        <v>39.378571428571433</v>
      </c>
      <c r="D69" s="13">
        <v>3450</v>
      </c>
      <c r="E69" s="4" t="s">
        <v>85</v>
      </c>
    </row>
    <row r="70" spans="1:5" ht="20.100000000000001" customHeight="1" x14ac:dyDescent="0.25">
      <c r="A70" s="13" t="s">
        <v>28</v>
      </c>
      <c r="B70" s="13">
        <v>26</v>
      </c>
      <c r="C70" s="14">
        <v>39.092857142857149</v>
      </c>
      <c r="D70" s="13">
        <v>3430</v>
      </c>
      <c r="E70" s="4" t="s">
        <v>85</v>
      </c>
    </row>
    <row r="71" spans="1:5" ht="20.100000000000001" customHeight="1" x14ac:dyDescent="0.25">
      <c r="A71" s="13" t="s">
        <v>29</v>
      </c>
      <c r="B71" s="13">
        <v>27</v>
      </c>
      <c r="C71" s="14">
        <v>39.807142857142857</v>
      </c>
      <c r="D71" s="13">
        <v>3830</v>
      </c>
      <c r="E71" s="4" t="s">
        <v>85</v>
      </c>
    </row>
    <row r="72" spans="1:5" ht="20.100000000000001" customHeight="1" x14ac:dyDescent="0.25">
      <c r="A72" s="13" t="s">
        <v>30</v>
      </c>
      <c r="B72" s="13">
        <v>32</v>
      </c>
      <c r="C72" s="14">
        <v>38.092857142857149</v>
      </c>
      <c r="D72" s="13">
        <v>3460</v>
      </c>
      <c r="E72" s="4" t="s">
        <v>85</v>
      </c>
    </row>
    <row r="73" spans="1:5" ht="20.100000000000001" customHeight="1" x14ac:dyDescent="0.25">
      <c r="A73" s="13" t="s">
        <v>31</v>
      </c>
      <c r="B73" s="13">
        <v>32</v>
      </c>
      <c r="C73" s="14">
        <v>37.807142857142857</v>
      </c>
      <c r="D73" s="13">
        <v>3490</v>
      </c>
      <c r="E73" s="4" t="s">
        <v>85</v>
      </c>
    </row>
    <row r="74" spans="1:5" ht="20.100000000000001" customHeight="1" x14ac:dyDescent="0.25">
      <c r="A74" s="13" t="s">
        <v>32</v>
      </c>
      <c r="B74" s="13">
        <v>30</v>
      </c>
      <c r="C74" s="14">
        <v>39.950000000000003</v>
      </c>
      <c r="D74" s="13">
        <v>3960</v>
      </c>
      <c r="E74" s="4" t="s">
        <v>85</v>
      </c>
    </row>
    <row r="75" spans="1:5" ht="20.100000000000001" customHeight="1" x14ac:dyDescent="0.25">
      <c r="A75" s="13" t="s">
        <v>33</v>
      </c>
      <c r="B75" s="13">
        <v>30</v>
      </c>
      <c r="C75" s="14">
        <v>39.235714285714288</v>
      </c>
      <c r="D75" s="13">
        <v>3180</v>
      </c>
      <c r="E75" s="4" t="s">
        <v>85</v>
      </c>
    </row>
    <row r="76" spans="1:5" ht="20.100000000000001" customHeight="1" x14ac:dyDescent="0.25">
      <c r="A76" s="13" t="s">
        <v>34</v>
      </c>
      <c r="B76" s="13">
        <v>27</v>
      </c>
      <c r="C76" s="14">
        <v>37.950000000000003</v>
      </c>
      <c r="D76" s="13">
        <v>2620</v>
      </c>
      <c r="E76" s="4" t="s">
        <v>85</v>
      </c>
    </row>
    <row r="77" spans="1:5" ht="20.100000000000001" customHeight="1" x14ac:dyDescent="0.25">
      <c r="A77" s="13" t="s">
        <v>35</v>
      </c>
      <c r="B77" s="13">
        <v>25</v>
      </c>
      <c r="C77" s="14">
        <v>38.664285714285718</v>
      </c>
      <c r="D77" s="13">
        <v>4060</v>
      </c>
      <c r="E77" s="4" t="s">
        <v>85</v>
      </c>
    </row>
    <row r="78" spans="1:5" ht="20.100000000000001" customHeight="1" x14ac:dyDescent="0.25">
      <c r="A78" s="13" t="s">
        <v>36</v>
      </c>
      <c r="B78" s="13">
        <v>32</v>
      </c>
      <c r="C78" s="14">
        <v>38.664285714285718</v>
      </c>
      <c r="D78" s="13">
        <v>3740</v>
      </c>
      <c r="E78" s="4" t="s">
        <v>85</v>
      </c>
    </row>
    <row r="79" spans="1:5" ht="20.100000000000001" customHeight="1" x14ac:dyDescent="0.25">
      <c r="A79" s="16" t="s">
        <v>37</v>
      </c>
      <c r="B79" s="16">
        <v>32</v>
      </c>
      <c r="C79" s="17">
        <v>37.950000000000003</v>
      </c>
      <c r="D79" s="16">
        <v>3690</v>
      </c>
      <c r="E79" s="18" t="s">
        <v>80</v>
      </c>
    </row>
    <row r="80" spans="1:5" ht="20.100000000000001" customHeight="1" x14ac:dyDescent="0.25">
      <c r="A80" s="16" t="s">
        <v>38</v>
      </c>
      <c r="B80" s="16">
        <v>29</v>
      </c>
      <c r="C80" s="17">
        <v>37.950000000000003</v>
      </c>
      <c r="D80" s="16">
        <v>3020</v>
      </c>
      <c r="E80" s="18"/>
    </row>
    <row r="81" spans="1:5" ht="20.100000000000001" customHeight="1" x14ac:dyDescent="0.25">
      <c r="A81" s="16" t="s">
        <v>39</v>
      </c>
      <c r="B81" s="16">
        <v>30</v>
      </c>
      <c r="C81" s="19">
        <v>39.092857142857149</v>
      </c>
      <c r="D81" s="16">
        <v>3120</v>
      </c>
      <c r="E81" s="18"/>
    </row>
    <row r="83" spans="1:5" s="20" customFormat="1" ht="20.100000000000001" customHeight="1" x14ac:dyDescent="0.15"/>
  </sheetData>
  <mergeCells count="3">
    <mergeCell ref="A83:XFD83"/>
    <mergeCell ref="E79:E81"/>
    <mergeCell ref="E39:E4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2020-02-12T08:51:47Z</dcterms:modified>
</cp:coreProperties>
</file>