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 tabRatio="935"/>
  </bookViews>
  <sheets>
    <sheet name="Description" sheetId="1" r:id="rId1"/>
    <sheet name="Data Statistics" sheetId="5" r:id="rId2"/>
    <sheet name="Size Selection ddPCR Validation" sheetId="23" r:id="rId3"/>
    <sheet name="Gene Panel Genelist" sheetId="24" r:id="rId4"/>
  </sheets>
  <definedNames>
    <definedName name="_xlnm._FilterDatabase" localSheetId="0" hidden="1">Description!$A$156:$C$364</definedName>
  </definedNames>
  <calcPr calcId="125725"/>
</workbook>
</file>

<file path=xl/calcChain.xml><?xml version="1.0" encoding="utf-8"?>
<calcChain xmlns="http://schemas.openxmlformats.org/spreadsheetml/2006/main">
  <c r="J106" i="5"/>
  <c r="D106"/>
  <c r="J105"/>
  <c r="D105"/>
  <c r="J104"/>
  <c r="D104"/>
  <c r="J103"/>
  <c r="D103"/>
  <c r="J102"/>
  <c r="D102"/>
  <c r="J101"/>
  <c r="D101"/>
  <c r="J100"/>
  <c r="D100"/>
  <c r="J99"/>
  <c r="D99"/>
  <c r="J98"/>
  <c r="D98"/>
  <c r="J97"/>
  <c r="D97"/>
  <c r="J96"/>
  <c r="D96"/>
  <c r="J95"/>
  <c r="D95"/>
  <c r="J94"/>
  <c r="D94"/>
  <c r="J93"/>
  <c r="D93"/>
  <c r="J92"/>
  <c r="D92"/>
  <c r="J91"/>
  <c r="D91"/>
  <c r="J90"/>
  <c r="D90"/>
  <c r="J89"/>
  <c r="D89"/>
  <c r="J88"/>
  <c r="D88"/>
  <c r="J87"/>
  <c r="D87"/>
  <c r="J86"/>
  <c r="D86"/>
  <c r="J85"/>
  <c r="D85"/>
  <c r="J84"/>
  <c r="D84"/>
  <c r="J83"/>
  <c r="D83"/>
  <c r="J82"/>
  <c r="D82"/>
  <c r="J81"/>
  <c r="D81"/>
  <c r="J80"/>
  <c r="D80"/>
  <c r="J79"/>
  <c r="D79"/>
  <c r="J78"/>
  <c r="D78"/>
  <c r="J77"/>
  <c r="D77"/>
  <c r="J76"/>
  <c r="D76"/>
  <c r="J75"/>
  <c r="D75"/>
  <c r="J74"/>
  <c r="D74"/>
  <c r="J73"/>
  <c r="D73"/>
  <c r="J72"/>
  <c r="D72"/>
  <c r="J71"/>
  <c r="D71"/>
  <c r="J70"/>
  <c r="D70"/>
  <c r="J69"/>
  <c r="D69"/>
  <c r="J68"/>
  <c r="D68"/>
  <c r="J67"/>
  <c r="D67"/>
  <c r="J66"/>
  <c r="D66"/>
  <c r="J65"/>
  <c r="D65"/>
  <c r="J64"/>
  <c r="D64"/>
  <c r="J63"/>
  <c r="D63"/>
  <c r="J62"/>
  <c r="D62"/>
  <c r="J61"/>
  <c r="D61"/>
  <c r="J60"/>
  <c r="D60"/>
  <c r="J59"/>
  <c r="D59"/>
  <c r="J58"/>
  <c r="D58"/>
  <c r="J57"/>
  <c r="D57"/>
  <c r="J56"/>
  <c r="D56"/>
  <c r="J55"/>
  <c r="D55"/>
  <c r="J54"/>
  <c r="D54"/>
  <c r="J53"/>
  <c r="D53"/>
  <c r="J52"/>
  <c r="D52"/>
  <c r="J51"/>
  <c r="D51"/>
  <c r="J50"/>
  <c r="D50"/>
  <c r="J49"/>
  <c r="D49"/>
  <c r="J48"/>
  <c r="D48"/>
  <c r="J47"/>
  <c r="D47"/>
  <c r="J46"/>
  <c r="D46"/>
  <c r="J45"/>
  <c r="D45"/>
  <c r="J44"/>
  <c r="D44"/>
  <c r="J43"/>
  <c r="D43"/>
  <c r="J42"/>
  <c r="D42"/>
  <c r="J41"/>
  <c r="D41"/>
  <c r="J40"/>
  <c r="D40"/>
  <c r="J39"/>
  <c r="D39"/>
  <c r="J38"/>
  <c r="D38"/>
  <c r="J37"/>
  <c r="D37"/>
  <c r="J36"/>
  <c r="D36"/>
  <c r="J35"/>
  <c r="D35"/>
  <c r="J34"/>
  <c r="D34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2"/>
  <c r="D26" l="1"/>
  <c r="D3"/>
  <c r="D2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7"/>
  <c r="D28"/>
  <c r="D29"/>
  <c r="D30"/>
  <c r="D31"/>
  <c r="D32"/>
  <c r="D33"/>
</calcChain>
</file>

<file path=xl/sharedStrings.xml><?xml version="1.0" encoding="utf-8"?>
<sst xmlns="http://schemas.openxmlformats.org/spreadsheetml/2006/main" count="384" uniqueCount="254">
  <si>
    <t>Raw_reads</t>
    <phoneticPr fontId="1" type="noConversion"/>
  </si>
  <si>
    <t>Ratio</t>
    <phoneticPr fontId="1" type="noConversion"/>
  </si>
  <si>
    <t>NGS-Freq</t>
    <phoneticPr fontId="1" type="noConversion"/>
  </si>
  <si>
    <t>Description</t>
    <phoneticPr fontId="1" type="noConversion"/>
  </si>
  <si>
    <t>DDPCR</t>
    <phoneticPr fontId="1" type="noConversion"/>
  </si>
  <si>
    <t>Clean_Reads</t>
    <phoneticPr fontId="1" type="noConversion"/>
  </si>
  <si>
    <t>Mutation-Reads-Support</t>
    <phoneticPr fontId="1" type="noConversion"/>
  </si>
  <si>
    <t>Wild-Reads-Support</t>
    <phoneticPr fontId="1" type="noConversion"/>
  </si>
  <si>
    <t>Frequency</t>
    <phoneticPr fontId="1" type="noConversion"/>
  </si>
  <si>
    <t>Mutation-Peak</t>
    <phoneticPr fontId="1" type="noConversion"/>
  </si>
  <si>
    <t>Wild-Peak</t>
    <phoneticPr fontId="1" type="noConversion"/>
  </si>
  <si>
    <t>Mutation-Fragment-Median</t>
    <phoneticPr fontId="1" type="noConversion"/>
  </si>
  <si>
    <t>Wild-Fragment-Median</t>
    <phoneticPr fontId="1" type="noConversion"/>
  </si>
  <si>
    <t>Mutation-Fragment-Mean</t>
    <phoneticPr fontId="1" type="noConversion"/>
  </si>
  <si>
    <t>Wild-Fragment-Mean</t>
    <phoneticPr fontId="1" type="noConversion"/>
  </si>
  <si>
    <t>Hotspot-Reads</t>
    <phoneticPr fontId="1" type="noConversion"/>
  </si>
  <si>
    <t>Mutation</t>
    <phoneticPr fontId="1" type="noConversion"/>
  </si>
  <si>
    <t>+</t>
    <phoneticPr fontId="1" type="noConversion"/>
  </si>
  <si>
    <t>-</t>
    <phoneticPr fontId="1" type="noConversion"/>
  </si>
  <si>
    <t>|</t>
    <phoneticPr fontId="1" type="noConversion"/>
  </si>
  <si>
    <t>?</t>
    <phoneticPr fontId="1" type="noConversion"/>
  </si>
  <si>
    <t>144/151</t>
    <phoneticPr fontId="1" type="noConversion"/>
  </si>
  <si>
    <t>139/142</t>
    <phoneticPr fontId="1" type="noConversion"/>
  </si>
  <si>
    <t>176/179/186</t>
    <phoneticPr fontId="1" type="noConversion"/>
  </si>
  <si>
    <t>143/148/153/155/160/167/171/183/207</t>
    <phoneticPr fontId="1" type="noConversion"/>
  </si>
  <si>
    <t>132/150</t>
    <phoneticPr fontId="1" type="noConversion"/>
  </si>
  <si>
    <t>163/171</t>
    <phoneticPr fontId="1" type="noConversion"/>
  </si>
  <si>
    <t>179/307</t>
    <phoneticPr fontId="1" type="noConversion"/>
  </si>
  <si>
    <t>158/191</t>
    <phoneticPr fontId="1" type="noConversion"/>
  </si>
  <si>
    <t>147/154/158/162/164/175/190/206</t>
    <phoneticPr fontId="1" type="noConversion"/>
  </si>
  <si>
    <t>124/125/148</t>
    <phoneticPr fontId="1" type="noConversion"/>
  </si>
  <si>
    <t>169/171</t>
    <phoneticPr fontId="1" type="noConversion"/>
  </si>
  <si>
    <t>164/170</t>
    <phoneticPr fontId="1" type="noConversion"/>
  </si>
  <si>
    <t>138/164</t>
    <phoneticPr fontId="1" type="noConversion"/>
  </si>
  <si>
    <t>164/168</t>
    <phoneticPr fontId="1" type="noConversion"/>
  </si>
  <si>
    <t>165/169</t>
    <phoneticPr fontId="1" type="noConversion"/>
  </si>
  <si>
    <t>135/140/174</t>
    <phoneticPr fontId="1" type="noConversion"/>
  </si>
  <si>
    <t>168/175</t>
    <phoneticPr fontId="1" type="noConversion"/>
  </si>
  <si>
    <t>140/171</t>
    <phoneticPr fontId="1" type="noConversion"/>
  </si>
  <si>
    <t>150/157</t>
    <phoneticPr fontId="1" type="noConversion"/>
  </si>
  <si>
    <t>148/167</t>
    <phoneticPr fontId="1" type="noConversion"/>
  </si>
  <si>
    <t>146/164</t>
    <phoneticPr fontId="1" type="noConversion"/>
  </si>
  <si>
    <t>148/165/176/189/199</t>
    <phoneticPr fontId="1" type="noConversion"/>
  </si>
  <si>
    <t>159/161/174/176</t>
    <phoneticPr fontId="1" type="noConversion"/>
  </si>
  <si>
    <t>166/172</t>
    <phoneticPr fontId="1" type="noConversion"/>
  </si>
  <si>
    <t>171/190</t>
    <phoneticPr fontId="1" type="noConversion"/>
  </si>
  <si>
    <t>165/193/243</t>
    <phoneticPr fontId="1" type="noConversion"/>
  </si>
  <si>
    <t>149/162</t>
    <phoneticPr fontId="1" type="noConversion"/>
  </si>
  <si>
    <t>158/162</t>
    <phoneticPr fontId="1" type="noConversion"/>
  </si>
  <si>
    <t>161/299</t>
    <phoneticPr fontId="1" type="noConversion"/>
  </si>
  <si>
    <t>153/163</t>
    <phoneticPr fontId="1" type="noConversion"/>
  </si>
  <si>
    <t>166/173</t>
    <phoneticPr fontId="1" type="noConversion"/>
  </si>
  <si>
    <t>166/169</t>
    <phoneticPr fontId="1" type="noConversion"/>
  </si>
  <si>
    <t>166/168</t>
    <phoneticPr fontId="1" type="noConversion"/>
  </si>
  <si>
    <t>138/148</t>
    <phoneticPr fontId="1" type="noConversion"/>
  </si>
  <si>
    <t>135/228</t>
    <phoneticPr fontId="1" type="noConversion"/>
  </si>
  <si>
    <t>149/159</t>
    <phoneticPr fontId="1" type="noConversion"/>
  </si>
  <si>
    <t>147/149</t>
    <phoneticPr fontId="1" type="noConversion"/>
  </si>
  <si>
    <t>180/191</t>
    <phoneticPr fontId="1" type="noConversion"/>
  </si>
  <si>
    <t>136/157/180</t>
    <phoneticPr fontId="1" type="noConversion"/>
  </si>
  <si>
    <t>162/167</t>
    <phoneticPr fontId="1" type="noConversion"/>
  </si>
  <si>
    <t>164/170/182/185/242/290/292</t>
    <phoneticPr fontId="1" type="noConversion"/>
  </si>
  <si>
    <t>121/131/140/146/148</t>
    <phoneticPr fontId="1" type="noConversion"/>
  </si>
  <si>
    <t>164/169/170</t>
    <phoneticPr fontId="1" type="noConversion"/>
  </si>
  <si>
    <t>164/298</t>
    <phoneticPr fontId="1" type="noConversion"/>
  </si>
  <si>
    <t>128/133/146</t>
    <phoneticPr fontId="1" type="noConversion"/>
  </si>
  <si>
    <t>141/147/150/158/161/164/166/167/174/210/297</t>
    <phoneticPr fontId="1" type="noConversion"/>
  </si>
  <si>
    <t>171/172</t>
    <phoneticPr fontId="1" type="noConversion"/>
  </si>
  <si>
    <t>133/147</t>
    <phoneticPr fontId="1" type="noConversion"/>
  </si>
  <si>
    <t>163/168/172</t>
    <phoneticPr fontId="1" type="noConversion"/>
  </si>
  <si>
    <t>164/166</t>
    <phoneticPr fontId="1" type="noConversion"/>
  </si>
  <si>
    <t>141/148/157/158/163</t>
    <phoneticPr fontId="1" type="noConversion"/>
  </si>
  <si>
    <t>145/161</t>
    <phoneticPr fontId="1" type="noConversion"/>
  </si>
  <si>
    <t>T790M-sample1</t>
    <phoneticPr fontId="1" type="noConversion"/>
  </si>
  <si>
    <t>T790M-sample2</t>
  </si>
  <si>
    <t>T790M-sample3</t>
  </si>
  <si>
    <t>T790M-sample4</t>
  </si>
  <si>
    <t>T790M-sample5</t>
  </si>
  <si>
    <t>T790M-sample6</t>
  </si>
  <si>
    <t>T790M-sample7</t>
  </si>
  <si>
    <t>T790M-sample8</t>
  </si>
  <si>
    <t>T790M-sample9</t>
  </si>
  <si>
    <t>T790M-sample10</t>
  </si>
  <si>
    <t>T790M-sample11</t>
  </si>
  <si>
    <t>T790M-sample12</t>
  </si>
  <si>
    <t>T790M-sample13</t>
  </si>
  <si>
    <t>T790M-sample14</t>
  </si>
  <si>
    <t>T790M-sample15</t>
  </si>
  <si>
    <t>T790M-sample16</t>
  </si>
  <si>
    <t>T790M-sample17</t>
  </si>
  <si>
    <t>T790M-sample18</t>
  </si>
  <si>
    <t>T790M-sample19</t>
  </si>
  <si>
    <t>T790M-sample20</t>
  </si>
  <si>
    <t>T790M-sample21</t>
  </si>
  <si>
    <t>T790M-sample22</t>
  </si>
  <si>
    <t>T790M-sample23</t>
  </si>
  <si>
    <t>T790M-sample24</t>
  </si>
  <si>
    <t>T790M-sample25</t>
  </si>
  <si>
    <t>T790M-sample26</t>
  </si>
  <si>
    <t>T790M-sample27</t>
  </si>
  <si>
    <t>T790M-sample28</t>
  </si>
  <si>
    <t>T790M-sample29</t>
  </si>
  <si>
    <t>T790M-sample30</t>
  </si>
  <si>
    <t>T790M-sample31</t>
  </si>
  <si>
    <t>T790M-sample32</t>
  </si>
  <si>
    <t>Sample_ID</t>
    <phoneticPr fontId="1" type="noConversion"/>
  </si>
  <si>
    <t>L858R-sample1</t>
    <phoneticPr fontId="1" type="noConversion"/>
  </si>
  <si>
    <t>L858R-sample2</t>
  </si>
  <si>
    <t>L858R-sample3</t>
  </si>
  <si>
    <t>L858R-sample4</t>
  </si>
  <si>
    <t>L858R-sample5</t>
  </si>
  <si>
    <t>L858R-sample6</t>
  </si>
  <si>
    <t>L858R-sample7</t>
  </si>
  <si>
    <t>L858R-sample8</t>
  </si>
  <si>
    <t>L858R-sample9</t>
  </si>
  <si>
    <t>L858R-sample10</t>
  </si>
  <si>
    <t>L858R-sample11</t>
  </si>
  <si>
    <t>L858R-sample12</t>
  </si>
  <si>
    <t>L858R-sample13</t>
  </si>
  <si>
    <t>L858R-sample14</t>
  </si>
  <si>
    <t>L858R-sample15</t>
  </si>
  <si>
    <t>L858R-sample16</t>
  </si>
  <si>
    <t>L858R-sample17</t>
  </si>
  <si>
    <t>L858R-sample18</t>
  </si>
  <si>
    <t>L858R-sample19</t>
  </si>
  <si>
    <t>L858R-sample20</t>
  </si>
  <si>
    <t>L858R-sample21</t>
  </si>
  <si>
    <t>L858R-sample22</t>
  </si>
  <si>
    <t>L858R-sample23</t>
  </si>
  <si>
    <t>L858R-sample24</t>
  </si>
  <si>
    <t>L858R-sample25</t>
  </si>
  <si>
    <t>L858R-sample26</t>
  </si>
  <si>
    <t>L858R-sample27</t>
  </si>
  <si>
    <t>L858R-sample28</t>
  </si>
  <si>
    <t>V600E-sample1</t>
    <phoneticPr fontId="1" type="noConversion"/>
  </si>
  <si>
    <t>V600E-sample2</t>
  </si>
  <si>
    <t>V600E-sample3</t>
  </si>
  <si>
    <t>V600E-sample4</t>
  </si>
  <si>
    <t>V600E-sample5</t>
  </si>
  <si>
    <t>V600E-sample6</t>
  </si>
  <si>
    <t>V600E-sample7</t>
  </si>
  <si>
    <t>V600E-sample8</t>
  </si>
  <si>
    <t>V600E-sample9</t>
  </si>
  <si>
    <t>V600E-sample10</t>
  </si>
  <si>
    <t>V600E-sample11</t>
  </si>
  <si>
    <t>V600E-sample12</t>
  </si>
  <si>
    <t>V600E-sample13</t>
  </si>
  <si>
    <t>E545K-sample1</t>
    <phoneticPr fontId="1" type="noConversion"/>
  </si>
  <si>
    <t>E545K-sample2</t>
  </si>
  <si>
    <t>E545K-sample3</t>
  </si>
  <si>
    <t>E545K-sample4</t>
  </si>
  <si>
    <t>E545K-sample5</t>
  </si>
  <si>
    <t>E545K-sample6</t>
  </si>
  <si>
    <t>E545K-sample7</t>
  </si>
  <si>
    <t>E545K-sample8</t>
  </si>
  <si>
    <t>E545K-sample9</t>
  </si>
  <si>
    <t>E545K-sample10</t>
  </si>
  <si>
    <t>E545K-sample11</t>
  </si>
  <si>
    <t>E545K-sample12</t>
  </si>
  <si>
    <t>E545K-sample13</t>
  </si>
  <si>
    <t>G12C-sample1</t>
    <phoneticPr fontId="1" type="noConversion"/>
  </si>
  <si>
    <t>G12C-sample2</t>
  </si>
  <si>
    <t>G12C-sample3</t>
  </si>
  <si>
    <t>G12C-sample4</t>
  </si>
  <si>
    <t>G12C-sample5</t>
  </si>
  <si>
    <t>G12C-sample6</t>
  </si>
  <si>
    <t>G12C-sample7</t>
  </si>
  <si>
    <t>G12C-sample8</t>
  </si>
  <si>
    <t>G12C-sample9</t>
  </si>
  <si>
    <t>G12C-sample10</t>
  </si>
  <si>
    <t>G12C-sample11</t>
  </si>
  <si>
    <t>G12C-sample12</t>
  </si>
  <si>
    <t>G12C-sample13</t>
  </si>
  <si>
    <t>G12V-sample1</t>
    <phoneticPr fontId="1" type="noConversion"/>
  </si>
  <si>
    <t>G12V-sample2</t>
  </si>
  <si>
    <t>G12V-sample3</t>
  </si>
  <si>
    <t>G12V-sample4</t>
  </si>
  <si>
    <t>G12V-sample5</t>
  </si>
  <si>
    <t>G12V-sample6</t>
  </si>
  <si>
    <t>Description</t>
    <phoneticPr fontId="1" type="noConversion"/>
  </si>
  <si>
    <t>Short</t>
    <phoneticPr fontId="1" type="noConversion"/>
  </si>
  <si>
    <t>Long</t>
    <phoneticPr fontId="1" type="noConversion"/>
  </si>
  <si>
    <t>Other</t>
    <phoneticPr fontId="1" type="noConversion"/>
  </si>
  <si>
    <t>Marked symbol</t>
    <phoneticPr fontId="1" type="noConversion"/>
  </si>
  <si>
    <t>+ represented the mutation fragment size were less than the wild fragment size</t>
    <phoneticPr fontId="1" type="noConversion"/>
  </si>
  <si>
    <t>Short</t>
    <phoneticPr fontId="1" type="noConversion"/>
  </si>
  <si>
    <t>- represented the mutation fragment size were more than the wild fragment size</t>
    <phoneticPr fontId="1" type="noConversion"/>
  </si>
  <si>
    <t>Long</t>
    <phoneticPr fontId="1" type="noConversion"/>
  </si>
  <si>
    <t>Other</t>
    <phoneticPr fontId="1" type="noConversion"/>
  </si>
  <si>
    <t>? represented no mutation fragment size</t>
    <phoneticPr fontId="1" type="noConversion"/>
  </si>
  <si>
    <t>NA</t>
    <phoneticPr fontId="1" type="noConversion"/>
  </si>
  <si>
    <t>Analysis fragment size range</t>
    <phoneticPr fontId="1" type="noConversion"/>
  </si>
  <si>
    <t>100~300 bp</t>
    <phoneticPr fontId="1" type="noConversion"/>
  </si>
  <si>
    <t>| represented the mutation fragment size were within the 2 wild fragment sizes</t>
    <phoneticPr fontId="1" type="noConversion"/>
  </si>
  <si>
    <t>PIK3CA</t>
  </si>
  <si>
    <t>p.E545K</t>
  </si>
  <si>
    <t>KRAS</t>
  </si>
  <si>
    <t>p.G12C</t>
  </si>
  <si>
    <t>p.G12V</t>
  </si>
  <si>
    <t>EGFR</t>
  </si>
  <si>
    <t>p.L858R</t>
  </si>
  <si>
    <t>p.T790M</t>
  </si>
  <si>
    <t>ddPCR</t>
    <phoneticPr fontId="1" type="noConversion"/>
  </si>
  <si>
    <t>160~230 bp</t>
    <phoneticPr fontId="6" type="noConversion"/>
  </si>
  <si>
    <t>Gene</t>
    <phoneticPr fontId="1" type="noConversion"/>
  </si>
  <si>
    <t>NGS Frequency</t>
    <phoneticPr fontId="1" type="noConversion"/>
  </si>
  <si>
    <t>Result</t>
    <phoneticPr fontId="1" type="noConversion"/>
  </si>
  <si>
    <t>130~160 bp</t>
    <phoneticPr fontId="6" type="noConversion"/>
  </si>
  <si>
    <t>E545K-sample5</t>
    <phoneticPr fontId="1" type="noConversion"/>
  </si>
  <si>
    <t>G12C-sample5</t>
    <phoneticPr fontId="1" type="noConversion"/>
  </si>
  <si>
    <t>G12C-sample8</t>
    <phoneticPr fontId="1" type="noConversion"/>
  </si>
  <si>
    <t>G12V-sample1</t>
    <phoneticPr fontId="1" type="noConversion"/>
  </si>
  <si>
    <t>L858R-sample20</t>
    <phoneticPr fontId="1" type="noConversion"/>
  </si>
  <si>
    <t>T790M-sample10</t>
    <phoneticPr fontId="1" type="noConversion"/>
  </si>
  <si>
    <t>T790M-sample12</t>
    <phoneticPr fontId="1" type="noConversion"/>
  </si>
  <si>
    <t>T790M-sample17</t>
    <phoneticPr fontId="1" type="noConversion"/>
  </si>
  <si>
    <t>T790M-sample30</t>
    <phoneticPr fontId="1" type="noConversion"/>
  </si>
  <si>
    <t>T790M-sample11</t>
    <phoneticPr fontId="1" type="noConversion"/>
  </si>
  <si>
    <t>AKT1</t>
  </si>
  <si>
    <t>ALK</t>
  </si>
  <si>
    <t>BRAF</t>
  </si>
  <si>
    <t>BRCA1</t>
  </si>
  <si>
    <t>BRCA2</t>
  </si>
  <si>
    <t>CDA</t>
  </si>
  <si>
    <t>CYP2C19</t>
  </si>
  <si>
    <t>CYP2C9</t>
  </si>
  <si>
    <t>CYP2D6</t>
  </si>
  <si>
    <t>CYP3A4</t>
  </si>
  <si>
    <t>DHFR</t>
  </si>
  <si>
    <t>DPYD</t>
  </si>
  <si>
    <t>ERBB2</t>
  </si>
  <si>
    <t>ERCC1</t>
  </si>
  <si>
    <t>ERCC2</t>
  </si>
  <si>
    <t>FGFR1</t>
  </si>
  <si>
    <t>FGFR2</t>
  </si>
  <si>
    <t>GSTP1</t>
  </si>
  <si>
    <t>HRAS</t>
  </si>
  <si>
    <t>IDH1</t>
  </si>
  <si>
    <t>IDH2</t>
  </si>
  <si>
    <t>KIT</t>
  </si>
  <si>
    <t>MET</t>
  </si>
  <si>
    <t>MTHFR</t>
  </si>
  <si>
    <t>NOTCH1</t>
  </si>
  <si>
    <t>NQO1</t>
  </si>
  <si>
    <t>NRAS</t>
  </si>
  <si>
    <t>PDGFRA</t>
  </si>
  <si>
    <t>RET</t>
  </si>
  <si>
    <t>ROS1</t>
  </si>
  <si>
    <t>RRM1</t>
  </si>
  <si>
    <t>SMAD4</t>
  </si>
  <si>
    <t>TYMS</t>
  </si>
  <si>
    <t>UGT1A1</t>
  </si>
  <si>
    <t>XRCC1</t>
  </si>
  <si>
    <t>38 hotspots gene panel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</si>
</sst>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0.00000%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name val="宋体"/>
      <family val="3"/>
      <charset val="134"/>
      <scheme val="minor"/>
    </font>
    <font>
      <sz val="11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/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5" fillId="0" borderId="1" xfId="0" applyFont="1" applyFill="1" applyBorder="1" applyAlignment="1">
      <alignment horizontal="center"/>
    </xf>
    <xf numFmtId="10" fontId="4" fillId="0" borderId="1" xfId="1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0" fontId="8" fillId="0" borderId="1" xfId="1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1"/>
  <sheetViews>
    <sheetView tabSelected="1" workbookViewId="0">
      <selection activeCell="A22" sqref="A22"/>
    </sheetView>
  </sheetViews>
  <sheetFormatPr defaultRowHeight="13.5"/>
  <cols>
    <col min="1" max="1" width="72.125" bestFit="1" customWidth="1"/>
    <col min="2" max="2" width="15.25" bestFit="1" customWidth="1"/>
  </cols>
  <sheetData>
    <row r="1" spans="1:2" s="4" customFormat="1" ht="15">
      <c r="A1" s="5" t="s">
        <v>179</v>
      </c>
      <c r="B1" s="5" t="s">
        <v>183</v>
      </c>
    </row>
    <row r="2" spans="1:2" ht="14.25">
      <c r="A2" s="14" t="s">
        <v>184</v>
      </c>
      <c r="B2" s="7" t="s">
        <v>185</v>
      </c>
    </row>
    <row r="3" spans="1:2" ht="14.25">
      <c r="A3" s="14" t="s">
        <v>186</v>
      </c>
      <c r="B3" s="7" t="s">
        <v>187</v>
      </c>
    </row>
    <row r="4" spans="1:2" ht="14.25">
      <c r="A4" s="14" t="s">
        <v>193</v>
      </c>
      <c r="B4" s="7" t="s">
        <v>188</v>
      </c>
    </row>
    <row r="5" spans="1:2" ht="14.25">
      <c r="A5" s="14" t="s">
        <v>189</v>
      </c>
      <c r="B5" s="7" t="s">
        <v>190</v>
      </c>
    </row>
    <row r="6" spans="1:2" ht="14.25">
      <c r="A6" s="15" t="s">
        <v>191</v>
      </c>
      <c r="B6" s="7" t="s">
        <v>192</v>
      </c>
    </row>
    <row r="48" spans="2:2">
      <c r="B48" s="1"/>
    </row>
    <row r="49" spans="2:3">
      <c r="B49" s="1"/>
      <c r="C49" s="1"/>
    </row>
    <row r="50" spans="2:3">
      <c r="B50" s="1"/>
    </row>
    <row r="51" spans="2:3">
      <c r="B51" s="1"/>
    </row>
    <row r="52" spans="2:3">
      <c r="B52" s="1"/>
    </row>
    <row r="53" spans="2:3">
      <c r="B53" s="1"/>
    </row>
    <row r="54" spans="2:3">
      <c r="B54" s="1"/>
    </row>
    <row r="55" spans="2:3">
      <c r="B55" s="1"/>
    </row>
    <row r="56" spans="2:3">
      <c r="B56" s="1"/>
    </row>
    <row r="57" spans="2:3">
      <c r="B57" s="1"/>
    </row>
    <row r="58" spans="2:3">
      <c r="B58" s="1"/>
    </row>
    <row r="59" spans="2:3">
      <c r="B59" s="1"/>
      <c r="C59" s="1"/>
    </row>
    <row r="60" spans="2:3">
      <c r="B60" s="1"/>
      <c r="C60" s="1"/>
    </row>
    <row r="61" spans="2:3">
      <c r="B61" s="1"/>
      <c r="C61" s="1"/>
    </row>
    <row r="62" spans="2:3">
      <c r="B62" s="1"/>
      <c r="C62" s="1"/>
    </row>
    <row r="63" spans="2:3">
      <c r="B63" s="1"/>
      <c r="C63" s="1"/>
    </row>
    <row r="64" spans="2:3">
      <c r="B64" s="1"/>
      <c r="C64" s="1"/>
    </row>
    <row r="65" spans="2:3">
      <c r="B65" s="1"/>
    </row>
    <row r="66" spans="2:3">
      <c r="B66" s="1"/>
    </row>
    <row r="67" spans="2:3">
      <c r="B67" s="1"/>
    </row>
    <row r="68" spans="2:3">
      <c r="B68" s="1"/>
    </row>
    <row r="69" spans="2:3">
      <c r="B69" s="1"/>
    </row>
    <row r="70" spans="2:3">
      <c r="B70" s="1"/>
    </row>
    <row r="71" spans="2:3">
      <c r="B71" s="1"/>
    </row>
    <row r="72" spans="2:3">
      <c r="B72" s="1"/>
      <c r="C72" s="1"/>
    </row>
    <row r="73" spans="2:3">
      <c r="B73" s="1"/>
    </row>
    <row r="74" spans="2:3">
      <c r="B74" s="1"/>
    </row>
    <row r="75" spans="2:3">
      <c r="B75" s="1"/>
    </row>
    <row r="76" spans="2:3">
      <c r="B76" s="1"/>
    </row>
    <row r="77" spans="2:3">
      <c r="B77" s="1"/>
    </row>
    <row r="78" spans="2:3">
      <c r="B78" s="1"/>
    </row>
    <row r="79" spans="2:3">
      <c r="B79" s="1"/>
      <c r="C79" s="1"/>
    </row>
    <row r="80" spans="2:3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  <row r="90" spans="2:2">
      <c r="B90" s="1"/>
    </row>
    <row r="91" spans="2:2">
      <c r="B91" s="1"/>
    </row>
    <row r="92" spans="2:2">
      <c r="B92" s="1"/>
    </row>
    <row r="93" spans="2:2">
      <c r="B93" s="1"/>
    </row>
    <row r="94" spans="2:2">
      <c r="B94" s="1"/>
    </row>
    <row r="95" spans="2:2">
      <c r="B95" s="1"/>
    </row>
    <row r="96" spans="2:2">
      <c r="B96" s="1"/>
    </row>
    <row r="97" spans="2:2">
      <c r="B97" s="1"/>
    </row>
    <row r="98" spans="2:2">
      <c r="B98" s="1"/>
    </row>
    <row r="99" spans="2:2">
      <c r="B99" s="1"/>
    </row>
    <row r="100" spans="2:2">
      <c r="B100" s="1"/>
    </row>
    <row r="101" spans="2:2">
      <c r="B101" s="1"/>
    </row>
    <row r="102" spans="2:2">
      <c r="B102" s="1"/>
    </row>
    <row r="103" spans="2:2">
      <c r="B103" s="1"/>
    </row>
    <row r="104" spans="2:2">
      <c r="B104" s="1"/>
    </row>
    <row r="105" spans="2:2">
      <c r="B105" s="1"/>
    </row>
    <row r="106" spans="2:2">
      <c r="B106" s="1"/>
    </row>
    <row r="107" spans="2:2">
      <c r="B107" s="1"/>
    </row>
    <row r="108" spans="2:2">
      <c r="B108" s="1"/>
    </row>
    <row r="109" spans="2:2">
      <c r="B109" s="1"/>
    </row>
    <row r="110" spans="2:2">
      <c r="B110" s="1"/>
    </row>
    <row r="111" spans="2:2">
      <c r="B111" s="1"/>
    </row>
    <row r="112" spans="2:2">
      <c r="B112" s="1"/>
    </row>
    <row r="113" spans="2:3">
      <c r="B113" s="1"/>
    </row>
    <row r="114" spans="2:3">
      <c r="B114" s="1"/>
    </row>
    <row r="115" spans="2:3">
      <c r="B115" s="1"/>
    </row>
    <row r="116" spans="2:3">
      <c r="B116" s="1"/>
    </row>
    <row r="117" spans="2:3">
      <c r="B117" s="1"/>
      <c r="C117" s="1"/>
    </row>
    <row r="118" spans="2:3">
      <c r="B118" s="1"/>
    </row>
    <row r="119" spans="2:3">
      <c r="B119" s="1"/>
      <c r="C119" s="1"/>
    </row>
    <row r="120" spans="2:3">
      <c r="B120" s="1"/>
      <c r="C120" s="1"/>
    </row>
    <row r="121" spans="2:3">
      <c r="B121" s="1"/>
      <c r="C121" s="1"/>
    </row>
    <row r="122" spans="2:3">
      <c r="B122" s="1"/>
      <c r="C122" s="1"/>
    </row>
    <row r="123" spans="2:3">
      <c r="B123" s="1"/>
      <c r="C123" s="1"/>
    </row>
    <row r="124" spans="2:3">
      <c r="B124" s="1"/>
      <c r="C124" s="1"/>
    </row>
    <row r="125" spans="2:3">
      <c r="B125" s="1"/>
      <c r="C125" s="1"/>
    </row>
    <row r="126" spans="2:3">
      <c r="B126" s="1"/>
      <c r="C126" s="1"/>
    </row>
    <row r="127" spans="2:3">
      <c r="B127" s="1"/>
      <c r="C127" s="1"/>
    </row>
    <row r="128" spans="2:3">
      <c r="B128" s="1"/>
    </row>
    <row r="129" spans="2:3">
      <c r="B129" s="1"/>
    </row>
    <row r="130" spans="2:3">
      <c r="B130" s="1"/>
    </row>
    <row r="131" spans="2:3">
      <c r="B131" s="1"/>
    </row>
    <row r="132" spans="2:3">
      <c r="B132" s="1"/>
    </row>
    <row r="133" spans="2:3">
      <c r="B133" s="1"/>
    </row>
    <row r="134" spans="2:3">
      <c r="B134" s="1"/>
    </row>
    <row r="135" spans="2:3">
      <c r="B135" s="1"/>
    </row>
    <row r="136" spans="2:3">
      <c r="B136" s="1"/>
    </row>
    <row r="137" spans="2:3">
      <c r="B137" s="1"/>
      <c r="C137" s="1"/>
    </row>
    <row r="138" spans="2:3">
      <c r="B138" s="1"/>
      <c r="C138" s="1"/>
    </row>
    <row r="139" spans="2:3">
      <c r="B139" s="1"/>
      <c r="C139" s="1"/>
    </row>
    <row r="140" spans="2:3">
      <c r="B140" s="1"/>
    </row>
    <row r="141" spans="2:3">
      <c r="B141" s="1"/>
      <c r="C141" s="1"/>
    </row>
    <row r="142" spans="2:3">
      <c r="B142" s="1"/>
    </row>
    <row r="143" spans="2:3">
      <c r="B143" s="1"/>
      <c r="C143" s="1"/>
    </row>
    <row r="144" spans="2:3">
      <c r="B144" s="1"/>
    </row>
    <row r="145" spans="2:3">
      <c r="B145" s="1"/>
    </row>
    <row r="146" spans="2:3">
      <c r="B146" s="1"/>
    </row>
    <row r="147" spans="2:3">
      <c r="B147" s="1"/>
    </row>
    <row r="148" spans="2:3">
      <c r="B148" s="1"/>
    </row>
    <row r="149" spans="2:3">
      <c r="B149" s="1"/>
    </row>
    <row r="150" spans="2:3">
      <c r="B150" s="1"/>
      <c r="C150" s="1"/>
    </row>
    <row r="151" spans="2:3">
      <c r="B151" s="1"/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06"/>
  <sheetViews>
    <sheetView workbookViewId="0">
      <selection activeCell="C31" sqref="C31"/>
    </sheetView>
  </sheetViews>
  <sheetFormatPr defaultRowHeight="13.5"/>
  <cols>
    <col min="1" max="1" width="16.25" bestFit="1" customWidth="1"/>
    <col min="2" max="2" width="11.375" bestFit="1" customWidth="1"/>
    <col min="3" max="3" width="13.625" bestFit="1" customWidth="1"/>
    <col min="4" max="4" width="8.625" bestFit="1" customWidth="1"/>
    <col min="5" max="5" width="15.25" bestFit="1" customWidth="1"/>
    <col min="6" max="6" width="10.375" bestFit="1" customWidth="1"/>
    <col min="7" max="7" width="8.25" bestFit="1" customWidth="1"/>
    <col min="8" max="8" width="24.75" bestFit="1" customWidth="1"/>
    <col min="9" max="9" width="20.25" bestFit="1" customWidth="1"/>
    <col min="10" max="10" width="11" bestFit="1" customWidth="1"/>
    <col min="11" max="11" width="11.875" bestFit="1" customWidth="1"/>
    <col min="12" max="12" width="15" bestFit="1" customWidth="1"/>
    <col min="13" max="13" width="10.5" bestFit="1" customWidth="1"/>
    <col min="14" max="14" width="27.25" bestFit="1" customWidth="1"/>
    <col min="15" max="15" width="22.75" bestFit="1" customWidth="1"/>
    <col min="16" max="16" width="25" bestFit="1" customWidth="1"/>
    <col min="17" max="17" width="20.5" bestFit="1" customWidth="1"/>
  </cols>
  <sheetData>
    <row r="1" spans="1:17" s="4" customFormat="1" ht="15">
      <c r="A1" s="5" t="s">
        <v>105</v>
      </c>
      <c r="B1" s="5" t="s">
        <v>0</v>
      </c>
      <c r="C1" s="5" t="s">
        <v>5</v>
      </c>
      <c r="D1" s="5" t="s">
        <v>1</v>
      </c>
      <c r="E1" s="5" t="s">
        <v>15</v>
      </c>
      <c r="F1" s="5" t="s">
        <v>2</v>
      </c>
      <c r="G1" s="5" t="s">
        <v>4</v>
      </c>
      <c r="H1" s="5" t="s">
        <v>6</v>
      </c>
      <c r="I1" s="5" t="s">
        <v>7</v>
      </c>
      <c r="J1" s="5" t="s">
        <v>8</v>
      </c>
      <c r="K1" s="5" t="s">
        <v>3</v>
      </c>
      <c r="L1" s="5" t="s">
        <v>9</v>
      </c>
      <c r="M1" s="5" t="s">
        <v>10</v>
      </c>
      <c r="N1" s="6" t="s">
        <v>11</v>
      </c>
      <c r="O1" s="6" t="s">
        <v>12</v>
      </c>
      <c r="P1" s="6" t="s">
        <v>13</v>
      </c>
      <c r="Q1" s="6" t="s">
        <v>14</v>
      </c>
    </row>
    <row r="2" spans="1:17" ht="14.25">
      <c r="A2" s="7" t="s">
        <v>73</v>
      </c>
      <c r="B2" s="12">
        <v>17060706</v>
      </c>
      <c r="C2" s="12">
        <v>17059334</v>
      </c>
      <c r="D2" s="8">
        <f t="shared" ref="D2:D33" si="0">C2/B2</f>
        <v>0.99991958128813663</v>
      </c>
      <c r="E2" s="12">
        <v>2802</v>
      </c>
      <c r="F2" s="8">
        <v>8.5331452750352615E-2</v>
      </c>
      <c r="G2" s="8">
        <v>0.2374</v>
      </c>
      <c r="H2" s="12">
        <v>209</v>
      </c>
      <c r="I2" s="12">
        <v>2057</v>
      </c>
      <c r="J2" s="8">
        <f t="shared" ref="J2:J33" si="1">H2/(H2+I2)</f>
        <v>9.2233009708737865E-2</v>
      </c>
      <c r="K2" s="7" t="s">
        <v>17</v>
      </c>
      <c r="L2" s="10">
        <v>163</v>
      </c>
      <c r="M2" s="10">
        <v>165</v>
      </c>
      <c r="N2" s="7">
        <v>164.5</v>
      </c>
      <c r="O2" s="7">
        <v>166</v>
      </c>
      <c r="P2" s="7">
        <v>173.011</v>
      </c>
      <c r="Q2" s="7">
        <v>170.01300000000001</v>
      </c>
    </row>
    <row r="3" spans="1:17" ht="14.25">
      <c r="A3" s="7" t="s">
        <v>74</v>
      </c>
      <c r="B3" s="12">
        <v>18335426</v>
      </c>
      <c r="C3" s="12">
        <v>18334155</v>
      </c>
      <c r="D3" s="8">
        <f t="shared" si="0"/>
        <v>0.99993068063976265</v>
      </c>
      <c r="E3" s="12">
        <v>3101</v>
      </c>
      <c r="F3" s="8">
        <v>0.10125786163522013</v>
      </c>
      <c r="G3" s="8">
        <v>0.176009</v>
      </c>
      <c r="H3" s="12">
        <v>252</v>
      </c>
      <c r="I3" s="12">
        <v>2279</v>
      </c>
      <c r="J3" s="8">
        <f t="shared" si="1"/>
        <v>9.9565389174239433E-2</v>
      </c>
      <c r="K3" s="7" t="s">
        <v>17</v>
      </c>
      <c r="L3" s="7" t="s">
        <v>21</v>
      </c>
      <c r="M3" s="10" t="s">
        <v>32</v>
      </c>
      <c r="N3" s="7">
        <v>153</v>
      </c>
      <c r="O3" s="7">
        <v>164.5</v>
      </c>
      <c r="P3" s="7">
        <v>167.16900000000001</v>
      </c>
      <c r="Q3" s="7">
        <v>167.05199999999999</v>
      </c>
    </row>
    <row r="4" spans="1:17" ht="14.25">
      <c r="A4" s="7" t="s">
        <v>75</v>
      </c>
      <c r="B4" s="13">
        <v>24821030</v>
      </c>
      <c r="C4" s="13">
        <v>24776298</v>
      </c>
      <c r="D4" s="11">
        <f t="shared" si="0"/>
        <v>0.9981978185433884</v>
      </c>
      <c r="E4" s="12">
        <v>3058</v>
      </c>
      <c r="F4" s="8">
        <v>0.26088358594001937</v>
      </c>
      <c r="G4" s="11">
        <v>0.23899999999999999</v>
      </c>
      <c r="H4" s="12">
        <v>705</v>
      </c>
      <c r="I4" s="12">
        <v>1883</v>
      </c>
      <c r="J4" s="8">
        <f t="shared" si="1"/>
        <v>0.27241112828438951</v>
      </c>
      <c r="K4" s="10" t="s">
        <v>17</v>
      </c>
      <c r="L4" s="10">
        <v>164</v>
      </c>
      <c r="M4" s="10">
        <v>173</v>
      </c>
      <c r="N4" s="7">
        <v>165.5</v>
      </c>
      <c r="O4" s="7">
        <v>171</v>
      </c>
      <c r="P4" s="7">
        <v>171.506</v>
      </c>
      <c r="Q4" s="7">
        <v>175.029</v>
      </c>
    </row>
    <row r="5" spans="1:17" ht="14.25">
      <c r="A5" s="7" t="s">
        <v>76</v>
      </c>
      <c r="B5" s="13">
        <v>25880110</v>
      </c>
      <c r="C5" s="13">
        <v>25857103</v>
      </c>
      <c r="D5" s="11">
        <f t="shared" si="0"/>
        <v>0.99911101614328535</v>
      </c>
      <c r="E5" s="12">
        <v>1583</v>
      </c>
      <c r="F5" s="8">
        <v>1.0163749294184076E-2</v>
      </c>
      <c r="G5" s="11">
        <v>5.9999999999999995E-4</v>
      </c>
      <c r="H5" s="12">
        <v>2</v>
      </c>
      <c r="I5" s="12">
        <v>658</v>
      </c>
      <c r="J5" s="8">
        <f t="shared" si="1"/>
        <v>3.0303030303030303E-3</v>
      </c>
      <c r="K5" s="10" t="s">
        <v>17</v>
      </c>
      <c r="L5" s="10">
        <v>142</v>
      </c>
      <c r="M5" s="10">
        <v>150</v>
      </c>
      <c r="N5" s="10">
        <v>142</v>
      </c>
      <c r="O5" s="10">
        <v>163</v>
      </c>
      <c r="P5" s="10">
        <v>142</v>
      </c>
      <c r="Q5" s="10">
        <v>164.33699999999999</v>
      </c>
    </row>
    <row r="6" spans="1:17" ht="14.25">
      <c r="A6" s="7" t="s">
        <v>77</v>
      </c>
      <c r="B6" s="13">
        <v>20286212</v>
      </c>
      <c r="C6" s="13">
        <v>20285876</v>
      </c>
      <c r="D6" s="11">
        <f t="shared" si="0"/>
        <v>0.99998343702609438</v>
      </c>
      <c r="E6" s="12">
        <v>3563</v>
      </c>
      <c r="F6" s="8">
        <v>7.1267816954238561E-2</v>
      </c>
      <c r="G6" s="11">
        <v>5.8400000000000001E-2</v>
      </c>
      <c r="H6" s="12">
        <v>213</v>
      </c>
      <c r="I6" s="12">
        <v>2583</v>
      </c>
      <c r="J6" s="8">
        <f t="shared" si="1"/>
        <v>7.6180257510729613E-2</v>
      </c>
      <c r="K6" s="10" t="s">
        <v>17</v>
      </c>
      <c r="L6" s="10" t="s">
        <v>22</v>
      </c>
      <c r="M6" s="10">
        <v>152</v>
      </c>
      <c r="N6" s="7">
        <v>154</v>
      </c>
      <c r="O6" s="7">
        <v>159</v>
      </c>
      <c r="P6" s="7">
        <v>161.77099999999999</v>
      </c>
      <c r="Q6" s="7">
        <v>163.59899999999999</v>
      </c>
    </row>
    <row r="7" spans="1:17" ht="14.25">
      <c r="A7" s="7" t="s">
        <v>78</v>
      </c>
      <c r="B7" s="13">
        <v>18027442</v>
      </c>
      <c r="C7" s="13">
        <v>18027326</v>
      </c>
      <c r="D7" s="11">
        <f t="shared" si="0"/>
        <v>0.99999356536551331</v>
      </c>
      <c r="E7" s="12">
        <v>2832</v>
      </c>
      <c r="F7" s="8">
        <v>1.0609171800136893E-2</v>
      </c>
      <c r="G7" s="11">
        <v>8.3999999999999995E-3</v>
      </c>
      <c r="H7" s="12">
        <v>35</v>
      </c>
      <c r="I7" s="12">
        <v>2360</v>
      </c>
      <c r="J7" s="8">
        <f t="shared" si="1"/>
        <v>1.4613778705636743E-2</v>
      </c>
      <c r="K7" s="10" t="s">
        <v>17</v>
      </c>
      <c r="L7" s="10">
        <v>150</v>
      </c>
      <c r="M7" s="10">
        <v>169</v>
      </c>
      <c r="N7" s="7">
        <v>155</v>
      </c>
      <c r="O7" s="7">
        <v>168.5</v>
      </c>
      <c r="P7" s="7">
        <v>175.697</v>
      </c>
      <c r="Q7" s="7">
        <v>175.61799999999999</v>
      </c>
    </row>
    <row r="8" spans="1:17" ht="14.25">
      <c r="A8" s="7" t="s">
        <v>79</v>
      </c>
      <c r="B8" s="13">
        <v>8747060</v>
      </c>
      <c r="C8" s="13">
        <v>8746971</v>
      </c>
      <c r="D8" s="11">
        <f t="shared" si="0"/>
        <v>0.99998982515267987</v>
      </c>
      <c r="E8" s="12">
        <v>2097</v>
      </c>
      <c r="F8" s="8">
        <v>5.7577153385536622E-2</v>
      </c>
      <c r="G8" s="11">
        <v>4.4199999999999996E-2</v>
      </c>
      <c r="H8" s="12">
        <v>101</v>
      </c>
      <c r="I8" s="12">
        <v>1662</v>
      </c>
      <c r="J8" s="8">
        <f t="shared" si="1"/>
        <v>5.7288712422007941E-2</v>
      </c>
      <c r="K8" s="10" t="s">
        <v>18</v>
      </c>
      <c r="L8" s="10">
        <v>167</v>
      </c>
      <c r="M8" s="10">
        <v>164</v>
      </c>
      <c r="N8" s="7">
        <v>160</v>
      </c>
      <c r="O8" s="7">
        <v>167</v>
      </c>
      <c r="P8" s="7">
        <v>167.10300000000001</v>
      </c>
      <c r="Q8" s="7">
        <v>170.06700000000001</v>
      </c>
    </row>
    <row r="9" spans="1:17" ht="14.25">
      <c r="A9" s="7" t="s">
        <v>80</v>
      </c>
      <c r="B9" s="13">
        <v>17388912</v>
      </c>
      <c r="C9" s="13">
        <v>17388461</v>
      </c>
      <c r="D9" s="11">
        <f t="shared" si="0"/>
        <v>0.99997406393223454</v>
      </c>
      <c r="E9" s="12">
        <v>1857</v>
      </c>
      <c r="F9" s="8">
        <v>1.0775862068965517E-3</v>
      </c>
      <c r="G9" s="11">
        <v>5.0000000000000001E-4</v>
      </c>
      <c r="H9" s="12">
        <v>1</v>
      </c>
      <c r="I9" s="12">
        <v>960</v>
      </c>
      <c r="J9" s="8">
        <f t="shared" si="1"/>
        <v>1.0405827263267431E-3</v>
      </c>
      <c r="K9" s="10" t="s">
        <v>17</v>
      </c>
      <c r="L9" s="10">
        <v>155</v>
      </c>
      <c r="M9" s="10">
        <v>168</v>
      </c>
      <c r="N9" s="9">
        <v>155</v>
      </c>
      <c r="O9" s="7">
        <v>169</v>
      </c>
      <c r="P9" s="7">
        <v>155</v>
      </c>
      <c r="Q9" s="7">
        <v>174.57499999999999</v>
      </c>
    </row>
    <row r="10" spans="1:17" ht="14.25">
      <c r="A10" s="7" t="s">
        <v>81</v>
      </c>
      <c r="B10" s="13">
        <v>8897736</v>
      </c>
      <c r="C10" s="13">
        <v>8897686</v>
      </c>
      <c r="D10" s="11">
        <f t="shared" si="0"/>
        <v>0.99999438059299584</v>
      </c>
      <c r="E10" s="12">
        <v>1852</v>
      </c>
      <c r="F10" s="11">
        <v>8.9285714285714281E-3</v>
      </c>
      <c r="G10" s="11">
        <v>1.0500000000000001E-2</v>
      </c>
      <c r="H10" s="12">
        <v>1</v>
      </c>
      <c r="I10" s="12">
        <v>790</v>
      </c>
      <c r="J10" s="8">
        <f t="shared" si="1"/>
        <v>1.2642225031605564E-3</v>
      </c>
      <c r="K10" s="10" t="s">
        <v>17</v>
      </c>
      <c r="L10" s="10">
        <v>160</v>
      </c>
      <c r="M10" s="10" t="s">
        <v>33</v>
      </c>
      <c r="N10" s="10">
        <v>160</v>
      </c>
      <c r="O10" s="10">
        <v>167</v>
      </c>
      <c r="P10" s="10">
        <v>160</v>
      </c>
      <c r="Q10" s="10">
        <v>168.80199999999999</v>
      </c>
    </row>
    <row r="11" spans="1:17" ht="14.25">
      <c r="A11" s="7" t="s">
        <v>82</v>
      </c>
      <c r="B11" s="13">
        <v>6471492</v>
      </c>
      <c r="C11" s="13">
        <v>6471474</v>
      </c>
      <c r="D11" s="11">
        <f t="shared" si="0"/>
        <v>0.9999972185703081</v>
      </c>
      <c r="E11" s="12">
        <v>1805</v>
      </c>
      <c r="F11" s="11">
        <v>4.434589800443459E-3</v>
      </c>
      <c r="G11" s="11">
        <v>6.3E-3</v>
      </c>
      <c r="H11" s="12">
        <v>8</v>
      </c>
      <c r="I11" s="12">
        <v>1459</v>
      </c>
      <c r="J11" s="8">
        <f t="shared" si="1"/>
        <v>5.4533060668029995E-3</v>
      </c>
      <c r="K11" s="10" t="s">
        <v>18</v>
      </c>
      <c r="L11" s="7" t="s">
        <v>23</v>
      </c>
      <c r="M11" s="10">
        <v>167</v>
      </c>
      <c r="N11" s="7">
        <v>178.5</v>
      </c>
      <c r="O11" s="7">
        <v>171</v>
      </c>
      <c r="P11" s="7">
        <v>177.5</v>
      </c>
      <c r="Q11" s="7">
        <v>174.56800000000001</v>
      </c>
    </row>
    <row r="12" spans="1:17" ht="14.25">
      <c r="A12" s="7" t="s">
        <v>83</v>
      </c>
      <c r="B12" s="13">
        <v>5414922</v>
      </c>
      <c r="C12" s="13">
        <v>5414910</v>
      </c>
      <c r="D12" s="11">
        <f t="shared" si="0"/>
        <v>0.99999778390159633</v>
      </c>
      <c r="E12" s="12">
        <v>6939</v>
      </c>
      <c r="F12" s="11">
        <v>0.74751316559391456</v>
      </c>
      <c r="G12" s="11">
        <v>0.69330000000000003</v>
      </c>
      <c r="H12" s="12">
        <v>4555</v>
      </c>
      <c r="I12" s="12">
        <v>1463</v>
      </c>
      <c r="J12" s="8">
        <f t="shared" si="1"/>
        <v>0.75689597873047521</v>
      </c>
      <c r="K12" s="10" t="s">
        <v>17</v>
      </c>
      <c r="L12" s="10">
        <v>146</v>
      </c>
      <c r="M12" s="10">
        <v>171</v>
      </c>
      <c r="N12" s="7">
        <v>164</v>
      </c>
      <c r="O12" s="7">
        <v>172</v>
      </c>
      <c r="P12" s="7">
        <v>176.126</v>
      </c>
      <c r="Q12" s="7">
        <v>176.76</v>
      </c>
    </row>
    <row r="13" spans="1:17" ht="14.25">
      <c r="A13" s="7" t="s">
        <v>84</v>
      </c>
      <c r="B13" s="13">
        <v>5391450</v>
      </c>
      <c r="C13" s="13">
        <v>5391423</v>
      </c>
      <c r="D13" s="11">
        <f t="shared" si="0"/>
        <v>0.99999499207077869</v>
      </c>
      <c r="E13" s="12">
        <v>1979</v>
      </c>
      <c r="F13" s="8">
        <v>5.0942435048395313E-3</v>
      </c>
      <c r="G13" s="11">
        <v>3.7000000000000002E-3</v>
      </c>
      <c r="H13" s="12">
        <v>10</v>
      </c>
      <c r="I13" s="12">
        <v>1695</v>
      </c>
      <c r="J13" s="8">
        <f t="shared" si="1"/>
        <v>5.8651026392961877E-3</v>
      </c>
      <c r="K13" s="10" t="s">
        <v>17</v>
      </c>
      <c r="L13" s="10">
        <v>144</v>
      </c>
      <c r="M13" s="10">
        <v>165</v>
      </c>
      <c r="N13" s="7">
        <v>156</v>
      </c>
      <c r="O13" s="7">
        <v>170</v>
      </c>
      <c r="P13" s="7">
        <v>178.9</v>
      </c>
      <c r="Q13" s="7">
        <v>173.18899999999999</v>
      </c>
    </row>
    <row r="14" spans="1:17" ht="14.25">
      <c r="A14" s="7" t="s">
        <v>85</v>
      </c>
      <c r="B14" s="13">
        <v>8567490</v>
      </c>
      <c r="C14" s="13">
        <v>8567428</v>
      </c>
      <c r="D14" s="11">
        <f t="shared" si="0"/>
        <v>0.99999276334142206</v>
      </c>
      <c r="E14" s="12">
        <v>2196</v>
      </c>
      <c r="F14" s="8">
        <v>1.2750455373406194E-2</v>
      </c>
      <c r="G14" s="11">
        <v>1.4800000000000001E-2</v>
      </c>
      <c r="H14" s="12">
        <v>24</v>
      </c>
      <c r="I14" s="12">
        <v>1872</v>
      </c>
      <c r="J14" s="8">
        <f t="shared" si="1"/>
        <v>1.2658227848101266E-2</v>
      </c>
      <c r="K14" s="10" t="s">
        <v>19</v>
      </c>
      <c r="L14" s="7" t="s">
        <v>24</v>
      </c>
      <c r="M14" s="10">
        <v>165</v>
      </c>
      <c r="N14" s="7">
        <v>166.5</v>
      </c>
      <c r="O14" s="7">
        <v>168</v>
      </c>
      <c r="P14" s="7">
        <v>170.636</v>
      </c>
      <c r="Q14" s="7">
        <v>172.417</v>
      </c>
    </row>
    <row r="15" spans="1:17" s="2" customFormat="1" ht="14.25">
      <c r="A15" s="7" t="s">
        <v>86</v>
      </c>
      <c r="B15" s="13">
        <v>6578664</v>
      </c>
      <c r="C15" s="13">
        <v>6578654</v>
      </c>
      <c r="D15" s="11">
        <f t="shared" si="0"/>
        <v>0.99999847993452773</v>
      </c>
      <c r="E15" s="12">
        <v>2273</v>
      </c>
      <c r="F15" s="8">
        <v>7.372072853425846E-3</v>
      </c>
      <c r="G15" s="11">
        <v>7.4000000000000003E-3</v>
      </c>
      <c r="H15" s="12">
        <v>16</v>
      </c>
      <c r="I15" s="12">
        <v>1799</v>
      </c>
      <c r="J15" s="8">
        <f t="shared" si="1"/>
        <v>8.8154269972451783E-3</v>
      </c>
      <c r="K15" s="10" t="s">
        <v>17</v>
      </c>
      <c r="L15" s="10">
        <v>151</v>
      </c>
      <c r="M15" s="10">
        <v>165</v>
      </c>
      <c r="N15" s="10">
        <v>151</v>
      </c>
      <c r="O15" s="10">
        <v>168</v>
      </c>
      <c r="P15" s="10">
        <v>153.06700000000001</v>
      </c>
      <c r="Q15" s="10">
        <v>171.833</v>
      </c>
    </row>
    <row r="16" spans="1:17" s="2" customFormat="1" ht="14.25">
      <c r="A16" s="7" t="s">
        <v>87</v>
      </c>
      <c r="B16" s="13">
        <v>6870100</v>
      </c>
      <c r="C16" s="13">
        <v>6870023</v>
      </c>
      <c r="D16" s="11">
        <f t="shared" si="0"/>
        <v>0.99998879201176116</v>
      </c>
      <c r="E16" s="12">
        <v>3539</v>
      </c>
      <c r="F16" s="8">
        <v>0.15714285714285714</v>
      </c>
      <c r="G16" s="11">
        <v>0.17030000000000001</v>
      </c>
      <c r="H16" s="12">
        <v>475</v>
      </c>
      <c r="I16" s="12">
        <v>2271</v>
      </c>
      <c r="J16" s="8">
        <f t="shared" si="1"/>
        <v>0.17297887836853607</v>
      </c>
      <c r="K16" s="10" t="s">
        <v>17</v>
      </c>
      <c r="L16" s="10">
        <v>152</v>
      </c>
      <c r="M16" s="10">
        <v>165</v>
      </c>
      <c r="N16" s="7">
        <v>165</v>
      </c>
      <c r="O16" s="7">
        <v>167</v>
      </c>
      <c r="P16" s="7">
        <v>177.79300000000001</v>
      </c>
      <c r="Q16" s="7">
        <v>177.99100000000001</v>
      </c>
    </row>
    <row r="17" spans="1:17" s="2" customFormat="1" ht="14.25">
      <c r="A17" s="7" t="s">
        <v>88</v>
      </c>
      <c r="B17" s="13">
        <v>4410586</v>
      </c>
      <c r="C17" s="13">
        <v>4410579</v>
      </c>
      <c r="D17" s="11">
        <f t="shared" si="0"/>
        <v>0.99999841290930502</v>
      </c>
      <c r="E17" s="12">
        <v>1533</v>
      </c>
      <c r="F17" s="8">
        <v>1.3106159895150721E-3</v>
      </c>
      <c r="G17" s="11">
        <v>5.9999999999999995E-4</v>
      </c>
      <c r="H17" s="12">
        <v>1</v>
      </c>
      <c r="I17" s="12">
        <v>1192</v>
      </c>
      <c r="J17" s="8">
        <f t="shared" si="1"/>
        <v>8.3822296730930428E-4</v>
      </c>
      <c r="K17" s="10" t="s">
        <v>18</v>
      </c>
      <c r="L17" s="10">
        <v>328</v>
      </c>
      <c r="M17" s="10">
        <v>168</v>
      </c>
      <c r="N17" s="9">
        <v>0</v>
      </c>
      <c r="O17" s="7">
        <v>169</v>
      </c>
      <c r="P17" s="7">
        <v>0</v>
      </c>
      <c r="Q17" s="7">
        <v>173.053</v>
      </c>
    </row>
    <row r="18" spans="1:17" s="2" customFormat="1" ht="14.25">
      <c r="A18" s="7" t="s">
        <v>89</v>
      </c>
      <c r="B18" s="13">
        <v>10006970</v>
      </c>
      <c r="C18" s="13">
        <v>10006927</v>
      </c>
      <c r="D18" s="11">
        <f t="shared" si="0"/>
        <v>0.9999957029950125</v>
      </c>
      <c r="E18" s="12">
        <v>2558</v>
      </c>
      <c r="F18" s="8">
        <v>5.3578262533486411E-3</v>
      </c>
      <c r="G18" s="11">
        <v>3.8E-3</v>
      </c>
      <c r="H18" s="12">
        <v>11</v>
      </c>
      <c r="I18" s="12">
        <v>2115</v>
      </c>
      <c r="J18" s="8">
        <f t="shared" si="1"/>
        <v>5.1740357478833494E-3</v>
      </c>
      <c r="K18" s="10" t="s">
        <v>18</v>
      </c>
      <c r="L18" s="10">
        <v>173</v>
      </c>
      <c r="M18" s="10">
        <v>169</v>
      </c>
      <c r="N18" s="7">
        <v>169</v>
      </c>
      <c r="O18" s="7">
        <v>168</v>
      </c>
      <c r="P18" s="7">
        <v>162.18199999999999</v>
      </c>
      <c r="Q18" s="7">
        <v>173.709</v>
      </c>
    </row>
    <row r="19" spans="1:17" ht="14.25">
      <c r="A19" s="7" t="s">
        <v>90</v>
      </c>
      <c r="B19" s="13">
        <v>6032620</v>
      </c>
      <c r="C19" s="13">
        <v>6032590</v>
      </c>
      <c r="D19" s="11">
        <f t="shared" si="0"/>
        <v>0.99999502703634569</v>
      </c>
      <c r="E19" s="12">
        <v>1430</v>
      </c>
      <c r="F19" s="8">
        <v>1.4347202295552368E-3</v>
      </c>
      <c r="G19" s="11">
        <v>7.000000000000001E-4</v>
      </c>
      <c r="H19" s="12">
        <v>2</v>
      </c>
      <c r="I19" s="12">
        <v>1129</v>
      </c>
      <c r="J19" s="8">
        <f t="shared" si="1"/>
        <v>1.7683465959328027E-3</v>
      </c>
      <c r="K19" s="10" t="s">
        <v>17</v>
      </c>
      <c r="L19" s="10">
        <v>161</v>
      </c>
      <c r="M19" s="10">
        <v>168</v>
      </c>
      <c r="N19" s="7">
        <v>161</v>
      </c>
      <c r="O19" s="7">
        <v>172</v>
      </c>
      <c r="P19" s="7">
        <v>161</v>
      </c>
      <c r="Q19" s="7">
        <v>175.86199999999999</v>
      </c>
    </row>
    <row r="20" spans="1:17" ht="14.25">
      <c r="A20" s="7" t="s">
        <v>91</v>
      </c>
      <c r="B20" s="13">
        <v>4302744</v>
      </c>
      <c r="C20" s="13">
        <v>4302729</v>
      </c>
      <c r="D20" s="11">
        <f t="shared" si="0"/>
        <v>0.9999965138525555</v>
      </c>
      <c r="E20" s="12">
        <v>1742</v>
      </c>
      <c r="F20" s="8">
        <v>1.7647058823529412E-3</v>
      </c>
      <c r="G20" s="11">
        <v>1E-3</v>
      </c>
      <c r="H20" s="12">
        <v>3</v>
      </c>
      <c r="I20" s="12">
        <v>1493</v>
      </c>
      <c r="J20" s="8">
        <f t="shared" si="1"/>
        <v>2.0053475935828879E-3</v>
      </c>
      <c r="K20" s="10" t="s">
        <v>18</v>
      </c>
      <c r="L20" s="10">
        <v>205</v>
      </c>
      <c r="M20" s="10" t="s">
        <v>34</v>
      </c>
      <c r="N20" s="7">
        <v>205</v>
      </c>
      <c r="O20" s="7">
        <v>170</v>
      </c>
      <c r="P20" s="7">
        <v>186.667</v>
      </c>
      <c r="Q20" s="7">
        <v>175.96700000000001</v>
      </c>
    </row>
    <row r="21" spans="1:17" ht="14.25">
      <c r="A21" s="7" t="s">
        <v>92</v>
      </c>
      <c r="B21" s="13">
        <v>6311558</v>
      </c>
      <c r="C21" s="13">
        <v>6311519</v>
      </c>
      <c r="D21" s="11">
        <f t="shared" si="0"/>
        <v>0.99999382086007926</v>
      </c>
      <c r="E21" s="12">
        <v>1975</v>
      </c>
      <c r="F21" s="8">
        <v>1.5143866733972741E-3</v>
      </c>
      <c r="G21" s="11">
        <v>5.9999999999999995E-4</v>
      </c>
      <c r="H21" s="12">
        <v>2</v>
      </c>
      <c r="I21" s="12">
        <v>1720</v>
      </c>
      <c r="J21" s="8">
        <f t="shared" si="1"/>
        <v>1.1614401858304297E-3</v>
      </c>
      <c r="K21" s="10" t="s">
        <v>18</v>
      </c>
      <c r="L21" s="10">
        <v>188</v>
      </c>
      <c r="M21" s="10">
        <v>169</v>
      </c>
      <c r="N21" s="7">
        <v>188</v>
      </c>
      <c r="O21" s="7">
        <v>167</v>
      </c>
      <c r="P21" s="7">
        <v>188</v>
      </c>
      <c r="Q21" s="7">
        <v>167.489</v>
      </c>
    </row>
    <row r="22" spans="1:17" ht="14.25">
      <c r="A22" s="7" t="s">
        <v>93</v>
      </c>
      <c r="B22" s="13">
        <v>6809012</v>
      </c>
      <c r="C22" s="13">
        <v>6808999</v>
      </c>
      <c r="D22" s="11">
        <f t="shared" si="0"/>
        <v>0.99999809076559121</v>
      </c>
      <c r="E22" s="12">
        <v>2112</v>
      </c>
      <c r="F22" s="8">
        <v>1.3793103448275861E-3</v>
      </c>
      <c r="G22" s="11">
        <v>1.7000000000000001E-3</v>
      </c>
      <c r="H22" s="12">
        <v>1</v>
      </c>
      <c r="I22" s="12">
        <v>893</v>
      </c>
      <c r="J22" s="8">
        <f t="shared" si="1"/>
        <v>1.1185682326621924E-3</v>
      </c>
      <c r="K22" s="10" t="s">
        <v>17</v>
      </c>
      <c r="L22" s="10">
        <v>160</v>
      </c>
      <c r="M22" s="10">
        <v>172</v>
      </c>
      <c r="N22" s="7">
        <v>160</v>
      </c>
      <c r="O22" s="7">
        <v>168</v>
      </c>
      <c r="P22" s="7">
        <v>160</v>
      </c>
      <c r="Q22" s="7">
        <v>171.251</v>
      </c>
    </row>
    <row r="23" spans="1:17" ht="14.25">
      <c r="A23" s="7" t="s">
        <v>94</v>
      </c>
      <c r="B23" s="13">
        <v>5669942</v>
      </c>
      <c r="C23" s="13">
        <v>5669814</v>
      </c>
      <c r="D23" s="11">
        <f t="shared" si="0"/>
        <v>0.99997742481316387</v>
      </c>
      <c r="E23" s="12">
        <v>2267</v>
      </c>
      <c r="F23" s="8">
        <v>6.8965517241379309E-3</v>
      </c>
      <c r="G23" s="11">
        <v>6.5000000000000006E-3</v>
      </c>
      <c r="H23" s="12">
        <v>17</v>
      </c>
      <c r="I23" s="12">
        <v>1565</v>
      </c>
      <c r="J23" s="8">
        <f t="shared" si="1"/>
        <v>1.0745891276864728E-2</v>
      </c>
      <c r="K23" s="10" t="s">
        <v>17</v>
      </c>
      <c r="L23" s="10">
        <v>150</v>
      </c>
      <c r="M23" s="10">
        <v>171</v>
      </c>
      <c r="N23" s="7">
        <v>158</v>
      </c>
      <c r="O23" s="7">
        <v>166</v>
      </c>
      <c r="P23" s="7">
        <v>165.18799999999999</v>
      </c>
      <c r="Q23" s="7">
        <v>166.79</v>
      </c>
    </row>
    <row r="24" spans="1:17" ht="14.25">
      <c r="A24" s="7" t="s">
        <v>95</v>
      </c>
      <c r="B24" s="13">
        <v>5665696</v>
      </c>
      <c r="C24" s="13">
        <v>5665572</v>
      </c>
      <c r="D24" s="11">
        <f t="shared" si="0"/>
        <v>0.99997811389809832</v>
      </c>
      <c r="E24" s="12">
        <v>2059</v>
      </c>
      <c r="F24" s="8">
        <v>7.7985739750445635E-2</v>
      </c>
      <c r="G24" s="11">
        <v>4.3200000000000002E-2</v>
      </c>
      <c r="H24" s="12">
        <v>113</v>
      </c>
      <c r="I24" s="12">
        <v>1318</v>
      </c>
      <c r="J24" s="8">
        <f t="shared" si="1"/>
        <v>7.8965758211041223E-2</v>
      </c>
      <c r="K24" s="10" t="s">
        <v>17</v>
      </c>
      <c r="L24" s="10" t="s">
        <v>25</v>
      </c>
      <c r="M24" s="10">
        <v>170</v>
      </c>
      <c r="N24" s="7">
        <v>141</v>
      </c>
      <c r="O24" s="7">
        <v>165</v>
      </c>
      <c r="P24" s="7">
        <v>141.36000000000001</v>
      </c>
      <c r="Q24" s="7">
        <v>166.59700000000001</v>
      </c>
    </row>
    <row r="25" spans="1:17" ht="14.25">
      <c r="A25" s="7" t="s">
        <v>96</v>
      </c>
      <c r="B25" s="13">
        <v>7327702</v>
      </c>
      <c r="C25" s="13">
        <v>7327614</v>
      </c>
      <c r="D25" s="11">
        <f t="shared" si="0"/>
        <v>0.99998799077800926</v>
      </c>
      <c r="E25" s="12">
        <v>2554</v>
      </c>
      <c r="F25" s="8">
        <v>0.31321619556913677</v>
      </c>
      <c r="G25" s="11">
        <v>0.25390000000000001</v>
      </c>
      <c r="H25" s="12">
        <v>96</v>
      </c>
      <c r="I25" s="12">
        <v>808</v>
      </c>
      <c r="J25" s="8">
        <f t="shared" si="1"/>
        <v>0.10619469026548672</v>
      </c>
      <c r="K25" s="10" t="s">
        <v>19</v>
      </c>
      <c r="L25" s="10" t="s">
        <v>26</v>
      </c>
      <c r="M25" s="10">
        <v>167</v>
      </c>
      <c r="N25" s="7">
        <v>163</v>
      </c>
      <c r="O25" s="7">
        <v>171</v>
      </c>
      <c r="P25" s="7">
        <v>167.97399999999999</v>
      </c>
      <c r="Q25" s="7">
        <v>174.93</v>
      </c>
    </row>
    <row r="26" spans="1:17" ht="14.25">
      <c r="A26" s="7" t="s">
        <v>97</v>
      </c>
      <c r="B26" s="12">
        <v>6490456</v>
      </c>
      <c r="C26" s="12">
        <v>6490436</v>
      </c>
      <c r="D26" s="8">
        <f t="shared" si="0"/>
        <v>0.99999691855240991</v>
      </c>
      <c r="E26" s="12">
        <v>1787</v>
      </c>
      <c r="F26" s="8">
        <v>1.0964912280701754E-3</v>
      </c>
      <c r="G26" s="8">
        <v>5.0000000000000001E-4</v>
      </c>
      <c r="H26" s="12">
        <v>2</v>
      </c>
      <c r="I26" s="12">
        <v>1501</v>
      </c>
      <c r="J26" s="8">
        <f t="shared" si="1"/>
        <v>1.3306719893546241E-3</v>
      </c>
      <c r="K26" s="10" t="s">
        <v>18</v>
      </c>
      <c r="L26" s="7" t="s">
        <v>27</v>
      </c>
      <c r="M26" s="10">
        <v>168</v>
      </c>
      <c r="N26" s="9">
        <v>179</v>
      </c>
      <c r="O26" s="7">
        <v>170</v>
      </c>
      <c r="P26" s="7">
        <v>179</v>
      </c>
      <c r="Q26" s="7">
        <v>172.77699999999999</v>
      </c>
    </row>
    <row r="27" spans="1:17" ht="14.25">
      <c r="A27" s="7" t="s">
        <v>98</v>
      </c>
      <c r="B27" s="13">
        <v>19851540</v>
      </c>
      <c r="C27" s="13">
        <v>19851423</v>
      </c>
      <c r="D27" s="11">
        <f t="shared" si="0"/>
        <v>0.99999410625069896</v>
      </c>
      <c r="E27" s="12">
        <v>1712</v>
      </c>
      <c r="F27" s="8">
        <v>1.6844469399213925E-3</v>
      </c>
      <c r="G27" s="11">
        <v>3.0999999999999999E-3</v>
      </c>
      <c r="H27" s="12">
        <v>3</v>
      </c>
      <c r="I27" s="12">
        <v>1489</v>
      </c>
      <c r="J27" s="8">
        <f t="shared" si="1"/>
        <v>2.0107238605898124E-3</v>
      </c>
      <c r="K27" s="10" t="s">
        <v>17</v>
      </c>
      <c r="L27" s="10">
        <v>163</v>
      </c>
      <c r="M27" s="10" t="s">
        <v>35</v>
      </c>
      <c r="N27" s="7">
        <v>163</v>
      </c>
      <c r="O27" s="7">
        <v>168</v>
      </c>
      <c r="P27" s="7">
        <v>163</v>
      </c>
      <c r="Q27" s="7">
        <v>170.94800000000001</v>
      </c>
    </row>
    <row r="28" spans="1:17" ht="14.25">
      <c r="A28" s="7" t="s">
        <v>99</v>
      </c>
      <c r="B28" s="13">
        <v>9331626</v>
      </c>
      <c r="C28" s="13">
        <v>9331586</v>
      </c>
      <c r="D28" s="11">
        <f t="shared" si="0"/>
        <v>0.99999571350159122</v>
      </c>
      <c r="E28" s="12">
        <v>2307</v>
      </c>
      <c r="F28" s="11">
        <v>2.1523891519586742E-3</v>
      </c>
      <c r="G28" s="11">
        <v>2.5999999999999999E-3</v>
      </c>
      <c r="H28" s="12">
        <v>7</v>
      </c>
      <c r="I28" s="12">
        <v>1030</v>
      </c>
      <c r="J28" s="8">
        <f t="shared" si="1"/>
        <v>6.7502410800385727E-3</v>
      </c>
      <c r="K28" s="10" t="s">
        <v>19</v>
      </c>
      <c r="L28" s="10" t="s">
        <v>28</v>
      </c>
      <c r="M28" s="10">
        <v>169</v>
      </c>
      <c r="N28" s="7">
        <v>191</v>
      </c>
      <c r="O28" s="7">
        <v>168</v>
      </c>
      <c r="P28" s="7">
        <v>209</v>
      </c>
      <c r="Q28" s="7">
        <v>172.46700000000001</v>
      </c>
    </row>
    <row r="29" spans="1:17" ht="14.25">
      <c r="A29" s="7" t="s">
        <v>100</v>
      </c>
      <c r="B29" s="13">
        <v>6589122</v>
      </c>
      <c r="C29" s="13">
        <v>6589098</v>
      </c>
      <c r="D29" s="11">
        <f t="shared" si="0"/>
        <v>0.9999963576330807</v>
      </c>
      <c r="E29" s="12">
        <v>1917</v>
      </c>
      <c r="F29" s="8">
        <v>9.4142259414225944E-3</v>
      </c>
      <c r="G29" s="11">
        <v>6.1999999999999998E-3</v>
      </c>
      <c r="H29" s="12">
        <v>17</v>
      </c>
      <c r="I29" s="12">
        <v>1636</v>
      </c>
      <c r="J29" s="8">
        <f t="shared" si="1"/>
        <v>1.02843315184513E-2</v>
      </c>
      <c r="K29" s="10" t="s">
        <v>19</v>
      </c>
      <c r="L29" s="10" t="s">
        <v>29</v>
      </c>
      <c r="M29" s="10">
        <v>167</v>
      </c>
      <c r="N29" s="10">
        <v>164</v>
      </c>
      <c r="O29" s="10">
        <v>170</v>
      </c>
      <c r="P29" s="10">
        <v>172.941</v>
      </c>
      <c r="Q29" s="10">
        <v>174.82300000000001</v>
      </c>
    </row>
    <row r="30" spans="1:17" ht="14.25">
      <c r="A30" s="7" t="s">
        <v>101</v>
      </c>
      <c r="B30" s="13">
        <v>6940180</v>
      </c>
      <c r="C30" s="13">
        <v>6940170</v>
      </c>
      <c r="D30" s="11">
        <f t="shared" si="0"/>
        <v>0.99999855911518143</v>
      </c>
      <c r="E30" s="12">
        <v>6574</v>
      </c>
      <c r="F30" s="8">
        <v>1.4583333333333334E-2</v>
      </c>
      <c r="G30" s="11">
        <v>1.04E-2</v>
      </c>
      <c r="H30" s="12">
        <v>14</v>
      </c>
      <c r="I30" s="12">
        <v>1113</v>
      </c>
      <c r="J30" s="8">
        <f t="shared" si="1"/>
        <v>1.2422360248447204E-2</v>
      </c>
      <c r="K30" s="10" t="s">
        <v>17</v>
      </c>
      <c r="L30" s="10" t="s">
        <v>30</v>
      </c>
      <c r="M30" s="10">
        <v>166</v>
      </c>
      <c r="N30" s="7">
        <v>158</v>
      </c>
      <c r="O30" s="7">
        <v>168</v>
      </c>
      <c r="P30" s="7">
        <v>156.30799999999999</v>
      </c>
      <c r="Q30" s="7">
        <v>175.86</v>
      </c>
    </row>
    <row r="31" spans="1:17" ht="14.25">
      <c r="A31" s="7" t="s">
        <v>102</v>
      </c>
      <c r="B31" s="13">
        <v>5373590</v>
      </c>
      <c r="C31" s="13">
        <v>5373571</v>
      </c>
      <c r="D31" s="11">
        <f t="shared" si="0"/>
        <v>0.99999646418874533</v>
      </c>
      <c r="E31" s="12">
        <v>3380</v>
      </c>
      <c r="F31" s="8">
        <v>0.4454463480613165</v>
      </c>
      <c r="G31" s="11">
        <v>0.35880000000000001</v>
      </c>
      <c r="H31" s="12">
        <v>1337</v>
      </c>
      <c r="I31" s="12">
        <v>1589</v>
      </c>
      <c r="J31" s="8">
        <f t="shared" si="1"/>
        <v>0.4569377990430622</v>
      </c>
      <c r="K31" s="10" t="s">
        <v>17</v>
      </c>
      <c r="L31" s="10">
        <v>144</v>
      </c>
      <c r="M31" s="10">
        <v>169</v>
      </c>
      <c r="N31" s="7">
        <v>157</v>
      </c>
      <c r="O31" s="7">
        <v>169</v>
      </c>
      <c r="P31" s="7">
        <v>171.84700000000001</v>
      </c>
      <c r="Q31" s="7">
        <v>175.096</v>
      </c>
    </row>
    <row r="32" spans="1:17" ht="14.25">
      <c r="A32" s="7" t="s">
        <v>103</v>
      </c>
      <c r="B32" s="13">
        <v>6714334</v>
      </c>
      <c r="C32" s="13">
        <v>6714274</v>
      </c>
      <c r="D32" s="11">
        <f t="shared" si="0"/>
        <v>0.99999106389405112</v>
      </c>
      <c r="E32" s="12">
        <v>2584</v>
      </c>
      <c r="F32" s="8">
        <v>7.8415841584158416E-2</v>
      </c>
      <c r="G32" s="11">
        <v>6.1100000000000002E-2</v>
      </c>
      <c r="H32" s="12">
        <v>196</v>
      </c>
      <c r="I32" s="12">
        <v>2029</v>
      </c>
      <c r="J32" s="8">
        <f t="shared" si="1"/>
        <v>8.8089887640449435E-2</v>
      </c>
      <c r="K32" s="10" t="s">
        <v>17</v>
      </c>
      <c r="L32" s="10">
        <v>156</v>
      </c>
      <c r="M32" s="10">
        <v>164</v>
      </c>
      <c r="N32" s="7">
        <v>167</v>
      </c>
      <c r="O32" s="7">
        <v>168</v>
      </c>
      <c r="P32" s="7">
        <v>173.751</v>
      </c>
      <c r="Q32" s="7">
        <v>172.48099999999999</v>
      </c>
    </row>
    <row r="33" spans="1:17" ht="14.25">
      <c r="A33" s="7" t="s">
        <v>104</v>
      </c>
      <c r="B33" s="13">
        <v>9590464</v>
      </c>
      <c r="C33" s="13">
        <v>9590424</v>
      </c>
      <c r="D33" s="11">
        <f t="shared" si="0"/>
        <v>0.99999582919032903</v>
      </c>
      <c r="E33" s="12">
        <v>3499</v>
      </c>
      <c r="F33" s="8">
        <v>4.5730824891461651E-2</v>
      </c>
      <c r="G33" s="11">
        <v>5.5500000000000001E-2</v>
      </c>
      <c r="H33" s="12">
        <v>129</v>
      </c>
      <c r="I33" s="12">
        <v>2774</v>
      </c>
      <c r="J33" s="8">
        <f t="shared" si="1"/>
        <v>4.4436789528074408E-2</v>
      </c>
      <c r="K33" s="10" t="s">
        <v>18</v>
      </c>
      <c r="L33" s="10" t="s">
        <v>31</v>
      </c>
      <c r="M33" s="10">
        <v>165</v>
      </c>
      <c r="N33" s="7">
        <v>169.5</v>
      </c>
      <c r="O33" s="7">
        <v>169</v>
      </c>
      <c r="P33" s="7">
        <v>178.66399999999999</v>
      </c>
      <c r="Q33" s="7">
        <v>176.25800000000001</v>
      </c>
    </row>
    <row r="34" spans="1:17" ht="14.25">
      <c r="A34" s="7" t="s">
        <v>106</v>
      </c>
      <c r="B34" s="12">
        <v>8718140</v>
      </c>
      <c r="C34" s="12">
        <v>8718068</v>
      </c>
      <c r="D34" s="8">
        <f t="shared" ref="D34:D61" si="2">C34/B34</f>
        <v>0.99999174135767488</v>
      </c>
      <c r="E34" s="12">
        <v>2100</v>
      </c>
      <c r="F34" s="8">
        <v>3.0798845043310877E-2</v>
      </c>
      <c r="G34" s="8">
        <v>2.2687609075043629E-2</v>
      </c>
      <c r="H34" s="12">
        <v>57</v>
      </c>
      <c r="I34" s="12">
        <v>1797</v>
      </c>
      <c r="J34" s="8">
        <f t="shared" ref="J34:J61" si="3">H34/(H34+I34)</f>
        <v>3.0744336569579287E-2</v>
      </c>
      <c r="K34" s="7" t="s">
        <v>19</v>
      </c>
      <c r="L34" s="7" t="s">
        <v>36</v>
      </c>
      <c r="M34" s="7">
        <v>166</v>
      </c>
      <c r="N34" s="7">
        <v>151</v>
      </c>
      <c r="O34" s="7">
        <v>172</v>
      </c>
      <c r="P34" s="7">
        <v>159.96199999999999</v>
      </c>
      <c r="Q34" s="7">
        <v>175.70400000000001</v>
      </c>
    </row>
    <row r="35" spans="1:17" ht="14.25">
      <c r="A35" s="7" t="s">
        <v>107</v>
      </c>
      <c r="B35" s="12">
        <v>8780726</v>
      </c>
      <c r="C35" s="12">
        <v>8780714</v>
      </c>
      <c r="D35" s="8">
        <f t="shared" si="2"/>
        <v>0.99999863337040695</v>
      </c>
      <c r="E35" s="12">
        <v>1547</v>
      </c>
      <c r="F35" s="8">
        <v>3.8486209108402822E-3</v>
      </c>
      <c r="G35" s="8">
        <v>6.8697729988052561E-3</v>
      </c>
      <c r="H35" s="12">
        <v>5</v>
      </c>
      <c r="I35" s="12">
        <v>1354</v>
      </c>
      <c r="J35" s="8">
        <f t="shared" si="3"/>
        <v>3.6791758646063282E-3</v>
      </c>
      <c r="K35" s="7" t="s">
        <v>19</v>
      </c>
      <c r="L35" s="7" t="s">
        <v>37</v>
      </c>
      <c r="M35" s="7">
        <v>171</v>
      </c>
      <c r="N35" s="7">
        <v>171.5</v>
      </c>
      <c r="O35" s="7">
        <v>169</v>
      </c>
      <c r="P35" s="7">
        <v>171.5</v>
      </c>
      <c r="Q35" s="7">
        <v>170.553</v>
      </c>
    </row>
    <row r="36" spans="1:17" ht="14.25">
      <c r="A36" s="7" t="s">
        <v>108</v>
      </c>
      <c r="B36" s="12">
        <v>7261588</v>
      </c>
      <c r="C36" s="12">
        <v>7261545</v>
      </c>
      <c r="D36" s="8">
        <f t="shared" si="2"/>
        <v>0.9999940784302277</v>
      </c>
      <c r="E36" s="12">
        <v>1988</v>
      </c>
      <c r="F36" s="8">
        <v>2.0661157024793389E-3</v>
      </c>
      <c r="G36" s="8">
        <v>1.7967658215212617E-3</v>
      </c>
      <c r="H36" s="12">
        <v>5</v>
      </c>
      <c r="I36" s="12">
        <v>1668</v>
      </c>
      <c r="J36" s="8">
        <f t="shared" si="3"/>
        <v>2.9886431560071729E-3</v>
      </c>
      <c r="K36" s="7" t="s">
        <v>17</v>
      </c>
      <c r="L36" s="7" t="s">
        <v>38</v>
      </c>
      <c r="M36" s="7">
        <v>171</v>
      </c>
      <c r="N36" s="7">
        <v>154</v>
      </c>
      <c r="O36" s="7">
        <v>171</v>
      </c>
      <c r="P36" s="7">
        <v>155.19999999999999</v>
      </c>
      <c r="Q36" s="7">
        <v>174.66200000000001</v>
      </c>
    </row>
    <row r="37" spans="1:17" s="3" customFormat="1" ht="14.25">
      <c r="A37" s="7" t="s">
        <v>109</v>
      </c>
      <c r="B37" s="12">
        <v>8096552</v>
      </c>
      <c r="C37" s="12">
        <v>8096529</v>
      </c>
      <c r="D37" s="8">
        <f t="shared" si="2"/>
        <v>0.99999715928459421</v>
      </c>
      <c r="E37" s="12">
        <v>1776</v>
      </c>
      <c r="F37" s="8">
        <v>7.6425631981187538E-3</v>
      </c>
      <c r="G37" s="8">
        <v>1.8691588785046728E-2</v>
      </c>
      <c r="H37" s="12">
        <v>14</v>
      </c>
      <c r="I37" s="12">
        <v>1528</v>
      </c>
      <c r="J37" s="8">
        <f t="shared" si="3"/>
        <v>9.0791180285343717E-3</v>
      </c>
      <c r="K37" s="7" t="s">
        <v>18</v>
      </c>
      <c r="L37" s="7">
        <v>290</v>
      </c>
      <c r="M37" s="7">
        <v>166</v>
      </c>
      <c r="N37" s="7">
        <v>286.5</v>
      </c>
      <c r="O37" s="7">
        <v>171</v>
      </c>
      <c r="P37" s="7">
        <v>259.60000000000002</v>
      </c>
      <c r="Q37" s="7">
        <v>174.113</v>
      </c>
    </row>
    <row r="38" spans="1:17" ht="14.25">
      <c r="A38" s="7" t="s">
        <v>110</v>
      </c>
      <c r="B38" s="12">
        <v>10281124</v>
      </c>
      <c r="C38" s="12">
        <v>10281096</v>
      </c>
      <c r="D38" s="8">
        <f t="shared" si="2"/>
        <v>0.99999727656236803</v>
      </c>
      <c r="E38" s="12">
        <v>2355</v>
      </c>
      <c r="F38" s="8">
        <v>1.1145786892554615E-2</v>
      </c>
      <c r="G38" s="8">
        <v>1.4005602240896359E-2</v>
      </c>
      <c r="H38" s="12">
        <v>23</v>
      </c>
      <c r="I38" s="12">
        <v>1921</v>
      </c>
      <c r="J38" s="8">
        <f t="shared" si="3"/>
        <v>1.1831275720164609E-2</v>
      </c>
      <c r="K38" s="7" t="s">
        <v>17</v>
      </c>
      <c r="L38" s="7">
        <v>164</v>
      </c>
      <c r="M38" s="7" t="s">
        <v>51</v>
      </c>
      <c r="N38" s="7">
        <v>167</v>
      </c>
      <c r="O38" s="7">
        <v>172</v>
      </c>
      <c r="P38" s="7">
        <v>173.95</v>
      </c>
      <c r="Q38" s="7">
        <v>176.14099999999999</v>
      </c>
    </row>
    <row r="39" spans="1:17" s="2" customFormat="1" ht="14.25">
      <c r="A39" s="7" t="s">
        <v>111</v>
      </c>
      <c r="B39" s="12">
        <v>5919978</v>
      </c>
      <c r="C39" s="12">
        <v>5919956</v>
      </c>
      <c r="D39" s="8">
        <f t="shared" si="2"/>
        <v>0.99999628376997352</v>
      </c>
      <c r="E39" s="12">
        <v>2623</v>
      </c>
      <c r="F39" s="8">
        <v>1.3776337115072933E-2</v>
      </c>
      <c r="G39" s="8">
        <v>1.5280135823429542E-2</v>
      </c>
      <c r="H39" s="12">
        <v>37</v>
      </c>
      <c r="I39" s="12">
        <v>2205</v>
      </c>
      <c r="J39" s="8">
        <f t="shared" si="3"/>
        <v>1.6503122212310439E-2</v>
      </c>
      <c r="K39" s="7" t="s">
        <v>18</v>
      </c>
      <c r="L39" s="7">
        <v>303</v>
      </c>
      <c r="M39" s="7">
        <v>176</v>
      </c>
      <c r="N39" s="7">
        <v>164</v>
      </c>
      <c r="O39" s="7">
        <v>176</v>
      </c>
      <c r="P39" s="7">
        <v>170.435</v>
      </c>
      <c r="Q39" s="7">
        <v>181.161</v>
      </c>
    </row>
    <row r="40" spans="1:17" ht="14.25">
      <c r="A40" s="7" t="s">
        <v>112</v>
      </c>
      <c r="B40" s="12">
        <v>10893072</v>
      </c>
      <c r="C40" s="12">
        <v>10892969</v>
      </c>
      <c r="D40" s="8">
        <f t="shared" si="2"/>
        <v>0.99999054444880198</v>
      </c>
      <c r="E40" s="12">
        <v>1576</v>
      </c>
      <c r="F40" s="8">
        <v>1.9710906701708277E-3</v>
      </c>
      <c r="G40" s="8">
        <v>5.5015587749862463E-4</v>
      </c>
      <c r="H40" s="12">
        <v>3</v>
      </c>
      <c r="I40" s="12">
        <v>1318</v>
      </c>
      <c r="J40" s="8">
        <f t="shared" si="3"/>
        <v>2.2710068130204391E-3</v>
      </c>
      <c r="K40" s="7" t="s">
        <v>18</v>
      </c>
      <c r="L40" s="7">
        <v>168</v>
      </c>
      <c r="M40" s="7">
        <v>166</v>
      </c>
      <c r="N40" s="7">
        <v>168</v>
      </c>
      <c r="O40" s="7">
        <v>174.5</v>
      </c>
      <c r="P40" s="7">
        <v>201.333</v>
      </c>
      <c r="Q40" s="7">
        <v>177.71600000000001</v>
      </c>
    </row>
    <row r="41" spans="1:17" ht="14.25">
      <c r="A41" s="7" t="s">
        <v>113</v>
      </c>
      <c r="B41" s="12">
        <v>7710672</v>
      </c>
      <c r="C41" s="12">
        <v>7710583</v>
      </c>
      <c r="D41" s="8">
        <f t="shared" si="2"/>
        <v>0.99998845755596921</v>
      </c>
      <c r="E41" s="12">
        <v>1586</v>
      </c>
      <c r="F41" s="8">
        <v>1.9920318725099601E-3</v>
      </c>
      <c r="G41" s="8">
        <v>1.0702818408847665E-3</v>
      </c>
      <c r="H41" s="12">
        <v>2</v>
      </c>
      <c r="I41" s="12">
        <v>1313</v>
      </c>
      <c r="J41" s="8">
        <f t="shared" si="3"/>
        <v>1.520912547528517E-3</v>
      </c>
      <c r="K41" s="7" t="s">
        <v>17</v>
      </c>
      <c r="L41" s="7">
        <v>170</v>
      </c>
      <c r="M41" s="7">
        <v>176</v>
      </c>
      <c r="N41" s="7">
        <v>170</v>
      </c>
      <c r="O41" s="7">
        <v>175</v>
      </c>
      <c r="P41" s="7">
        <v>170</v>
      </c>
      <c r="Q41" s="7">
        <v>178.50800000000001</v>
      </c>
    </row>
    <row r="42" spans="1:17" ht="14.25">
      <c r="A42" s="7" t="s">
        <v>114</v>
      </c>
      <c r="B42" s="12">
        <v>6603566</v>
      </c>
      <c r="C42" s="12">
        <v>6603530</v>
      </c>
      <c r="D42" s="8">
        <f t="shared" si="2"/>
        <v>0.99999454840006141</v>
      </c>
      <c r="E42" s="12">
        <v>1722</v>
      </c>
      <c r="F42" s="8">
        <v>1.7814726840855108E-3</v>
      </c>
      <c r="G42" s="8">
        <v>1.9960079840319364E-3</v>
      </c>
      <c r="H42" s="12">
        <v>3</v>
      </c>
      <c r="I42" s="12">
        <v>1528</v>
      </c>
      <c r="J42" s="8">
        <f t="shared" si="3"/>
        <v>1.9595035924232528E-3</v>
      </c>
      <c r="K42" s="7" t="s">
        <v>17</v>
      </c>
      <c r="L42" s="7">
        <v>144</v>
      </c>
      <c r="M42" s="7" t="s">
        <v>52</v>
      </c>
      <c r="N42" s="7">
        <v>144</v>
      </c>
      <c r="O42" s="7">
        <v>170</v>
      </c>
      <c r="P42" s="7">
        <v>144</v>
      </c>
      <c r="Q42" s="7">
        <v>173.11199999999999</v>
      </c>
    </row>
    <row r="43" spans="1:17" ht="14.25">
      <c r="A43" s="7" t="s">
        <v>115</v>
      </c>
      <c r="B43" s="12">
        <v>11355302</v>
      </c>
      <c r="C43" s="12">
        <v>11355292</v>
      </c>
      <c r="D43" s="8">
        <f t="shared" si="2"/>
        <v>0.99999911935411312</v>
      </c>
      <c r="E43" s="12">
        <v>4250</v>
      </c>
      <c r="F43" s="8">
        <v>2.6103927787265186E-2</v>
      </c>
      <c r="G43" s="8">
        <v>3.0032467532467532E-2</v>
      </c>
      <c r="H43" s="12">
        <v>90</v>
      </c>
      <c r="I43" s="12">
        <v>3532</v>
      </c>
      <c r="J43" s="8">
        <f t="shared" si="3"/>
        <v>2.4848150193263391E-2</v>
      </c>
      <c r="K43" s="7" t="s">
        <v>17</v>
      </c>
      <c r="L43" s="7" t="s">
        <v>39</v>
      </c>
      <c r="M43" s="7">
        <v>166</v>
      </c>
      <c r="N43" s="7">
        <v>166</v>
      </c>
      <c r="O43" s="7">
        <v>170</v>
      </c>
      <c r="P43" s="7">
        <v>178.70500000000001</v>
      </c>
      <c r="Q43" s="7">
        <v>173.83099999999999</v>
      </c>
    </row>
    <row r="44" spans="1:17" ht="14.25">
      <c r="A44" s="7" t="s">
        <v>116</v>
      </c>
      <c r="B44" s="12">
        <v>12793180</v>
      </c>
      <c r="C44" s="12">
        <v>12793113</v>
      </c>
      <c r="D44" s="8">
        <f t="shared" si="2"/>
        <v>0.99999476283457278</v>
      </c>
      <c r="E44" s="12">
        <v>3504</v>
      </c>
      <c r="F44" s="8">
        <v>0.10234850681356915</v>
      </c>
      <c r="G44" s="8">
        <v>0.11553344389165285</v>
      </c>
      <c r="H44" s="12">
        <v>317</v>
      </c>
      <c r="I44" s="12">
        <v>2676</v>
      </c>
      <c r="J44" s="8">
        <f t="shared" si="3"/>
        <v>0.10591379886401604</v>
      </c>
      <c r="K44" s="7" t="s">
        <v>19</v>
      </c>
      <c r="L44" s="7" t="s">
        <v>40</v>
      </c>
      <c r="M44" s="7">
        <v>165</v>
      </c>
      <c r="N44" s="7">
        <v>167</v>
      </c>
      <c r="O44" s="7">
        <v>165</v>
      </c>
      <c r="P44" s="7">
        <v>181.23099999999999</v>
      </c>
      <c r="Q44" s="7">
        <v>167.084</v>
      </c>
    </row>
    <row r="45" spans="1:17" ht="14.25">
      <c r="A45" s="7" t="s">
        <v>117</v>
      </c>
      <c r="B45" s="12">
        <v>12918192</v>
      </c>
      <c r="C45" s="12">
        <v>12918172</v>
      </c>
      <c r="D45" s="8">
        <f t="shared" si="2"/>
        <v>0.99999845179573121</v>
      </c>
      <c r="E45" s="12">
        <v>3168</v>
      </c>
      <c r="F45" s="8">
        <v>0.3577209452897378</v>
      </c>
      <c r="G45" s="8">
        <v>0.38216560509554143</v>
      </c>
      <c r="H45" s="12">
        <v>988</v>
      </c>
      <c r="I45" s="12">
        <v>1748</v>
      </c>
      <c r="J45" s="8">
        <f t="shared" si="3"/>
        <v>0.3611111111111111</v>
      </c>
      <c r="K45" s="7" t="s">
        <v>17</v>
      </c>
      <c r="L45" s="7" t="s">
        <v>41</v>
      </c>
      <c r="M45" s="7">
        <v>167</v>
      </c>
      <c r="N45" s="7">
        <v>167</v>
      </c>
      <c r="O45" s="7">
        <v>168</v>
      </c>
      <c r="P45" s="7">
        <v>173.95</v>
      </c>
      <c r="Q45" s="7">
        <v>171.03100000000001</v>
      </c>
    </row>
    <row r="46" spans="1:17" ht="14.25">
      <c r="A46" s="7" t="s">
        <v>118</v>
      </c>
      <c r="B46" s="12">
        <v>8525186</v>
      </c>
      <c r="C46" s="12">
        <v>8525177</v>
      </c>
      <c r="D46" s="8">
        <f t="shared" si="2"/>
        <v>0.99999894430455827</v>
      </c>
      <c r="E46" s="12">
        <v>1851</v>
      </c>
      <c r="F46" s="8">
        <v>4.4554455445544552E-2</v>
      </c>
      <c r="G46" s="8">
        <v>4.3927648578811367E-2</v>
      </c>
      <c r="H46" s="12">
        <v>80</v>
      </c>
      <c r="I46" s="12">
        <v>1467</v>
      </c>
      <c r="J46" s="8">
        <f t="shared" si="3"/>
        <v>5.1712992889463474E-2</v>
      </c>
      <c r="K46" s="7" t="s">
        <v>19</v>
      </c>
      <c r="L46" s="7" t="s">
        <v>42</v>
      </c>
      <c r="M46" s="7">
        <v>170</v>
      </c>
      <c r="N46" s="7">
        <v>171</v>
      </c>
      <c r="O46" s="7">
        <v>173</v>
      </c>
      <c r="P46" s="7">
        <v>180.762</v>
      </c>
      <c r="Q46" s="7">
        <v>176.89599999999999</v>
      </c>
    </row>
    <row r="47" spans="1:17" ht="14.25">
      <c r="A47" s="7" t="s">
        <v>119</v>
      </c>
      <c r="B47" s="12">
        <v>8469824</v>
      </c>
      <c r="C47" s="12">
        <v>8469796</v>
      </c>
      <c r="D47" s="8">
        <f t="shared" si="2"/>
        <v>0.99999669414618297</v>
      </c>
      <c r="E47" s="12">
        <v>2073</v>
      </c>
      <c r="F47" s="8">
        <v>3.6150712830957228E-2</v>
      </c>
      <c r="G47" s="8">
        <v>4.1570438799076209E-2</v>
      </c>
      <c r="H47" s="12">
        <v>66</v>
      </c>
      <c r="I47" s="12">
        <v>1692</v>
      </c>
      <c r="J47" s="8">
        <f t="shared" si="3"/>
        <v>3.7542662116040959E-2</v>
      </c>
      <c r="K47" s="7" t="s">
        <v>19</v>
      </c>
      <c r="L47" s="7" t="s">
        <v>43</v>
      </c>
      <c r="M47" s="7">
        <v>171</v>
      </c>
      <c r="N47" s="7">
        <v>180</v>
      </c>
      <c r="O47" s="7">
        <v>174</v>
      </c>
      <c r="P47" s="7">
        <v>194.339</v>
      </c>
      <c r="Q47" s="7">
        <v>178.83</v>
      </c>
    </row>
    <row r="48" spans="1:17" ht="14.25">
      <c r="A48" s="7" t="s">
        <v>120</v>
      </c>
      <c r="B48" s="12">
        <v>7453188</v>
      </c>
      <c r="C48" s="12">
        <v>7453177</v>
      </c>
      <c r="D48" s="8">
        <f t="shared" si="2"/>
        <v>0.99999852412149004</v>
      </c>
      <c r="E48" s="12">
        <v>1266</v>
      </c>
      <c r="F48" s="8">
        <v>2.5306748466257668E-2</v>
      </c>
      <c r="G48" s="8">
        <v>3.3485540334855401E-2</v>
      </c>
      <c r="H48" s="12">
        <v>33</v>
      </c>
      <c r="I48" s="12">
        <v>1054</v>
      </c>
      <c r="J48" s="8">
        <f t="shared" si="3"/>
        <v>3.0358785648574058E-2</v>
      </c>
      <c r="K48" s="7" t="s">
        <v>17</v>
      </c>
      <c r="L48" s="7">
        <v>159</v>
      </c>
      <c r="M48" s="7">
        <v>165</v>
      </c>
      <c r="N48" s="7">
        <v>169</v>
      </c>
      <c r="O48" s="7">
        <v>173</v>
      </c>
      <c r="P48" s="7">
        <v>187.86699999999999</v>
      </c>
      <c r="Q48" s="7">
        <v>176.726</v>
      </c>
    </row>
    <row r="49" spans="1:17" ht="14.25">
      <c r="A49" s="7" t="s">
        <v>121</v>
      </c>
      <c r="B49" s="12">
        <v>6522628</v>
      </c>
      <c r="C49" s="12">
        <v>6522611</v>
      </c>
      <c r="D49" s="8">
        <f t="shared" si="2"/>
        <v>0.99999739368855622</v>
      </c>
      <c r="E49" s="12">
        <v>2345</v>
      </c>
      <c r="F49" s="8">
        <v>0.1446193109315185</v>
      </c>
      <c r="G49" s="8">
        <v>0.17373827601607861</v>
      </c>
      <c r="H49" s="12">
        <v>299</v>
      </c>
      <c r="I49" s="12">
        <v>1775</v>
      </c>
      <c r="J49" s="8">
        <f t="shared" si="3"/>
        <v>0.14416586306653809</v>
      </c>
      <c r="K49" s="7" t="s">
        <v>17</v>
      </c>
      <c r="L49" s="7">
        <v>154</v>
      </c>
      <c r="M49" s="7">
        <v>167</v>
      </c>
      <c r="N49" s="7">
        <v>161.5</v>
      </c>
      <c r="O49" s="7">
        <v>167</v>
      </c>
      <c r="P49" s="7">
        <v>175.22900000000001</v>
      </c>
      <c r="Q49" s="7">
        <v>169.00399999999999</v>
      </c>
    </row>
    <row r="50" spans="1:17" ht="14.25">
      <c r="A50" s="7" t="s">
        <v>122</v>
      </c>
      <c r="B50" s="12">
        <v>6080654</v>
      </c>
      <c r="C50" s="12">
        <v>6080633</v>
      </c>
      <c r="D50" s="8">
        <f t="shared" si="2"/>
        <v>0.99999654642411817</v>
      </c>
      <c r="E50" s="12">
        <v>2095</v>
      </c>
      <c r="F50" s="8">
        <v>1.4814814814814814E-3</v>
      </c>
      <c r="G50" s="8">
        <v>4.4672771945499223E-4</v>
      </c>
      <c r="H50" s="12">
        <v>7</v>
      </c>
      <c r="I50" s="12">
        <v>1814</v>
      </c>
      <c r="J50" s="8">
        <f t="shared" si="3"/>
        <v>3.8440417353102691E-3</v>
      </c>
      <c r="K50" s="7" t="s">
        <v>19</v>
      </c>
      <c r="L50" s="7" t="s">
        <v>44</v>
      </c>
      <c r="M50" s="7">
        <v>170</v>
      </c>
      <c r="N50" s="7">
        <v>172</v>
      </c>
      <c r="O50" s="7">
        <v>174</v>
      </c>
      <c r="P50" s="7">
        <v>193.6</v>
      </c>
      <c r="Q50" s="7">
        <v>177.61500000000001</v>
      </c>
    </row>
    <row r="51" spans="1:17" ht="14.25">
      <c r="A51" s="7" t="s">
        <v>123</v>
      </c>
      <c r="B51" s="12">
        <v>7722492</v>
      </c>
      <c r="C51" s="12">
        <v>7722454</v>
      </c>
      <c r="D51" s="8">
        <f t="shared" si="2"/>
        <v>0.99999507930859621</v>
      </c>
      <c r="E51" s="12">
        <v>1353</v>
      </c>
      <c r="F51" s="8">
        <v>6.0331825037707393E-3</v>
      </c>
      <c r="G51" s="8">
        <v>3.836575351686074E-3</v>
      </c>
      <c r="H51" s="12">
        <v>6</v>
      </c>
      <c r="I51" s="12">
        <v>1160</v>
      </c>
      <c r="J51" s="8">
        <f t="shared" si="3"/>
        <v>5.1457975986277877E-3</v>
      </c>
      <c r="K51" s="7" t="s">
        <v>19</v>
      </c>
      <c r="L51" s="7" t="s">
        <v>45</v>
      </c>
      <c r="M51" s="7">
        <v>173</v>
      </c>
      <c r="N51" s="7">
        <v>185</v>
      </c>
      <c r="O51" s="7">
        <v>174</v>
      </c>
      <c r="P51" s="7">
        <v>196.667</v>
      </c>
      <c r="Q51" s="7">
        <v>177.221</v>
      </c>
    </row>
    <row r="52" spans="1:17" ht="14.25">
      <c r="A52" s="7" t="s">
        <v>124</v>
      </c>
      <c r="B52" s="12">
        <v>7749238</v>
      </c>
      <c r="C52" s="12">
        <v>7749171</v>
      </c>
      <c r="D52" s="8">
        <f t="shared" si="2"/>
        <v>0.9999913539886115</v>
      </c>
      <c r="E52" s="12">
        <v>2109</v>
      </c>
      <c r="F52" s="8">
        <v>1.4814814814814814E-3</v>
      </c>
      <c r="G52" s="8">
        <v>3.2226635689125383E-3</v>
      </c>
      <c r="H52" s="12">
        <v>7</v>
      </c>
      <c r="I52" s="12">
        <v>1757</v>
      </c>
      <c r="J52" s="8">
        <f t="shared" si="3"/>
        <v>3.968253968253968E-3</v>
      </c>
      <c r="K52" s="7" t="s">
        <v>17</v>
      </c>
      <c r="L52" s="7">
        <v>134</v>
      </c>
      <c r="M52" s="7">
        <v>170</v>
      </c>
      <c r="N52" s="7">
        <v>203.5</v>
      </c>
      <c r="O52" s="7">
        <v>172</v>
      </c>
      <c r="P52" s="7">
        <v>209.5</v>
      </c>
      <c r="Q52" s="7">
        <v>175.40100000000001</v>
      </c>
    </row>
    <row r="53" spans="1:17" ht="14.25">
      <c r="A53" s="7" t="s">
        <v>125</v>
      </c>
      <c r="B53" s="12">
        <v>10096672</v>
      </c>
      <c r="C53" s="12">
        <v>10096658</v>
      </c>
      <c r="D53" s="8">
        <f t="shared" si="2"/>
        <v>0.99999861340449603</v>
      </c>
      <c r="E53" s="12">
        <v>2712</v>
      </c>
      <c r="F53" s="8">
        <v>4.0278286341999267E-3</v>
      </c>
      <c r="G53" s="8">
        <v>9.2165898617511521E-3</v>
      </c>
      <c r="H53" s="12">
        <v>17</v>
      </c>
      <c r="I53" s="12">
        <v>2255</v>
      </c>
      <c r="J53" s="8">
        <f t="shared" si="3"/>
        <v>7.4823943661971827E-3</v>
      </c>
      <c r="K53" s="7" t="s">
        <v>19</v>
      </c>
      <c r="L53" s="7" t="s">
        <v>46</v>
      </c>
      <c r="M53" s="7">
        <v>171</v>
      </c>
      <c r="N53" s="7">
        <v>193</v>
      </c>
      <c r="O53" s="7">
        <v>170</v>
      </c>
      <c r="P53" s="7">
        <v>209.75</v>
      </c>
      <c r="Q53" s="7">
        <v>172.405</v>
      </c>
    </row>
    <row r="54" spans="1:17" ht="14.25">
      <c r="A54" s="7" t="s">
        <v>126</v>
      </c>
      <c r="B54" s="12">
        <v>8585718</v>
      </c>
      <c r="C54" s="12">
        <v>8585711</v>
      </c>
      <c r="D54" s="8">
        <f t="shared" si="2"/>
        <v>0.99999918469253246</v>
      </c>
      <c r="E54" s="12">
        <v>2580</v>
      </c>
      <c r="F54" s="8">
        <v>1.3730874852883483E-2</v>
      </c>
      <c r="G54" s="8">
        <v>6.6028195824162752E-3</v>
      </c>
      <c r="H54" s="12">
        <v>33</v>
      </c>
      <c r="I54" s="12">
        <v>2267</v>
      </c>
      <c r="J54" s="8">
        <f t="shared" si="3"/>
        <v>1.4347826086956521E-2</v>
      </c>
      <c r="K54" s="7" t="s">
        <v>17</v>
      </c>
      <c r="L54" s="7">
        <v>147</v>
      </c>
      <c r="M54" s="7">
        <v>165</v>
      </c>
      <c r="N54" s="7">
        <v>166</v>
      </c>
      <c r="O54" s="7">
        <v>169</v>
      </c>
      <c r="P54" s="7">
        <v>171.48400000000001</v>
      </c>
      <c r="Q54" s="7">
        <v>172.28100000000001</v>
      </c>
    </row>
    <row r="55" spans="1:17" ht="14.25">
      <c r="A55" s="7" t="s">
        <v>127</v>
      </c>
      <c r="B55" s="12">
        <v>9595714</v>
      </c>
      <c r="C55" s="12">
        <v>9595697</v>
      </c>
      <c r="D55" s="8">
        <f t="shared" si="2"/>
        <v>0.99999822837571029</v>
      </c>
      <c r="E55" s="12">
        <v>1534</v>
      </c>
      <c r="F55" s="8">
        <v>5.2562417871222077E-3</v>
      </c>
      <c r="G55" s="8">
        <v>6.7340067340067337E-3</v>
      </c>
      <c r="H55" s="12">
        <v>6</v>
      </c>
      <c r="I55" s="12">
        <v>1306</v>
      </c>
      <c r="J55" s="8">
        <f t="shared" si="3"/>
        <v>4.5731707317073168E-3</v>
      </c>
      <c r="K55" s="7" t="s">
        <v>19</v>
      </c>
      <c r="L55" s="7" t="s">
        <v>47</v>
      </c>
      <c r="M55" s="7">
        <v>161</v>
      </c>
      <c r="N55" s="7">
        <v>162</v>
      </c>
      <c r="O55" s="7">
        <v>172</v>
      </c>
      <c r="P55" s="7">
        <v>157.4</v>
      </c>
      <c r="Q55" s="7">
        <v>177.15799999999999</v>
      </c>
    </row>
    <row r="56" spans="1:17" ht="14.25">
      <c r="A56" s="7" t="s">
        <v>128</v>
      </c>
      <c r="B56" s="12">
        <v>8386588</v>
      </c>
      <c r="C56" s="12">
        <v>8386528</v>
      </c>
      <c r="D56" s="8">
        <f t="shared" si="2"/>
        <v>0.99999284571985647</v>
      </c>
      <c r="E56" s="12">
        <v>1652</v>
      </c>
      <c r="F56" s="8">
        <v>3.2828282828282832E-2</v>
      </c>
      <c r="G56" s="8">
        <v>3.2258064516129031E-2</v>
      </c>
      <c r="H56" s="12">
        <v>47</v>
      </c>
      <c r="I56" s="12">
        <v>1312</v>
      </c>
      <c r="J56" s="8">
        <f t="shared" si="3"/>
        <v>3.4584253127299486E-2</v>
      </c>
      <c r="K56" s="7" t="s">
        <v>17</v>
      </c>
      <c r="L56" s="7" t="s">
        <v>48</v>
      </c>
      <c r="M56" s="7">
        <v>166</v>
      </c>
      <c r="N56" s="7">
        <v>169</v>
      </c>
      <c r="O56" s="7">
        <v>171</v>
      </c>
      <c r="P56" s="7">
        <v>177.65899999999999</v>
      </c>
      <c r="Q56" s="7">
        <v>173.38200000000001</v>
      </c>
    </row>
    <row r="57" spans="1:17" ht="14.25">
      <c r="A57" s="7" t="s">
        <v>129</v>
      </c>
      <c r="B57" s="12">
        <v>10365068</v>
      </c>
      <c r="C57" s="12">
        <v>10365007</v>
      </c>
      <c r="D57" s="8">
        <f t="shared" si="2"/>
        <v>0.99999411484806466</v>
      </c>
      <c r="E57" s="12">
        <v>3087</v>
      </c>
      <c r="F57" s="8">
        <v>0.29854286682480513</v>
      </c>
      <c r="G57" s="8">
        <v>0.31757529546321006</v>
      </c>
      <c r="H57" s="12">
        <v>802</v>
      </c>
      <c r="I57" s="12">
        <v>1889</v>
      </c>
      <c r="J57" s="8">
        <f t="shared" si="3"/>
        <v>0.2980304719435154</v>
      </c>
      <c r="K57" s="7" t="s">
        <v>19</v>
      </c>
      <c r="L57" s="7" t="s">
        <v>49</v>
      </c>
      <c r="M57" s="7">
        <v>163</v>
      </c>
      <c r="N57" s="7">
        <v>167</v>
      </c>
      <c r="O57" s="7">
        <v>173</v>
      </c>
      <c r="P57" s="7">
        <v>184.065</v>
      </c>
      <c r="Q57" s="7">
        <v>175.98599999999999</v>
      </c>
    </row>
    <row r="58" spans="1:17" ht="14.25">
      <c r="A58" s="7" t="s">
        <v>130</v>
      </c>
      <c r="B58" s="12">
        <v>6644740</v>
      </c>
      <c r="C58" s="12">
        <v>6644704</v>
      </c>
      <c r="D58" s="8">
        <f t="shared" si="2"/>
        <v>0.99999458218079262</v>
      </c>
      <c r="E58" s="12">
        <v>2236</v>
      </c>
      <c r="F58" s="8">
        <v>0.22069597069597069</v>
      </c>
      <c r="G58" s="8">
        <v>0.2608695652173913</v>
      </c>
      <c r="H58" s="12">
        <v>461</v>
      </c>
      <c r="I58" s="12">
        <v>1433</v>
      </c>
      <c r="J58" s="8">
        <f t="shared" si="3"/>
        <v>0.24340021119324182</v>
      </c>
      <c r="K58" s="7" t="s">
        <v>18</v>
      </c>
      <c r="L58" s="7">
        <v>166</v>
      </c>
      <c r="M58" s="7">
        <v>164</v>
      </c>
      <c r="N58" s="7">
        <v>168</v>
      </c>
      <c r="O58" s="7">
        <v>170</v>
      </c>
      <c r="P58" s="7">
        <v>179.005</v>
      </c>
      <c r="Q58" s="7">
        <v>175.21299999999999</v>
      </c>
    </row>
    <row r="59" spans="1:17" ht="14.25">
      <c r="A59" s="7" t="s">
        <v>131</v>
      </c>
      <c r="B59" s="12">
        <v>6965710</v>
      </c>
      <c r="C59" s="12">
        <v>6965663</v>
      </c>
      <c r="D59" s="8">
        <f t="shared" si="2"/>
        <v>0.99999325266196837</v>
      </c>
      <c r="E59" s="12">
        <v>2296</v>
      </c>
      <c r="F59" s="8">
        <v>4.1401273885350316E-2</v>
      </c>
      <c r="G59" s="8">
        <v>6.8209500609013402E-2</v>
      </c>
      <c r="H59" s="12">
        <v>78</v>
      </c>
      <c r="I59" s="12">
        <v>1821</v>
      </c>
      <c r="J59" s="8">
        <f t="shared" si="3"/>
        <v>4.1074249605055291E-2</v>
      </c>
      <c r="K59" s="7" t="s">
        <v>17</v>
      </c>
      <c r="L59" s="7" t="s">
        <v>50</v>
      </c>
      <c r="M59" s="7">
        <v>170</v>
      </c>
      <c r="N59" s="7">
        <v>163</v>
      </c>
      <c r="O59" s="7">
        <v>169</v>
      </c>
      <c r="P59" s="7">
        <v>190.11699999999999</v>
      </c>
      <c r="Q59" s="7">
        <v>170.77799999999999</v>
      </c>
    </row>
    <row r="60" spans="1:17" ht="14.25">
      <c r="A60" s="7" t="s">
        <v>132</v>
      </c>
      <c r="B60" s="12">
        <v>6427646</v>
      </c>
      <c r="C60" s="12">
        <v>6427621</v>
      </c>
      <c r="D60" s="8">
        <f t="shared" si="2"/>
        <v>0.9999961105512033</v>
      </c>
      <c r="E60" s="12">
        <v>2080</v>
      </c>
      <c r="F60" s="8">
        <v>1.1710794297352342E-2</v>
      </c>
      <c r="G60" s="8">
        <v>6.9338347631919149E-3</v>
      </c>
      <c r="H60" s="12">
        <v>22</v>
      </c>
      <c r="I60" s="12">
        <v>1696</v>
      </c>
      <c r="J60" s="8">
        <f t="shared" si="3"/>
        <v>1.2805587892898719E-2</v>
      </c>
      <c r="K60" s="7" t="s">
        <v>18</v>
      </c>
      <c r="L60" s="7">
        <v>170</v>
      </c>
      <c r="M60" s="7" t="s">
        <v>53</v>
      </c>
      <c r="N60" s="7">
        <v>170</v>
      </c>
      <c r="O60" s="7">
        <v>173</v>
      </c>
      <c r="P60" s="7">
        <v>165.61099999999999</v>
      </c>
      <c r="Q60" s="7">
        <v>176.61199999999999</v>
      </c>
    </row>
    <row r="61" spans="1:17" ht="14.25">
      <c r="A61" s="7" t="s">
        <v>133</v>
      </c>
      <c r="B61" s="12">
        <v>11423690</v>
      </c>
      <c r="C61" s="12">
        <v>11423623</v>
      </c>
      <c r="D61" s="8">
        <f t="shared" si="2"/>
        <v>0.99999413499490974</v>
      </c>
      <c r="E61" s="12">
        <v>1223</v>
      </c>
      <c r="F61" s="8">
        <v>6.699346405228758E-2</v>
      </c>
      <c r="G61" s="8">
        <v>6.7922657411998016E-2</v>
      </c>
      <c r="H61" s="12">
        <v>70</v>
      </c>
      <c r="I61" s="12">
        <v>892</v>
      </c>
      <c r="J61" s="8">
        <f t="shared" si="3"/>
        <v>7.2765072765072769E-2</v>
      </c>
      <c r="K61" s="7" t="s">
        <v>18</v>
      </c>
      <c r="L61" s="7">
        <v>172</v>
      </c>
      <c r="M61" s="7">
        <v>169</v>
      </c>
      <c r="N61" s="7">
        <v>172</v>
      </c>
      <c r="O61" s="7">
        <v>170</v>
      </c>
      <c r="P61" s="7">
        <v>176.03100000000001</v>
      </c>
      <c r="Q61" s="7">
        <v>172.77600000000001</v>
      </c>
    </row>
    <row r="62" spans="1:17" ht="14.25">
      <c r="A62" s="10" t="s">
        <v>134</v>
      </c>
      <c r="B62" s="13">
        <v>25542694</v>
      </c>
      <c r="C62" s="13">
        <v>25540133</v>
      </c>
      <c r="D62" s="11">
        <f t="shared" ref="D62:D74" si="4">C62/B62</f>
        <v>0.99989973649607988</v>
      </c>
      <c r="E62" s="12">
        <v>1957</v>
      </c>
      <c r="F62" s="11">
        <v>3.0257186081694403E-3</v>
      </c>
      <c r="G62" s="11">
        <v>1.5E-3</v>
      </c>
      <c r="H62" s="12">
        <v>2</v>
      </c>
      <c r="I62" s="12">
        <v>1730</v>
      </c>
      <c r="J62" s="11">
        <f t="shared" ref="J62:J74" si="5">H62/(H62+I62)</f>
        <v>1.1547344110854503E-3</v>
      </c>
      <c r="K62" s="10" t="s">
        <v>17</v>
      </c>
      <c r="L62" s="10">
        <v>123</v>
      </c>
      <c r="M62" s="10">
        <v>165</v>
      </c>
      <c r="N62" s="10">
        <v>123</v>
      </c>
      <c r="O62" s="10">
        <v>166</v>
      </c>
      <c r="P62" s="10">
        <v>123</v>
      </c>
      <c r="Q62" s="10">
        <v>167.733</v>
      </c>
    </row>
    <row r="63" spans="1:17" ht="14.25">
      <c r="A63" s="10" t="s">
        <v>135</v>
      </c>
      <c r="B63" s="13">
        <v>8028122</v>
      </c>
      <c r="C63" s="13">
        <v>8028102</v>
      </c>
      <c r="D63" s="11">
        <f t="shared" si="4"/>
        <v>0.99999750875734073</v>
      </c>
      <c r="E63" s="12">
        <v>1579</v>
      </c>
      <c r="F63" s="11">
        <v>1.2531328320802004E-3</v>
      </c>
      <c r="G63" s="8">
        <v>5.0000000000000001E-4</v>
      </c>
      <c r="H63" s="12">
        <v>1</v>
      </c>
      <c r="I63" s="12">
        <v>1371</v>
      </c>
      <c r="J63" s="11">
        <f t="shared" si="5"/>
        <v>7.2886297376093293E-4</v>
      </c>
      <c r="K63" s="10" t="s">
        <v>18</v>
      </c>
      <c r="L63" s="10">
        <v>176</v>
      </c>
      <c r="M63" s="10" t="s">
        <v>52</v>
      </c>
      <c r="N63" s="10">
        <v>176</v>
      </c>
      <c r="O63" s="10">
        <v>169</v>
      </c>
      <c r="P63" s="10">
        <v>176</v>
      </c>
      <c r="Q63" s="10">
        <v>172.203</v>
      </c>
    </row>
    <row r="64" spans="1:17" ht="14.25">
      <c r="A64" s="10" t="s">
        <v>136</v>
      </c>
      <c r="B64" s="13">
        <v>6527376</v>
      </c>
      <c r="C64" s="13">
        <v>6527029</v>
      </c>
      <c r="D64" s="11">
        <f t="shared" si="4"/>
        <v>0.99994683928120576</v>
      </c>
      <c r="E64" s="12">
        <v>1997</v>
      </c>
      <c r="F64" s="11">
        <v>1.976284584980237E-3</v>
      </c>
      <c r="G64" s="8">
        <v>1.6000000000000001E-3</v>
      </c>
      <c r="H64" s="12">
        <v>5</v>
      </c>
      <c r="I64" s="12">
        <v>1760</v>
      </c>
      <c r="J64" s="11">
        <f t="shared" si="5"/>
        <v>2.8328611898016999E-3</v>
      </c>
      <c r="K64" s="10" t="s">
        <v>17</v>
      </c>
      <c r="L64" s="10" t="s">
        <v>54</v>
      </c>
      <c r="M64" s="10">
        <v>165</v>
      </c>
      <c r="N64" s="10">
        <v>148</v>
      </c>
      <c r="O64" s="10">
        <v>167</v>
      </c>
      <c r="P64" s="10">
        <v>146</v>
      </c>
      <c r="Q64" s="10">
        <v>171.01499999999999</v>
      </c>
    </row>
    <row r="65" spans="1:17" s="3" customFormat="1" ht="14.25">
      <c r="A65" s="10" t="s">
        <v>137</v>
      </c>
      <c r="B65" s="13">
        <v>6366322</v>
      </c>
      <c r="C65" s="13">
        <v>6366316</v>
      </c>
      <c r="D65" s="11">
        <f t="shared" si="4"/>
        <v>0.99999905754060192</v>
      </c>
      <c r="E65" s="12">
        <v>1724</v>
      </c>
      <c r="F65" s="11">
        <v>2.3337222870478411E-3</v>
      </c>
      <c r="G65" s="8">
        <v>1.7000000000000001E-3</v>
      </c>
      <c r="H65" s="12">
        <v>3</v>
      </c>
      <c r="I65" s="12">
        <v>1489</v>
      </c>
      <c r="J65" s="11">
        <f t="shared" si="5"/>
        <v>2.0107238605898124E-3</v>
      </c>
      <c r="K65" s="10" t="s">
        <v>18</v>
      </c>
      <c r="L65" s="10">
        <v>214</v>
      </c>
      <c r="M65" s="10">
        <v>167</v>
      </c>
      <c r="N65" s="10">
        <v>214</v>
      </c>
      <c r="O65" s="10">
        <v>168</v>
      </c>
      <c r="P65" s="10">
        <v>211.333</v>
      </c>
      <c r="Q65" s="10">
        <v>172.762</v>
      </c>
    </row>
    <row r="66" spans="1:17" s="3" customFormat="1" ht="14.25">
      <c r="A66" s="10" t="s">
        <v>138</v>
      </c>
      <c r="B66" s="13">
        <v>7543724</v>
      </c>
      <c r="C66" s="13">
        <v>7543294</v>
      </c>
      <c r="D66" s="11">
        <f t="shared" si="4"/>
        <v>0.99994299897504202</v>
      </c>
      <c r="E66" s="12">
        <v>1363</v>
      </c>
      <c r="F66" s="11">
        <v>1.4204545454545455E-3</v>
      </c>
      <c r="G66" s="8">
        <v>2.2000000000000001E-3</v>
      </c>
      <c r="H66" s="12">
        <v>3</v>
      </c>
      <c r="I66" s="12">
        <v>1221</v>
      </c>
      <c r="J66" s="11">
        <f t="shared" si="5"/>
        <v>2.4509803921568627E-3</v>
      </c>
      <c r="K66" s="10" t="s">
        <v>18</v>
      </c>
      <c r="L66" s="10">
        <v>229</v>
      </c>
      <c r="M66" s="10">
        <v>165</v>
      </c>
      <c r="N66" s="10">
        <v>229</v>
      </c>
      <c r="O66" s="10">
        <v>169</v>
      </c>
      <c r="P66" s="10">
        <v>227.667</v>
      </c>
      <c r="Q66" s="10">
        <v>174.077</v>
      </c>
    </row>
    <row r="67" spans="1:17" s="3" customFormat="1" ht="14.25">
      <c r="A67" s="10" t="s">
        <v>139</v>
      </c>
      <c r="B67" s="13">
        <v>9012610</v>
      </c>
      <c r="C67" s="13">
        <v>9012050</v>
      </c>
      <c r="D67" s="11">
        <f t="shared" si="4"/>
        <v>0.99993786483604641</v>
      </c>
      <c r="E67" s="12">
        <v>1698</v>
      </c>
      <c r="F67" s="11">
        <v>1.1648223645894002E-3</v>
      </c>
      <c r="G67" s="8">
        <v>4.0000000000000002E-4</v>
      </c>
      <c r="H67" s="12">
        <v>2</v>
      </c>
      <c r="I67" s="12">
        <v>1511</v>
      </c>
      <c r="J67" s="11">
        <f t="shared" si="5"/>
        <v>1.3218770654329147E-3</v>
      </c>
      <c r="K67" s="10" t="s">
        <v>18</v>
      </c>
      <c r="L67" s="10">
        <v>219</v>
      </c>
      <c r="M67" s="10">
        <v>169</v>
      </c>
      <c r="N67" s="10">
        <v>219</v>
      </c>
      <c r="O67" s="10">
        <v>169</v>
      </c>
      <c r="P67" s="10">
        <v>219</v>
      </c>
      <c r="Q67" s="10">
        <v>173.727</v>
      </c>
    </row>
    <row r="68" spans="1:17" s="3" customFormat="1" ht="14.25">
      <c r="A68" s="10" t="s">
        <v>140</v>
      </c>
      <c r="B68" s="13">
        <v>6952496</v>
      </c>
      <c r="C68" s="13">
        <v>6952010</v>
      </c>
      <c r="D68" s="11">
        <f t="shared" si="4"/>
        <v>0.99993009704716118</v>
      </c>
      <c r="E68" s="12">
        <v>1360</v>
      </c>
      <c r="F68" s="11">
        <v>1.4970059880239522E-3</v>
      </c>
      <c r="G68" s="8">
        <v>5.9999999999999995E-4</v>
      </c>
      <c r="H68" s="12">
        <v>2</v>
      </c>
      <c r="I68" s="12">
        <v>1167</v>
      </c>
      <c r="J68" s="11">
        <f t="shared" si="5"/>
        <v>1.710863986313088E-3</v>
      </c>
      <c r="K68" s="10" t="s">
        <v>18</v>
      </c>
      <c r="L68" s="10">
        <v>229</v>
      </c>
      <c r="M68" s="10">
        <v>169</v>
      </c>
      <c r="N68" s="10">
        <v>229</v>
      </c>
      <c r="O68" s="10">
        <v>167</v>
      </c>
      <c r="P68" s="10">
        <v>229</v>
      </c>
      <c r="Q68" s="10">
        <v>170.39</v>
      </c>
    </row>
    <row r="69" spans="1:17" s="3" customFormat="1" ht="14.25">
      <c r="A69" s="10" t="s">
        <v>141</v>
      </c>
      <c r="B69" s="13">
        <v>3089056</v>
      </c>
      <c r="C69" s="13">
        <v>3089035</v>
      </c>
      <c r="D69" s="11">
        <f t="shared" si="4"/>
        <v>0.99999320180663609</v>
      </c>
      <c r="E69" s="12">
        <v>1183</v>
      </c>
      <c r="F69" s="11">
        <v>2.5773195876288659E-3</v>
      </c>
      <c r="G69" s="8">
        <v>3.0999999999999999E-3</v>
      </c>
      <c r="H69" s="12">
        <v>4</v>
      </c>
      <c r="I69" s="12">
        <v>1048</v>
      </c>
      <c r="J69" s="11">
        <f t="shared" si="5"/>
        <v>3.8022813688212928E-3</v>
      </c>
      <c r="K69" s="10" t="s">
        <v>19</v>
      </c>
      <c r="L69" s="10" t="s">
        <v>55</v>
      </c>
      <c r="M69" s="10">
        <v>165</v>
      </c>
      <c r="N69" s="10">
        <v>181.5</v>
      </c>
      <c r="O69" s="10">
        <v>168</v>
      </c>
      <c r="P69" s="10">
        <v>181.5</v>
      </c>
      <c r="Q69" s="10">
        <v>171.12100000000001</v>
      </c>
    </row>
    <row r="70" spans="1:17" ht="14.25">
      <c r="A70" s="10" t="s">
        <v>142</v>
      </c>
      <c r="B70" s="13">
        <v>4497826</v>
      </c>
      <c r="C70" s="13">
        <v>4497801</v>
      </c>
      <c r="D70" s="11">
        <f t="shared" si="4"/>
        <v>0.99999444175919661</v>
      </c>
      <c r="E70" s="12">
        <v>1963</v>
      </c>
      <c r="F70" s="11">
        <v>2.1019442984760903E-3</v>
      </c>
      <c r="G70" s="8">
        <v>4.0000000000000002E-4</v>
      </c>
      <c r="H70" s="12">
        <v>2</v>
      </c>
      <c r="I70" s="12">
        <v>1733</v>
      </c>
      <c r="J70" s="11">
        <f t="shared" si="5"/>
        <v>1.1527377521613833E-3</v>
      </c>
      <c r="K70" s="10" t="s">
        <v>18</v>
      </c>
      <c r="L70" s="10">
        <v>228</v>
      </c>
      <c r="M70" s="10">
        <v>165</v>
      </c>
      <c r="N70" s="10">
        <v>228</v>
      </c>
      <c r="O70" s="10">
        <v>169</v>
      </c>
      <c r="P70" s="10">
        <v>228</v>
      </c>
      <c r="Q70" s="10">
        <v>173.047</v>
      </c>
    </row>
    <row r="71" spans="1:17" s="2" customFormat="1" ht="14.25">
      <c r="A71" s="10" t="s">
        <v>143</v>
      </c>
      <c r="B71" s="13">
        <v>4977142</v>
      </c>
      <c r="C71" s="13">
        <v>4977129</v>
      </c>
      <c r="D71" s="11">
        <f t="shared" si="4"/>
        <v>0.99999738805925165</v>
      </c>
      <c r="E71" s="12">
        <v>2014</v>
      </c>
      <c r="F71" s="11">
        <v>1.001001001001001E-3</v>
      </c>
      <c r="G71" s="8">
        <v>2.9999999999999997E-4</v>
      </c>
      <c r="H71" s="12">
        <v>4</v>
      </c>
      <c r="I71" s="12">
        <v>1706</v>
      </c>
      <c r="J71" s="11">
        <f t="shared" si="5"/>
        <v>2.3391812865497076E-3</v>
      </c>
      <c r="K71" s="10" t="s">
        <v>17</v>
      </c>
      <c r="L71" s="10">
        <v>151</v>
      </c>
      <c r="M71" s="10">
        <v>164</v>
      </c>
      <c r="N71" s="10">
        <v>151</v>
      </c>
      <c r="O71" s="10">
        <v>169</v>
      </c>
      <c r="P71" s="10">
        <v>160.667</v>
      </c>
      <c r="Q71" s="10">
        <v>173.881</v>
      </c>
    </row>
    <row r="72" spans="1:17" s="2" customFormat="1" ht="14.25">
      <c r="A72" s="10" t="s">
        <v>144</v>
      </c>
      <c r="B72" s="13">
        <v>6289138</v>
      </c>
      <c r="C72" s="13">
        <v>6289059</v>
      </c>
      <c r="D72" s="11">
        <f t="shared" si="4"/>
        <v>0.9999874386601153</v>
      </c>
      <c r="E72" s="12">
        <v>1687</v>
      </c>
      <c r="F72" s="11">
        <v>1.1813349084465446E-3</v>
      </c>
      <c r="G72" s="8">
        <v>2.9999999999999997E-4</v>
      </c>
      <c r="H72" s="12">
        <v>2</v>
      </c>
      <c r="I72" s="12">
        <v>1461</v>
      </c>
      <c r="J72" s="11">
        <f t="shared" si="5"/>
        <v>1.3670539986329461E-3</v>
      </c>
      <c r="K72" s="10" t="s">
        <v>17</v>
      </c>
      <c r="L72" s="10" t="s">
        <v>56</v>
      </c>
      <c r="M72" s="10">
        <v>168</v>
      </c>
      <c r="N72" s="10">
        <v>154</v>
      </c>
      <c r="O72" s="10">
        <v>172</v>
      </c>
      <c r="P72" s="10">
        <v>154</v>
      </c>
      <c r="Q72" s="10">
        <v>174.75</v>
      </c>
    </row>
    <row r="73" spans="1:17" s="2" customFormat="1" ht="14.25">
      <c r="A73" s="10" t="s">
        <v>145</v>
      </c>
      <c r="B73" s="13">
        <v>7152744</v>
      </c>
      <c r="C73" s="13">
        <v>7152382</v>
      </c>
      <c r="D73" s="11">
        <f t="shared" si="4"/>
        <v>0.99994939005226524</v>
      </c>
      <c r="E73" s="12">
        <v>1767</v>
      </c>
      <c r="F73" s="11">
        <v>1.1179429849077697E-3</v>
      </c>
      <c r="G73" s="8">
        <v>8.9999999999999998E-4</v>
      </c>
      <c r="H73" s="12">
        <v>2</v>
      </c>
      <c r="I73" s="12">
        <v>1530</v>
      </c>
      <c r="J73" s="11">
        <f t="shared" si="5"/>
        <v>1.3054830287206266E-3</v>
      </c>
      <c r="K73" s="10" t="s">
        <v>17</v>
      </c>
      <c r="L73" s="10" t="s">
        <v>57</v>
      </c>
      <c r="M73" s="10">
        <v>165</v>
      </c>
      <c r="N73" s="10">
        <v>148</v>
      </c>
      <c r="O73" s="10">
        <v>167</v>
      </c>
      <c r="P73" s="10">
        <v>148</v>
      </c>
      <c r="Q73" s="10">
        <v>171.536</v>
      </c>
    </row>
    <row r="74" spans="1:17" s="2" customFormat="1" ht="14.25">
      <c r="A74" s="10" t="s">
        <v>146</v>
      </c>
      <c r="B74" s="13">
        <v>7251778</v>
      </c>
      <c r="C74" s="13">
        <v>7251753</v>
      </c>
      <c r="D74" s="11">
        <f t="shared" si="4"/>
        <v>0.99999655256959052</v>
      </c>
      <c r="E74" s="12">
        <v>1978</v>
      </c>
      <c r="F74" s="11">
        <v>1.0162601626016261E-3</v>
      </c>
      <c r="G74" s="8">
        <v>5.0000000000000001E-4</v>
      </c>
      <c r="H74" s="12">
        <v>2</v>
      </c>
      <c r="I74" s="12">
        <v>1787</v>
      </c>
      <c r="J74" s="11">
        <f t="shared" si="5"/>
        <v>1.1179429849077697E-3</v>
      </c>
      <c r="K74" s="10" t="s">
        <v>17</v>
      </c>
      <c r="L74" s="10">
        <v>149</v>
      </c>
      <c r="M74" s="10">
        <v>165</v>
      </c>
      <c r="N74" s="10">
        <v>149</v>
      </c>
      <c r="O74" s="10">
        <v>170</v>
      </c>
      <c r="P74" s="10">
        <v>149</v>
      </c>
      <c r="Q74" s="10">
        <v>172.619</v>
      </c>
    </row>
    <row r="75" spans="1:17" s="2" customFormat="1" ht="14.25">
      <c r="A75" s="10" t="s">
        <v>147</v>
      </c>
      <c r="B75" s="13">
        <v>24977486</v>
      </c>
      <c r="C75" s="13">
        <v>24977381</v>
      </c>
      <c r="D75" s="11">
        <f t="shared" ref="D75:D87" si="6">C75/B75</f>
        <v>0.99999579621423873</v>
      </c>
      <c r="E75" s="12">
        <v>382</v>
      </c>
      <c r="F75" s="11">
        <v>2.4752475247524753E-3</v>
      </c>
      <c r="G75" s="11">
        <v>4.8461352071722807E-4</v>
      </c>
      <c r="H75" s="12">
        <v>0</v>
      </c>
      <c r="I75" s="12">
        <v>248</v>
      </c>
      <c r="J75" s="11">
        <f t="shared" ref="J75:J87" si="7">H75/(H75+I75)</f>
        <v>0</v>
      </c>
      <c r="K75" s="10" t="s">
        <v>20</v>
      </c>
      <c r="L75" s="10">
        <v>0</v>
      </c>
      <c r="M75" s="10">
        <v>149</v>
      </c>
      <c r="N75" s="10">
        <v>0</v>
      </c>
      <c r="O75" s="10">
        <v>164</v>
      </c>
      <c r="P75" s="10">
        <v>0</v>
      </c>
      <c r="Q75" s="10">
        <v>163.22300000000001</v>
      </c>
    </row>
    <row r="76" spans="1:17" s="2" customFormat="1" ht="14.25">
      <c r="A76" s="10" t="s">
        <v>148</v>
      </c>
      <c r="B76" s="13">
        <v>31317272</v>
      </c>
      <c r="C76" s="13">
        <v>31314092</v>
      </c>
      <c r="D76" s="11">
        <f t="shared" si="6"/>
        <v>0.99989845858860249</v>
      </c>
      <c r="E76" s="12">
        <v>2362</v>
      </c>
      <c r="F76" s="11">
        <v>1.6813787305590584E-3</v>
      </c>
      <c r="G76" s="11">
        <v>5.6306306306306306E-4</v>
      </c>
      <c r="H76" s="12">
        <v>1</v>
      </c>
      <c r="I76" s="12">
        <v>1929</v>
      </c>
      <c r="J76" s="11">
        <f t="shared" si="7"/>
        <v>5.1813471502590671E-4</v>
      </c>
      <c r="K76" s="10" t="s">
        <v>18</v>
      </c>
      <c r="L76" s="10">
        <v>203</v>
      </c>
      <c r="M76" s="10">
        <v>161</v>
      </c>
      <c r="N76" s="10">
        <v>203</v>
      </c>
      <c r="O76" s="10">
        <v>167</v>
      </c>
      <c r="P76" s="10">
        <v>203</v>
      </c>
      <c r="Q76" s="10">
        <v>172.06700000000001</v>
      </c>
    </row>
    <row r="77" spans="1:17" s="2" customFormat="1" ht="14.25">
      <c r="A77" s="10" t="s">
        <v>149</v>
      </c>
      <c r="B77" s="12">
        <v>7528332</v>
      </c>
      <c r="C77" s="12">
        <v>7528310</v>
      </c>
      <c r="D77" s="8">
        <f t="shared" si="6"/>
        <v>0.99999707770592472</v>
      </c>
      <c r="E77" s="12">
        <v>1649</v>
      </c>
      <c r="F77" s="11">
        <v>1.2143290831815423E-3</v>
      </c>
      <c r="G77" s="8">
        <v>4.5730711439210815E-4</v>
      </c>
      <c r="H77" s="12">
        <v>2</v>
      </c>
      <c r="I77" s="12">
        <v>1352</v>
      </c>
      <c r="J77" s="11">
        <f t="shared" si="7"/>
        <v>1.4771048744460858E-3</v>
      </c>
      <c r="K77" s="10" t="s">
        <v>18</v>
      </c>
      <c r="L77" s="10" t="s">
        <v>58</v>
      </c>
      <c r="M77" s="10">
        <v>162</v>
      </c>
      <c r="N77" s="10">
        <v>185.5</v>
      </c>
      <c r="O77" s="10">
        <v>167</v>
      </c>
      <c r="P77" s="10">
        <v>185.5</v>
      </c>
      <c r="Q77" s="10">
        <v>172.51400000000001</v>
      </c>
    </row>
    <row r="78" spans="1:17" ht="14.25">
      <c r="A78" s="10" t="s">
        <v>150</v>
      </c>
      <c r="B78" s="13">
        <v>9697124</v>
      </c>
      <c r="C78" s="13">
        <v>9697079</v>
      </c>
      <c r="D78" s="11">
        <f t="shared" si="6"/>
        <v>0.99999535944884277</v>
      </c>
      <c r="E78" s="12">
        <v>1575</v>
      </c>
      <c r="F78" s="11">
        <v>2.523659305993691E-3</v>
      </c>
      <c r="G78" s="11">
        <v>5.4392167527875994E-4</v>
      </c>
      <c r="H78" s="12">
        <v>2</v>
      </c>
      <c r="I78" s="12">
        <v>1310</v>
      </c>
      <c r="J78" s="11">
        <f t="shared" si="7"/>
        <v>1.5243902439024391E-3</v>
      </c>
      <c r="K78" s="10" t="s">
        <v>17</v>
      </c>
      <c r="L78" s="10">
        <v>146</v>
      </c>
      <c r="M78" s="10">
        <v>166</v>
      </c>
      <c r="N78" s="10">
        <v>146</v>
      </c>
      <c r="O78" s="10">
        <v>167</v>
      </c>
      <c r="P78" s="10">
        <v>146</v>
      </c>
      <c r="Q78" s="10">
        <v>172.845</v>
      </c>
    </row>
    <row r="79" spans="1:17" ht="14.25">
      <c r="A79" s="10" t="s">
        <v>151</v>
      </c>
      <c r="B79" s="13">
        <v>3778864</v>
      </c>
      <c r="C79" s="13">
        <v>3778823</v>
      </c>
      <c r="D79" s="11">
        <f t="shared" si="6"/>
        <v>0.99998915017846635</v>
      </c>
      <c r="E79" s="12">
        <v>1685</v>
      </c>
      <c r="F79" s="11">
        <v>0.21672555948174324</v>
      </c>
      <c r="G79" s="11">
        <v>0.2</v>
      </c>
      <c r="H79" s="12">
        <v>331</v>
      </c>
      <c r="I79" s="12">
        <v>1137</v>
      </c>
      <c r="J79" s="11">
        <f t="shared" si="7"/>
        <v>0.22547683923705722</v>
      </c>
      <c r="K79" s="10" t="s">
        <v>18</v>
      </c>
      <c r="L79" s="10">
        <v>168</v>
      </c>
      <c r="M79" s="10">
        <v>167</v>
      </c>
      <c r="N79" s="7">
        <v>162.5</v>
      </c>
      <c r="O79" s="7">
        <v>163</v>
      </c>
      <c r="P79" s="7">
        <v>163.56</v>
      </c>
      <c r="Q79" s="7">
        <v>163.99700000000001</v>
      </c>
    </row>
    <row r="80" spans="1:17" ht="14.25">
      <c r="A80" s="10" t="s">
        <v>152</v>
      </c>
      <c r="B80" s="12">
        <v>8382630</v>
      </c>
      <c r="C80" s="12">
        <v>8382616</v>
      </c>
      <c r="D80" s="8">
        <f t="shared" si="6"/>
        <v>0.99999832987976323</v>
      </c>
      <c r="E80" s="12">
        <v>1961</v>
      </c>
      <c r="F80" s="11">
        <v>1.5298317185109638E-3</v>
      </c>
      <c r="G80" s="8">
        <v>3.8446751249519417E-4</v>
      </c>
      <c r="H80" s="12">
        <v>3</v>
      </c>
      <c r="I80" s="12">
        <v>1678</v>
      </c>
      <c r="J80" s="11">
        <f t="shared" si="7"/>
        <v>1.784651992861392E-3</v>
      </c>
      <c r="K80" s="10" t="s">
        <v>17</v>
      </c>
      <c r="L80" s="10">
        <v>160</v>
      </c>
      <c r="M80" s="10">
        <v>169</v>
      </c>
      <c r="N80" s="10">
        <v>160</v>
      </c>
      <c r="O80" s="10">
        <v>169</v>
      </c>
      <c r="P80" s="10">
        <v>168</v>
      </c>
      <c r="Q80" s="10">
        <v>172.184</v>
      </c>
    </row>
    <row r="81" spans="1:17" ht="14.25">
      <c r="A81" s="10" t="s">
        <v>153</v>
      </c>
      <c r="B81" s="13">
        <v>8619238</v>
      </c>
      <c r="C81" s="13">
        <v>8619155</v>
      </c>
      <c r="D81" s="11">
        <f t="shared" si="6"/>
        <v>0.99999037037844873</v>
      </c>
      <c r="E81" s="12">
        <v>1671</v>
      </c>
      <c r="F81" s="11">
        <v>1.2077294685990338E-3</v>
      </c>
      <c r="G81" s="11">
        <v>5.7344146801015803E-4</v>
      </c>
      <c r="H81" s="12">
        <v>2</v>
      </c>
      <c r="I81" s="12">
        <v>1445</v>
      </c>
      <c r="J81" s="11">
        <f t="shared" si="7"/>
        <v>1.38217000691085E-3</v>
      </c>
      <c r="K81" s="10" t="s">
        <v>17</v>
      </c>
      <c r="L81" s="10">
        <v>164</v>
      </c>
      <c r="M81" s="10">
        <v>169</v>
      </c>
      <c r="N81" s="10">
        <v>164</v>
      </c>
      <c r="O81" s="10">
        <v>167</v>
      </c>
      <c r="P81" s="10">
        <v>164</v>
      </c>
      <c r="Q81" s="10">
        <v>171.37</v>
      </c>
    </row>
    <row r="82" spans="1:17" ht="14.25">
      <c r="A82" s="10" t="s">
        <v>154</v>
      </c>
      <c r="B82" s="13">
        <v>4046814</v>
      </c>
      <c r="C82" s="13">
        <v>4046797</v>
      </c>
      <c r="D82" s="11">
        <f t="shared" si="6"/>
        <v>0.99999579916447856</v>
      </c>
      <c r="E82" s="12">
        <v>2025</v>
      </c>
      <c r="F82" s="11">
        <v>1.0325245224574084E-3</v>
      </c>
      <c r="G82" s="11">
        <v>4.091892207868124E-4</v>
      </c>
      <c r="H82" s="12">
        <v>2</v>
      </c>
      <c r="I82" s="12">
        <v>1686</v>
      </c>
      <c r="J82" s="11">
        <f t="shared" si="7"/>
        <v>1.1848341232227489E-3</v>
      </c>
      <c r="K82" s="10" t="s">
        <v>17</v>
      </c>
      <c r="L82" s="10">
        <v>166</v>
      </c>
      <c r="M82" s="10">
        <v>169</v>
      </c>
      <c r="N82" s="10">
        <v>166</v>
      </c>
      <c r="O82" s="10">
        <v>169</v>
      </c>
      <c r="P82" s="10">
        <v>166</v>
      </c>
      <c r="Q82" s="10">
        <v>172.31100000000001</v>
      </c>
    </row>
    <row r="83" spans="1:17" ht="14.25">
      <c r="A83" s="10" t="s">
        <v>155</v>
      </c>
      <c r="B83" s="13">
        <v>7366666</v>
      </c>
      <c r="C83" s="13">
        <v>7366591</v>
      </c>
      <c r="D83" s="11">
        <f t="shared" si="6"/>
        <v>0.99998981900360351</v>
      </c>
      <c r="E83" s="12">
        <v>1735</v>
      </c>
      <c r="F83" s="11">
        <v>2.3668639053254438E-3</v>
      </c>
      <c r="G83" s="11">
        <v>1.1580775911986104E-3</v>
      </c>
      <c r="H83" s="12">
        <v>3</v>
      </c>
      <c r="I83" s="12">
        <v>1491</v>
      </c>
      <c r="J83" s="11">
        <f t="shared" si="7"/>
        <v>2.008032128514056E-3</v>
      </c>
      <c r="K83" s="10" t="s">
        <v>17</v>
      </c>
      <c r="L83" s="10">
        <v>162</v>
      </c>
      <c r="M83" s="10">
        <v>171</v>
      </c>
      <c r="N83" s="10">
        <v>162</v>
      </c>
      <c r="O83" s="10">
        <v>169</v>
      </c>
      <c r="P83" s="10">
        <v>162</v>
      </c>
      <c r="Q83" s="10">
        <v>173.05</v>
      </c>
    </row>
    <row r="84" spans="1:17" ht="14.25">
      <c r="A84" s="10" t="s">
        <v>156</v>
      </c>
      <c r="B84" s="13">
        <v>7594902</v>
      </c>
      <c r="C84" s="13">
        <v>7594866</v>
      </c>
      <c r="D84" s="11">
        <f t="shared" si="6"/>
        <v>0.99999525997833805</v>
      </c>
      <c r="E84" s="12">
        <v>3686</v>
      </c>
      <c r="F84" s="11">
        <v>1.3528138528138528E-3</v>
      </c>
      <c r="G84" s="11">
        <v>2.3700600782671001E-3</v>
      </c>
      <c r="H84" s="12">
        <v>5</v>
      </c>
      <c r="I84" s="12">
        <v>2509</v>
      </c>
      <c r="J84" s="11">
        <f t="shared" si="7"/>
        <v>1.988862370723946E-3</v>
      </c>
      <c r="K84" s="10" t="s">
        <v>17</v>
      </c>
      <c r="L84" s="10" t="s">
        <v>22</v>
      </c>
      <c r="M84" s="10" t="s">
        <v>60</v>
      </c>
      <c r="N84" s="10">
        <v>142</v>
      </c>
      <c r="O84" s="10">
        <v>162</v>
      </c>
      <c r="P84" s="10">
        <v>157.19999999999999</v>
      </c>
      <c r="Q84" s="10">
        <v>166.03299999999999</v>
      </c>
    </row>
    <row r="85" spans="1:17" ht="14.25">
      <c r="A85" s="10" t="s">
        <v>157</v>
      </c>
      <c r="B85" s="13">
        <v>6149502</v>
      </c>
      <c r="C85" s="13">
        <v>6149490</v>
      </c>
      <c r="D85" s="11">
        <f t="shared" si="6"/>
        <v>0.99999804862247377</v>
      </c>
      <c r="E85" s="12">
        <v>2611</v>
      </c>
      <c r="F85" s="11">
        <v>1.8580453363062058E-3</v>
      </c>
      <c r="G85" s="11">
        <v>1.5423329815731795E-3</v>
      </c>
      <c r="H85" s="12">
        <v>2</v>
      </c>
      <c r="I85" s="12">
        <v>2222</v>
      </c>
      <c r="J85" s="11">
        <f t="shared" si="7"/>
        <v>8.9928057553956839E-4</v>
      </c>
      <c r="K85" s="10" t="s">
        <v>17</v>
      </c>
      <c r="L85" s="10">
        <v>160</v>
      </c>
      <c r="M85" s="10">
        <v>168</v>
      </c>
      <c r="N85" s="10">
        <v>160</v>
      </c>
      <c r="O85" s="10">
        <v>165</v>
      </c>
      <c r="P85" s="10">
        <v>160</v>
      </c>
      <c r="Q85" s="10">
        <v>165.358</v>
      </c>
    </row>
    <row r="86" spans="1:17" ht="14.25">
      <c r="A86" s="10" t="s">
        <v>158</v>
      </c>
      <c r="B86" s="13">
        <v>7038970</v>
      </c>
      <c r="C86" s="13">
        <v>7038948</v>
      </c>
      <c r="D86" s="11">
        <f t="shared" si="6"/>
        <v>0.99999687454272435</v>
      </c>
      <c r="E86" s="12">
        <v>1785</v>
      </c>
      <c r="F86" s="8">
        <v>3.8895152198421649E-2</v>
      </c>
      <c r="G86" s="11">
        <v>3.2835820895522387E-2</v>
      </c>
      <c r="H86" s="12">
        <v>50</v>
      </c>
      <c r="I86" s="12">
        <v>1460</v>
      </c>
      <c r="J86" s="11">
        <f t="shared" si="7"/>
        <v>3.3112582781456956E-2</v>
      </c>
      <c r="K86" s="10" t="s">
        <v>17</v>
      </c>
      <c r="L86" s="10">
        <v>145</v>
      </c>
      <c r="M86" s="10">
        <v>164</v>
      </c>
      <c r="N86" s="7">
        <v>153</v>
      </c>
      <c r="O86" s="7">
        <v>166</v>
      </c>
      <c r="P86" s="7">
        <v>160.52199999999999</v>
      </c>
      <c r="Q86" s="7">
        <v>169.81</v>
      </c>
    </row>
    <row r="87" spans="1:17" ht="14.25">
      <c r="A87" s="10" t="s">
        <v>159</v>
      </c>
      <c r="B87" s="13">
        <v>6418376</v>
      </c>
      <c r="C87" s="13">
        <v>6418348</v>
      </c>
      <c r="D87" s="11">
        <f t="shared" si="6"/>
        <v>0.99999563752575416</v>
      </c>
      <c r="E87" s="12">
        <v>2059</v>
      </c>
      <c r="F87" s="8">
        <v>4.8756704046806435E-3</v>
      </c>
      <c r="G87" s="11">
        <v>4.6961519590663766E-3</v>
      </c>
      <c r="H87" s="12">
        <v>9</v>
      </c>
      <c r="I87" s="12">
        <v>1690</v>
      </c>
      <c r="J87" s="11">
        <f t="shared" si="7"/>
        <v>5.2972336668628602E-3</v>
      </c>
      <c r="K87" s="10" t="s">
        <v>19</v>
      </c>
      <c r="L87" s="10" t="s">
        <v>59</v>
      </c>
      <c r="M87" s="10">
        <v>167</v>
      </c>
      <c r="N87" s="10">
        <v>158.5</v>
      </c>
      <c r="O87" s="10">
        <v>167</v>
      </c>
      <c r="P87" s="10">
        <v>160</v>
      </c>
      <c r="Q87" s="10">
        <v>167.29300000000001</v>
      </c>
    </row>
    <row r="88" spans="1:17" ht="14.25">
      <c r="A88" s="10" t="s">
        <v>160</v>
      </c>
      <c r="B88" s="13">
        <v>24821030</v>
      </c>
      <c r="C88" s="13">
        <v>24776298</v>
      </c>
      <c r="D88" s="11">
        <f t="shared" ref="D88:D100" si="8">C88/B88</f>
        <v>0.9981978185433884</v>
      </c>
      <c r="E88" s="12">
        <v>1987</v>
      </c>
      <c r="F88" s="11">
        <v>9.9502487562189005E-4</v>
      </c>
      <c r="G88" s="11">
        <v>3.6401310447176099E-4</v>
      </c>
      <c r="H88" s="12">
        <v>2</v>
      </c>
      <c r="I88" s="12">
        <v>1728</v>
      </c>
      <c r="J88" s="11">
        <f t="shared" ref="J88:J100" si="9">H88/(H88+I88)</f>
        <v>1.1560693641618498E-3</v>
      </c>
      <c r="K88" s="10" t="s">
        <v>17</v>
      </c>
      <c r="L88" s="10">
        <v>146</v>
      </c>
      <c r="M88" s="10">
        <v>169</v>
      </c>
      <c r="N88" s="10">
        <v>146</v>
      </c>
      <c r="O88" s="10">
        <v>167</v>
      </c>
      <c r="P88" s="10">
        <v>146</v>
      </c>
      <c r="Q88" s="10">
        <v>171.06100000000001</v>
      </c>
    </row>
    <row r="89" spans="1:17" ht="14.25">
      <c r="A89" s="10" t="s">
        <v>161</v>
      </c>
      <c r="B89" s="13">
        <v>46177702</v>
      </c>
      <c r="C89" s="13">
        <v>46177459</v>
      </c>
      <c r="D89" s="11">
        <f t="shared" si="8"/>
        <v>0.99999473771994973</v>
      </c>
      <c r="E89" s="12">
        <v>1176</v>
      </c>
      <c r="F89" s="11">
        <v>1.4615384615384615E-2</v>
      </c>
      <c r="G89" s="11">
        <v>1.7094017094017096E-2</v>
      </c>
      <c r="H89" s="12">
        <v>19</v>
      </c>
      <c r="I89" s="12">
        <v>881</v>
      </c>
      <c r="J89" s="11">
        <f t="shared" si="9"/>
        <v>2.1111111111111112E-2</v>
      </c>
      <c r="K89" s="10" t="s">
        <v>18</v>
      </c>
      <c r="L89" s="10" t="s">
        <v>61</v>
      </c>
      <c r="M89" s="10">
        <v>150</v>
      </c>
      <c r="N89" s="10">
        <v>193</v>
      </c>
      <c r="O89" s="10">
        <v>168</v>
      </c>
      <c r="P89" s="10">
        <v>223.72200000000001</v>
      </c>
      <c r="Q89" s="10">
        <v>172.392</v>
      </c>
    </row>
    <row r="90" spans="1:17" ht="14.25">
      <c r="A90" s="10" t="s">
        <v>162</v>
      </c>
      <c r="B90" s="13">
        <v>21291834</v>
      </c>
      <c r="C90" s="13">
        <v>21289014</v>
      </c>
      <c r="D90" s="11">
        <f t="shared" si="8"/>
        <v>0.99986755485694656</v>
      </c>
      <c r="E90" s="12">
        <v>1811</v>
      </c>
      <c r="F90" s="11">
        <v>5.0761421319796954E-2</v>
      </c>
      <c r="G90" s="11">
        <v>2.5044722719141325E-2</v>
      </c>
      <c r="H90" s="12">
        <v>97</v>
      </c>
      <c r="I90" s="12">
        <v>1548</v>
      </c>
      <c r="J90" s="11">
        <f t="shared" si="9"/>
        <v>5.8966565349544073E-2</v>
      </c>
      <c r="K90" s="10" t="s">
        <v>17</v>
      </c>
      <c r="L90" s="10">
        <v>133</v>
      </c>
      <c r="M90" s="10">
        <v>169</v>
      </c>
      <c r="N90" s="10">
        <v>153</v>
      </c>
      <c r="O90" s="10">
        <v>166</v>
      </c>
      <c r="P90" s="10">
        <v>179.685</v>
      </c>
      <c r="Q90" s="10">
        <v>171.71199999999999</v>
      </c>
    </row>
    <row r="91" spans="1:17" ht="14.25">
      <c r="A91" s="10" t="s">
        <v>163</v>
      </c>
      <c r="B91" s="13">
        <v>21358138</v>
      </c>
      <c r="C91" s="13">
        <v>21357438</v>
      </c>
      <c r="D91" s="11">
        <f t="shared" si="8"/>
        <v>0.99996722560740081</v>
      </c>
      <c r="E91" s="12">
        <v>1084</v>
      </c>
      <c r="F91" s="11">
        <v>1.5301530153015301E-2</v>
      </c>
      <c r="G91" s="11">
        <v>1.0238907849829351E-2</v>
      </c>
      <c r="H91" s="12">
        <v>11</v>
      </c>
      <c r="I91" s="12">
        <v>948</v>
      </c>
      <c r="J91" s="11">
        <f t="shared" si="9"/>
        <v>1.1470281543274244E-2</v>
      </c>
      <c r="K91" s="10" t="s">
        <v>17</v>
      </c>
      <c r="L91" s="10" t="s">
        <v>62</v>
      </c>
      <c r="M91" s="10" t="s">
        <v>69</v>
      </c>
      <c r="N91" s="10">
        <v>140</v>
      </c>
      <c r="O91" s="10">
        <v>165</v>
      </c>
      <c r="P91" s="10">
        <v>142.18199999999999</v>
      </c>
      <c r="Q91" s="10">
        <v>164.47800000000001</v>
      </c>
    </row>
    <row r="92" spans="1:17" ht="14.25">
      <c r="A92" s="10" t="s">
        <v>164</v>
      </c>
      <c r="B92" s="13">
        <v>21538936</v>
      </c>
      <c r="C92" s="13">
        <v>21537626</v>
      </c>
      <c r="D92" s="11">
        <f t="shared" si="8"/>
        <v>0.99993917991120829</v>
      </c>
      <c r="E92" s="12">
        <v>1521</v>
      </c>
      <c r="F92" s="11">
        <v>5.3050397877984082E-3</v>
      </c>
      <c r="G92" s="11">
        <v>3.1281152246399229E-3</v>
      </c>
      <c r="H92" s="12">
        <v>8</v>
      </c>
      <c r="I92" s="12">
        <v>1337</v>
      </c>
      <c r="J92" s="11">
        <f t="shared" si="9"/>
        <v>5.9479553903345724E-3</v>
      </c>
      <c r="K92" s="10" t="s">
        <v>19</v>
      </c>
      <c r="L92" s="10" t="s">
        <v>63</v>
      </c>
      <c r="M92" s="10">
        <v>165</v>
      </c>
      <c r="N92" s="10">
        <v>169</v>
      </c>
      <c r="O92" s="10">
        <v>166</v>
      </c>
      <c r="P92" s="10">
        <v>184.286</v>
      </c>
      <c r="Q92" s="10">
        <v>171.42099999999999</v>
      </c>
    </row>
    <row r="93" spans="1:17" ht="14.25">
      <c r="A93" s="10" t="s">
        <v>165</v>
      </c>
      <c r="B93" s="13">
        <v>9378002</v>
      </c>
      <c r="C93" s="13">
        <v>9377897</v>
      </c>
      <c r="D93" s="11">
        <f t="shared" si="8"/>
        <v>0.99998880358524134</v>
      </c>
      <c r="E93" s="12">
        <v>2346</v>
      </c>
      <c r="F93" s="11">
        <v>0.26928048255062476</v>
      </c>
      <c r="G93" s="11">
        <v>0.17259211376858435</v>
      </c>
      <c r="H93" s="12">
        <v>567</v>
      </c>
      <c r="I93" s="12">
        <v>1537</v>
      </c>
      <c r="J93" s="11">
        <f t="shared" si="9"/>
        <v>0.26948669201520914</v>
      </c>
      <c r="K93" s="10" t="s">
        <v>17</v>
      </c>
      <c r="L93" s="10">
        <v>150</v>
      </c>
      <c r="M93" s="10">
        <v>162</v>
      </c>
      <c r="N93" s="10">
        <v>154</v>
      </c>
      <c r="O93" s="10">
        <v>165</v>
      </c>
      <c r="P93" s="10">
        <v>168.32400000000001</v>
      </c>
      <c r="Q93" s="10">
        <v>171.316</v>
      </c>
    </row>
    <row r="94" spans="1:17" ht="14.25">
      <c r="A94" s="10" t="s">
        <v>166</v>
      </c>
      <c r="B94" s="13">
        <v>6610474</v>
      </c>
      <c r="C94" s="13">
        <v>6610386</v>
      </c>
      <c r="D94" s="11">
        <f t="shared" si="8"/>
        <v>0.99998668779273614</v>
      </c>
      <c r="E94" s="12">
        <v>1695</v>
      </c>
      <c r="F94" s="11">
        <v>3.5520770620108368E-2</v>
      </c>
      <c r="G94" s="11">
        <v>1.9607843137254902E-2</v>
      </c>
      <c r="H94" s="12">
        <v>52</v>
      </c>
      <c r="I94" s="12">
        <v>1185</v>
      </c>
      <c r="J94" s="11">
        <f t="shared" si="9"/>
        <v>4.2037186742118031E-2</v>
      </c>
      <c r="K94" s="10" t="s">
        <v>17</v>
      </c>
      <c r="L94" s="10">
        <v>164</v>
      </c>
      <c r="M94" s="10">
        <v>165</v>
      </c>
      <c r="N94" s="10">
        <v>176</v>
      </c>
      <c r="O94" s="10">
        <v>168</v>
      </c>
      <c r="P94" s="10">
        <v>194.98</v>
      </c>
      <c r="Q94" s="10">
        <v>173.57300000000001</v>
      </c>
    </row>
    <row r="95" spans="1:17" ht="14.25">
      <c r="A95" s="10" t="s">
        <v>167</v>
      </c>
      <c r="B95" s="13">
        <v>5657632</v>
      </c>
      <c r="C95" s="13">
        <v>5657612</v>
      </c>
      <c r="D95" s="11">
        <f t="shared" si="8"/>
        <v>0.99999646495212136</v>
      </c>
      <c r="E95" s="12">
        <v>2081</v>
      </c>
      <c r="F95" s="11">
        <v>0.33810463968410659</v>
      </c>
      <c r="G95" s="11">
        <v>0.2113323124042879</v>
      </c>
      <c r="H95" s="12">
        <v>657</v>
      </c>
      <c r="I95" s="12">
        <v>1215</v>
      </c>
      <c r="J95" s="11">
        <f t="shared" si="9"/>
        <v>0.35096153846153844</v>
      </c>
      <c r="K95" s="10" t="s">
        <v>17</v>
      </c>
      <c r="L95" s="10" t="s">
        <v>64</v>
      </c>
      <c r="M95" s="10" t="s">
        <v>70</v>
      </c>
      <c r="N95" s="7">
        <v>166</v>
      </c>
      <c r="O95" s="7">
        <v>166</v>
      </c>
      <c r="P95" s="7">
        <v>184.13300000000001</v>
      </c>
      <c r="Q95" s="7">
        <v>171.80799999999999</v>
      </c>
    </row>
    <row r="96" spans="1:17" ht="14.25">
      <c r="A96" s="10" t="s">
        <v>168</v>
      </c>
      <c r="B96" s="13">
        <v>7437432</v>
      </c>
      <c r="C96" s="13">
        <v>7437410</v>
      </c>
      <c r="D96" s="11">
        <f t="shared" si="8"/>
        <v>0.99999704198976203</v>
      </c>
      <c r="E96" s="12">
        <v>2404</v>
      </c>
      <c r="F96" s="11">
        <v>2.1616947686986599E-3</v>
      </c>
      <c r="G96" s="11">
        <v>6.9951034276006792E-4</v>
      </c>
      <c r="H96" s="12">
        <v>4</v>
      </c>
      <c r="I96" s="12">
        <v>2046</v>
      </c>
      <c r="J96" s="11">
        <f t="shared" si="9"/>
        <v>1.9512195121951219E-3</v>
      </c>
      <c r="K96" s="10" t="s">
        <v>17</v>
      </c>
      <c r="L96" s="10">
        <v>137</v>
      </c>
      <c r="M96" s="10">
        <v>164</v>
      </c>
      <c r="N96" s="10">
        <v>137</v>
      </c>
      <c r="O96" s="10">
        <v>169</v>
      </c>
      <c r="P96" s="10">
        <v>156</v>
      </c>
      <c r="Q96" s="10">
        <v>173.38900000000001</v>
      </c>
    </row>
    <row r="97" spans="1:17" ht="14.25">
      <c r="A97" s="10" t="s">
        <v>169</v>
      </c>
      <c r="B97" s="13">
        <v>9416150</v>
      </c>
      <c r="C97" s="13">
        <v>9416123</v>
      </c>
      <c r="D97" s="11">
        <f t="shared" si="8"/>
        <v>0.99999713258603573</v>
      </c>
      <c r="E97" s="12">
        <v>2639</v>
      </c>
      <c r="F97" s="11">
        <v>2.5974025974025976E-2</v>
      </c>
      <c r="G97" s="11">
        <v>1.8199233716475097E-2</v>
      </c>
      <c r="H97" s="12">
        <v>65</v>
      </c>
      <c r="I97" s="12">
        <v>2311</v>
      </c>
      <c r="J97" s="11">
        <f t="shared" si="9"/>
        <v>2.7356902356902357E-2</v>
      </c>
      <c r="K97" s="10" t="s">
        <v>17</v>
      </c>
      <c r="L97" s="10" t="s">
        <v>65</v>
      </c>
      <c r="M97" s="10">
        <v>167</v>
      </c>
      <c r="N97" s="10">
        <v>148</v>
      </c>
      <c r="O97" s="10">
        <v>167</v>
      </c>
      <c r="P97" s="10">
        <v>159.767</v>
      </c>
      <c r="Q97" s="10">
        <v>169.30199999999999</v>
      </c>
    </row>
    <row r="98" spans="1:17" ht="14.25">
      <c r="A98" s="10" t="s">
        <v>170</v>
      </c>
      <c r="B98" s="12">
        <v>7671346</v>
      </c>
      <c r="C98" s="12">
        <v>7671283</v>
      </c>
      <c r="D98" s="8">
        <f t="shared" si="8"/>
        <v>0.9999917876211033</v>
      </c>
      <c r="E98" s="12">
        <v>2398</v>
      </c>
      <c r="F98" s="11">
        <v>1.1779554059739168E-2</v>
      </c>
      <c r="G98" s="8">
        <v>9.6844736019993747E-3</v>
      </c>
      <c r="H98" s="12">
        <v>31</v>
      </c>
      <c r="I98" s="12">
        <v>2081</v>
      </c>
      <c r="J98" s="11">
        <f t="shared" si="9"/>
        <v>1.4678030303030304E-2</v>
      </c>
      <c r="K98" s="10" t="s">
        <v>19</v>
      </c>
      <c r="L98" s="10" t="s">
        <v>66</v>
      </c>
      <c r="M98" s="10">
        <v>165</v>
      </c>
      <c r="N98" s="10">
        <v>166</v>
      </c>
      <c r="O98" s="10">
        <v>168</v>
      </c>
      <c r="P98" s="10">
        <v>188.74100000000001</v>
      </c>
      <c r="Q98" s="10">
        <v>172.44800000000001</v>
      </c>
    </row>
    <row r="99" spans="1:17" s="3" customFormat="1" ht="14.25">
      <c r="A99" s="10" t="s">
        <v>171</v>
      </c>
      <c r="B99" s="13">
        <v>5921654</v>
      </c>
      <c r="C99" s="13">
        <v>5921635</v>
      </c>
      <c r="D99" s="11">
        <f t="shared" si="8"/>
        <v>0.99999679143698705</v>
      </c>
      <c r="E99" s="12">
        <v>1308</v>
      </c>
      <c r="F99" s="11">
        <v>2.2075055187637969E-3</v>
      </c>
      <c r="G99" s="11">
        <v>1.5249437223150101E-3</v>
      </c>
      <c r="H99" s="12">
        <v>2</v>
      </c>
      <c r="I99" s="12">
        <v>1122</v>
      </c>
      <c r="J99" s="11">
        <f t="shared" si="9"/>
        <v>1.7793594306049821E-3</v>
      </c>
      <c r="K99" s="10" t="s">
        <v>17</v>
      </c>
      <c r="L99" s="10" t="s">
        <v>67</v>
      </c>
      <c r="M99" s="10">
        <v>174</v>
      </c>
      <c r="N99" s="10">
        <v>171.5</v>
      </c>
      <c r="O99" s="10">
        <v>167</v>
      </c>
      <c r="P99" s="10">
        <v>171.5</v>
      </c>
      <c r="Q99" s="10">
        <v>171.14500000000001</v>
      </c>
    </row>
    <row r="100" spans="1:17" s="3" customFormat="1" ht="14.25">
      <c r="A100" s="10" t="s">
        <v>172</v>
      </c>
      <c r="B100" s="13">
        <v>6323224</v>
      </c>
      <c r="C100" s="13">
        <v>6322802</v>
      </c>
      <c r="D100" s="11">
        <f t="shared" si="8"/>
        <v>0.9999332618929837</v>
      </c>
      <c r="E100" s="12">
        <v>1463</v>
      </c>
      <c r="F100" s="11">
        <v>3.337874659400545E-2</v>
      </c>
      <c r="G100" s="11">
        <v>1.7857142857142856E-2</v>
      </c>
      <c r="H100" s="12">
        <v>26</v>
      </c>
      <c r="I100" s="12">
        <v>1234</v>
      </c>
      <c r="J100" s="11">
        <f t="shared" si="9"/>
        <v>2.0634920634920634E-2</v>
      </c>
      <c r="K100" s="10" t="s">
        <v>17</v>
      </c>
      <c r="L100" s="10" t="s">
        <v>68</v>
      </c>
      <c r="M100" s="10">
        <v>167</v>
      </c>
      <c r="N100" s="10">
        <v>147</v>
      </c>
      <c r="O100" s="10">
        <v>167</v>
      </c>
      <c r="P100" s="10">
        <v>151.154</v>
      </c>
      <c r="Q100" s="10">
        <v>168.88900000000001</v>
      </c>
    </row>
    <row r="101" spans="1:17" ht="14.25">
      <c r="A101" s="10" t="s">
        <v>173</v>
      </c>
      <c r="B101" s="13">
        <v>19308618</v>
      </c>
      <c r="C101" s="13">
        <v>19307130</v>
      </c>
      <c r="D101" s="11">
        <f t="shared" ref="D101:D106" si="10">C101/B101</f>
        <v>0.99992293596569159</v>
      </c>
      <c r="E101" s="12">
        <v>2326</v>
      </c>
      <c r="F101" s="11">
        <v>7.3529411764705881E-3</v>
      </c>
      <c r="G101" s="11">
        <v>2.995293110825845E-3</v>
      </c>
      <c r="H101" s="12">
        <v>12</v>
      </c>
      <c r="I101" s="12">
        <v>2024</v>
      </c>
      <c r="J101" s="11">
        <f t="shared" ref="J101:J106" si="11">H101/(H101+I101)</f>
        <v>5.893909626719057E-3</v>
      </c>
      <c r="K101" s="10" t="s">
        <v>17</v>
      </c>
      <c r="L101" s="10" t="s">
        <v>71</v>
      </c>
      <c r="M101" s="10">
        <v>167</v>
      </c>
      <c r="N101" s="10">
        <v>157</v>
      </c>
      <c r="O101" s="10">
        <v>168</v>
      </c>
      <c r="P101" s="10">
        <v>163.583</v>
      </c>
      <c r="Q101" s="10">
        <v>171.84899999999999</v>
      </c>
    </row>
    <row r="102" spans="1:17" ht="14.25">
      <c r="A102" s="10" t="s">
        <v>174</v>
      </c>
      <c r="B102" s="13">
        <v>24587156</v>
      </c>
      <c r="C102" s="13">
        <v>24586752</v>
      </c>
      <c r="D102" s="11">
        <f t="shared" si="10"/>
        <v>0.99998356865674098</v>
      </c>
      <c r="E102" s="12">
        <v>1898</v>
      </c>
      <c r="F102" s="11">
        <v>1.0554089709762533E-3</v>
      </c>
      <c r="G102" s="11">
        <v>3.138028421571704E-4</v>
      </c>
      <c r="H102" s="12">
        <v>2</v>
      </c>
      <c r="I102" s="12">
        <v>1709</v>
      </c>
      <c r="J102" s="11">
        <f t="shared" si="11"/>
        <v>1.1689070718877848E-3</v>
      </c>
      <c r="K102" s="10" t="s">
        <v>17</v>
      </c>
      <c r="L102" s="10">
        <v>163</v>
      </c>
      <c r="M102" s="10">
        <v>169</v>
      </c>
      <c r="N102" s="10">
        <v>163</v>
      </c>
      <c r="O102" s="10">
        <v>169</v>
      </c>
      <c r="P102" s="10">
        <v>163</v>
      </c>
      <c r="Q102" s="10">
        <v>173.06399999999999</v>
      </c>
    </row>
    <row r="103" spans="1:17" ht="14.25">
      <c r="A103" s="10" t="s">
        <v>175</v>
      </c>
      <c r="B103" s="13">
        <v>21291834</v>
      </c>
      <c r="C103" s="13">
        <v>21289014</v>
      </c>
      <c r="D103" s="11">
        <f t="shared" si="10"/>
        <v>0.99986755485694656</v>
      </c>
      <c r="E103" s="12">
        <v>1810</v>
      </c>
      <c r="F103" s="11">
        <v>1.129305477131564E-3</v>
      </c>
      <c r="G103" s="11">
        <v>6.359589352230398E-4</v>
      </c>
      <c r="H103" s="12">
        <v>2</v>
      </c>
      <c r="I103" s="12">
        <v>1548</v>
      </c>
      <c r="J103" s="11">
        <f t="shared" si="11"/>
        <v>1.2903225806451613E-3</v>
      </c>
      <c r="K103" s="10" t="s">
        <v>17</v>
      </c>
      <c r="L103" s="10">
        <v>167</v>
      </c>
      <c r="M103" s="10">
        <v>169</v>
      </c>
      <c r="N103" s="10">
        <v>167</v>
      </c>
      <c r="O103" s="10">
        <v>166</v>
      </c>
      <c r="P103" s="10">
        <v>167</v>
      </c>
      <c r="Q103" s="10">
        <v>171.68899999999999</v>
      </c>
    </row>
    <row r="104" spans="1:17" ht="14.25">
      <c r="A104" s="10" t="s">
        <v>176</v>
      </c>
      <c r="B104" s="13">
        <v>6571388</v>
      </c>
      <c r="C104" s="13">
        <v>6571374</v>
      </c>
      <c r="D104" s="11">
        <f t="shared" si="10"/>
        <v>0.99999786955206416</v>
      </c>
      <c r="E104" s="12">
        <v>1786</v>
      </c>
      <c r="F104" s="11">
        <v>1.1383039271485487E-3</v>
      </c>
      <c r="G104" s="11">
        <v>6.0461642422733575E-4</v>
      </c>
      <c r="H104" s="12">
        <v>1</v>
      </c>
      <c r="I104" s="12">
        <v>1590</v>
      </c>
      <c r="J104" s="11">
        <f t="shared" si="11"/>
        <v>6.285355122564425E-4</v>
      </c>
      <c r="K104" s="10" t="s">
        <v>17</v>
      </c>
      <c r="L104" s="10">
        <v>153</v>
      </c>
      <c r="M104" s="10">
        <v>169</v>
      </c>
      <c r="N104" s="10">
        <v>153</v>
      </c>
      <c r="O104" s="10">
        <v>169</v>
      </c>
      <c r="P104" s="10">
        <v>153</v>
      </c>
      <c r="Q104" s="10">
        <v>173.446</v>
      </c>
    </row>
    <row r="105" spans="1:17" ht="14.25">
      <c r="A105" s="10" t="s">
        <v>177</v>
      </c>
      <c r="B105" s="13">
        <v>6122916</v>
      </c>
      <c r="C105" s="13">
        <v>6122899</v>
      </c>
      <c r="D105" s="11">
        <f t="shared" si="10"/>
        <v>0.99999722354512133</v>
      </c>
      <c r="E105" s="12">
        <v>1881</v>
      </c>
      <c r="F105" s="11">
        <v>1.2561441835062807E-2</v>
      </c>
      <c r="G105" s="11">
        <v>5.2732502396931925E-3</v>
      </c>
      <c r="H105" s="12">
        <v>17</v>
      </c>
      <c r="I105" s="12">
        <v>1630</v>
      </c>
      <c r="J105" s="11">
        <f t="shared" si="11"/>
        <v>1.0321797207043109E-2</v>
      </c>
      <c r="K105" s="10" t="s">
        <v>17</v>
      </c>
      <c r="L105" s="10">
        <v>141</v>
      </c>
      <c r="M105" s="10">
        <v>166</v>
      </c>
      <c r="N105" s="10">
        <v>161</v>
      </c>
      <c r="O105" s="10">
        <v>167</v>
      </c>
      <c r="P105" s="10">
        <v>172.06200000000001</v>
      </c>
      <c r="Q105" s="10">
        <v>171.30799999999999</v>
      </c>
    </row>
    <row r="106" spans="1:17" ht="14.25">
      <c r="A106" s="10" t="s">
        <v>178</v>
      </c>
      <c r="B106" s="13">
        <v>8745736</v>
      </c>
      <c r="C106" s="13">
        <v>8745718</v>
      </c>
      <c r="D106" s="11">
        <f t="shared" si="10"/>
        <v>0.99999794185417901</v>
      </c>
      <c r="E106" s="12">
        <v>2016</v>
      </c>
      <c r="F106" s="11">
        <v>2.9600394671928957E-3</v>
      </c>
      <c r="G106" s="11">
        <v>4.0446062286935916E-4</v>
      </c>
      <c r="H106" s="12">
        <v>5</v>
      </c>
      <c r="I106" s="12">
        <v>1752</v>
      </c>
      <c r="J106" s="11">
        <f t="shared" si="11"/>
        <v>2.8457598178713715E-3</v>
      </c>
      <c r="K106" s="10" t="s">
        <v>17</v>
      </c>
      <c r="L106" s="10" t="s">
        <v>72</v>
      </c>
      <c r="M106" s="10">
        <v>170</v>
      </c>
      <c r="N106" s="10">
        <v>153</v>
      </c>
      <c r="O106" s="10">
        <v>168</v>
      </c>
      <c r="P106" s="10">
        <v>153</v>
      </c>
      <c r="Q106" s="10">
        <v>171.46</v>
      </c>
    </row>
  </sheetData>
  <sortState ref="A2:R105">
    <sortCondition ref="A1"/>
  </sortState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0"/>
  <sheetViews>
    <sheetView workbookViewId="0">
      <selection activeCell="K7" sqref="K7"/>
    </sheetView>
  </sheetViews>
  <sheetFormatPr defaultRowHeight="13.5"/>
  <cols>
    <col min="1" max="1" width="16.25" bestFit="1" customWidth="1"/>
    <col min="2" max="2" width="7.875" bestFit="1" customWidth="1"/>
    <col min="3" max="3" width="9.25" bestFit="1" customWidth="1"/>
    <col min="4" max="4" width="16.125" bestFit="1" customWidth="1"/>
    <col min="5" max="5" width="7.25" bestFit="1" customWidth="1"/>
    <col min="6" max="7" width="11.5" bestFit="1" customWidth="1"/>
  </cols>
  <sheetData>
    <row r="1" spans="1:7" s="4" customFormat="1" ht="15">
      <c r="A1" s="26" t="s">
        <v>105</v>
      </c>
      <c r="B1" s="26" t="s">
        <v>204</v>
      </c>
      <c r="C1" s="26" t="s">
        <v>16</v>
      </c>
      <c r="D1" s="26" t="s">
        <v>205</v>
      </c>
      <c r="E1" s="26" t="s">
        <v>206</v>
      </c>
      <c r="F1" s="27" t="s">
        <v>202</v>
      </c>
      <c r="G1" s="27"/>
    </row>
    <row r="2" spans="1:7" s="4" customFormat="1" ht="15">
      <c r="A2" s="26"/>
      <c r="B2" s="26"/>
      <c r="C2" s="26"/>
      <c r="D2" s="26"/>
      <c r="E2" s="26"/>
      <c r="F2" s="17" t="s">
        <v>207</v>
      </c>
      <c r="G2" s="17" t="s">
        <v>203</v>
      </c>
    </row>
    <row r="3" spans="1:7" ht="14.25">
      <c r="A3" s="10" t="s">
        <v>208</v>
      </c>
      <c r="B3" s="10" t="s">
        <v>194</v>
      </c>
      <c r="C3" s="10" t="s">
        <v>195</v>
      </c>
      <c r="D3" s="18">
        <v>0.21609999999999999</v>
      </c>
      <c r="E3" s="18" t="s">
        <v>181</v>
      </c>
      <c r="F3" s="19">
        <v>0.21299999999999999</v>
      </c>
      <c r="G3" s="19">
        <v>0.183</v>
      </c>
    </row>
    <row r="4" spans="1:7" ht="14.25">
      <c r="A4" s="10" t="s">
        <v>209</v>
      </c>
      <c r="B4" s="10" t="s">
        <v>196</v>
      </c>
      <c r="C4" s="10" t="s">
        <v>197</v>
      </c>
      <c r="D4" s="18">
        <v>6.0000000000000001E-3</v>
      </c>
      <c r="E4" s="18" t="s">
        <v>182</v>
      </c>
      <c r="F4" s="19">
        <v>6.7000000000000002E-3</v>
      </c>
      <c r="G4" s="19">
        <v>4.4000000000000003E-3</v>
      </c>
    </row>
    <row r="5" spans="1:7" ht="14.25">
      <c r="A5" s="10" t="s">
        <v>165</v>
      </c>
      <c r="B5" s="10" t="s">
        <v>196</v>
      </c>
      <c r="C5" s="10" t="s">
        <v>197</v>
      </c>
      <c r="D5" s="18">
        <v>0.26939999999999997</v>
      </c>
      <c r="E5" s="18" t="s">
        <v>180</v>
      </c>
      <c r="F5" s="19">
        <v>0.13300000000000001</v>
      </c>
      <c r="G5" s="19">
        <v>6.5000000000000002E-2</v>
      </c>
    </row>
    <row r="6" spans="1:7" ht="14.25">
      <c r="A6" s="10" t="s">
        <v>210</v>
      </c>
      <c r="B6" s="10" t="s">
        <v>196</v>
      </c>
      <c r="C6" s="20" t="s">
        <v>197</v>
      </c>
      <c r="D6" s="18">
        <v>0.33889999999999998</v>
      </c>
      <c r="E6" s="18" t="s">
        <v>180</v>
      </c>
      <c r="F6" s="19">
        <v>0.245</v>
      </c>
      <c r="G6" s="19">
        <v>0.29099999999999998</v>
      </c>
    </row>
    <row r="7" spans="1:7" ht="14.25">
      <c r="A7" s="10" t="s">
        <v>211</v>
      </c>
      <c r="B7" s="10" t="s">
        <v>196</v>
      </c>
      <c r="C7" s="10" t="s">
        <v>198</v>
      </c>
      <c r="D7" s="18">
        <v>7.4000000000000003E-3</v>
      </c>
      <c r="E7" s="18" t="s">
        <v>180</v>
      </c>
      <c r="F7" s="19">
        <v>8.9999999999999998E-4</v>
      </c>
      <c r="G7" s="19">
        <v>2.7999999999999998E-4</v>
      </c>
    </row>
    <row r="8" spans="1:7" ht="14.25">
      <c r="A8" s="21" t="s">
        <v>212</v>
      </c>
      <c r="B8" s="22" t="s">
        <v>199</v>
      </c>
      <c r="C8" s="21" t="s">
        <v>200</v>
      </c>
      <c r="D8" s="23">
        <v>4.02488108306E-3</v>
      </c>
      <c r="E8" s="18" t="s">
        <v>181</v>
      </c>
      <c r="F8" s="19">
        <v>3.5999999999999999E-3</v>
      </c>
      <c r="G8" s="19">
        <v>4.7999999999999996E-3</v>
      </c>
    </row>
    <row r="9" spans="1:7" ht="14.25">
      <c r="A9" s="10" t="s">
        <v>213</v>
      </c>
      <c r="B9" s="10" t="s">
        <v>199</v>
      </c>
      <c r="C9" s="20" t="s">
        <v>201</v>
      </c>
      <c r="D9" s="18">
        <v>4.4000000000000003E-3</v>
      </c>
      <c r="E9" s="18" t="s">
        <v>181</v>
      </c>
      <c r="F9" s="19">
        <v>1.21E-2</v>
      </c>
      <c r="G9" s="19">
        <v>2.1000000000000001E-2</v>
      </c>
    </row>
    <row r="10" spans="1:7" ht="14.25">
      <c r="A10" s="10" t="s">
        <v>214</v>
      </c>
      <c r="B10" s="10" t="s">
        <v>199</v>
      </c>
      <c r="C10" s="20" t="s">
        <v>201</v>
      </c>
      <c r="D10" s="18">
        <v>5.1000000000000004E-3</v>
      </c>
      <c r="E10" s="18" t="s">
        <v>180</v>
      </c>
      <c r="F10" s="19">
        <v>4.1000000000000003E-3</v>
      </c>
      <c r="G10" s="24">
        <v>7.1999999999999998E-3</v>
      </c>
    </row>
    <row r="11" spans="1:7" ht="14.25">
      <c r="A11" s="10" t="s">
        <v>215</v>
      </c>
      <c r="B11" s="10" t="s">
        <v>199</v>
      </c>
      <c r="C11" s="20" t="s">
        <v>201</v>
      </c>
      <c r="D11" s="18">
        <v>5.4000000000000003E-3</v>
      </c>
      <c r="E11" s="18" t="s">
        <v>181</v>
      </c>
      <c r="F11" s="19">
        <v>3.0000000000000001E-3</v>
      </c>
      <c r="G11" s="25">
        <v>1.04E-2</v>
      </c>
    </row>
    <row r="12" spans="1:7" ht="14.25">
      <c r="A12" s="10" t="s">
        <v>216</v>
      </c>
      <c r="B12" s="10" t="s">
        <v>199</v>
      </c>
      <c r="C12" s="20" t="s">
        <v>201</v>
      </c>
      <c r="D12" s="18">
        <v>0.44529999999999997</v>
      </c>
      <c r="E12" s="18" t="s">
        <v>180</v>
      </c>
      <c r="F12" s="24">
        <v>0.46400000000000002</v>
      </c>
      <c r="G12" s="19">
        <v>0.42199999999999999</v>
      </c>
    </row>
    <row r="13" spans="1:7" ht="14.25">
      <c r="A13" s="10" t="s">
        <v>217</v>
      </c>
      <c r="B13" s="10" t="s">
        <v>199</v>
      </c>
      <c r="C13" s="20" t="s">
        <v>201</v>
      </c>
      <c r="D13" s="18">
        <v>0.74770000000000003</v>
      </c>
      <c r="E13" s="18" t="s">
        <v>180</v>
      </c>
      <c r="F13" s="19">
        <v>0.76200000000000001</v>
      </c>
      <c r="G13" s="19">
        <v>0.65400000000000003</v>
      </c>
    </row>
    <row r="20" spans="7:7">
      <c r="G20" s="16"/>
    </row>
  </sheetData>
  <mergeCells count="6">
    <mergeCell ref="F1:G1"/>
    <mergeCell ref="A1:A2"/>
    <mergeCell ref="B1:B2"/>
    <mergeCell ref="C1:C2"/>
    <mergeCell ref="D1:D2"/>
    <mergeCell ref="E1:E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J10" sqref="J10"/>
    </sheetView>
  </sheetViews>
  <sheetFormatPr defaultRowHeight="13.5"/>
  <cols>
    <col min="1" max="1" width="9.625" bestFit="1" customWidth="1"/>
    <col min="2" max="2" width="7.875" bestFit="1" customWidth="1"/>
    <col min="3" max="3" width="9.125" customWidth="1"/>
    <col min="4" max="4" width="8.375" bestFit="1" customWidth="1"/>
  </cols>
  <sheetData>
    <row r="1" spans="1:4" ht="15">
      <c r="A1" s="28" t="s">
        <v>253</v>
      </c>
      <c r="B1" s="28"/>
      <c r="C1" s="28"/>
      <c r="D1" s="28"/>
    </row>
    <row r="2" spans="1:4" ht="14.25">
      <c r="A2" s="7" t="s">
        <v>218</v>
      </c>
      <c r="B2" s="7" t="s">
        <v>228</v>
      </c>
      <c r="C2" s="7" t="s">
        <v>237</v>
      </c>
      <c r="D2" s="7" t="s">
        <v>194</v>
      </c>
    </row>
    <row r="3" spans="1:4" ht="14.25">
      <c r="A3" s="7" t="s">
        <v>219</v>
      </c>
      <c r="B3" s="7" t="s">
        <v>229</v>
      </c>
      <c r="C3" s="7" t="s">
        <v>238</v>
      </c>
      <c r="D3" s="7" t="s">
        <v>246</v>
      </c>
    </row>
    <row r="4" spans="1:4" ht="14.25">
      <c r="A4" s="7" t="s">
        <v>220</v>
      </c>
      <c r="B4" s="7" t="s">
        <v>199</v>
      </c>
      <c r="C4" s="7" t="s">
        <v>239</v>
      </c>
      <c r="D4" s="7" t="s">
        <v>247</v>
      </c>
    </row>
    <row r="5" spans="1:4" ht="14.25">
      <c r="A5" s="7" t="s">
        <v>221</v>
      </c>
      <c r="B5" s="7" t="s">
        <v>230</v>
      </c>
      <c r="C5" s="7" t="s">
        <v>196</v>
      </c>
      <c r="D5" s="7" t="s">
        <v>248</v>
      </c>
    </row>
    <row r="6" spans="1:4" ht="14.25">
      <c r="A6" s="7" t="s">
        <v>222</v>
      </c>
      <c r="B6" s="7" t="s">
        <v>231</v>
      </c>
      <c r="C6" s="7" t="s">
        <v>240</v>
      </c>
      <c r="D6" s="7" t="s">
        <v>249</v>
      </c>
    </row>
    <row r="7" spans="1:4" ht="14.25">
      <c r="A7" s="7" t="s">
        <v>223</v>
      </c>
      <c r="B7" s="7" t="s">
        <v>232</v>
      </c>
      <c r="C7" s="7" t="s">
        <v>241</v>
      </c>
      <c r="D7" s="7" t="s">
        <v>250</v>
      </c>
    </row>
    <row r="8" spans="1:4" ht="14.25">
      <c r="A8" s="7" t="s">
        <v>224</v>
      </c>
      <c r="B8" s="7" t="s">
        <v>233</v>
      </c>
      <c r="C8" s="7" t="s">
        <v>242</v>
      </c>
      <c r="D8" s="7" t="s">
        <v>251</v>
      </c>
    </row>
    <row r="9" spans="1:4" ht="14.25">
      <c r="A9" s="7" t="s">
        <v>225</v>
      </c>
      <c r="B9" s="7" t="s">
        <v>234</v>
      </c>
      <c r="C9" s="7" t="s">
        <v>243</v>
      </c>
      <c r="D9" s="7" t="s">
        <v>252</v>
      </c>
    </row>
    <row r="10" spans="1:4" ht="14.25">
      <c r="A10" s="7" t="s">
        <v>226</v>
      </c>
      <c r="B10" s="7" t="s">
        <v>235</v>
      </c>
      <c r="C10" s="7" t="s">
        <v>244</v>
      </c>
      <c r="D10" s="7"/>
    </row>
    <row r="11" spans="1:4" ht="14.25">
      <c r="A11" s="7" t="s">
        <v>227</v>
      </c>
      <c r="B11" s="7" t="s">
        <v>236</v>
      </c>
      <c r="C11" s="7" t="s">
        <v>245</v>
      </c>
      <c r="D11" s="7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Description</vt:lpstr>
      <vt:lpstr>Data Statistics</vt:lpstr>
      <vt:lpstr>Size Selection ddPCR Validation</vt:lpstr>
      <vt:lpstr>Gene Panel Genelist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2019-03-08T01:52:26Z</dcterms:modified>
</cp:coreProperties>
</file>