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zimmermann\OneDrive - mcw.edu\EpiGenomics_Molecular_Collaborative\PDAC Germline Panel\submission_FiO\revison\"/>
    </mc:Choice>
  </mc:AlternateContent>
  <xr:revisionPtr revIDLastSave="316" documentId="8_{B4B51DAC-5EC6-4332-B1E6-74BEFD73DC2A}" xr6:coauthVersionLast="45" xr6:coauthVersionMax="45" xr10:uidLastSave="{25980F47-40B6-4791-9122-77AE3FB50295}"/>
  <bookViews>
    <workbookView xWindow="-98" yWindow="-98" windowWidth="22695" windowHeight="14595" firstSheet="1" activeTab="4" xr2:uid="{97234BD0-6007-484D-B6BA-900CD2196A9E}"/>
  </bookViews>
  <sheets>
    <sheet name="Table S1" sheetId="1" r:id="rId1"/>
    <sheet name="Table S2" sheetId="11" r:id="rId2"/>
    <sheet name="Table S3" sheetId="2" r:id="rId3"/>
    <sheet name="Table S4" sheetId="4" r:id="rId4"/>
    <sheet name="Table S5" sheetId="3" r:id="rId5"/>
    <sheet name="Table S6" sheetId="8" r:id="rId6"/>
    <sheet name="Table S7" sheetId="5" r:id="rId7"/>
    <sheet name="Table S8" sheetId="7" r:id="rId8"/>
    <sheet name="Table S9" sheetId="13" r:id="rId9"/>
    <sheet name="Table S10" sheetId="12" r:id="rId10"/>
    <sheet name="Table S11" sheetId="17" r:id="rId11"/>
    <sheet name="Table S12" sheetId="15" r:id="rId12"/>
  </sheets>
  <definedNames>
    <definedName name="_xlnm._FilterDatabase" localSheetId="4" hidden="1">'Table S5'!$A$2:$P$77</definedName>
    <definedName name="_xlnm._FilterDatabase" localSheetId="5" hidden="1">'Table S6'!$A$2:$F$12</definedName>
    <definedName name="_xlnm._FilterDatabase" localSheetId="6" hidden="1">'Table S7'!$A$2:$G$31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4" l="1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19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3" i="4"/>
  <c r="C37" i="4" l="1"/>
  <c r="D37" i="4"/>
  <c r="E37" i="4"/>
  <c r="F37" i="4"/>
  <c r="G37" i="4"/>
  <c r="B37" i="4"/>
  <c r="C19" i="4"/>
  <c r="D19" i="4"/>
  <c r="E19" i="4"/>
  <c r="F19" i="4"/>
  <c r="G19" i="4"/>
  <c r="B19" i="4"/>
  <c r="C5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1F2100-926B-4CAD-984F-1F30B02C31ED}" keepAlive="1" name="Query - pathogenic table" description="Connection to the 'pathogenic table' query in the workbook." type="5" refreshedVersion="6" background="1" saveData="1">
    <dbPr connection="Provider=Microsoft.Mashup.OleDb.1;Data Source=$Workbook$;Location=&quot;pathogenic table&quot;;Extended Properties=&quot;&quot;" command="SELECT * FROM [pathogenic table]"/>
  </connection>
</connections>
</file>

<file path=xl/sharedStrings.xml><?xml version="1.0" encoding="utf-8"?>
<sst xmlns="http://schemas.openxmlformats.org/spreadsheetml/2006/main" count="2085" uniqueCount="811">
  <si>
    <t>Gene</t>
  </si>
  <si>
    <t>Median coverage</t>
  </si>
  <si>
    <t>Median deviation</t>
  </si>
  <si>
    <t>% target overlap of coding</t>
  </si>
  <si>
    <t>APC</t>
  </si>
  <si>
    <t>ATM</t>
  </si>
  <si>
    <t>AXIN2</t>
  </si>
  <si>
    <t>BARD1</t>
  </si>
  <si>
    <t>BMPR1A</t>
  </si>
  <si>
    <t>BRCA1</t>
  </si>
  <si>
    <t>BRCA2</t>
  </si>
  <si>
    <t>BRIP1</t>
  </si>
  <si>
    <t>BUB1B</t>
  </si>
  <si>
    <t>CDH1</t>
  </si>
  <si>
    <t>CDK4</t>
  </si>
  <si>
    <t>CDKN2A</t>
  </si>
  <si>
    <t>CFTR</t>
  </si>
  <si>
    <t>CHEK2</t>
  </si>
  <si>
    <t>CPA1</t>
  </si>
  <si>
    <t>CTRC</t>
  </si>
  <si>
    <t>DICER1</t>
  </si>
  <si>
    <t>EPCAM</t>
  </si>
  <si>
    <t>FANCC</t>
  </si>
  <si>
    <t>FANCG</t>
  </si>
  <si>
    <t>GREM1</t>
  </si>
  <si>
    <t>KIT</t>
  </si>
  <si>
    <t>MEN1</t>
  </si>
  <si>
    <t>MLH1</t>
  </si>
  <si>
    <t>MRE11A</t>
  </si>
  <si>
    <t>MSH2</t>
  </si>
  <si>
    <t>MSH6</t>
  </si>
  <si>
    <t>MUTYH</t>
  </si>
  <si>
    <t>NBN</t>
  </si>
  <si>
    <t>NF1</t>
  </si>
  <si>
    <t>PALB2</t>
  </si>
  <si>
    <t>PALLD</t>
  </si>
  <si>
    <t>PDGFRA</t>
  </si>
  <si>
    <t>PMS2</t>
  </si>
  <si>
    <t>POLD1</t>
  </si>
  <si>
    <t>POLE</t>
  </si>
  <si>
    <t>PRSS1</t>
  </si>
  <si>
    <t>PTEN</t>
  </si>
  <si>
    <t>RAD50</t>
  </si>
  <si>
    <t>RAD51C</t>
  </si>
  <si>
    <t>RAD51D</t>
  </si>
  <si>
    <t>SDHA</t>
  </si>
  <si>
    <t>SDHB</t>
  </si>
  <si>
    <t>SDHC</t>
  </si>
  <si>
    <t>SDHD</t>
  </si>
  <si>
    <t>SMAD4</t>
  </si>
  <si>
    <t>SMARCA4</t>
  </si>
  <si>
    <t>SPINK1</t>
  </si>
  <si>
    <t>STK11</t>
  </si>
  <si>
    <t>TP53</t>
  </si>
  <si>
    <t>TSC1</t>
  </si>
  <si>
    <t>TSC2</t>
  </si>
  <si>
    <t>VHL</t>
  </si>
  <si>
    <t>Overall Median Coverage</t>
  </si>
  <si>
    <t>Variant</t>
  </si>
  <si>
    <t>Coding impact (Variant type)</t>
  </si>
  <si>
    <t>Histology subtype1 (COSMIC)</t>
  </si>
  <si>
    <t>Primary histology (COSMIC)</t>
  </si>
  <si>
    <t>DISEASE (TCGA)</t>
  </si>
  <si>
    <t>11:111959653_G/T</t>
  </si>
  <si>
    <t>missense_variant</t>
  </si>
  <si>
    <t>.</t>
  </si>
  <si>
    <t>ESCA</t>
  </si>
  <si>
    <t>12:133250250_G/T</t>
  </si>
  <si>
    <t>endometrioid carcinoma</t>
  </si>
  <si>
    <t>carcinoma</t>
  </si>
  <si>
    <t>UCEC</t>
  </si>
  <si>
    <t>14:95557687_C/T</t>
  </si>
  <si>
    <t>astrocytoma grade IV; glioblastoma multiforme</t>
  </si>
  <si>
    <t>glioma</t>
  </si>
  <si>
    <t>14:95557691_A/G</t>
  </si>
  <si>
    <t>synonymous_variant</t>
  </si>
  <si>
    <t>14:95566107_AC/A</t>
  </si>
  <si>
    <t>intron_variant</t>
  </si>
  <si>
    <t>haemangioblastoma</t>
  </si>
  <si>
    <t>15:33023482_G/A</t>
  </si>
  <si>
    <t>3_prime_UTR_variant</t>
  </si>
  <si>
    <t>CESC</t>
  </si>
  <si>
    <t>15:40512802_C/T</t>
  </si>
  <si>
    <t>squamous cell carcinoma</t>
  </si>
  <si>
    <t>16:2137924_TCCCTGCAGTGCAGGAAAGGTAGGGCCGGGTGGGG/T</t>
  </si>
  <si>
    <t>adenocarcinoma</t>
  </si>
  <si>
    <t>17:29528446_T/A</t>
  </si>
  <si>
    <t>DLBC</t>
  </si>
  <si>
    <t>17:56809976_A/G</t>
  </si>
  <si>
    <t>17:7573897_T/A</t>
  </si>
  <si>
    <t>19:50912817_G/A</t>
  </si>
  <si>
    <t>COAD</t>
  </si>
  <si>
    <t>19:50917060_C/T</t>
  </si>
  <si>
    <t>19:50918998_C/T</t>
  </si>
  <si>
    <t>2:215593362_G/A</t>
  </si>
  <si>
    <t>2:215645502_GTGGTGAAGAACATTCAGGCAA/G</t>
  </si>
  <si>
    <t>conservative_inframe_deletion</t>
  </si>
  <si>
    <t>carcinoid-endocrine tumour</t>
  </si>
  <si>
    <t>2:48026796_G/T</t>
  </si>
  <si>
    <t>LUAD</t>
  </si>
  <si>
    <t>4:169432922_C/T</t>
  </si>
  <si>
    <t>mixed intestinal and diffuse adenocarcinoma-unclassifiable</t>
  </si>
  <si>
    <t>4:55124984_G/A</t>
  </si>
  <si>
    <t>missense_variant&amp;splice_region_variant</t>
  </si>
  <si>
    <t>4:55156540_C/T</t>
  </si>
  <si>
    <t>LIHC</t>
  </si>
  <si>
    <t>4:55161445_G/A</t>
  </si>
  <si>
    <t>UCEC;STAD</t>
  </si>
  <si>
    <t>4:55524246_C/T</t>
  </si>
  <si>
    <t>acute myeloid leukaemia</t>
  </si>
  <si>
    <t>haematopoietic neoplasm</t>
  </si>
  <si>
    <t>5:112154867_C/T</t>
  </si>
  <si>
    <t>7:117176623_C/T</t>
  </si>
  <si>
    <t>malignant melanoma</t>
  </si>
  <si>
    <t>7:130020366_G/A</t>
  </si>
  <si>
    <t>ACC</t>
  </si>
  <si>
    <t>7:130021011_G/A</t>
  </si>
  <si>
    <t>7:130021012_C/T</t>
  </si>
  <si>
    <t>7:130021483_C/T</t>
  </si>
  <si>
    <t>7:130025721_C/T</t>
  </si>
  <si>
    <t>Ewings sarcoma-peripheral primitive neuroectodermal tumour</t>
  </si>
  <si>
    <t>7:142460381_G/C</t>
  </si>
  <si>
    <t>OV</t>
  </si>
  <si>
    <t>9:135781194_G/A</t>
  </si>
  <si>
    <t>desmoplastic</t>
  </si>
  <si>
    <t>9:135804238_C/T</t>
  </si>
  <si>
    <t>9:21968159_G/A</t>
  </si>
  <si>
    <t>9:21968199_C/G</t>
  </si>
  <si>
    <t>Coding Variants</t>
  </si>
  <si>
    <t>% Coding</t>
  </si>
  <si>
    <t>Non-Coding Variants</t>
  </si>
  <si>
    <t>% Non-Coding</t>
  </si>
  <si>
    <t>TOTAL</t>
  </si>
  <si>
    <t>CODING Variant Types</t>
  </si>
  <si>
    <t>Pathogenic</t>
  </si>
  <si>
    <t>Reported VUS</t>
  </si>
  <si>
    <t>Novel VUS</t>
  </si>
  <si>
    <t>Benign</t>
  </si>
  <si>
    <t>Other</t>
  </si>
  <si>
    <t>Not Evaluated</t>
  </si>
  <si>
    <t>Total</t>
  </si>
  <si>
    <t>conservative_inframe_insertion</t>
  </si>
  <si>
    <t>disruptive_inframe_deletion</t>
  </si>
  <si>
    <t>disruptive_inframe_deletion&amp;splice_region_variant</t>
  </si>
  <si>
    <t>frameshift_variant</t>
  </si>
  <si>
    <t>frameshift_variant&amp;splice_acceptor_variant&amp;splice_region_variant&amp;intron_variant</t>
  </si>
  <si>
    <t>frameshift_variant&amp;splice_region_variant</t>
  </si>
  <si>
    <t>sequence_feature</t>
  </si>
  <si>
    <t>splice_acceptor_variant&amp;intron_variant</t>
  </si>
  <si>
    <t>splice_donor_variant&amp;intron_variant</t>
  </si>
  <si>
    <t>start_lost</t>
  </si>
  <si>
    <t>stop_gained</t>
  </si>
  <si>
    <t>structural_interaction_variant</t>
  </si>
  <si>
    <t>NON-CODING Variant Types</t>
  </si>
  <si>
    <t>5_prime_UTR_premature_start_codon_gain_variant</t>
  </si>
  <si>
    <t>5_prime_UTR_variant</t>
  </si>
  <si>
    <t>downstream_gene_variant</t>
  </si>
  <si>
    <t>initiator_codon_variant</t>
  </si>
  <si>
    <t>intragenic_variant</t>
  </si>
  <si>
    <t>splice_region_variant</t>
  </si>
  <si>
    <t>splice_region_variant&amp;intron_variant</t>
  </si>
  <si>
    <t>splice_region_variant&amp;synonymous_variant</t>
  </si>
  <si>
    <t>TF_binding_site_variant</t>
  </si>
  <si>
    <t>upstream_gene_variant</t>
  </si>
  <si>
    <t>Annotation</t>
  </si>
  <si>
    <t>Impact</t>
  </si>
  <si>
    <t>Variant Type</t>
  </si>
  <si>
    <t>HGVS.c</t>
  </si>
  <si>
    <t>HGVS.p</t>
  </si>
  <si>
    <t>ClinVar</t>
  </si>
  <si>
    <t>ClinVar Phenotype</t>
  </si>
  <si>
    <t>ClinVar Class</t>
  </si>
  <si>
    <t>HGMD Phenotype</t>
  </si>
  <si>
    <t>HGMD Class</t>
  </si>
  <si>
    <t>Sample (n)</t>
  </si>
  <si>
    <t>Population Frequency</t>
  </si>
  <si>
    <t>Cohort Frequency</t>
  </si>
  <si>
    <t>Frequency Ratio</t>
  </si>
  <si>
    <t>ENST00000278616</t>
  </si>
  <si>
    <t>HIGH</t>
  </si>
  <si>
    <t>c.1178G&gt;A</t>
  </si>
  <si>
    <t>p.Trp393*</t>
  </si>
  <si>
    <t>NA</t>
  </si>
  <si>
    <t>c.1339C&gt;T</t>
  </si>
  <si>
    <t>p.Arg447*</t>
  </si>
  <si>
    <t>Hereditary cancer-predisposing syndrome,Ataxia-telangiectasia syndrome,not provided</t>
  </si>
  <si>
    <t>Pathogenic/Likely pathogenic</t>
  </si>
  <si>
    <t>Ataxia_telangiectasia</t>
  </si>
  <si>
    <t>DM</t>
  </si>
  <si>
    <t>c.1368dupA</t>
  </si>
  <si>
    <t>p.Arg457fs</t>
  </si>
  <si>
    <t>Breast_cancer_increased_risk</t>
  </si>
  <si>
    <t>c.1898+2T&gt;G</t>
  </si>
  <si>
    <t/>
  </si>
  <si>
    <t>Hereditary cancer-predisposing syndrome,not provided</t>
  </si>
  <si>
    <t>c.2376+1G&gt;T</t>
  </si>
  <si>
    <t>not provided</t>
  </si>
  <si>
    <t>Malignant_neoplasm</t>
  </si>
  <si>
    <t>c.3231dupT</t>
  </si>
  <si>
    <t>p.Leu1078fs</t>
  </si>
  <si>
    <t>Likely pathogenic</t>
  </si>
  <si>
    <t>c.3712_3716delTTATT</t>
  </si>
  <si>
    <t>p.Leu1238fs</t>
  </si>
  <si>
    <t>c.4143dupT</t>
  </si>
  <si>
    <t>p.Pro1382fs</t>
  </si>
  <si>
    <t>c.5319+2T&gt;C</t>
  </si>
  <si>
    <t>c.5762+1G&gt;T</t>
  </si>
  <si>
    <t>Hereditary cancer-predisposing syndrome,Ataxia-telangiectasia syndrome</t>
  </si>
  <si>
    <t>c.7630-2A&gt;C</t>
  </si>
  <si>
    <t>loss of function</t>
  </si>
  <si>
    <t>c.8098A&gt;T</t>
  </si>
  <si>
    <t>p.Lys2700*</t>
  </si>
  <si>
    <t>c.9019G&gt;T</t>
  </si>
  <si>
    <t>p.Glu3007*</t>
  </si>
  <si>
    <t>c.1564_1565delGA</t>
  </si>
  <si>
    <t>p.Glu522fs</t>
  </si>
  <si>
    <t>ENST00000471181</t>
  </si>
  <si>
    <t>c.5329dupC</t>
  </si>
  <si>
    <t>p.Gln1777fs</t>
  </si>
  <si>
    <t>loss of function,gain of function</t>
  </si>
  <si>
    <t>Breast_cancer</t>
  </si>
  <si>
    <t>c.2835dupT</t>
  </si>
  <si>
    <t>p.Ile946fs</t>
  </si>
  <si>
    <t>Breast_and/or_ovarian_cancer</t>
  </si>
  <si>
    <t>c.68_69delAG</t>
  </si>
  <si>
    <t>p.Glu23fs</t>
  </si>
  <si>
    <t>ENST00000544455</t>
  </si>
  <si>
    <t>c.1689G&gt;A</t>
  </si>
  <si>
    <t>p.Trp563*</t>
  </si>
  <si>
    <t>Breast-ovarian cancer%2C familial 2</t>
  </si>
  <si>
    <t>c.4449delA</t>
  </si>
  <si>
    <t>p.Asp1484fs</t>
  </si>
  <si>
    <t>c.5682C&gt;G</t>
  </si>
  <si>
    <t>p.Tyr1894*</t>
  </si>
  <si>
    <t>Breast-ovarian cancer%2C familial 2,Hereditary breast and ovarian cancer syndrome,Hereditary cancer-predisposing syndrome,Ovarian cancer,not provided</t>
  </si>
  <si>
    <t>Ovarian_cancer</t>
  </si>
  <si>
    <t>c.5946delT</t>
  </si>
  <si>
    <t>p.Ser1982fs</t>
  </si>
  <si>
    <t>c.3847_3848delGT</t>
  </si>
  <si>
    <t>p.Val1283fs</t>
  </si>
  <si>
    <t>c.2957delA</t>
  </si>
  <si>
    <t>p.Asn986fs</t>
  </si>
  <si>
    <t>ENST00000304494</t>
  </si>
  <si>
    <t>MODERATE</t>
  </si>
  <si>
    <t>c.335_337dupGTC</t>
  </si>
  <si>
    <t>p.Arg112dup</t>
  </si>
  <si>
    <t>Melanoma</t>
  </si>
  <si>
    <t>c.47_50delTGGC</t>
  </si>
  <si>
    <t>p.Leu16fs</t>
  </si>
  <si>
    <t>MODIFIER</t>
  </si>
  <si>
    <t>c.-33G&gt;C</t>
  </si>
  <si>
    <t>Colorectal_cancer_susceptibility_to</t>
  </si>
  <si>
    <t>DM?</t>
  </si>
  <si>
    <t>ENST00000003084</t>
  </si>
  <si>
    <t>c.350G&gt;A</t>
  </si>
  <si>
    <t>p.Arg117His</t>
  </si>
  <si>
    <t>More than 1%2C000 CFTR variants have been reported.  Most common pathogenic variant is p.Phe508del.,loss of function</t>
  </si>
  <si>
    <t>Cystic fibrosis,Congenital bilateral absence of the vas deferens,not provided,Cystic fibrosis</t>
  </si>
  <si>
    <t>Cystic_fibrosis</t>
  </si>
  <si>
    <t>c.1585-1G&gt;A</t>
  </si>
  <si>
    <t>Cystic fibrosis,not provided</t>
  </si>
  <si>
    <t>1XMI:A_551-A_660:ENST00000003084</t>
  </si>
  <si>
    <t>c.1652G&gt;A</t>
  </si>
  <si>
    <t>Cystic fibrosis,Hereditary pancreatitis,ivacaftor response - Efficacy</t>
  </si>
  <si>
    <t>c.1657C&gt;T</t>
  </si>
  <si>
    <t>p.Arg553*</t>
  </si>
  <si>
    <t>Cystic fibrosis</t>
  </si>
  <si>
    <t>c.1117-26_1117-25delAT</t>
  </si>
  <si>
    <t>c.2057C&gt;A</t>
  </si>
  <si>
    <t>p.Ser686Tyr</t>
  </si>
  <si>
    <t>Primary_sclerosing_cholangitis</t>
  </si>
  <si>
    <t>c.2551C&gt;T</t>
  </si>
  <si>
    <t>p.Arg851*</t>
  </si>
  <si>
    <t>c.3528delC</t>
  </si>
  <si>
    <t>p.Lys1177fs</t>
  </si>
  <si>
    <t>c.3846G&gt;A</t>
  </si>
  <si>
    <t>p.Trp1282*</t>
  </si>
  <si>
    <t>c.4264C&gt;T</t>
  </si>
  <si>
    <t>p.Arg1422Trp</t>
  </si>
  <si>
    <t>c.3909C&gt;G</t>
  </si>
  <si>
    <t>p.Asn1303Lys</t>
  </si>
  <si>
    <t>c.1521_1523delCTT</t>
  </si>
  <si>
    <t>p.Phe508del</t>
  </si>
  <si>
    <t>ENST00000348295</t>
  </si>
  <si>
    <t>c.85C&gt;T</t>
  </si>
  <si>
    <t>p.Gln29*</t>
  </si>
  <si>
    <t>Hereditary cancer-predisposing syndrome,Familial cancer of breast</t>
  </si>
  <si>
    <t>ENST00000011292</t>
  </si>
  <si>
    <t>c.79C&gt;T</t>
  </si>
  <si>
    <t>p.Arg27*</t>
  </si>
  <si>
    <t>Chronic_pancreatitis_early_onset</t>
  </si>
  <si>
    <t>ENST00000375949</t>
  </si>
  <si>
    <t>c.*86A&gt;G</t>
  </si>
  <si>
    <t>Pancreatitis_chronic</t>
  </si>
  <si>
    <t>ENST00000289081</t>
  </si>
  <si>
    <t>LOW</t>
  </si>
  <si>
    <t>c.456+4A&gt;T</t>
  </si>
  <si>
    <t>Fanconi_anaemia</t>
  </si>
  <si>
    <t>ENST00000378643</t>
  </si>
  <si>
    <t>c.156dupG</t>
  </si>
  <si>
    <t>p.Leu53fs</t>
  </si>
  <si>
    <t>ENST00000443283</t>
  </si>
  <si>
    <t>c.974C&gt;G</t>
  </si>
  <si>
    <t>p.Pro325Arg</t>
  </si>
  <si>
    <t>Multiple_endocrine_neoplasia_1</t>
  </si>
  <si>
    <t>ENST00000231790</t>
  </si>
  <si>
    <t>c.238T&gt;G</t>
  </si>
  <si>
    <t>p.Phe80Val</t>
  </si>
  <si>
    <t>Lynch syndrome</t>
  </si>
  <si>
    <t>Colorectal_cancer_non-polyposis</t>
  </si>
  <si>
    <t>c.677+3A&gt;G</t>
  </si>
  <si>
    <t>ENST00000323929</t>
  </si>
  <si>
    <t>c.1714C&gt;T</t>
  </si>
  <si>
    <t>p.Arg572*</t>
  </si>
  <si>
    <t>Ataxia-telangiectasia-like disorder,Hereditary cancer-predisposing syndrome</t>
  </si>
  <si>
    <t>Ataxia_telangiectasia-like_disease</t>
  </si>
  <si>
    <t>ENST00000234420</t>
  </si>
  <si>
    <t>c.260+1G&gt;C</t>
  </si>
  <si>
    <t>c.261-1G&gt;C</t>
  </si>
  <si>
    <t>not provided,Lynch syndrome,Hereditary cancer-predisposing syndrome</t>
  </si>
  <si>
    <t>c.3557-185C&gt;T</t>
  </si>
  <si>
    <t>Lynch_syndrome</t>
  </si>
  <si>
    <t>c.3557-144G&gt;A</t>
  </si>
  <si>
    <t>ENST00000450313</t>
  </si>
  <si>
    <t>c.1477-28G&gt;A</t>
  </si>
  <si>
    <t>MUTYH-associated_polyposis</t>
  </si>
  <si>
    <t>c.388+56G&gt;A</t>
  </si>
  <si>
    <t>c.536A&gt;G</t>
  </si>
  <si>
    <t>p.Tyr179Cys</t>
  </si>
  <si>
    <t>gain of function</t>
  </si>
  <si>
    <t>MYH-associated polyposis,Endometrial carcinoma,not provided,Hereditary cancer-predisposing syndrome,Carcinoma of colon</t>
  </si>
  <si>
    <t>Adenomatous_polyposis_coli</t>
  </si>
  <si>
    <t>c.1187-27C&gt;T</t>
  </si>
  <si>
    <t>c.1187G&gt;A</t>
  </si>
  <si>
    <t>p.Gly396Asp</t>
  </si>
  <si>
    <t>c.690+21C&gt;A</t>
  </si>
  <si>
    <t>ENST00000265433</t>
  </si>
  <si>
    <t>c.995-2A&gt;G</t>
  </si>
  <si>
    <t>Hereditary cancer-predisposing syndrome,Microcephaly%2C normal intelligence and immunodeficiency</t>
  </si>
  <si>
    <t>c.127C&gt;T</t>
  </si>
  <si>
    <t>p.Arg43*</t>
  </si>
  <si>
    <t>Hereditary cancer-predisposing syndrome</t>
  </si>
  <si>
    <t>Cancer</t>
  </si>
  <si>
    <t>ENST00000261584</t>
  </si>
  <si>
    <t>c.3549C&gt;A</t>
  </si>
  <si>
    <t>p.Tyr1183*</t>
  </si>
  <si>
    <t>Hereditary cancer-predisposing syndrome,Familial cancer of breast,not provided</t>
  </si>
  <si>
    <t>Fanconi_anaemia_N_type</t>
  </si>
  <si>
    <t>c.751C&gt;T</t>
  </si>
  <si>
    <t>p.Gln251*</t>
  </si>
  <si>
    <t>Familial cancer of breast,Hereditary cancer-predisposing syndrome</t>
  </si>
  <si>
    <t>c.509_510delGA</t>
  </si>
  <si>
    <t>p.Arg170fs</t>
  </si>
  <si>
    <t>c.2T&gt;C</t>
  </si>
  <si>
    <t>p.Met1?</t>
  </si>
  <si>
    <t>ENST00000265849</t>
  </si>
  <si>
    <t>c.631C&gt;T</t>
  </si>
  <si>
    <t>p.Arg211*</t>
  </si>
  <si>
    <t>Colorectal_cancer</t>
  </si>
  <si>
    <t>c.116delT</t>
  </si>
  <si>
    <t>p.Val39fs</t>
  </si>
  <si>
    <t>c.537+187A&gt;G</t>
  </si>
  <si>
    <t>c.23+72C&gt;T</t>
  </si>
  <si>
    <t>ENST00000311737</t>
  </si>
  <si>
    <t>c.-204A&gt;C</t>
  </si>
  <si>
    <t>Pancreatitis_chronic_protection_against</t>
  </si>
  <si>
    <t>DFP</t>
  </si>
  <si>
    <t>ENST00000378823</t>
  </si>
  <si>
    <t>c.-92_-89delCAGA</t>
  </si>
  <si>
    <t>c.1748delA</t>
  </si>
  <si>
    <t>p.Lys583fs</t>
  </si>
  <si>
    <t>ENST00000264932</t>
  </si>
  <si>
    <t>c.1151C&gt;G</t>
  </si>
  <si>
    <t>p.Ser384*</t>
  </si>
  <si>
    <t>Gastrointestinal_tumour_stromal</t>
  </si>
  <si>
    <t>ENST00000375499</t>
  </si>
  <si>
    <t>c.73-29delT</t>
  </si>
  <si>
    <t>Phaeochromocytoma</t>
  </si>
  <si>
    <t>ENST00000367975</t>
  </si>
  <si>
    <t>c.397C&gt;T</t>
  </si>
  <si>
    <t>p.Arg133*</t>
  </si>
  <si>
    <t>Hereditary cancer-predisposing syndrome,Gastrointestinal stromal tumor,Paragangliomas 3</t>
  </si>
  <si>
    <t>Paraganglioma</t>
  </si>
  <si>
    <t>ENST00000375549</t>
  </si>
  <si>
    <t>c.305A&gt;G</t>
  </si>
  <si>
    <t>p.His102Arg</t>
  </si>
  <si>
    <t>ENST00000269305</t>
  </si>
  <si>
    <t>c.743G&gt;A</t>
  </si>
  <si>
    <t>p.Arg248Gln</t>
  </si>
  <si>
    <t>Li-Fraumeni syndrome 1,Sarcoma,Li-Fraumeni syndrome 2,Li-Fraumeni syndrome,not provided</t>
  </si>
  <si>
    <t>Sarcoma</t>
  </si>
  <si>
    <t>HGVS: Human Genome Variation Society</t>
  </si>
  <si>
    <t>Supplemental Table S6: ATM coding variants (non-benign) seen in more than 1 patient in our cohort</t>
  </si>
  <si>
    <t>Variant Classification</t>
  </si>
  <si>
    <t>c.146C&gt;G</t>
  </si>
  <si>
    <t>p.Ser49Cys</t>
  </si>
  <si>
    <t>c.320G&gt;A</t>
  </si>
  <si>
    <t>p.Cys107Tyr</t>
  </si>
  <si>
    <t>c.334G&gt;A</t>
  </si>
  <si>
    <t>p.Ala112Thr</t>
  </si>
  <si>
    <t>c.378T&gt;A</t>
  </si>
  <si>
    <t>p.Asp126Glu</t>
  </si>
  <si>
    <t>c.544G&gt;C</t>
  </si>
  <si>
    <t>p.Val182Leu</t>
  </si>
  <si>
    <t>c.998C&gt;T</t>
  </si>
  <si>
    <t>p.Ser333Phe</t>
  </si>
  <si>
    <t>c.1229T&gt;C</t>
  </si>
  <si>
    <t>p.Val410Ala</t>
  </si>
  <si>
    <t>c.1541G&gt;A</t>
  </si>
  <si>
    <t>p.Gly514Asp</t>
  </si>
  <si>
    <t>c.1636C&gt;G</t>
  </si>
  <si>
    <t>p.Leu546Val</t>
  </si>
  <si>
    <t>c.1810C&gt;T</t>
  </si>
  <si>
    <t>p.Pro604Ser</t>
  </si>
  <si>
    <t>c.2119T&gt;C</t>
  </si>
  <si>
    <t>p.Ser707Pro</t>
  </si>
  <si>
    <t>c.2572T&gt;C</t>
  </si>
  <si>
    <t>p.Phe858Leu</t>
  </si>
  <si>
    <t>c.2614C&gt;T</t>
  </si>
  <si>
    <t>p.Pro872Ser</t>
  </si>
  <si>
    <t>c.3118A&gt;G</t>
  </si>
  <si>
    <t>p.Met1040Val</t>
  </si>
  <si>
    <t>c.3161C&gt;G</t>
  </si>
  <si>
    <t>p.Pro1054Arg</t>
  </si>
  <si>
    <t>c.3383A&gt;G</t>
  </si>
  <si>
    <t>p.Gln1128Arg</t>
  </si>
  <si>
    <t>c.3925G&gt;A</t>
  </si>
  <si>
    <t>p.Ala1309Thr</t>
  </si>
  <si>
    <t>c.4138C&gt;T</t>
  </si>
  <si>
    <t>p.His1380Tyr</t>
  </si>
  <si>
    <t>c.4258C&gt;T</t>
  </si>
  <si>
    <t>p.Leu1420Phe</t>
  </si>
  <si>
    <t>c.4362A&gt;C</t>
  </si>
  <si>
    <t>p.Lys1454Asn</t>
  </si>
  <si>
    <t>c.4388T&gt;G</t>
  </si>
  <si>
    <t>p.Phe1463Cys</t>
  </si>
  <si>
    <t>c.4424A&gt;G</t>
  </si>
  <si>
    <t>p.Tyr1475Cys</t>
  </si>
  <si>
    <t>c.5071A&gt;C</t>
  </si>
  <si>
    <t>p.Ser1691Arg</t>
  </si>
  <si>
    <t>c.5557G&gt;A</t>
  </si>
  <si>
    <t>p.Asp1853Asn</t>
  </si>
  <si>
    <t>c.5558A&gt;T</t>
  </si>
  <si>
    <t>p.Asp1853Val</t>
  </si>
  <si>
    <t>c.6067G&gt;A</t>
  </si>
  <si>
    <t>p.Gly2023Arg</t>
  </si>
  <si>
    <t>c.6995T&gt;C</t>
  </si>
  <si>
    <t>p.Leu2332Pro</t>
  </si>
  <si>
    <t>c.7313C&gt;T</t>
  </si>
  <si>
    <t>p.Thr2438Ile</t>
  </si>
  <si>
    <t>c.1236-3dupT</t>
  </si>
  <si>
    <t>c.1499T&gt;C</t>
  </si>
  <si>
    <t>p.Ile500Thr</t>
  </si>
  <si>
    <t>c.4139A&gt;C</t>
  </si>
  <si>
    <t>p.His1380Pro</t>
  </si>
  <si>
    <t>c.5023T&gt;G</t>
  </si>
  <si>
    <t>p.Leu1675Val</t>
  </si>
  <si>
    <t>c.6544C&gt;G</t>
  </si>
  <si>
    <t>p.Leu2182Val</t>
  </si>
  <si>
    <t>c.865A&gt;C</t>
  </si>
  <si>
    <t>p.Asn289His</t>
  </si>
  <si>
    <t>c.1114A&gt;C</t>
  </si>
  <si>
    <t>p.Asn372His</t>
  </si>
  <si>
    <t>c.1964C&gt;G</t>
  </si>
  <si>
    <t>p.Pro655Arg</t>
  </si>
  <si>
    <t>c.2803G&gt;A</t>
  </si>
  <si>
    <t>p.Asp935Asn</t>
  </si>
  <si>
    <t>c.4258G&gt;T</t>
  </si>
  <si>
    <t>p.Asp1420Tyr</t>
  </si>
  <si>
    <t>c.4681C&gt;A</t>
  </si>
  <si>
    <t>p.His1561Asn</t>
  </si>
  <si>
    <t>c.5640T&gt;G</t>
  </si>
  <si>
    <t>p.Asn1880Lys</t>
  </si>
  <si>
    <t>c.5744C&gt;T</t>
  </si>
  <si>
    <t>p.Thr1915Met</t>
  </si>
  <si>
    <t>c.6100C&gt;T</t>
  </si>
  <si>
    <t>p.Arg2034Cys</t>
  </si>
  <si>
    <t>c.6323G&gt;A</t>
  </si>
  <si>
    <t>p.Arg2108His</t>
  </si>
  <si>
    <t>c.6347A&gt;G</t>
  </si>
  <si>
    <t>p.His2116Arg</t>
  </si>
  <si>
    <t>c.6412G&gt;T</t>
  </si>
  <si>
    <t>p.Val2138Phe</t>
  </si>
  <si>
    <t>c.7017G&gt;C</t>
  </si>
  <si>
    <t>p.Lys2339Asn</t>
  </si>
  <si>
    <t>c.7313A&gt;G</t>
  </si>
  <si>
    <t>p.Asp2438Gly</t>
  </si>
  <si>
    <t>c.7397T&gt;C</t>
  </si>
  <si>
    <t>p.Val2466Ala</t>
  </si>
  <si>
    <t>c.7469T&gt;C</t>
  </si>
  <si>
    <t>p.Ile2490Thr</t>
  </si>
  <si>
    <t>c.7544C&gt;T</t>
  </si>
  <si>
    <t>p.Thr2515Ile</t>
  </si>
  <si>
    <t>c.8182G&gt;A</t>
  </si>
  <si>
    <t>p.Val2728Ile</t>
  </si>
  <si>
    <t>c.8567A&gt;C</t>
  </si>
  <si>
    <t>p.Glu2856Ala</t>
  </si>
  <si>
    <t>c.8830A&gt;T</t>
  </si>
  <si>
    <t>p.Ile2944Phe</t>
  </si>
  <si>
    <t>c.8851G&gt;A</t>
  </si>
  <si>
    <t>p.Ala2951Thr</t>
  </si>
  <si>
    <t>c.9730G&gt;A</t>
  </si>
  <si>
    <t>p.Val3244Ile</t>
  </si>
  <si>
    <t>c.9836T&gt;C</t>
  </si>
  <si>
    <t>p.Leu3279Ser</t>
  </si>
  <si>
    <t>c.9976A&gt;T</t>
  </si>
  <si>
    <t>p.Lys3326*</t>
  </si>
  <si>
    <t>c.10234A&gt;G</t>
  </si>
  <si>
    <t>p.Ile3412Val</t>
  </si>
  <si>
    <t>c.13T&gt;G</t>
  </si>
  <si>
    <t>p.Ser5Ala</t>
  </si>
  <si>
    <t>c.62A&gt;C</t>
  </si>
  <si>
    <t>p.Lys21Thr</t>
  </si>
  <si>
    <t>c.2159A&gt;C</t>
  </si>
  <si>
    <t>p.Asp720Ala</t>
  </si>
  <si>
    <t>c.2932A&gt;G</t>
  </si>
  <si>
    <t>p.Asn978Asp</t>
  </si>
  <si>
    <t>c.4015A&gt;G</t>
  </si>
  <si>
    <t>p.Ser1339Gly</t>
  </si>
  <si>
    <t>c.5320C&gt;A</t>
  </si>
  <si>
    <t>p.Pro1774Thr</t>
  </si>
  <si>
    <t>c.6358T&gt;G</t>
  </si>
  <si>
    <t>p.Ser2120Ala</t>
  </si>
  <si>
    <t>c.7458delT</t>
  </si>
  <si>
    <t>p.Asn2486fs</t>
  </si>
  <si>
    <t>c.8309_8310insT</t>
  </si>
  <si>
    <t>p.Glu2772fs</t>
  </si>
  <si>
    <t>c.9307delA</t>
  </si>
  <si>
    <t>p.Ile3103fs</t>
  </si>
  <si>
    <t>c.9837A&gt;T</t>
  </si>
  <si>
    <t>p.Leu3279Phe</t>
  </si>
  <si>
    <t>c.91C&gt;T</t>
  </si>
  <si>
    <t>p.Arg31Cys</t>
  </si>
  <si>
    <t>c.224G&gt;A</t>
  </si>
  <si>
    <t>p.Arg75Gln</t>
  </si>
  <si>
    <t>c.1408G&gt;A</t>
  </si>
  <si>
    <t>p.Val470Met</t>
  </si>
  <si>
    <t>c.1523T&gt;G</t>
  </si>
  <si>
    <t>p.Phe508Cys</t>
  </si>
  <si>
    <t>c.1727G&gt;C</t>
  </si>
  <si>
    <t>c.2002C&gt;T</t>
  </si>
  <si>
    <t>c.2260G&gt;A</t>
  </si>
  <si>
    <t>p.Val754Met</t>
  </si>
  <si>
    <t>c.2991G&gt;C</t>
  </si>
  <si>
    <t>p.Leu997Phe</t>
  </si>
  <si>
    <t>c.3154T&gt;G</t>
  </si>
  <si>
    <t>p.Phe1052Val</t>
  </si>
  <si>
    <t>c.3485G&gt;T</t>
  </si>
  <si>
    <t>p.Arg1162Leu</t>
  </si>
  <si>
    <t>c.3705T&gt;G</t>
  </si>
  <si>
    <t>p.Ser1235Arg</t>
  </si>
  <si>
    <t>c.1209+2T&gt;A</t>
  </si>
  <si>
    <t>c.1819delA</t>
  </si>
  <si>
    <t>p.Met607fs</t>
  </si>
  <si>
    <t>c.2647_2650delCTCC</t>
  </si>
  <si>
    <t>p.Leu884fs</t>
  </si>
  <si>
    <r>
      <t>Patients Enrolled</t>
    </r>
    <r>
      <rPr>
        <sz val="11"/>
        <color rgb="FF000000"/>
        <rFont val="Calibri"/>
        <family val="2"/>
      </rPr>
      <t> </t>
    </r>
  </si>
  <si>
    <r>
      <t>ROC (n = 457)</t>
    </r>
    <r>
      <rPr>
        <sz val="11"/>
        <color rgb="FF000000"/>
        <rFont val="Calibri"/>
        <family val="2"/>
      </rPr>
      <t> </t>
    </r>
  </si>
  <si>
    <r>
      <t>DDR (n = 81)</t>
    </r>
    <r>
      <rPr>
        <sz val="11"/>
        <color rgb="FF000000"/>
        <rFont val="Calibri"/>
        <family val="2"/>
      </rPr>
      <t> </t>
    </r>
  </si>
  <si>
    <r>
      <t>p-value</t>
    </r>
    <r>
      <rPr>
        <sz val="11"/>
        <color rgb="FF000000"/>
        <rFont val="Calibri"/>
        <family val="2"/>
      </rPr>
      <t> </t>
    </r>
  </si>
  <si>
    <t>Age, years median (IQR) </t>
  </si>
  <si>
    <t>66 (13) </t>
  </si>
  <si>
    <t>64 (13) </t>
  </si>
  <si>
    <t>0.17 </t>
  </si>
  <si>
    <t>Gender, n (%) </t>
  </si>
  <si>
    <t>0.99 </t>
  </si>
  <si>
    <t>Female </t>
  </si>
  <si>
    <t>214 (47) </t>
  </si>
  <si>
    <t>38 (47) </t>
  </si>
  <si>
    <t>Male </t>
  </si>
  <si>
    <t>243 (53) </t>
  </si>
  <si>
    <t>43 (53) </t>
  </si>
  <si>
    <t>Race, n (%) </t>
  </si>
  <si>
    <t>0.42 </t>
  </si>
  <si>
    <t>Caucasian </t>
  </si>
  <si>
    <t>402 (88) </t>
  </si>
  <si>
    <t>75 (93) </t>
  </si>
  <si>
    <t>Black </t>
  </si>
  <si>
    <t>32 (7) </t>
  </si>
  <si>
    <t>3 (4) </t>
  </si>
  <si>
    <t>Hispanic </t>
  </si>
  <si>
    <t>10 (2) </t>
  </si>
  <si>
    <t>2 (2) </t>
  </si>
  <si>
    <t>Asian </t>
  </si>
  <si>
    <t>7 (2) </t>
  </si>
  <si>
    <t>0 (0) </t>
  </si>
  <si>
    <t>Native American / Alaskan </t>
  </si>
  <si>
    <t>1 (0) </t>
  </si>
  <si>
    <t>1 (1) </t>
  </si>
  <si>
    <t>Other </t>
  </si>
  <si>
    <t>5 (1) </t>
  </si>
  <si>
    <t>Milwaukee resident, n (%) </t>
  </si>
  <si>
    <t>93 (20) </t>
  </si>
  <si>
    <t>19 (23) </t>
  </si>
  <si>
    <t>0.53 </t>
  </si>
  <si>
    <t>Radiographic Stage, n (%) </t>
  </si>
  <si>
    <t>0.71 </t>
  </si>
  <si>
    <t>Resectable and Borderline </t>
  </si>
  <si>
    <t>294 (64) </t>
  </si>
  <si>
    <t>51 (63) </t>
  </si>
  <si>
    <t>Locally Advanced </t>
  </si>
  <si>
    <t>94 (21) </t>
  </si>
  <si>
    <t>15 (18.5) </t>
  </si>
  <si>
    <t>Metastatic </t>
  </si>
  <si>
    <t>69 (15) </t>
  </si>
  <si>
    <t>15 (18.5) </t>
  </si>
  <si>
    <t>Pre-treatment CEA, ng/ml median (IQR) </t>
  </si>
  <si>
    <t>3.6 (4.6) </t>
  </si>
  <si>
    <t>3.1 (4.7) </t>
  </si>
  <si>
    <t>0.34 </t>
  </si>
  <si>
    <t>CA19-9 producers, n (%) </t>
  </si>
  <si>
    <t>257 (69) </t>
  </si>
  <si>
    <t>46 (67) </t>
  </si>
  <si>
    <t>0.65 </t>
  </si>
  <si>
    <t>Pre-treatment CA19-9, U/ml median (IQR) </t>
  </si>
  <si>
    <t>All </t>
  </si>
  <si>
    <t>298 (860) </t>
  </si>
  <si>
    <t>357 (636) </t>
  </si>
  <si>
    <t>0.51 </t>
  </si>
  <si>
    <t>207 (529) </t>
  </si>
  <si>
    <t>336 (487) </t>
  </si>
  <si>
    <t>0.19 </t>
  </si>
  <si>
    <t>336 (832) </t>
  </si>
  <si>
    <t>313 (1246) </t>
  </si>
  <si>
    <t>0.33 </t>
  </si>
  <si>
    <t>944 (3912) </t>
  </si>
  <si>
    <t>813 (495) </t>
  </si>
  <si>
    <t>0.28 </t>
  </si>
  <si>
    <r>
      <t>Treatment modality (excluding 2</t>
    </r>
    <r>
      <rPr>
        <b/>
        <vertAlign val="superscript"/>
        <sz val="8.5"/>
        <color rgb="FF000000"/>
        <rFont val="Calibri"/>
        <family val="2"/>
      </rPr>
      <t>nd</t>
    </r>
    <r>
      <rPr>
        <b/>
        <sz val="11"/>
        <color rgb="FF000000"/>
        <rFont val="Calibri"/>
        <family val="2"/>
      </rPr>
      <t> opinion patients) </t>
    </r>
  </si>
  <si>
    <r>
      <t>Resectable and Borderline</t>
    </r>
    <r>
      <rPr>
        <sz val="11"/>
        <color rgb="FF000000"/>
        <rFont val="Calibri"/>
        <family val="2"/>
      </rPr>
      <t> </t>
    </r>
  </si>
  <si>
    <r>
      <t>ROC (n = 273)</t>
    </r>
    <r>
      <rPr>
        <sz val="11"/>
        <color rgb="FF000000"/>
        <rFont val="Calibri"/>
        <family val="2"/>
      </rPr>
      <t> </t>
    </r>
  </si>
  <si>
    <r>
      <t>DDR (n = 46)</t>
    </r>
    <r>
      <rPr>
        <sz val="11"/>
        <color rgb="FF000000"/>
        <rFont val="Calibri"/>
        <family val="2"/>
      </rPr>
      <t> </t>
    </r>
  </si>
  <si>
    <t>Non-surgical treatment (Chemo, XRT, both) </t>
  </si>
  <si>
    <t>56 (21) </t>
  </si>
  <si>
    <t>14 (30) </t>
  </si>
  <si>
    <t>0.13 </t>
  </si>
  <si>
    <t>Surgery +/- additional treatment </t>
  </si>
  <si>
    <t>217 (79) </t>
  </si>
  <si>
    <t>32 (70) </t>
  </si>
  <si>
    <r>
      <t>Locally Advanced</t>
    </r>
    <r>
      <rPr>
        <sz val="11"/>
        <color rgb="FF000000"/>
        <rFont val="Calibri"/>
        <family val="2"/>
      </rPr>
      <t> </t>
    </r>
  </si>
  <si>
    <r>
      <t>ROC (n = 70)</t>
    </r>
    <r>
      <rPr>
        <sz val="11"/>
        <color rgb="FF000000"/>
        <rFont val="Calibri"/>
        <family val="2"/>
      </rPr>
      <t> </t>
    </r>
  </si>
  <si>
    <r>
      <t>DDR (n = 10)</t>
    </r>
    <r>
      <rPr>
        <sz val="11"/>
        <color rgb="FF000000"/>
        <rFont val="Calibri"/>
        <family val="2"/>
      </rPr>
      <t> </t>
    </r>
  </si>
  <si>
    <t>38 (54) </t>
  </si>
  <si>
    <t>5 (50) </t>
  </si>
  <si>
    <t>0.80 </t>
  </si>
  <si>
    <t>32 (46) </t>
  </si>
  <si>
    <r>
      <t>ROC (n = 512)</t>
    </r>
    <r>
      <rPr>
        <sz val="11"/>
        <color rgb="FF000000"/>
        <rFont val="Calibri"/>
        <family val="2"/>
      </rPr>
      <t> </t>
    </r>
  </si>
  <si>
    <r>
      <t>HDR (n = 26)</t>
    </r>
    <r>
      <rPr>
        <sz val="11"/>
        <color rgb="FF000000"/>
        <rFont val="Calibri"/>
        <family val="2"/>
      </rPr>
      <t> </t>
    </r>
  </si>
  <si>
    <t>65 (13) </t>
  </si>
  <si>
    <t>66 (14) </t>
  </si>
  <si>
    <t>0.61 </t>
  </si>
  <si>
    <t>0.64 </t>
  </si>
  <si>
    <t>241 (47) </t>
  </si>
  <si>
    <t>11 (42) </t>
  </si>
  <si>
    <t>271 (53) </t>
  </si>
  <si>
    <t>15 (58) </t>
  </si>
  <si>
    <t>1.00 </t>
  </si>
  <si>
    <t>452 (88) </t>
  </si>
  <si>
    <t>25 (96) </t>
  </si>
  <si>
    <t>34 (7) </t>
  </si>
  <si>
    <t>1 (4) </t>
  </si>
  <si>
    <t>12 (2) </t>
  </si>
  <si>
    <t>7 (1.5) </t>
  </si>
  <si>
    <t>2 (0.5) </t>
  </si>
  <si>
    <t>106 (21) </t>
  </si>
  <si>
    <t>6 (23) </t>
  </si>
  <si>
    <t>0.77 </t>
  </si>
  <si>
    <t>0.37 </t>
  </si>
  <si>
    <t>328 (64) </t>
  </si>
  <si>
    <t>17 (65) </t>
  </si>
  <si>
    <t>3 (12) </t>
  </si>
  <si>
    <t>78 (15) </t>
  </si>
  <si>
    <t>3.6 (4.6) </t>
  </si>
  <si>
    <t>2.2 (3.9) </t>
  </si>
  <si>
    <t>0.04 </t>
  </si>
  <si>
    <t>287 (69) </t>
  </si>
  <si>
    <t>16 (64) </t>
  </si>
  <si>
    <t>0.58 </t>
  </si>
  <si>
    <t>321 (842) </t>
  </si>
  <si>
    <t>320 (630) </t>
  </si>
  <si>
    <t>226 (519) </t>
  </si>
  <si>
    <t>302 (373) </t>
  </si>
  <si>
    <t>0.72 </t>
  </si>
  <si>
    <t>332 (832) </t>
  </si>
  <si>
    <t>313 (4689) </t>
  </si>
  <si>
    <t>0.56 </t>
  </si>
  <si>
    <t>860 (3194) </t>
  </si>
  <si>
    <t>1519 (2304) </t>
  </si>
  <si>
    <r>
      <t>ROC (n = 303)</t>
    </r>
    <r>
      <rPr>
        <sz val="11"/>
        <color rgb="FF000000"/>
        <rFont val="Calibri"/>
        <family val="2"/>
      </rPr>
      <t> </t>
    </r>
  </si>
  <si>
    <r>
      <t>HDR (n = 16)</t>
    </r>
    <r>
      <rPr>
        <sz val="11"/>
        <color rgb="FF000000"/>
        <rFont val="Calibri"/>
        <family val="2"/>
      </rPr>
      <t> </t>
    </r>
  </si>
  <si>
    <t>64 (21) </t>
  </si>
  <si>
    <t>6 (37) </t>
  </si>
  <si>
    <t>0.12 </t>
  </si>
  <si>
    <t>239 (79) </t>
  </si>
  <si>
    <t>10 (63) </t>
  </si>
  <si>
    <r>
      <t>ROC (n = 78)</t>
    </r>
    <r>
      <rPr>
        <sz val="11"/>
        <color rgb="FF000000"/>
        <rFont val="Calibri"/>
        <family val="2"/>
      </rPr>
      <t> </t>
    </r>
  </si>
  <si>
    <r>
      <t>HDR (n = 2)</t>
    </r>
    <r>
      <rPr>
        <sz val="11"/>
        <color rgb="FF000000"/>
        <rFont val="Calibri"/>
        <family val="2"/>
      </rPr>
      <t> </t>
    </r>
  </si>
  <si>
    <t>42 (54) </t>
  </si>
  <si>
    <t>1 (50) </t>
  </si>
  <si>
    <t>36 (46) </t>
  </si>
  <si>
    <r>
      <t>DDR_NHDR (n = 55)</t>
    </r>
    <r>
      <rPr>
        <sz val="11"/>
        <color rgb="FF000000"/>
        <rFont val="Calibri"/>
        <family val="2"/>
      </rPr>
      <t> </t>
    </r>
  </si>
  <si>
    <t>0.39 </t>
  </si>
  <si>
    <t>0.57 </t>
  </si>
  <si>
    <t>27 (49) </t>
  </si>
  <si>
    <t>11 (42) </t>
  </si>
  <si>
    <t>28 (51) </t>
  </si>
  <si>
    <t>15 (58) </t>
  </si>
  <si>
    <t>50 (91) </t>
  </si>
  <si>
    <t>25 (96) </t>
  </si>
  <si>
    <t>2 (3.5) </t>
  </si>
  <si>
    <t>1 (4) </t>
  </si>
  <si>
    <t>0 (0) </t>
  </si>
  <si>
    <t>1 (2) </t>
  </si>
  <si>
    <t>13 (24) </t>
  </si>
  <si>
    <t>0.96 </t>
  </si>
  <si>
    <t>0.48 </t>
  </si>
  <si>
    <t>34 (62) </t>
  </si>
  <si>
    <t>17 (65) </t>
  </si>
  <si>
    <t>12 (22) </t>
  </si>
  <si>
    <t>3 (12) </t>
  </si>
  <si>
    <t>9 (16) </t>
  </si>
  <si>
    <t>6 (23) </t>
  </si>
  <si>
    <t>3.6 (4.9) </t>
  </si>
  <si>
    <t>2.2 (3.9) </t>
  </si>
  <si>
    <t>30 (68) </t>
  </si>
  <si>
    <t>16 (64) </t>
  </si>
  <si>
    <t>420 (636) </t>
  </si>
  <si>
    <t>320 (630) </t>
  </si>
  <si>
    <t>0.54 </t>
  </si>
  <si>
    <t>370 (405) </t>
  </si>
  <si>
    <t>302 (373) </t>
  </si>
  <si>
    <t>0.22 </t>
  </si>
  <si>
    <t>297 (871) </t>
  </si>
  <si>
    <t>313 (4689) </t>
  </si>
  <si>
    <t>0.62 </t>
  </si>
  <si>
    <t>813 (356) </t>
  </si>
  <si>
    <t>0.76 </t>
  </si>
  <si>
    <r>
      <t>Treatment modality (excluding 2</t>
    </r>
    <r>
      <rPr>
        <vertAlign val="superscript"/>
        <sz val="8.5"/>
        <color rgb="FF000000"/>
        <rFont val="Calibri"/>
        <family val="2"/>
      </rPr>
      <t>nd</t>
    </r>
    <r>
      <rPr>
        <sz val="11"/>
        <color rgb="FF000000"/>
        <rFont val="Calibri"/>
        <family val="2"/>
      </rPr>
      <t> opinion patients) </t>
    </r>
  </si>
  <si>
    <r>
      <t>DDR_NHDR (n = 30)</t>
    </r>
    <r>
      <rPr>
        <sz val="11"/>
        <color rgb="FF000000"/>
        <rFont val="Calibri"/>
        <family val="2"/>
      </rPr>
      <t> </t>
    </r>
  </si>
  <si>
    <t>8 (27) </t>
  </si>
  <si>
    <t>0.45 </t>
  </si>
  <si>
    <t>22 (73) </t>
  </si>
  <si>
    <r>
      <t>DDR_NHDR (n = 8)</t>
    </r>
    <r>
      <rPr>
        <sz val="11"/>
        <color rgb="FF000000"/>
        <rFont val="Calibri"/>
        <family val="2"/>
      </rPr>
      <t> </t>
    </r>
  </si>
  <si>
    <r>
      <t>HDR (n = 2)</t>
    </r>
    <r>
      <rPr>
        <sz val="11"/>
        <color rgb="FF000000"/>
        <rFont val="Calibri"/>
        <family val="2"/>
      </rPr>
      <t> </t>
    </r>
  </si>
  <si>
    <t>4 (50) </t>
  </si>
  <si>
    <r>
      <t>ROC (n = 473)</t>
    </r>
    <r>
      <rPr>
        <sz val="11"/>
        <color rgb="FF000000"/>
        <rFont val="Calibri"/>
        <family val="2"/>
      </rPr>
      <t> </t>
    </r>
  </si>
  <si>
    <r>
      <t>GCP (n = 65)</t>
    </r>
    <r>
      <rPr>
        <sz val="11"/>
        <color rgb="FF000000"/>
        <rFont val="Calibri"/>
        <family val="2"/>
      </rPr>
      <t> </t>
    </r>
  </si>
  <si>
    <t>64 (15) </t>
  </si>
  <si>
    <t>0.31 </t>
  </si>
  <si>
    <t>0.91 </t>
  </si>
  <si>
    <t>222 (47) </t>
  </si>
  <si>
    <t>30 (46) </t>
  </si>
  <si>
    <t>251 (53) </t>
  </si>
  <si>
    <t>35 (54) </t>
  </si>
  <si>
    <t>&lt; 0.001 </t>
  </si>
  <si>
    <t>431 (91) </t>
  </si>
  <si>
    <t>46 (71) </t>
  </si>
  <si>
    <t>20 (4.5) </t>
  </si>
  <si>
    <t>15 (23) </t>
  </si>
  <si>
    <t>10 (2) </t>
  </si>
  <si>
    <t>2 (3) </t>
  </si>
  <si>
    <t>6 (1) </t>
  </si>
  <si>
    <t>1 (1.5) </t>
  </si>
  <si>
    <t>4 (1) </t>
  </si>
  <si>
    <t>92 (19) </t>
  </si>
  <si>
    <t>20 (31) </t>
  </si>
  <si>
    <t>303 (64) </t>
  </si>
  <si>
    <t>42 (65) </t>
  </si>
  <si>
    <t>96 (20) </t>
  </si>
  <si>
    <t>13 (20) </t>
  </si>
  <si>
    <t>74 (16) </t>
  </si>
  <si>
    <t>10 (15) </t>
  </si>
  <si>
    <t>3.5 (4.7) </t>
  </si>
  <si>
    <t>3.9 (3.9) </t>
  </si>
  <si>
    <t>0.32 </t>
  </si>
  <si>
    <t>266 (69) </t>
  </si>
  <si>
    <t>37 (66) </t>
  </si>
  <si>
    <t>297 (785) </t>
  </si>
  <si>
    <t>584 (846) </t>
  </si>
  <si>
    <t>0.05 </t>
  </si>
  <si>
    <t>201 (488) </t>
  </si>
  <si>
    <t>368 (877) </t>
  </si>
  <si>
    <t>317 (814) </t>
  </si>
  <si>
    <t>900 (1738) </t>
  </si>
  <si>
    <t>826 (3213) </t>
  </si>
  <si>
    <t>918 (3082) </t>
  </si>
  <si>
    <r>
      <t>ROC (n = 280)</t>
    </r>
    <r>
      <rPr>
        <sz val="11"/>
        <color rgb="FF000000"/>
        <rFont val="Calibri"/>
        <family val="2"/>
      </rPr>
      <t> </t>
    </r>
  </si>
  <si>
    <r>
      <t>GCP (n = 39)</t>
    </r>
    <r>
      <rPr>
        <sz val="11"/>
        <color rgb="FF000000"/>
        <rFont val="Calibri"/>
        <family val="2"/>
      </rPr>
      <t> </t>
    </r>
  </si>
  <si>
    <t>61 (22) </t>
  </si>
  <si>
    <t>9 (23) </t>
  </si>
  <si>
    <t>0.86 </t>
  </si>
  <si>
    <t>219 (78) </t>
  </si>
  <si>
    <t>30 (77) </t>
  </si>
  <si>
    <r>
      <t>ROC (n = 67)</t>
    </r>
    <r>
      <rPr>
        <sz val="11"/>
        <color rgb="FF000000"/>
        <rFont val="Calibri"/>
        <family val="2"/>
      </rPr>
      <t> </t>
    </r>
  </si>
  <si>
    <r>
      <t>GCP (n = 13)</t>
    </r>
    <r>
      <rPr>
        <sz val="11"/>
        <color rgb="FF000000"/>
        <rFont val="Calibri"/>
        <family val="2"/>
      </rPr>
      <t> </t>
    </r>
  </si>
  <si>
    <t>35 (52) </t>
  </si>
  <si>
    <t>8 (62) </t>
  </si>
  <si>
    <t>32 (48) </t>
  </si>
  <si>
    <t>5 (38) </t>
  </si>
  <si>
    <r>
      <t xml:space="preserve">Supplemental Table S1: </t>
    </r>
    <r>
      <rPr>
        <sz val="10"/>
        <color rgb="FF000000"/>
        <rFont val="Arial"/>
        <family val="2"/>
      </rPr>
      <t>Median coverage of sequencing across all samples per gene</t>
    </r>
  </si>
  <si>
    <r>
      <t xml:space="preserve">Supplemental Table S2: </t>
    </r>
    <r>
      <rPr>
        <sz val="10"/>
        <color rgb="FF000000"/>
        <rFont val="Arial"/>
        <family val="2"/>
      </rPr>
      <t>Somatic VUS, variants annotated in somatic disease only</t>
    </r>
  </si>
  <si>
    <r>
      <t xml:space="preserve">Supplemental Table S3: </t>
    </r>
    <r>
      <rPr>
        <sz val="10"/>
        <color rgb="FF000000"/>
        <rFont val="Arial"/>
        <family val="2"/>
      </rPr>
      <t>Number of variants (coding and non-coding) identified in each gene sequenced.</t>
    </r>
  </si>
  <si>
    <r>
      <t xml:space="preserve">Supplemental Table S4: </t>
    </r>
    <r>
      <rPr>
        <sz val="11"/>
        <color rgb="FF000000"/>
        <rFont val="Calibri"/>
        <family val="2"/>
        <scheme val="minor"/>
      </rPr>
      <t>Variant annotations based on subtypes of coding and non-coding effect ontology identified by SnpEff</t>
    </r>
  </si>
  <si>
    <r>
      <t xml:space="preserve">Supplemental Table S5: </t>
    </r>
    <r>
      <rPr>
        <sz val="11"/>
        <color theme="1"/>
        <rFont val="Calibri"/>
        <family val="2"/>
        <scheme val="minor"/>
      </rPr>
      <t>Identification of 75 pathogenic variants in the germline sequence of the patient cohort</t>
    </r>
  </si>
  <si>
    <r>
      <t xml:space="preserve">Supplemental Table S6: </t>
    </r>
    <r>
      <rPr>
        <sz val="11"/>
        <color rgb="FF000000"/>
        <rFont val="Calibri"/>
        <family val="2"/>
        <scheme val="minor"/>
      </rPr>
      <t>CFTR coding variants (non-benign) seen in more than 1 patient in our cohort</t>
    </r>
  </si>
  <si>
    <r>
      <t xml:space="preserve">Supplemental Table S8: </t>
    </r>
    <r>
      <rPr>
        <sz val="11"/>
        <color rgb="FF000000"/>
        <rFont val="Calibri"/>
        <family val="2"/>
        <scheme val="minor"/>
      </rPr>
      <t>BRCA2 coding variants (non-benign) seen in more than 1 patient in our cohort</t>
    </r>
  </si>
  <si>
    <r>
      <t xml:space="preserve">Supplemental Table S9: </t>
    </r>
    <r>
      <rPr>
        <sz val="11"/>
        <color rgb="FF000000"/>
        <rFont val="Calibri"/>
        <family val="2"/>
        <scheme val="minor"/>
      </rPr>
      <t>DDR vs. Rest of Cohort (ROC)</t>
    </r>
  </si>
  <si>
    <r>
      <rPr>
        <b/>
        <sz val="11"/>
        <color rgb="FF000000"/>
        <rFont val="Calibri"/>
        <family val="2"/>
        <scheme val="minor"/>
      </rPr>
      <t>Supplemental Table S10:</t>
    </r>
    <r>
      <rPr>
        <sz val="11"/>
        <color rgb="FF000000"/>
        <rFont val="Calibri"/>
        <family val="2"/>
        <scheme val="minor"/>
      </rPr>
      <t xml:space="preserve"> HDR vs. Rest of Cohort (ROC) </t>
    </r>
  </si>
  <si>
    <r>
      <t xml:space="preserve">Supplemental Table S11: </t>
    </r>
    <r>
      <rPr>
        <sz val="11"/>
        <color rgb="FF000000"/>
        <rFont val="Calibri"/>
        <family val="2"/>
        <scheme val="minor"/>
      </rPr>
      <t xml:space="preserve">DDR excluding HDR (DDR_NHDR) vs. HDR </t>
    </r>
  </si>
  <si>
    <r>
      <t xml:space="preserve">Supplemental Table S12: </t>
    </r>
    <r>
      <rPr>
        <sz val="11"/>
        <color rgb="FF000000"/>
        <rFont val="Calibri"/>
        <family val="2"/>
        <scheme val="minor"/>
      </rPr>
      <t xml:space="preserve">GCP vs. Rest of Cohort (ROC) </t>
    </r>
  </si>
  <si>
    <t>Fischer's Exact Test 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</si>
</sst>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00"/>
    <numFmt numFmtId="167" formatCode="0.0E+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8.5"/>
      <color rgb="FF000000"/>
      <name val="Calibri"/>
      <family val="2"/>
    </font>
    <font>
      <b/>
      <u/>
      <sz val="11"/>
      <color rgb="FF000000"/>
      <name val="Calibri"/>
      <family val="2"/>
    </font>
    <font>
      <b/>
      <vertAlign val="superscript"/>
      <sz val="8.5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left" wrapText="1" readingOrder="1"/>
    </xf>
    <xf numFmtId="0" fontId="3" fillId="0" borderId="0" xfId="0" applyFont="1" applyFill="1" applyBorder="1" applyAlignment="1">
      <alignment horizontal="left" wrapText="1" readingOrder="1"/>
    </xf>
    <xf numFmtId="164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Font="1" applyFill="1" applyBorder="1" applyAlignment="1">
      <alignment horizontal="left" wrapText="1" readingOrder="1"/>
    </xf>
    <xf numFmtId="0" fontId="2" fillId="0" borderId="0" xfId="0" applyFont="1" applyAlignment="1">
      <alignment horizontal="left" vertical="center" readingOrder="1"/>
    </xf>
    <xf numFmtId="0" fontId="2" fillId="0" borderId="0" xfId="0" applyFont="1" applyFill="1" applyBorder="1" applyAlignment="1">
      <alignment wrapText="1" readingOrder="1"/>
    </xf>
    <xf numFmtId="0" fontId="4" fillId="0" borderId="0" xfId="0" applyFont="1" applyFill="1" applyBorder="1" applyAlignment="1">
      <alignment horizontal="right" wrapText="1" readingOrder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readingOrder="1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0" borderId="0" xfId="0" applyNumberFormat="1"/>
    <xf numFmtId="0" fontId="1" fillId="0" borderId="0" xfId="0" applyFont="1" applyAlignment="1">
      <alignment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left" readingOrder="1"/>
    </xf>
    <xf numFmtId="0" fontId="7" fillId="0" borderId="0" xfId="0" applyFont="1" applyFill="1" applyBorder="1" applyAlignment="1">
      <alignment horizontal="left" wrapText="1" readingOrder="1"/>
    </xf>
    <xf numFmtId="0" fontId="8" fillId="0" borderId="0" xfId="0" applyFont="1" applyFill="1" applyBorder="1" applyAlignment="1">
      <alignment horizontal="left" readingOrder="1"/>
    </xf>
    <xf numFmtId="0" fontId="8" fillId="0" borderId="0" xfId="0" applyFont="1" applyFill="1" applyBorder="1" applyAlignment="1">
      <alignment horizontal="right" readingOrder="1"/>
    </xf>
    <xf numFmtId="11" fontId="8" fillId="0" borderId="0" xfId="0" applyNumberFormat="1" applyFont="1" applyFill="1" applyBorder="1" applyAlignment="1">
      <alignment horizontal="right" readingOrder="1"/>
    </xf>
    <xf numFmtId="0" fontId="8" fillId="0" borderId="0" xfId="0" applyFont="1" applyFill="1" applyBorder="1" applyAlignment="1">
      <alignment readingOrder="1"/>
    </xf>
    <xf numFmtId="166" fontId="8" fillId="0" borderId="0" xfId="0" applyNumberFormat="1" applyFont="1" applyFill="1" applyBorder="1" applyAlignment="1">
      <alignment horizontal="left" readingOrder="1"/>
    </xf>
    <xf numFmtId="11" fontId="0" fillId="0" borderId="0" xfId="0" applyNumberFormat="1" applyFont="1" applyAlignment="1">
      <alignment horizontal="right"/>
    </xf>
    <xf numFmtId="0" fontId="1" fillId="0" borderId="0" xfId="0" applyFont="1" applyAlignment="1"/>
    <xf numFmtId="0" fontId="5" fillId="0" borderId="0" xfId="0" applyFont="1" applyAlignment="1"/>
    <xf numFmtId="0" fontId="0" fillId="0" borderId="0" xfId="0" applyNumberFormat="1" applyFill="1"/>
    <xf numFmtId="0" fontId="5" fillId="0" borderId="0" xfId="0" applyNumberFormat="1" applyFont="1" applyFill="1"/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10" fontId="0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7" fontId="8" fillId="0" borderId="0" xfId="0" applyNumberFormat="1" applyFont="1" applyFill="1" applyBorder="1" applyAlignment="1">
      <alignment horizontal="right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08CBB-2DD4-4350-8FA4-406232FAC395}">
  <dimension ref="A1:D56"/>
  <sheetViews>
    <sheetView workbookViewId="0">
      <selection activeCell="B1" sqref="B1"/>
    </sheetView>
  </sheetViews>
  <sheetFormatPr defaultRowHeight="14.25" x14ac:dyDescent="0.45"/>
  <cols>
    <col min="1" max="1" width="15.1328125" customWidth="1"/>
    <col min="2" max="2" width="12.59765625" customWidth="1"/>
    <col min="3" max="3" width="12.3984375" customWidth="1"/>
    <col min="4" max="4" width="9.86328125" customWidth="1"/>
  </cols>
  <sheetData>
    <row r="1" spans="1:4" s="1" customFormat="1" x14ac:dyDescent="0.45">
      <c r="A1" s="8" t="s">
        <v>799</v>
      </c>
    </row>
    <row r="2" spans="1:4" ht="42.75" x14ac:dyDescent="0.45">
      <c r="A2" s="4" t="s">
        <v>0</v>
      </c>
      <c r="B2" s="4" t="s">
        <v>1</v>
      </c>
      <c r="C2" s="4" t="s">
        <v>2</v>
      </c>
      <c r="D2" s="19" t="s">
        <v>3</v>
      </c>
    </row>
    <row r="3" spans="1:4" x14ac:dyDescent="0.45">
      <c r="A3" s="5" t="s">
        <v>4</v>
      </c>
      <c r="B3" s="6">
        <v>297.08999999999997</v>
      </c>
      <c r="C3" s="6">
        <v>82.15</v>
      </c>
      <c r="D3">
        <v>100</v>
      </c>
    </row>
    <row r="4" spans="1:4" x14ac:dyDescent="0.45">
      <c r="A4" s="5" t="s">
        <v>5</v>
      </c>
      <c r="B4" s="6">
        <v>290.19</v>
      </c>
      <c r="C4" s="6">
        <v>80.959999999999994</v>
      </c>
      <c r="D4">
        <v>100</v>
      </c>
    </row>
    <row r="5" spans="1:4" x14ac:dyDescent="0.45">
      <c r="A5" s="5" t="s">
        <v>6</v>
      </c>
      <c r="B5" s="6">
        <v>309.3</v>
      </c>
      <c r="C5" s="6">
        <v>85.07</v>
      </c>
      <c r="D5">
        <v>100</v>
      </c>
    </row>
    <row r="6" spans="1:4" x14ac:dyDescent="0.45">
      <c r="A6" s="5" t="s">
        <v>7</v>
      </c>
      <c r="B6" s="6">
        <v>270.83</v>
      </c>
      <c r="C6" s="6">
        <v>76.67</v>
      </c>
      <c r="D6">
        <v>100</v>
      </c>
    </row>
    <row r="7" spans="1:4" x14ac:dyDescent="0.45">
      <c r="A7" s="5" t="s">
        <v>8</v>
      </c>
      <c r="B7" s="6">
        <v>345.43</v>
      </c>
      <c r="C7" s="6">
        <v>104.87</v>
      </c>
      <c r="D7">
        <v>100</v>
      </c>
    </row>
    <row r="8" spans="1:4" x14ac:dyDescent="0.45">
      <c r="A8" s="5" t="s">
        <v>9</v>
      </c>
      <c r="B8" s="6">
        <v>294.39</v>
      </c>
      <c r="C8" s="6">
        <v>83.73</v>
      </c>
      <c r="D8">
        <v>100</v>
      </c>
    </row>
    <row r="9" spans="1:4" x14ac:dyDescent="0.45">
      <c r="A9" s="5" t="s">
        <v>10</v>
      </c>
      <c r="B9" s="6">
        <v>346.84</v>
      </c>
      <c r="C9" s="6">
        <v>98.04</v>
      </c>
      <c r="D9">
        <v>100</v>
      </c>
    </row>
    <row r="10" spans="1:4" x14ac:dyDescent="0.45">
      <c r="A10" s="5" t="s">
        <v>11</v>
      </c>
      <c r="B10" s="6">
        <v>332.34</v>
      </c>
      <c r="C10" s="6">
        <v>96.48</v>
      </c>
      <c r="D10">
        <v>100</v>
      </c>
    </row>
    <row r="11" spans="1:4" x14ac:dyDescent="0.45">
      <c r="A11" s="5" t="s">
        <v>12</v>
      </c>
      <c r="B11" s="6">
        <v>340.32</v>
      </c>
      <c r="C11" s="6">
        <v>98.23</v>
      </c>
      <c r="D11">
        <v>100</v>
      </c>
    </row>
    <row r="12" spans="1:4" x14ac:dyDescent="0.45">
      <c r="A12" s="5" t="s">
        <v>13</v>
      </c>
      <c r="B12" s="6">
        <v>310.3</v>
      </c>
      <c r="C12" s="6">
        <v>86.69</v>
      </c>
      <c r="D12">
        <v>100</v>
      </c>
    </row>
    <row r="13" spans="1:4" x14ac:dyDescent="0.45">
      <c r="A13" s="5" t="s">
        <v>14</v>
      </c>
      <c r="B13" s="6">
        <v>417.17</v>
      </c>
      <c r="C13" s="6">
        <v>116.43</v>
      </c>
      <c r="D13">
        <v>100</v>
      </c>
    </row>
    <row r="14" spans="1:4" x14ac:dyDescent="0.45">
      <c r="A14" s="5" t="s">
        <v>15</v>
      </c>
      <c r="B14" s="6">
        <v>312.45</v>
      </c>
      <c r="C14" s="6">
        <v>87.08</v>
      </c>
      <c r="D14">
        <v>100</v>
      </c>
    </row>
    <row r="15" spans="1:4" x14ac:dyDescent="0.45">
      <c r="A15" s="5" t="s">
        <v>16</v>
      </c>
      <c r="B15" s="6">
        <v>284.39</v>
      </c>
      <c r="C15" s="6">
        <v>80.760000000000005</v>
      </c>
      <c r="D15">
        <v>100</v>
      </c>
    </row>
    <row r="16" spans="1:4" x14ac:dyDescent="0.45">
      <c r="A16" s="5" t="s">
        <v>17</v>
      </c>
      <c r="B16" s="6">
        <v>284.67</v>
      </c>
      <c r="C16" s="6">
        <v>83.97</v>
      </c>
      <c r="D16">
        <v>100</v>
      </c>
    </row>
    <row r="17" spans="1:4" x14ac:dyDescent="0.45">
      <c r="A17" s="5" t="s">
        <v>18</v>
      </c>
      <c r="B17" s="6">
        <v>357.85</v>
      </c>
      <c r="C17" s="6">
        <v>99.9</v>
      </c>
      <c r="D17">
        <v>100</v>
      </c>
    </row>
    <row r="18" spans="1:4" x14ac:dyDescent="0.45">
      <c r="A18" s="5" t="s">
        <v>19</v>
      </c>
      <c r="B18" s="6">
        <v>353.53</v>
      </c>
      <c r="C18" s="6">
        <v>94.66</v>
      </c>
      <c r="D18">
        <v>100</v>
      </c>
    </row>
    <row r="19" spans="1:4" x14ac:dyDescent="0.45">
      <c r="A19" s="5" t="s">
        <v>20</v>
      </c>
      <c r="B19" s="6">
        <v>308.36</v>
      </c>
      <c r="C19" s="6">
        <v>86.63</v>
      </c>
      <c r="D19">
        <v>100</v>
      </c>
    </row>
    <row r="20" spans="1:4" x14ac:dyDescent="0.45">
      <c r="A20" s="5" t="s">
        <v>21</v>
      </c>
      <c r="B20" s="6">
        <v>218.31</v>
      </c>
      <c r="C20" s="6">
        <v>66.459999999999994</v>
      </c>
      <c r="D20">
        <v>100</v>
      </c>
    </row>
    <row r="21" spans="1:4" x14ac:dyDescent="0.45">
      <c r="A21" s="5" t="s">
        <v>22</v>
      </c>
      <c r="B21" s="6">
        <v>268.23</v>
      </c>
      <c r="C21" s="6">
        <v>79.180000000000007</v>
      </c>
      <c r="D21">
        <v>100</v>
      </c>
    </row>
    <row r="22" spans="1:4" x14ac:dyDescent="0.45">
      <c r="A22" s="5" t="s">
        <v>23</v>
      </c>
      <c r="B22" s="6">
        <v>361.77</v>
      </c>
      <c r="C22" s="6">
        <v>99.27</v>
      </c>
      <c r="D22">
        <v>100</v>
      </c>
    </row>
    <row r="23" spans="1:4" x14ac:dyDescent="0.45">
      <c r="A23" s="5" t="s">
        <v>24</v>
      </c>
      <c r="B23" s="6">
        <v>233.82</v>
      </c>
      <c r="C23" s="6">
        <v>64.41</v>
      </c>
      <c r="D23">
        <v>100</v>
      </c>
    </row>
    <row r="24" spans="1:4" x14ac:dyDescent="0.45">
      <c r="A24" s="5" t="s">
        <v>25</v>
      </c>
      <c r="B24" s="6">
        <v>309.3</v>
      </c>
      <c r="C24" s="6">
        <v>88.83</v>
      </c>
      <c r="D24">
        <v>100</v>
      </c>
    </row>
    <row r="25" spans="1:4" x14ac:dyDescent="0.45">
      <c r="A25" s="5" t="s">
        <v>26</v>
      </c>
      <c r="B25" s="6">
        <v>309.05</v>
      </c>
      <c r="C25" s="6">
        <v>113.07</v>
      </c>
      <c r="D25">
        <v>100</v>
      </c>
    </row>
    <row r="26" spans="1:4" x14ac:dyDescent="0.45">
      <c r="A26" s="5" t="s">
        <v>27</v>
      </c>
      <c r="B26" s="6">
        <v>257.35000000000002</v>
      </c>
      <c r="C26" s="6">
        <v>76.87</v>
      </c>
      <c r="D26">
        <v>100</v>
      </c>
    </row>
    <row r="27" spans="1:4" x14ac:dyDescent="0.45">
      <c r="A27" s="5" t="s">
        <v>28</v>
      </c>
      <c r="B27" s="6">
        <v>316.79000000000002</v>
      </c>
      <c r="C27" s="6">
        <v>94.39</v>
      </c>
      <c r="D27">
        <v>100</v>
      </c>
    </row>
    <row r="28" spans="1:4" x14ac:dyDescent="0.45">
      <c r="A28" s="5" t="s">
        <v>29</v>
      </c>
      <c r="B28" s="6">
        <v>285.3</v>
      </c>
      <c r="C28" s="6">
        <v>80.37</v>
      </c>
      <c r="D28">
        <v>100</v>
      </c>
    </row>
    <row r="29" spans="1:4" x14ac:dyDescent="0.45">
      <c r="A29" s="5" t="s">
        <v>30</v>
      </c>
      <c r="B29" s="6">
        <v>296.55</v>
      </c>
      <c r="C29" s="6">
        <v>77.19</v>
      </c>
      <c r="D29">
        <v>100</v>
      </c>
    </row>
    <row r="30" spans="1:4" x14ac:dyDescent="0.45">
      <c r="A30" s="5" t="s">
        <v>31</v>
      </c>
      <c r="B30" s="6">
        <v>317.75</v>
      </c>
      <c r="C30" s="6">
        <v>91.4</v>
      </c>
      <c r="D30">
        <v>100</v>
      </c>
    </row>
    <row r="31" spans="1:4" x14ac:dyDescent="0.45">
      <c r="A31" s="5" t="s">
        <v>32</v>
      </c>
      <c r="B31" s="6">
        <v>300.13</v>
      </c>
      <c r="C31" s="6">
        <v>93.46</v>
      </c>
      <c r="D31">
        <v>100</v>
      </c>
    </row>
    <row r="32" spans="1:4" x14ac:dyDescent="0.45">
      <c r="A32" s="5" t="s">
        <v>33</v>
      </c>
      <c r="B32" s="6">
        <v>308.60000000000002</v>
      </c>
      <c r="C32" s="6">
        <v>92.74</v>
      </c>
      <c r="D32">
        <v>100</v>
      </c>
    </row>
    <row r="33" spans="1:4" x14ac:dyDescent="0.45">
      <c r="A33" s="5" t="s">
        <v>34</v>
      </c>
      <c r="B33" s="6">
        <v>321.89</v>
      </c>
      <c r="C33" s="6">
        <v>88.49</v>
      </c>
      <c r="D33">
        <v>100</v>
      </c>
    </row>
    <row r="34" spans="1:4" x14ac:dyDescent="0.45">
      <c r="A34" s="5" t="s">
        <v>35</v>
      </c>
      <c r="B34" s="6">
        <v>279.82</v>
      </c>
      <c r="C34" s="6">
        <v>81.19</v>
      </c>
      <c r="D34">
        <v>100</v>
      </c>
    </row>
    <row r="35" spans="1:4" x14ac:dyDescent="0.45">
      <c r="A35" s="5" t="s">
        <v>36</v>
      </c>
      <c r="B35" s="6">
        <v>304.19</v>
      </c>
      <c r="C35" s="6">
        <v>82.48</v>
      </c>
      <c r="D35">
        <v>100</v>
      </c>
    </row>
    <row r="36" spans="1:4" x14ac:dyDescent="0.45">
      <c r="A36" s="5" t="s">
        <v>37</v>
      </c>
      <c r="B36" s="6">
        <v>291.55</v>
      </c>
      <c r="C36" s="6">
        <v>80.540000000000006</v>
      </c>
      <c r="D36">
        <v>100</v>
      </c>
    </row>
    <row r="37" spans="1:4" x14ac:dyDescent="0.45">
      <c r="A37" s="5" t="s">
        <v>38</v>
      </c>
      <c r="B37" s="6">
        <v>361.76</v>
      </c>
      <c r="C37" s="6">
        <v>103.76</v>
      </c>
      <c r="D37">
        <v>100</v>
      </c>
    </row>
    <row r="38" spans="1:4" x14ac:dyDescent="0.45">
      <c r="A38" s="5" t="s">
        <v>39</v>
      </c>
      <c r="B38" s="6">
        <v>421.5</v>
      </c>
      <c r="C38" s="6">
        <v>113.62</v>
      </c>
      <c r="D38">
        <v>100</v>
      </c>
    </row>
    <row r="39" spans="1:4" x14ac:dyDescent="0.45">
      <c r="A39" s="5" t="s">
        <v>40</v>
      </c>
      <c r="B39" s="6">
        <v>169.35</v>
      </c>
      <c r="C39" s="6">
        <v>55.47</v>
      </c>
      <c r="D39">
        <v>100</v>
      </c>
    </row>
    <row r="40" spans="1:4" x14ac:dyDescent="0.45">
      <c r="A40" s="5" t="s">
        <v>41</v>
      </c>
      <c r="B40" s="6">
        <v>407.48</v>
      </c>
      <c r="C40" s="6">
        <v>108.21</v>
      </c>
      <c r="D40">
        <v>100</v>
      </c>
    </row>
    <row r="41" spans="1:4" x14ac:dyDescent="0.45">
      <c r="A41" s="5" t="s">
        <v>42</v>
      </c>
      <c r="B41" s="6">
        <v>326.88</v>
      </c>
      <c r="C41" s="6">
        <v>94.85</v>
      </c>
      <c r="D41">
        <v>100</v>
      </c>
    </row>
    <row r="42" spans="1:4" x14ac:dyDescent="0.45">
      <c r="A42" s="5" t="s">
        <v>43</v>
      </c>
      <c r="B42" s="6">
        <v>306.31</v>
      </c>
      <c r="C42" s="6">
        <v>85.39</v>
      </c>
      <c r="D42">
        <v>100</v>
      </c>
    </row>
    <row r="43" spans="1:4" x14ac:dyDescent="0.45">
      <c r="A43" s="5" t="s">
        <v>44</v>
      </c>
      <c r="B43" s="6">
        <v>397.14</v>
      </c>
      <c r="C43" s="6">
        <v>102.64</v>
      </c>
      <c r="D43">
        <v>100</v>
      </c>
    </row>
    <row r="44" spans="1:4" x14ac:dyDescent="0.45">
      <c r="A44" s="5" t="s">
        <v>45</v>
      </c>
      <c r="B44" s="6">
        <v>302.45</v>
      </c>
      <c r="C44" s="6">
        <v>85.68</v>
      </c>
      <c r="D44">
        <v>96.84</v>
      </c>
    </row>
    <row r="45" spans="1:4" x14ac:dyDescent="0.45">
      <c r="A45" s="5" t="s">
        <v>46</v>
      </c>
      <c r="B45" s="6">
        <v>265.17</v>
      </c>
      <c r="C45" s="6">
        <v>77.17</v>
      </c>
      <c r="D45">
        <v>100</v>
      </c>
    </row>
    <row r="46" spans="1:4" x14ac:dyDescent="0.45">
      <c r="A46" s="5" t="s">
        <v>47</v>
      </c>
      <c r="B46" s="6">
        <v>269.95</v>
      </c>
      <c r="C46" s="6">
        <v>74.39</v>
      </c>
      <c r="D46">
        <v>100</v>
      </c>
    </row>
    <row r="47" spans="1:4" x14ac:dyDescent="0.45">
      <c r="A47" s="5" t="s">
        <v>48</v>
      </c>
      <c r="B47" s="6">
        <v>311.11</v>
      </c>
      <c r="C47" s="6">
        <v>90.09</v>
      </c>
      <c r="D47">
        <v>100</v>
      </c>
    </row>
    <row r="48" spans="1:4" x14ac:dyDescent="0.45">
      <c r="A48" s="5" t="s">
        <v>49</v>
      </c>
      <c r="B48" s="6">
        <v>311.64999999999998</v>
      </c>
      <c r="C48" s="6">
        <v>87.4</v>
      </c>
      <c r="D48">
        <v>100</v>
      </c>
    </row>
    <row r="49" spans="1:4" x14ac:dyDescent="0.45">
      <c r="A49" s="5" t="s">
        <v>50</v>
      </c>
      <c r="B49" s="6">
        <v>344.41</v>
      </c>
      <c r="C49" s="6">
        <v>88.53</v>
      </c>
      <c r="D49">
        <v>100</v>
      </c>
    </row>
    <row r="50" spans="1:4" x14ac:dyDescent="0.45">
      <c r="A50" s="5" t="s">
        <v>51</v>
      </c>
      <c r="B50" s="6">
        <v>330.91</v>
      </c>
      <c r="C50" s="6">
        <v>91.45</v>
      </c>
      <c r="D50">
        <v>100</v>
      </c>
    </row>
    <row r="51" spans="1:4" x14ac:dyDescent="0.45">
      <c r="A51" s="5" t="s">
        <v>52</v>
      </c>
      <c r="B51" s="6">
        <v>170.14</v>
      </c>
      <c r="C51" s="6">
        <v>70.739999999999995</v>
      </c>
      <c r="D51">
        <v>100</v>
      </c>
    </row>
    <row r="52" spans="1:4" x14ac:dyDescent="0.45">
      <c r="A52" s="5" t="s">
        <v>53</v>
      </c>
      <c r="B52" s="6">
        <v>350.7</v>
      </c>
      <c r="C52" s="6">
        <v>97.24</v>
      </c>
      <c r="D52">
        <v>100</v>
      </c>
    </row>
    <row r="53" spans="1:4" x14ac:dyDescent="0.45">
      <c r="A53" s="5" t="s">
        <v>54</v>
      </c>
      <c r="B53" s="6">
        <v>311.66000000000003</v>
      </c>
      <c r="C53" s="6">
        <v>89.15</v>
      </c>
      <c r="D53">
        <v>100</v>
      </c>
    </row>
    <row r="54" spans="1:4" x14ac:dyDescent="0.45">
      <c r="A54" s="5" t="s">
        <v>55</v>
      </c>
      <c r="B54" s="6">
        <v>374.24</v>
      </c>
      <c r="C54" s="6">
        <v>110.14</v>
      </c>
      <c r="D54">
        <v>100</v>
      </c>
    </row>
    <row r="55" spans="1:4" x14ac:dyDescent="0.45">
      <c r="A55" s="5" t="s">
        <v>56</v>
      </c>
      <c r="B55" s="6">
        <v>362.39</v>
      </c>
      <c r="C55" s="6">
        <v>93.63</v>
      </c>
      <c r="D55">
        <v>100</v>
      </c>
    </row>
    <row r="56" spans="1:4" ht="26.25" x14ac:dyDescent="0.45">
      <c r="A56" s="7" t="s">
        <v>57</v>
      </c>
      <c r="B56" s="6">
        <v>309.22000000000003</v>
      </c>
      <c r="C56" s="6">
        <f>MEDIAN(C3:C55)</f>
        <v>88.49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1B149-A6ED-475E-A873-FBD0D65BA1CF}">
  <dimension ref="A1:D32"/>
  <sheetViews>
    <sheetView workbookViewId="0"/>
  </sheetViews>
  <sheetFormatPr defaultColWidth="39.3984375" defaultRowHeight="14.25" x14ac:dyDescent="0.45"/>
  <cols>
    <col min="1" max="1" width="35.59765625" bestFit="1" customWidth="1"/>
    <col min="2" max="2" width="15.1328125" bestFit="1" customWidth="1"/>
    <col min="3" max="3" width="11.265625" bestFit="1" customWidth="1"/>
    <col min="4" max="4" width="7.3984375" bestFit="1" customWidth="1"/>
  </cols>
  <sheetData>
    <row r="1" spans="1:4" x14ac:dyDescent="0.45">
      <c r="A1" s="56" t="s">
        <v>807</v>
      </c>
    </row>
    <row r="2" spans="1:4" x14ac:dyDescent="0.45">
      <c r="A2" s="44" t="s">
        <v>556</v>
      </c>
      <c r="B2" s="45" t="s">
        <v>646</v>
      </c>
      <c r="C2" s="45" t="s">
        <v>647</v>
      </c>
      <c r="D2" s="46" t="s">
        <v>559</v>
      </c>
    </row>
    <row r="3" spans="1:4" x14ac:dyDescent="0.45">
      <c r="A3" s="47" t="s">
        <v>560</v>
      </c>
      <c r="B3" s="43" t="s">
        <v>648</v>
      </c>
      <c r="C3" s="43" t="s">
        <v>649</v>
      </c>
      <c r="D3" s="48" t="s">
        <v>650</v>
      </c>
    </row>
    <row r="4" spans="1:4" x14ac:dyDescent="0.45">
      <c r="A4" s="47" t="s">
        <v>564</v>
      </c>
      <c r="B4" s="43"/>
      <c r="C4" s="43"/>
      <c r="D4" s="48" t="s">
        <v>651</v>
      </c>
    </row>
    <row r="5" spans="1:4" x14ac:dyDescent="0.45">
      <c r="A5" s="49" t="s">
        <v>566</v>
      </c>
      <c r="B5" s="43" t="s">
        <v>652</v>
      </c>
      <c r="C5" s="43" t="s">
        <v>653</v>
      </c>
      <c r="D5" s="48"/>
    </row>
    <row r="6" spans="1:4" x14ac:dyDescent="0.45">
      <c r="A6" s="49" t="s">
        <v>569</v>
      </c>
      <c r="B6" s="43" t="s">
        <v>654</v>
      </c>
      <c r="C6" s="43" t="s">
        <v>655</v>
      </c>
      <c r="D6" s="48"/>
    </row>
    <row r="7" spans="1:4" x14ac:dyDescent="0.45">
      <c r="A7" s="47" t="s">
        <v>572</v>
      </c>
      <c r="B7" s="43"/>
      <c r="C7" s="43"/>
      <c r="D7" s="48" t="s">
        <v>656</v>
      </c>
    </row>
    <row r="8" spans="1:4" x14ac:dyDescent="0.45">
      <c r="A8" s="49" t="s">
        <v>574</v>
      </c>
      <c r="B8" s="43" t="s">
        <v>657</v>
      </c>
      <c r="C8" s="43" t="s">
        <v>658</v>
      </c>
      <c r="D8" s="48"/>
    </row>
    <row r="9" spans="1:4" x14ac:dyDescent="0.45">
      <c r="A9" s="49" t="s">
        <v>577</v>
      </c>
      <c r="B9" s="43" t="s">
        <v>659</v>
      </c>
      <c r="C9" s="43" t="s">
        <v>660</v>
      </c>
      <c r="D9" s="48"/>
    </row>
    <row r="10" spans="1:4" x14ac:dyDescent="0.45">
      <c r="A10" s="49" t="s">
        <v>580</v>
      </c>
      <c r="B10" s="43" t="s">
        <v>661</v>
      </c>
      <c r="C10" s="43" t="s">
        <v>585</v>
      </c>
      <c r="D10" s="48"/>
    </row>
    <row r="11" spans="1:4" x14ac:dyDescent="0.45">
      <c r="A11" s="49" t="s">
        <v>583</v>
      </c>
      <c r="B11" s="43" t="s">
        <v>662</v>
      </c>
      <c r="C11" s="43" t="s">
        <v>585</v>
      </c>
      <c r="D11" s="48"/>
    </row>
    <row r="12" spans="1:4" x14ac:dyDescent="0.45">
      <c r="A12" s="49" t="s">
        <v>586</v>
      </c>
      <c r="B12" s="43" t="s">
        <v>663</v>
      </c>
      <c r="C12" s="43" t="s">
        <v>585</v>
      </c>
      <c r="D12" s="48"/>
    </row>
    <row r="13" spans="1:4" x14ac:dyDescent="0.45">
      <c r="A13" s="49" t="s">
        <v>589</v>
      </c>
      <c r="B13" s="43" t="s">
        <v>590</v>
      </c>
      <c r="C13" s="43" t="s">
        <v>585</v>
      </c>
      <c r="D13" s="48"/>
    </row>
    <row r="14" spans="1:4" x14ac:dyDescent="0.45">
      <c r="A14" s="47" t="s">
        <v>591</v>
      </c>
      <c r="B14" s="43" t="s">
        <v>664</v>
      </c>
      <c r="C14" s="43" t="s">
        <v>665</v>
      </c>
      <c r="D14" s="48" t="s">
        <v>666</v>
      </c>
    </row>
    <row r="15" spans="1:4" x14ac:dyDescent="0.45">
      <c r="A15" s="47" t="s">
        <v>595</v>
      </c>
      <c r="B15" s="43"/>
      <c r="C15" s="43"/>
      <c r="D15" s="48" t="s">
        <v>667</v>
      </c>
    </row>
    <row r="16" spans="1:4" x14ac:dyDescent="0.45">
      <c r="A16" s="49" t="s">
        <v>597</v>
      </c>
      <c r="B16" s="43" t="s">
        <v>668</v>
      </c>
      <c r="C16" s="43" t="s">
        <v>669</v>
      </c>
      <c r="D16" s="48"/>
    </row>
    <row r="17" spans="1:4" x14ac:dyDescent="0.45">
      <c r="A17" s="49" t="s">
        <v>600</v>
      </c>
      <c r="B17" s="43" t="s">
        <v>664</v>
      </c>
      <c r="C17" s="43" t="s">
        <v>670</v>
      </c>
      <c r="D17" s="48"/>
    </row>
    <row r="18" spans="1:4" x14ac:dyDescent="0.45">
      <c r="A18" s="49" t="s">
        <v>603</v>
      </c>
      <c r="B18" s="43" t="s">
        <v>671</v>
      </c>
      <c r="C18" s="43" t="s">
        <v>665</v>
      </c>
      <c r="D18" s="48"/>
    </row>
    <row r="19" spans="1:4" x14ac:dyDescent="0.45">
      <c r="A19" s="47" t="s">
        <v>606</v>
      </c>
      <c r="B19" s="43" t="s">
        <v>672</v>
      </c>
      <c r="C19" s="43" t="s">
        <v>673</v>
      </c>
      <c r="D19" s="48" t="s">
        <v>674</v>
      </c>
    </row>
    <row r="20" spans="1:4" x14ac:dyDescent="0.45">
      <c r="A20" s="47" t="s">
        <v>610</v>
      </c>
      <c r="B20" s="43" t="s">
        <v>675</v>
      </c>
      <c r="C20" s="43" t="s">
        <v>676</v>
      </c>
      <c r="D20" s="48" t="s">
        <v>677</v>
      </c>
    </row>
    <row r="21" spans="1:4" x14ac:dyDescent="0.45">
      <c r="A21" s="47" t="s">
        <v>614</v>
      </c>
      <c r="B21" s="43"/>
      <c r="C21" s="43"/>
      <c r="D21" s="48"/>
    </row>
    <row r="22" spans="1:4" x14ac:dyDescent="0.45">
      <c r="A22" s="49" t="s">
        <v>615</v>
      </c>
      <c r="B22" s="43" t="s">
        <v>678</v>
      </c>
      <c r="C22" s="43" t="s">
        <v>679</v>
      </c>
      <c r="D22" s="48" t="s">
        <v>565</v>
      </c>
    </row>
    <row r="23" spans="1:4" x14ac:dyDescent="0.45">
      <c r="A23" s="49" t="s">
        <v>597</v>
      </c>
      <c r="B23" s="43" t="s">
        <v>680</v>
      </c>
      <c r="C23" s="43" t="s">
        <v>681</v>
      </c>
      <c r="D23" s="48" t="s">
        <v>682</v>
      </c>
    </row>
    <row r="24" spans="1:4" x14ac:dyDescent="0.45">
      <c r="A24" s="49" t="s">
        <v>600</v>
      </c>
      <c r="B24" s="43" t="s">
        <v>683</v>
      </c>
      <c r="C24" s="43" t="s">
        <v>684</v>
      </c>
      <c r="D24" s="48" t="s">
        <v>685</v>
      </c>
    </row>
    <row r="25" spans="1:4" x14ac:dyDescent="0.45">
      <c r="A25" s="49" t="s">
        <v>603</v>
      </c>
      <c r="B25" s="43" t="s">
        <v>686</v>
      </c>
      <c r="C25" s="43" t="s">
        <v>687</v>
      </c>
      <c r="D25" s="48" t="s">
        <v>656</v>
      </c>
    </row>
    <row r="26" spans="1:4" ht="26.25" customHeight="1" x14ac:dyDescent="0.45">
      <c r="A26" s="62" t="s">
        <v>628</v>
      </c>
      <c r="B26" s="63"/>
      <c r="C26" s="63"/>
      <c r="D26" s="64"/>
    </row>
    <row r="27" spans="1:4" x14ac:dyDescent="0.45">
      <c r="A27" s="50" t="s">
        <v>629</v>
      </c>
      <c r="B27" s="42" t="s">
        <v>688</v>
      </c>
      <c r="C27" s="42" t="s">
        <v>689</v>
      </c>
      <c r="D27" s="51" t="s">
        <v>559</v>
      </c>
    </row>
    <row r="28" spans="1:4" x14ac:dyDescent="0.45">
      <c r="A28" s="49" t="s">
        <v>632</v>
      </c>
      <c r="B28" s="43" t="s">
        <v>690</v>
      </c>
      <c r="C28" s="43" t="s">
        <v>691</v>
      </c>
      <c r="D28" s="48" t="s">
        <v>692</v>
      </c>
    </row>
    <row r="29" spans="1:4" x14ac:dyDescent="0.45">
      <c r="A29" s="49" t="s">
        <v>636</v>
      </c>
      <c r="B29" s="43" t="s">
        <v>693</v>
      </c>
      <c r="C29" s="43" t="s">
        <v>694</v>
      </c>
      <c r="D29" s="48"/>
    </row>
    <row r="30" spans="1:4" ht="28.5" customHeight="1" x14ac:dyDescent="0.45">
      <c r="A30" s="50" t="s">
        <v>639</v>
      </c>
      <c r="B30" s="42" t="s">
        <v>695</v>
      </c>
      <c r="C30" s="42" t="s">
        <v>696</v>
      </c>
      <c r="D30" s="51" t="s">
        <v>559</v>
      </c>
    </row>
    <row r="31" spans="1:4" x14ac:dyDescent="0.45">
      <c r="A31" s="49" t="s">
        <v>632</v>
      </c>
      <c r="B31" s="43" t="s">
        <v>697</v>
      </c>
      <c r="C31" s="43" t="s">
        <v>698</v>
      </c>
      <c r="D31" s="48" t="s">
        <v>656</v>
      </c>
    </row>
    <row r="32" spans="1:4" x14ac:dyDescent="0.45">
      <c r="A32" s="52" t="s">
        <v>636</v>
      </c>
      <c r="B32" s="53" t="s">
        <v>699</v>
      </c>
      <c r="C32" s="53" t="s">
        <v>698</v>
      </c>
      <c r="D32" s="54"/>
    </row>
  </sheetData>
  <mergeCells count="1">
    <mergeCell ref="A26:D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54B73-B028-425C-891D-E88BB457BE25}">
  <dimension ref="A1:D30"/>
  <sheetViews>
    <sheetView workbookViewId="0">
      <selection activeCell="A2" sqref="A2"/>
    </sheetView>
  </sheetViews>
  <sheetFormatPr defaultColWidth="39.3984375" defaultRowHeight="14.25" x14ac:dyDescent="0.45"/>
  <cols>
    <col min="1" max="1" width="35.59765625" bestFit="1" customWidth="1"/>
    <col min="2" max="2" width="15.1328125" bestFit="1" customWidth="1"/>
    <col min="3" max="3" width="11.265625" bestFit="1" customWidth="1"/>
    <col min="4" max="4" width="7.3984375" bestFit="1" customWidth="1"/>
  </cols>
  <sheetData>
    <row r="1" spans="1:4" x14ac:dyDescent="0.45">
      <c r="A1" s="55" t="s">
        <v>808</v>
      </c>
    </row>
    <row r="2" spans="1:4" ht="28.5" x14ac:dyDescent="0.45">
      <c r="A2" s="44" t="s">
        <v>556</v>
      </c>
      <c r="B2" s="45" t="s">
        <v>700</v>
      </c>
      <c r="C2" s="45" t="s">
        <v>647</v>
      </c>
      <c r="D2" s="46" t="s">
        <v>559</v>
      </c>
    </row>
    <row r="3" spans="1:4" x14ac:dyDescent="0.45">
      <c r="A3" s="47" t="s">
        <v>560</v>
      </c>
      <c r="B3" s="43" t="s">
        <v>562</v>
      </c>
      <c r="C3" s="43" t="s">
        <v>649</v>
      </c>
      <c r="D3" s="48" t="s">
        <v>701</v>
      </c>
    </row>
    <row r="4" spans="1:4" x14ac:dyDescent="0.45">
      <c r="A4" s="47" t="s">
        <v>564</v>
      </c>
      <c r="B4" s="43"/>
      <c r="C4" s="43"/>
      <c r="D4" s="48" t="s">
        <v>702</v>
      </c>
    </row>
    <row r="5" spans="1:4" x14ac:dyDescent="0.45">
      <c r="A5" s="49" t="s">
        <v>566</v>
      </c>
      <c r="B5" s="43" t="s">
        <v>703</v>
      </c>
      <c r="C5" s="43" t="s">
        <v>704</v>
      </c>
      <c r="D5" s="48"/>
    </row>
    <row r="6" spans="1:4" x14ac:dyDescent="0.45">
      <c r="A6" s="49" t="s">
        <v>569</v>
      </c>
      <c r="B6" s="43" t="s">
        <v>705</v>
      </c>
      <c r="C6" s="43" t="s">
        <v>706</v>
      </c>
      <c r="D6" s="48"/>
    </row>
    <row r="7" spans="1:4" x14ac:dyDescent="0.45">
      <c r="A7" s="47" t="s">
        <v>572</v>
      </c>
      <c r="B7" s="43"/>
      <c r="C7" s="43"/>
      <c r="D7" s="48" t="s">
        <v>656</v>
      </c>
    </row>
    <row r="8" spans="1:4" x14ac:dyDescent="0.45">
      <c r="A8" s="49" t="s">
        <v>574</v>
      </c>
      <c r="B8" s="43" t="s">
        <v>707</v>
      </c>
      <c r="C8" s="43" t="s">
        <v>708</v>
      </c>
      <c r="D8" s="48"/>
    </row>
    <row r="9" spans="1:4" x14ac:dyDescent="0.45">
      <c r="A9" s="49" t="s">
        <v>577</v>
      </c>
      <c r="B9" s="43" t="s">
        <v>709</v>
      </c>
      <c r="C9" s="43" t="s">
        <v>710</v>
      </c>
      <c r="D9" s="48"/>
    </row>
    <row r="10" spans="1:4" x14ac:dyDescent="0.45">
      <c r="A10" s="49" t="s">
        <v>580</v>
      </c>
      <c r="B10" s="43" t="s">
        <v>709</v>
      </c>
      <c r="C10" s="43" t="s">
        <v>711</v>
      </c>
      <c r="D10" s="48"/>
    </row>
    <row r="11" spans="1:4" x14ac:dyDescent="0.45">
      <c r="A11" s="49" t="s">
        <v>586</v>
      </c>
      <c r="B11" s="43" t="s">
        <v>712</v>
      </c>
      <c r="C11" s="43" t="s">
        <v>711</v>
      </c>
      <c r="D11" s="48"/>
    </row>
    <row r="12" spans="1:4" x14ac:dyDescent="0.45">
      <c r="A12" s="47" t="s">
        <v>591</v>
      </c>
      <c r="B12" s="43" t="s">
        <v>713</v>
      </c>
      <c r="C12" s="43" t="s">
        <v>665</v>
      </c>
      <c r="D12" s="48" t="s">
        <v>714</v>
      </c>
    </row>
    <row r="13" spans="1:4" x14ac:dyDescent="0.45">
      <c r="A13" s="47" t="s">
        <v>595</v>
      </c>
      <c r="B13" s="43"/>
      <c r="C13" s="43"/>
      <c r="D13" s="48" t="s">
        <v>715</v>
      </c>
    </row>
    <row r="14" spans="1:4" x14ac:dyDescent="0.45">
      <c r="A14" s="49" t="s">
        <v>597</v>
      </c>
      <c r="B14" s="43" t="s">
        <v>716</v>
      </c>
      <c r="C14" s="43" t="s">
        <v>717</v>
      </c>
      <c r="D14" s="48"/>
    </row>
    <row r="15" spans="1:4" x14ac:dyDescent="0.45">
      <c r="A15" s="49" t="s">
        <v>600</v>
      </c>
      <c r="B15" s="43" t="s">
        <v>718</v>
      </c>
      <c r="C15" s="43" t="s">
        <v>719</v>
      </c>
      <c r="D15" s="48"/>
    </row>
    <row r="16" spans="1:4" x14ac:dyDescent="0.45">
      <c r="A16" s="49" t="s">
        <v>603</v>
      </c>
      <c r="B16" s="43" t="s">
        <v>720</v>
      </c>
      <c r="C16" s="43" t="s">
        <v>721</v>
      </c>
      <c r="D16" s="48"/>
    </row>
    <row r="17" spans="1:4" x14ac:dyDescent="0.45">
      <c r="A17" s="47" t="s">
        <v>606</v>
      </c>
      <c r="B17" s="43" t="s">
        <v>722</v>
      </c>
      <c r="C17" s="43" t="s">
        <v>723</v>
      </c>
      <c r="D17" s="48" t="s">
        <v>563</v>
      </c>
    </row>
    <row r="18" spans="1:4" x14ac:dyDescent="0.45">
      <c r="A18" s="47" t="s">
        <v>610</v>
      </c>
      <c r="B18" s="43" t="s">
        <v>724</v>
      </c>
      <c r="C18" s="43" t="s">
        <v>725</v>
      </c>
      <c r="D18" s="48" t="s">
        <v>682</v>
      </c>
    </row>
    <row r="19" spans="1:4" x14ac:dyDescent="0.45">
      <c r="A19" s="47" t="s">
        <v>614</v>
      </c>
      <c r="B19" s="43"/>
      <c r="C19" s="43"/>
      <c r="D19" s="48"/>
    </row>
    <row r="20" spans="1:4" x14ac:dyDescent="0.45">
      <c r="A20" s="49" t="s">
        <v>615</v>
      </c>
      <c r="B20" s="43" t="s">
        <v>726</v>
      </c>
      <c r="C20" s="43" t="s">
        <v>727</v>
      </c>
      <c r="D20" s="48" t="s">
        <v>728</v>
      </c>
    </row>
    <row r="21" spans="1:4" x14ac:dyDescent="0.45">
      <c r="A21" s="49" t="s">
        <v>597</v>
      </c>
      <c r="B21" s="43" t="s">
        <v>729</v>
      </c>
      <c r="C21" s="43" t="s">
        <v>730</v>
      </c>
      <c r="D21" s="48" t="s">
        <v>731</v>
      </c>
    </row>
    <row r="22" spans="1:4" x14ac:dyDescent="0.45">
      <c r="A22" s="49" t="s">
        <v>600</v>
      </c>
      <c r="B22" s="43" t="s">
        <v>732</v>
      </c>
      <c r="C22" s="43" t="s">
        <v>733</v>
      </c>
      <c r="D22" s="48" t="s">
        <v>734</v>
      </c>
    </row>
    <row r="23" spans="1:4" x14ac:dyDescent="0.45">
      <c r="A23" s="49" t="s">
        <v>603</v>
      </c>
      <c r="B23" s="43" t="s">
        <v>735</v>
      </c>
      <c r="C23" s="43" t="s">
        <v>687</v>
      </c>
      <c r="D23" s="48" t="s">
        <v>736</v>
      </c>
    </row>
    <row r="24" spans="1:4" ht="28.5" x14ac:dyDescent="0.45">
      <c r="A24" s="47" t="s">
        <v>737</v>
      </c>
      <c r="B24" s="43"/>
      <c r="C24" s="43"/>
      <c r="D24" s="48"/>
    </row>
    <row r="25" spans="1:4" ht="28.5" x14ac:dyDescent="0.45">
      <c r="A25" s="50" t="s">
        <v>629</v>
      </c>
      <c r="B25" s="42" t="s">
        <v>738</v>
      </c>
      <c r="C25" s="42" t="s">
        <v>689</v>
      </c>
      <c r="D25" s="51" t="s">
        <v>559</v>
      </c>
    </row>
    <row r="26" spans="1:4" ht="26.25" customHeight="1" x14ac:dyDescent="0.45">
      <c r="A26" s="49" t="s">
        <v>632</v>
      </c>
      <c r="B26" s="43" t="s">
        <v>739</v>
      </c>
      <c r="C26" s="43" t="s">
        <v>691</v>
      </c>
      <c r="D26" s="48" t="s">
        <v>740</v>
      </c>
    </row>
    <row r="27" spans="1:4" x14ac:dyDescent="0.45">
      <c r="A27" s="49" t="s">
        <v>636</v>
      </c>
      <c r="B27" s="43" t="s">
        <v>741</v>
      </c>
      <c r="C27" s="43" t="s">
        <v>694</v>
      </c>
      <c r="D27" s="48"/>
    </row>
    <row r="28" spans="1:4" ht="28.5" x14ac:dyDescent="0.45">
      <c r="A28" s="50" t="s">
        <v>639</v>
      </c>
      <c r="B28" s="42" t="s">
        <v>742</v>
      </c>
      <c r="C28" s="42" t="s">
        <v>743</v>
      </c>
      <c r="D28" s="51" t="s">
        <v>559</v>
      </c>
    </row>
    <row r="29" spans="1:4" x14ac:dyDescent="0.45">
      <c r="A29" s="49" t="s">
        <v>632</v>
      </c>
      <c r="B29" s="43" t="s">
        <v>744</v>
      </c>
      <c r="C29" s="43" t="s">
        <v>698</v>
      </c>
      <c r="D29" s="48" t="s">
        <v>656</v>
      </c>
    </row>
    <row r="30" spans="1:4" x14ac:dyDescent="0.45">
      <c r="A30" s="52" t="s">
        <v>636</v>
      </c>
      <c r="B30" s="53" t="s">
        <v>744</v>
      </c>
      <c r="C30" s="53" t="s">
        <v>698</v>
      </c>
      <c r="D30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AD3C-0EFA-4F68-9F34-41F07A018322}">
  <dimension ref="A1:D32"/>
  <sheetViews>
    <sheetView workbookViewId="0">
      <selection activeCell="E26" sqref="E26"/>
    </sheetView>
  </sheetViews>
  <sheetFormatPr defaultColWidth="39.3984375" defaultRowHeight="14.25" x14ac:dyDescent="0.45"/>
  <cols>
    <col min="1" max="1" width="35.59765625" bestFit="1" customWidth="1"/>
    <col min="2" max="2" width="15.1328125" bestFit="1" customWidth="1"/>
    <col min="3" max="3" width="11.265625" bestFit="1" customWidth="1"/>
    <col min="4" max="4" width="7.3984375" bestFit="1" customWidth="1"/>
  </cols>
  <sheetData>
    <row r="1" spans="1:4" x14ac:dyDescent="0.45">
      <c r="A1" s="55" t="s">
        <v>809</v>
      </c>
    </row>
    <row r="2" spans="1:4" x14ac:dyDescent="0.45">
      <c r="A2" s="44" t="s">
        <v>556</v>
      </c>
      <c r="B2" s="45" t="s">
        <v>745</v>
      </c>
      <c r="C2" s="45" t="s">
        <v>746</v>
      </c>
      <c r="D2" s="46" t="s">
        <v>559</v>
      </c>
    </row>
    <row r="3" spans="1:4" x14ac:dyDescent="0.45">
      <c r="A3" s="47" t="s">
        <v>560</v>
      </c>
      <c r="B3" s="43" t="s">
        <v>648</v>
      </c>
      <c r="C3" s="43" t="s">
        <v>747</v>
      </c>
      <c r="D3" s="48" t="s">
        <v>748</v>
      </c>
    </row>
    <row r="4" spans="1:4" x14ac:dyDescent="0.45">
      <c r="A4" s="47" t="s">
        <v>564</v>
      </c>
      <c r="B4" s="43"/>
      <c r="C4" s="43"/>
      <c r="D4" s="48" t="s">
        <v>749</v>
      </c>
    </row>
    <row r="5" spans="1:4" x14ac:dyDescent="0.45">
      <c r="A5" s="49" t="s">
        <v>566</v>
      </c>
      <c r="B5" s="43" t="s">
        <v>750</v>
      </c>
      <c r="C5" s="43" t="s">
        <v>751</v>
      </c>
      <c r="D5" s="48"/>
    </row>
    <row r="6" spans="1:4" x14ac:dyDescent="0.45">
      <c r="A6" s="49" t="s">
        <v>569</v>
      </c>
      <c r="B6" s="43" t="s">
        <v>752</v>
      </c>
      <c r="C6" s="43" t="s">
        <v>753</v>
      </c>
      <c r="D6" s="48"/>
    </row>
    <row r="7" spans="1:4" x14ac:dyDescent="0.45">
      <c r="A7" s="47" t="s">
        <v>572</v>
      </c>
      <c r="B7" s="43"/>
      <c r="C7" s="43"/>
      <c r="D7" s="48" t="s">
        <v>754</v>
      </c>
    </row>
    <row r="8" spans="1:4" x14ac:dyDescent="0.45">
      <c r="A8" s="49" t="s">
        <v>574</v>
      </c>
      <c r="B8" s="43" t="s">
        <v>755</v>
      </c>
      <c r="C8" s="43" t="s">
        <v>756</v>
      </c>
      <c r="D8" s="48"/>
    </row>
    <row r="9" spans="1:4" x14ac:dyDescent="0.45">
      <c r="A9" s="49" t="s">
        <v>577</v>
      </c>
      <c r="B9" s="43" t="s">
        <v>757</v>
      </c>
      <c r="C9" s="43" t="s">
        <v>758</v>
      </c>
      <c r="D9" s="48"/>
    </row>
    <row r="10" spans="1:4" x14ac:dyDescent="0.45">
      <c r="A10" s="49" t="s">
        <v>580</v>
      </c>
      <c r="B10" s="43" t="s">
        <v>759</v>
      </c>
      <c r="C10" s="43" t="s">
        <v>760</v>
      </c>
      <c r="D10" s="48"/>
    </row>
    <row r="11" spans="1:4" x14ac:dyDescent="0.45">
      <c r="A11" s="49" t="s">
        <v>583</v>
      </c>
      <c r="B11" s="43" t="s">
        <v>761</v>
      </c>
      <c r="C11" s="43" t="s">
        <v>762</v>
      </c>
      <c r="D11" s="48"/>
    </row>
    <row r="12" spans="1:4" x14ac:dyDescent="0.45">
      <c r="A12" s="49" t="s">
        <v>586</v>
      </c>
      <c r="B12" s="43" t="s">
        <v>663</v>
      </c>
      <c r="C12" s="43" t="s">
        <v>585</v>
      </c>
      <c r="D12" s="48"/>
    </row>
    <row r="13" spans="1:4" x14ac:dyDescent="0.45">
      <c r="A13" s="49" t="s">
        <v>589</v>
      </c>
      <c r="B13" s="43" t="s">
        <v>763</v>
      </c>
      <c r="C13" s="43" t="s">
        <v>762</v>
      </c>
      <c r="D13" s="48"/>
    </row>
    <row r="14" spans="1:4" x14ac:dyDescent="0.45">
      <c r="A14" s="47" t="s">
        <v>591</v>
      </c>
      <c r="B14" s="43" t="s">
        <v>764</v>
      </c>
      <c r="C14" s="43" t="s">
        <v>765</v>
      </c>
      <c r="D14" s="48" t="s">
        <v>674</v>
      </c>
    </row>
    <row r="15" spans="1:4" x14ac:dyDescent="0.45">
      <c r="A15" s="47" t="s">
        <v>595</v>
      </c>
      <c r="B15" s="43"/>
      <c r="C15" s="43"/>
      <c r="D15" s="48" t="s">
        <v>656</v>
      </c>
    </row>
    <row r="16" spans="1:4" x14ac:dyDescent="0.45">
      <c r="A16" s="49" t="s">
        <v>597</v>
      </c>
      <c r="B16" s="43" t="s">
        <v>766</v>
      </c>
      <c r="C16" s="43" t="s">
        <v>767</v>
      </c>
      <c r="D16" s="48"/>
    </row>
    <row r="17" spans="1:4" x14ac:dyDescent="0.45">
      <c r="A17" s="49" t="s">
        <v>600</v>
      </c>
      <c r="B17" s="43" t="s">
        <v>768</v>
      </c>
      <c r="C17" s="43" t="s">
        <v>769</v>
      </c>
      <c r="D17" s="48"/>
    </row>
    <row r="18" spans="1:4" x14ac:dyDescent="0.45">
      <c r="A18" s="49" t="s">
        <v>603</v>
      </c>
      <c r="B18" s="43" t="s">
        <v>770</v>
      </c>
      <c r="C18" s="43" t="s">
        <v>771</v>
      </c>
      <c r="D18" s="48"/>
    </row>
    <row r="19" spans="1:4" x14ac:dyDescent="0.45">
      <c r="A19" s="47" t="s">
        <v>606</v>
      </c>
      <c r="B19" s="43" t="s">
        <v>772</v>
      </c>
      <c r="C19" s="43" t="s">
        <v>773</v>
      </c>
      <c r="D19" s="48" t="s">
        <v>774</v>
      </c>
    </row>
    <row r="20" spans="1:4" x14ac:dyDescent="0.45">
      <c r="A20" s="47" t="s">
        <v>610</v>
      </c>
      <c r="B20" s="43" t="s">
        <v>775</v>
      </c>
      <c r="C20" s="43" t="s">
        <v>776</v>
      </c>
      <c r="D20" s="48" t="s">
        <v>650</v>
      </c>
    </row>
    <row r="21" spans="1:4" x14ac:dyDescent="0.45">
      <c r="A21" s="47" t="s">
        <v>614</v>
      </c>
      <c r="B21" s="43"/>
      <c r="C21" s="43"/>
      <c r="D21" s="48"/>
    </row>
    <row r="22" spans="1:4" x14ac:dyDescent="0.45">
      <c r="A22" s="49" t="s">
        <v>615</v>
      </c>
      <c r="B22" s="43" t="s">
        <v>777</v>
      </c>
      <c r="C22" s="43" t="s">
        <v>778</v>
      </c>
      <c r="D22" s="48" t="s">
        <v>779</v>
      </c>
    </row>
    <row r="23" spans="1:4" x14ac:dyDescent="0.45">
      <c r="A23" s="49" t="s">
        <v>597</v>
      </c>
      <c r="B23" s="43" t="s">
        <v>780</v>
      </c>
      <c r="C23" s="43" t="s">
        <v>781</v>
      </c>
      <c r="D23" s="48" t="s">
        <v>674</v>
      </c>
    </row>
    <row r="24" spans="1:4" x14ac:dyDescent="0.45">
      <c r="A24" s="49" t="s">
        <v>600</v>
      </c>
      <c r="B24" s="43" t="s">
        <v>782</v>
      </c>
      <c r="C24" s="43" t="s">
        <v>783</v>
      </c>
      <c r="D24" s="48" t="s">
        <v>701</v>
      </c>
    </row>
    <row r="25" spans="1:4" x14ac:dyDescent="0.45">
      <c r="A25" s="49" t="s">
        <v>603</v>
      </c>
      <c r="B25" s="43" t="s">
        <v>784</v>
      </c>
      <c r="C25" s="43" t="s">
        <v>785</v>
      </c>
      <c r="D25" s="48" t="s">
        <v>740</v>
      </c>
    </row>
    <row r="26" spans="1:4" ht="26.25" customHeight="1" x14ac:dyDescent="0.45">
      <c r="A26" s="62" t="s">
        <v>628</v>
      </c>
      <c r="B26" s="63"/>
      <c r="C26" s="63"/>
      <c r="D26" s="64"/>
    </row>
    <row r="27" spans="1:4" x14ac:dyDescent="0.45">
      <c r="A27" s="50" t="s">
        <v>629</v>
      </c>
      <c r="B27" s="42" t="s">
        <v>786</v>
      </c>
      <c r="C27" s="42" t="s">
        <v>787</v>
      </c>
      <c r="D27" s="51" t="s">
        <v>559</v>
      </c>
    </row>
    <row r="28" spans="1:4" x14ac:dyDescent="0.45">
      <c r="A28" s="49" t="s">
        <v>632</v>
      </c>
      <c r="B28" s="43" t="s">
        <v>788</v>
      </c>
      <c r="C28" s="43" t="s">
        <v>789</v>
      </c>
      <c r="D28" s="48" t="s">
        <v>790</v>
      </c>
    </row>
    <row r="29" spans="1:4" x14ac:dyDescent="0.45">
      <c r="A29" s="49" t="s">
        <v>636</v>
      </c>
      <c r="B29" s="43" t="s">
        <v>791</v>
      </c>
      <c r="C29" s="43" t="s">
        <v>792</v>
      </c>
      <c r="D29" s="48"/>
    </row>
    <row r="30" spans="1:4" x14ac:dyDescent="0.45">
      <c r="A30" s="50" t="s">
        <v>639</v>
      </c>
      <c r="B30" s="42" t="s">
        <v>793</v>
      </c>
      <c r="C30" s="42" t="s">
        <v>794</v>
      </c>
      <c r="D30" s="51" t="s">
        <v>559</v>
      </c>
    </row>
    <row r="31" spans="1:4" x14ac:dyDescent="0.45">
      <c r="A31" s="49" t="s">
        <v>632</v>
      </c>
      <c r="B31" s="43" t="s">
        <v>795</v>
      </c>
      <c r="C31" s="43" t="s">
        <v>796</v>
      </c>
      <c r="D31" s="48" t="s">
        <v>728</v>
      </c>
    </row>
    <row r="32" spans="1:4" x14ac:dyDescent="0.45">
      <c r="A32" s="52" t="s">
        <v>636</v>
      </c>
      <c r="B32" s="53" t="s">
        <v>797</v>
      </c>
      <c r="C32" s="53" t="s">
        <v>798</v>
      </c>
      <c r="D32" s="54"/>
    </row>
  </sheetData>
  <mergeCells count="1">
    <mergeCell ref="A26:D2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3BB3-5B2B-43CC-9B63-B734E397AD96}">
  <dimension ref="A1:F36"/>
  <sheetViews>
    <sheetView workbookViewId="0">
      <selection activeCell="B1" sqref="B1"/>
    </sheetView>
  </sheetViews>
  <sheetFormatPr defaultColWidth="8.86328125" defaultRowHeight="14.25" x14ac:dyDescent="0.45"/>
  <cols>
    <col min="1" max="1" width="21.86328125" style="2" customWidth="1"/>
    <col min="2" max="2" width="7.3984375" style="2" bestFit="1" customWidth="1"/>
    <col min="3" max="3" width="33" style="2" bestFit="1" customWidth="1"/>
    <col min="4" max="4" width="27.59765625" style="2" customWidth="1"/>
    <col min="5" max="5" width="24.265625" style="2" customWidth="1"/>
    <col min="6" max="6" width="29.3984375" style="2" customWidth="1"/>
    <col min="7" max="16384" width="8.86328125" style="2"/>
  </cols>
  <sheetData>
    <row r="1" spans="1:6" x14ac:dyDescent="0.45">
      <c r="A1" s="8" t="s">
        <v>800</v>
      </c>
    </row>
    <row r="2" spans="1:6" s="40" customFormat="1" x14ac:dyDescent="0.45">
      <c r="A2" s="39" t="s">
        <v>58</v>
      </c>
      <c r="B2" s="39" t="s">
        <v>0</v>
      </c>
      <c r="C2" s="39" t="s">
        <v>59</v>
      </c>
      <c r="D2" s="39" t="s">
        <v>60</v>
      </c>
      <c r="E2" s="39" t="s">
        <v>61</v>
      </c>
      <c r="F2" s="39" t="s">
        <v>62</v>
      </c>
    </row>
    <row r="3" spans="1:6" x14ac:dyDescent="0.45">
      <c r="A3" s="3" t="s">
        <v>63</v>
      </c>
      <c r="B3" s="3" t="s">
        <v>48</v>
      </c>
      <c r="C3" s="3" t="s">
        <v>64</v>
      </c>
      <c r="D3" s="3" t="s">
        <v>65</v>
      </c>
      <c r="E3" s="3" t="s">
        <v>65</v>
      </c>
      <c r="F3" s="3" t="s">
        <v>66</v>
      </c>
    </row>
    <row r="4" spans="1:6" x14ac:dyDescent="0.45">
      <c r="A4" s="3" t="s">
        <v>67</v>
      </c>
      <c r="B4" s="3" t="s">
        <v>39</v>
      </c>
      <c r="C4" s="3" t="s">
        <v>64</v>
      </c>
      <c r="D4" s="3" t="s">
        <v>68</v>
      </c>
      <c r="E4" s="3" t="s">
        <v>69</v>
      </c>
      <c r="F4" s="3" t="s">
        <v>70</v>
      </c>
    </row>
    <row r="5" spans="1:6" ht="28.5" x14ac:dyDescent="0.45">
      <c r="A5" s="3" t="s">
        <v>71</v>
      </c>
      <c r="B5" s="3" t="s">
        <v>20</v>
      </c>
      <c r="C5" s="3" t="s">
        <v>64</v>
      </c>
      <c r="D5" s="3" t="s">
        <v>72</v>
      </c>
      <c r="E5" s="3" t="s">
        <v>73</v>
      </c>
      <c r="F5" s="3"/>
    </row>
    <row r="6" spans="1:6" x14ac:dyDescent="0.45">
      <c r="A6" s="3" t="s">
        <v>74</v>
      </c>
      <c r="B6" s="3" t="s">
        <v>20</v>
      </c>
      <c r="C6" s="3" t="s">
        <v>75</v>
      </c>
      <c r="D6" s="3" t="s">
        <v>65</v>
      </c>
      <c r="E6" s="3" t="s">
        <v>65</v>
      </c>
      <c r="F6" s="3" t="s">
        <v>70</v>
      </c>
    </row>
    <row r="7" spans="1:6" x14ac:dyDescent="0.45">
      <c r="A7" s="3" t="s">
        <v>76</v>
      </c>
      <c r="B7" s="3" t="s">
        <v>20</v>
      </c>
      <c r="C7" s="3" t="s">
        <v>77</v>
      </c>
      <c r="D7" s="3" t="s">
        <v>65</v>
      </c>
      <c r="E7" s="3" t="s">
        <v>78</v>
      </c>
      <c r="F7" s="3"/>
    </row>
    <row r="8" spans="1:6" x14ac:dyDescent="0.45">
      <c r="A8" s="3" t="s">
        <v>79</v>
      </c>
      <c r="B8" s="3" t="s">
        <v>24</v>
      </c>
      <c r="C8" s="3" t="s">
        <v>80</v>
      </c>
      <c r="D8" s="3" t="s">
        <v>65</v>
      </c>
      <c r="E8" s="3" t="s">
        <v>65</v>
      </c>
      <c r="F8" s="3" t="s">
        <v>81</v>
      </c>
    </row>
    <row r="9" spans="1:6" x14ac:dyDescent="0.45">
      <c r="A9" s="3" t="s">
        <v>82</v>
      </c>
      <c r="B9" s="3" t="s">
        <v>12</v>
      </c>
      <c r="C9" s="3" t="s">
        <v>64</v>
      </c>
      <c r="D9" s="3" t="s">
        <v>83</v>
      </c>
      <c r="E9" s="3" t="s">
        <v>69</v>
      </c>
      <c r="F9" s="3"/>
    </row>
    <row r="10" spans="1:6" ht="42.75" x14ac:dyDescent="0.45">
      <c r="A10" s="3" t="s">
        <v>84</v>
      </c>
      <c r="B10" s="3" t="s">
        <v>55</v>
      </c>
      <c r="C10" s="3" t="s">
        <v>77</v>
      </c>
      <c r="D10" s="3" t="s">
        <v>85</v>
      </c>
      <c r="E10" s="3" t="s">
        <v>69</v>
      </c>
      <c r="F10" s="3"/>
    </row>
    <row r="11" spans="1:6" x14ac:dyDescent="0.45">
      <c r="A11" s="3" t="s">
        <v>86</v>
      </c>
      <c r="B11" s="3" t="s">
        <v>33</v>
      </c>
      <c r="C11" s="3" t="s">
        <v>64</v>
      </c>
      <c r="D11" s="3" t="s">
        <v>65</v>
      </c>
      <c r="E11" s="3" t="s">
        <v>65</v>
      </c>
      <c r="F11" s="3" t="s">
        <v>87</v>
      </c>
    </row>
    <row r="12" spans="1:6" x14ac:dyDescent="0.45">
      <c r="A12" s="3" t="s">
        <v>88</v>
      </c>
      <c r="B12" s="3" t="s">
        <v>43</v>
      </c>
      <c r="C12" s="3" t="s">
        <v>77</v>
      </c>
      <c r="D12" s="3" t="s">
        <v>65</v>
      </c>
      <c r="E12" s="3" t="s">
        <v>65</v>
      </c>
      <c r="F12" s="3" t="s">
        <v>70</v>
      </c>
    </row>
    <row r="13" spans="1:6" x14ac:dyDescent="0.45">
      <c r="A13" s="3" t="s">
        <v>89</v>
      </c>
      <c r="B13" s="3" t="s">
        <v>53</v>
      </c>
      <c r="C13" s="3" t="s">
        <v>77</v>
      </c>
      <c r="D13" s="3" t="s">
        <v>83</v>
      </c>
      <c r="E13" s="3" t="s">
        <v>69</v>
      </c>
      <c r="F13" s="3"/>
    </row>
    <row r="14" spans="1:6" x14ac:dyDescent="0.45">
      <c r="A14" s="3" t="s">
        <v>90</v>
      </c>
      <c r="B14" s="3" t="s">
        <v>38</v>
      </c>
      <c r="C14" s="3" t="s">
        <v>64</v>
      </c>
      <c r="D14" s="3" t="s">
        <v>85</v>
      </c>
      <c r="E14" s="3" t="s">
        <v>69</v>
      </c>
      <c r="F14" s="3" t="s">
        <v>91</v>
      </c>
    </row>
    <row r="15" spans="1:6" x14ac:dyDescent="0.45">
      <c r="A15" s="3" t="s">
        <v>92</v>
      </c>
      <c r="B15" s="3" t="s">
        <v>38</v>
      </c>
      <c r="C15" s="3" t="s">
        <v>64</v>
      </c>
      <c r="D15" s="3" t="s">
        <v>85</v>
      </c>
      <c r="E15" s="3" t="s">
        <v>69</v>
      </c>
      <c r="F15" s="3" t="s">
        <v>70</v>
      </c>
    </row>
    <row r="16" spans="1:6" x14ac:dyDescent="0.45">
      <c r="A16" s="3" t="s">
        <v>93</v>
      </c>
      <c r="B16" s="3" t="s">
        <v>38</v>
      </c>
      <c r="C16" s="3" t="s">
        <v>64</v>
      </c>
      <c r="D16" s="3" t="s">
        <v>65</v>
      </c>
      <c r="E16" s="3" t="s">
        <v>65</v>
      </c>
      <c r="F16" s="3" t="s">
        <v>70</v>
      </c>
    </row>
    <row r="17" spans="1:6" x14ac:dyDescent="0.45">
      <c r="A17" s="3" t="s">
        <v>94</v>
      </c>
      <c r="B17" s="3" t="s">
        <v>7</v>
      </c>
      <c r="C17" s="3" t="s">
        <v>80</v>
      </c>
      <c r="D17" s="3" t="s">
        <v>65</v>
      </c>
      <c r="E17" s="3" t="s">
        <v>65</v>
      </c>
      <c r="F17" s="3" t="s">
        <v>70</v>
      </c>
    </row>
    <row r="18" spans="1:6" ht="28.5" x14ac:dyDescent="0.45">
      <c r="A18" s="3" t="s">
        <v>95</v>
      </c>
      <c r="B18" s="3" t="s">
        <v>7</v>
      </c>
      <c r="C18" s="3" t="s">
        <v>96</v>
      </c>
      <c r="D18" s="3" t="s">
        <v>65</v>
      </c>
      <c r="E18" s="3" t="s">
        <v>97</v>
      </c>
      <c r="F18" s="3"/>
    </row>
    <row r="19" spans="1:6" x14ac:dyDescent="0.45">
      <c r="A19" s="3" t="s">
        <v>98</v>
      </c>
      <c r="B19" s="3" t="s">
        <v>30</v>
      </c>
      <c r="C19" s="3" t="s">
        <v>75</v>
      </c>
      <c r="D19" s="3" t="s">
        <v>65</v>
      </c>
      <c r="E19" s="3" t="s">
        <v>65</v>
      </c>
      <c r="F19" s="3" t="s">
        <v>99</v>
      </c>
    </row>
    <row r="20" spans="1:6" ht="28.5" x14ac:dyDescent="0.45">
      <c r="A20" s="3" t="s">
        <v>100</v>
      </c>
      <c r="B20" s="3" t="s">
        <v>35</v>
      </c>
      <c r="C20" s="3" t="s">
        <v>75</v>
      </c>
      <c r="D20" s="3" t="s">
        <v>101</v>
      </c>
      <c r="E20" s="3" t="s">
        <v>69</v>
      </c>
      <c r="F20" s="3"/>
    </row>
    <row r="21" spans="1:6" x14ac:dyDescent="0.45">
      <c r="A21" s="3" t="s">
        <v>102</v>
      </c>
      <c r="B21" s="3" t="s">
        <v>36</v>
      </c>
      <c r="C21" s="3" t="s">
        <v>103</v>
      </c>
      <c r="D21" s="3" t="s">
        <v>85</v>
      </c>
      <c r="E21" s="3" t="s">
        <v>69</v>
      </c>
      <c r="F21" s="3"/>
    </row>
    <row r="22" spans="1:6" x14ac:dyDescent="0.45">
      <c r="A22" s="3" t="s">
        <v>104</v>
      </c>
      <c r="B22" s="3" t="s">
        <v>36</v>
      </c>
      <c r="C22" s="3" t="s">
        <v>64</v>
      </c>
      <c r="D22" s="3" t="s">
        <v>65</v>
      </c>
      <c r="E22" s="3" t="s">
        <v>65</v>
      </c>
      <c r="F22" s="3" t="s">
        <v>105</v>
      </c>
    </row>
    <row r="23" spans="1:6" x14ac:dyDescent="0.45">
      <c r="A23" s="3" t="s">
        <v>106</v>
      </c>
      <c r="B23" s="3" t="s">
        <v>36</v>
      </c>
      <c r="C23" s="3" t="s">
        <v>80</v>
      </c>
      <c r="D23" s="3" t="s">
        <v>65</v>
      </c>
      <c r="E23" s="3" t="s">
        <v>65</v>
      </c>
      <c r="F23" s="3" t="s">
        <v>107</v>
      </c>
    </row>
    <row r="24" spans="1:6" x14ac:dyDescent="0.45">
      <c r="A24" s="3" t="s">
        <v>108</v>
      </c>
      <c r="B24" s="3" t="s">
        <v>25</v>
      </c>
      <c r="C24" s="3" t="s">
        <v>103</v>
      </c>
      <c r="D24" s="3" t="s">
        <v>109</v>
      </c>
      <c r="E24" s="3" t="s">
        <v>110</v>
      </c>
      <c r="F24" s="3"/>
    </row>
    <row r="25" spans="1:6" x14ac:dyDescent="0.45">
      <c r="A25" s="3" t="s">
        <v>111</v>
      </c>
      <c r="B25" s="3" t="s">
        <v>4</v>
      </c>
      <c r="C25" s="3" t="s">
        <v>64</v>
      </c>
      <c r="D25" s="3" t="s">
        <v>85</v>
      </c>
      <c r="E25" s="3" t="s">
        <v>69</v>
      </c>
      <c r="F25" s="3"/>
    </row>
    <row r="26" spans="1:6" x14ac:dyDescent="0.45">
      <c r="A26" s="3" t="s">
        <v>112</v>
      </c>
      <c r="B26" s="3" t="s">
        <v>16</v>
      </c>
      <c r="C26" s="3" t="s">
        <v>75</v>
      </c>
      <c r="D26" s="3" t="s">
        <v>65</v>
      </c>
      <c r="E26" s="3" t="s">
        <v>113</v>
      </c>
      <c r="F26" s="3"/>
    </row>
    <row r="27" spans="1:6" x14ac:dyDescent="0.45">
      <c r="A27" s="3" t="s">
        <v>114</v>
      </c>
      <c r="B27" s="3" t="s">
        <v>18</v>
      </c>
      <c r="C27" s="3" t="s">
        <v>64</v>
      </c>
      <c r="D27" s="3" t="s">
        <v>65</v>
      </c>
      <c r="E27" s="3" t="s">
        <v>65</v>
      </c>
      <c r="F27" s="3" t="s">
        <v>115</v>
      </c>
    </row>
    <row r="28" spans="1:6" x14ac:dyDescent="0.45">
      <c r="A28" s="3" t="s">
        <v>116</v>
      </c>
      <c r="B28" s="3" t="s">
        <v>18</v>
      </c>
      <c r="C28" s="3" t="s">
        <v>75</v>
      </c>
      <c r="D28" s="3" t="s">
        <v>68</v>
      </c>
      <c r="E28" s="3" t="s">
        <v>69</v>
      </c>
      <c r="F28" s="3" t="s">
        <v>70</v>
      </c>
    </row>
    <row r="29" spans="1:6" x14ac:dyDescent="0.45">
      <c r="A29" s="3" t="s">
        <v>117</v>
      </c>
      <c r="B29" s="3" t="s">
        <v>18</v>
      </c>
      <c r="C29" s="3" t="s">
        <v>64</v>
      </c>
      <c r="D29" s="3" t="s">
        <v>65</v>
      </c>
      <c r="E29" s="3" t="s">
        <v>65</v>
      </c>
      <c r="F29" s="3" t="s">
        <v>99</v>
      </c>
    </row>
    <row r="30" spans="1:6" x14ac:dyDescent="0.45">
      <c r="A30" s="3" t="s">
        <v>118</v>
      </c>
      <c r="B30" s="3" t="s">
        <v>18</v>
      </c>
      <c r="C30" s="3" t="s">
        <v>64</v>
      </c>
      <c r="D30" s="3" t="s">
        <v>85</v>
      </c>
      <c r="E30" s="3" t="s">
        <v>69</v>
      </c>
      <c r="F30" s="3" t="s">
        <v>70</v>
      </c>
    </row>
    <row r="31" spans="1:6" ht="42.75" x14ac:dyDescent="0.45">
      <c r="A31" s="3" t="s">
        <v>119</v>
      </c>
      <c r="B31" s="3" t="s">
        <v>18</v>
      </c>
      <c r="C31" s="3" t="s">
        <v>75</v>
      </c>
      <c r="D31" s="3" t="s">
        <v>65</v>
      </c>
      <c r="E31" s="3" t="s">
        <v>120</v>
      </c>
      <c r="F31" s="3"/>
    </row>
    <row r="32" spans="1:6" x14ac:dyDescent="0.45">
      <c r="A32" s="3" t="s">
        <v>121</v>
      </c>
      <c r="B32" s="3" t="s">
        <v>40</v>
      </c>
      <c r="C32" s="3" t="s">
        <v>64</v>
      </c>
      <c r="D32" s="3" t="s">
        <v>65</v>
      </c>
      <c r="E32" s="3" t="s">
        <v>65</v>
      </c>
      <c r="F32" s="3" t="s">
        <v>122</v>
      </c>
    </row>
    <row r="33" spans="1:6" x14ac:dyDescent="0.45">
      <c r="A33" s="3" t="s">
        <v>123</v>
      </c>
      <c r="B33" s="3" t="s">
        <v>54</v>
      </c>
      <c r="C33" s="3" t="s">
        <v>64</v>
      </c>
      <c r="D33" s="3" t="s">
        <v>124</v>
      </c>
      <c r="E33" s="3" t="s">
        <v>113</v>
      </c>
      <c r="F33" s="3"/>
    </row>
    <row r="34" spans="1:6" x14ac:dyDescent="0.45">
      <c r="A34" s="3" t="s">
        <v>125</v>
      </c>
      <c r="B34" s="3" t="s">
        <v>54</v>
      </c>
      <c r="C34" s="3" t="s">
        <v>64</v>
      </c>
      <c r="D34" s="3" t="s">
        <v>65</v>
      </c>
      <c r="E34" s="3" t="s">
        <v>69</v>
      </c>
      <c r="F34" s="3"/>
    </row>
    <row r="35" spans="1:6" x14ac:dyDescent="0.45">
      <c r="A35" s="3" t="s">
        <v>126</v>
      </c>
      <c r="B35" s="3" t="s">
        <v>15</v>
      </c>
      <c r="C35" s="3" t="s">
        <v>80</v>
      </c>
      <c r="D35" s="3" t="s">
        <v>83</v>
      </c>
      <c r="E35" s="3" t="s">
        <v>69</v>
      </c>
      <c r="F35" s="3"/>
    </row>
    <row r="36" spans="1:6" x14ac:dyDescent="0.45">
      <c r="A36" s="3" t="s">
        <v>127</v>
      </c>
      <c r="B36" s="3" t="s">
        <v>15</v>
      </c>
      <c r="C36" s="3" t="s">
        <v>80</v>
      </c>
      <c r="D36" s="3" t="s">
        <v>83</v>
      </c>
      <c r="E36" s="3" t="s">
        <v>69</v>
      </c>
      <c r="F3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AD6A-D416-4B01-BB9E-A6EF44293240}">
  <dimension ref="A1:F55"/>
  <sheetViews>
    <sheetView workbookViewId="0"/>
  </sheetViews>
  <sheetFormatPr defaultColWidth="8.86328125" defaultRowHeight="14.25" x14ac:dyDescent="0.45"/>
  <cols>
    <col min="1" max="1" width="13.59765625" style="2" customWidth="1"/>
    <col min="2" max="3" width="8.86328125" style="2"/>
    <col min="4" max="4" width="10.73046875" style="2" customWidth="1"/>
    <col min="5" max="5" width="12.59765625" style="2" customWidth="1"/>
    <col min="6" max="16384" width="8.86328125" style="2"/>
  </cols>
  <sheetData>
    <row r="1" spans="1:6" x14ac:dyDescent="0.45">
      <c r="A1" s="8" t="s">
        <v>801</v>
      </c>
    </row>
    <row r="2" spans="1:6" ht="39.75" x14ac:dyDescent="0.45">
      <c r="A2" s="9" t="s">
        <v>0</v>
      </c>
      <c r="B2" s="9" t="s">
        <v>128</v>
      </c>
      <c r="C2" s="9" t="s">
        <v>129</v>
      </c>
      <c r="D2" s="9" t="s">
        <v>130</v>
      </c>
      <c r="E2" s="9" t="s">
        <v>131</v>
      </c>
      <c r="F2" s="9" t="s">
        <v>132</v>
      </c>
    </row>
    <row r="3" spans="1:6" x14ac:dyDescent="0.45">
      <c r="A3" s="5" t="s">
        <v>4</v>
      </c>
      <c r="B3" s="10">
        <v>43</v>
      </c>
      <c r="C3" s="6">
        <v>31.16</v>
      </c>
      <c r="D3" s="10">
        <v>95</v>
      </c>
      <c r="E3" s="6">
        <v>68.84</v>
      </c>
      <c r="F3" s="10">
        <v>138</v>
      </c>
    </row>
    <row r="4" spans="1:6" x14ac:dyDescent="0.45">
      <c r="A4" s="5" t="s">
        <v>5</v>
      </c>
      <c r="B4" s="10">
        <v>77</v>
      </c>
      <c r="C4" s="6">
        <v>20.98</v>
      </c>
      <c r="D4" s="10">
        <v>290</v>
      </c>
      <c r="E4" s="6">
        <v>79.02</v>
      </c>
      <c r="F4" s="10">
        <v>367</v>
      </c>
    </row>
    <row r="5" spans="1:6" x14ac:dyDescent="0.45">
      <c r="A5" s="5" t="s">
        <v>6</v>
      </c>
      <c r="B5" s="10">
        <v>22</v>
      </c>
      <c r="C5" s="6">
        <v>30.56</v>
      </c>
      <c r="D5" s="10">
        <v>50</v>
      </c>
      <c r="E5" s="6">
        <v>69.44</v>
      </c>
      <c r="F5" s="10">
        <v>72</v>
      </c>
    </row>
    <row r="6" spans="1:6" x14ac:dyDescent="0.45">
      <c r="A6" s="5" t="s">
        <v>7</v>
      </c>
      <c r="B6" s="10">
        <v>21</v>
      </c>
      <c r="C6" s="6">
        <v>20.79</v>
      </c>
      <c r="D6" s="10">
        <v>80</v>
      </c>
      <c r="E6" s="6">
        <v>79.209999999999994</v>
      </c>
      <c r="F6" s="10">
        <v>101</v>
      </c>
    </row>
    <row r="7" spans="1:6" x14ac:dyDescent="0.45">
      <c r="A7" s="5" t="s">
        <v>8</v>
      </c>
      <c r="B7" s="10">
        <v>5</v>
      </c>
      <c r="C7" s="6">
        <v>9.6199999999999992</v>
      </c>
      <c r="D7" s="10">
        <v>47</v>
      </c>
      <c r="E7" s="6">
        <v>90.38</v>
      </c>
      <c r="F7" s="10">
        <v>52</v>
      </c>
    </row>
    <row r="8" spans="1:6" x14ac:dyDescent="0.45">
      <c r="A8" s="5" t="s">
        <v>9</v>
      </c>
      <c r="B8" s="10">
        <v>35</v>
      </c>
      <c r="C8" s="6">
        <v>25</v>
      </c>
      <c r="D8" s="10">
        <v>105</v>
      </c>
      <c r="E8" s="6">
        <v>75</v>
      </c>
      <c r="F8" s="10">
        <v>140</v>
      </c>
    </row>
    <row r="9" spans="1:6" x14ac:dyDescent="0.45">
      <c r="A9" s="5" t="s">
        <v>10</v>
      </c>
      <c r="B9" s="10">
        <v>76</v>
      </c>
      <c r="C9" s="6">
        <v>36.19</v>
      </c>
      <c r="D9" s="10">
        <v>134</v>
      </c>
      <c r="E9" s="6">
        <v>63.81</v>
      </c>
      <c r="F9" s="10">
        <v>210</v>
      </c>
    </row>
    <row r="10" spans="1:6" x14ac:dyDescent="0.45">
      <c r="A10" s="5" t="s">
        <v>11</v>
      </c>
      <c r="B10" s="10">
        <v>20</v>
      </c>
      <c r="C10" s="6">
        <v>18.52</v>
      </c>
      <c r="D10" s="10">
        <v>88</v>
      </c>
      <c r="E10" s="6">
        <v>81.48</v>
      </c>
      <c r="F10" s="10">
        <v>108</v>
      </c>
    </row>
    <row r="11" spans="1:6" x14ac:dyDescent="0.45">
      <c r="A11" s="5" t="s">
        <v>12</v>
      </c>
      <c r="B11" s="10">
        <v>22</v>
      </c>
      <c r="C11" s="6">
        <v>22.22</v>
      </c>
      <c r="D11" s="10">
        <v>77</v>
      </c>
      <c r="E11" s="6">
        <v>77.78</v>
      </c>
      <c r="F11" s="10">
        <v>99</v>
      </c>
    </row>
    <row r="12" spans="1:6" x14ac:dyDescent="0.45">
      <c r="A12" s="5" t="s">
        <v>13</v>
      </c>
      <c r="B12" s="10">
        <v>8</v>
      </c>
      <c r="C12" s="6">
        <v>7.48</v>
      </c>
      <c r="D12" s="10">
        <v>99</v>
      </c>
      <c r="E12" s="6">
        <v>92.52</v>
      </c>
      <c r="F12" s="10">
        <v>107</v>
      </c>
    </row>
    <row r="13" spans="1:6" x14ac:dyDescent="0.45">
      <c r="A13" s="5" t="s">
        <v>14</v>
      </c>
      <c r="B13" s="10">
        <v>9</v>
      </c>
      <c r="C13" s="6">
        <v>33.33</v>
      </c>
      <c r="D13" s="10">
        <v>18</v>
      </c>
      <c r="E13" s="6">
        <v>66.67</v>
      </c>
      <c r="F13" s="10">
        <v>27</v>
      </c>
    </row>
    <row r="14" spans="1:6" x14ac:dyDescent="0.45">
      <c r="A14" s="5" t="s">
        <v>15</v>
      </c>
      <c r="B14" s="10">
        <v>8</v>
      </c>
      <c r="C14" s="6">
        <v>17.39</v>
      </c>
      <c r="D14" s="10">
        <v>38</v>
      </c>
      <c r="E14" s="6">
        <v>82.61</v>
      </c>
      <c r="F14" s="10">
        <v>46</v>
      </c>
    </row>
    <row r="15" spans="1:6" x14ac:dyDescent="0.45">
      <c r="A15" s="5" t="s">
        <v>16</v>
      </c>
      <c r="B15" s="10">
        <v>47</v>
      </c>
      <c r="C15" s="6">
        <v>26.7</v>
      </c>
      <c r="D15" s="10">
        <v>129</v>
      </c>
      <c r="E15" s="6">
        <v>73.3</v>
      </c>
      <c r="F15" s="10">
        <v>176</v>
      </c>
    </row>
    <row r="16" spans="1:6" x14ac:dyDescent="0.45">
      <c r="A16" s="5" t="s">
        <v>17</v>
      </c>
      <c r="B16" s="10">
        <v>19</v>
      </c>
      <c r="C16" s="6">
        <v>23.46</v>
      </c>
      <c r="D16" s="10">
        <v>62</v>
      </c>
      <c r="E16" s="6">
        <v>76.540000000000006</v>
      </c>
      <c r="F16" s="10">
        <v>81</v>
      </c>
    </row>
    <row r="17" spans="1:6" x14ac:dyDescent="0.45">
      <c r="A17" s="5" t="s">
        <v>18</v>
      </c>
      <c r="B17" s="10">
        <v>16</v>
      </c>
      <c r="C17" s="6">
        <v>23.88</v>
      </c>
      <c r="D17" s="10">
        <v>51</v>
      </c>
      <c r="E17" s="6">
        <v>76.12</v>
      </c>
      <c r="F17" s="10">
        <v>67</v>
      </c>
    </row>
    <row r="18" spans="1:6" x14ac:dyDescent="0.45">
      <c r="A18" s="5" t="s">
        <v>19</v>
      </c>
      <c r="B18" s="10">
        <v>5</v>
      </c>
      <c r="C18" s="6">
        <v>7.81</v>
      </c>
      <c r="D18" s="10">
        <v>59</v>
      </c>
      <c r="E18" s="6">
        <v>92.19</v>
      </c>
      <c r="F18" s="10">
        <v>64</v>
      </c>
    </row>
    <row r="19" spans="1:6" x14ac:dyDescent="0.45">
      <c r="A19" s="5" t="s">
        <v>20</v>
      </c>
      <c r="B19" s="10">
        <v>12</v>
      </c>
      <c r="C19" s="6">
        <v>8.4499999999999993</v>
      </c>
      <c r="D19" s="10">
        <v>130</v>
      </c>
      <c r="E19" s="6">
        <v>91.55</v>
      </c>
      <c r="F19" s="10">
        <v>142</v>
      </c>
    </row>
    <row r="20" spans="1:6" x14ac:dyDescent="0.45">
      <c r="A20" s="5" t="s">
        <v>21</v>
      </c>
      <c r="B20" s="10">
        <v>10</v>
      </c>
      <c r="C20" s="6">
        <v>15.15</v>
      </c>
      <c r="D20" s="10">
        <v>56</v>
      </c>
      <c r="E20" s="6">
        <v>84.85</v>
      </c>
      <c r="F20" s="10">
        <v>66</v>
      </c>
    </row>
    <row r="21" spans="1:6" x14ac:dyDescent="0.45">
      <c r="A21" s="5" t="s">
        <v>22</v>
      </c>
      <c r="B21" s="10">
        <v>10</v>
      </c>
      <c r="C21" s="6">
        <v>15.87</v>
      </c>
      <c r="D21" s="10">
        <v>53</v>
      </c>
      <c r="E21" s="6">
        <v>84.13</v>
      </c>
      <c r="F21" s="10">
        <v>63</v>
      </c>
    </row>
    <row r="22" spans="1:6" x14ac:dyDescent="0.45">
      <c r="A22" s="5" t="s">
        <v>23</v>
      </c>
      <c r="B22" s="10">
        <v>16</v>
      </c>
      <c r="C22" s="6">
        <v>34.04</v>
      </c>
      <c r="D22" s="10">
        <v>31</v>
      </c>
      <c r="E22" s="6">
        <v>65.959999999999994</v>
      </c>
      <c r="F22" s="10">
        <v>47</v>
      </c>
    </row>
    <row r="23" spans="1:6" x14ac:dyDescent="0.45">
      <c r="A23" s="5" t="s">
        <v>24</v>
      </c>
      <c r="B23" s="10">
        <v>1</v>
      </c>
      <c r="C23" s="6">
        <v>7.14</v>
      </c>
      <c r="D23" s="10">
        <v>13</v>
      </c>
      <c r="E23" s="6">
        <v>92.86</v>
      </c>
      <c r="F23" s="10">
        <v>14</v>
      </c>
    </row>
    <row r="24" spans="1:6" x14ac:dyDescent="0.45">
      <c r="A24" s="5" t="s">
        <v>25</v>
      </c>
      <c r="B24" s="10">
        <v>22</v>
      </c>
      <c r="C24" s="6">
        <v>20.75</v>
      </c>
      <c r="D24" s="10">
        <v>84</v>
      </c>
      <c r="E24" s="6">
        <v>79.25</v>
      </c>
      <c r="F24" s="10">
        <v>106</v>
      </c>
    </row>
    <row r="25" spans="1:6" x14ac:dyDescent="0.45">
      <c r="A25" s="5" t="s">
        <v>26</v>
      </c>
      <c r="B25" s="10">
        <v>11</v>
      </c>
      <c r="C25" s="6">
        <v>12.36</v>
      </c>
      <c r="D25" s="10">
        <v>78</v>
      </c>
      <c r="E25" s="6">
        <v>87.64</v>
      </c>
      <c r="F25" s="10">
        <v>89</v>
      </c>
    </row>
    <row r="26" spans="1:6" x14ac:dyDescent="0.45">
      <c r="A26" s="5" t="s">
        <v>27</v>
      </c>
      <c r="B26" s="10">
        <v>11</v>
      </c>
      <c r="C26" s="6">
        <v>7.69</v>
      </c>
      <c r="D26" s="10">
        <v>132</v>
      </c>
      <c r="E26" s="6">
        <v>92.31</v>
      </c>
      <c r="F26" s="10">
        <v>143</v>
      </c>
    </row>
    <row r="27" spans="1:6" x14ac:dyDescent="0.45">
      <c r="A27" s="5" t="s">
        <v>28</v>
      </c>
      <c r="B27" s="10">
        <v>15</v>
      </c>
      <c r="C27" s="6">
        <v>16.13</v>
      </c>
      <c r="D27" s="10">
        <v>78</v>
      </c>
      <c r="E27" s="6">
        <v>83.87</v>
      </c>
      <c r="F27" s="10">
        <v>93</v>
      </c>
    </row>
    <row r="28" spans="1:6" x14ac:dyDescent="0.45">
      <c r="A28" s="5" t="s">
        <v>29</v>
      </c>
      <c r="B28" s="10">
        <v>14</v>
      </c>
      <c r="C28" s="6">
        <v>12.73</v>
      </c>
      <c r="D28" s="10">
        <v>96</v>
      </c>
      <c r="E28" s="6">
        <v>87.27</v>
      </c>
      <c r="F28" s="10">
        <v>110</v>
      </c>
    </row>
    <row r="29" spans="1:6" x14ac:dyDescent="0.45">
      <c r="A29" s="5" t="s">
        <v>30</v>
      </c>
      <c r="B29" s="10">
        <v>31</v>
      </c>
      <c r="C29" s="6">
        <v>24.6</v>
      </c>
      <c r="D29" s="10">
        <v>95</v>
      </c>
      <c r="E29" s="6">
        <v>75.400000000000006</v>
      </c>
      <c r="F29" s="10">
        <v>126</v>
      </c>
    </row>
    <row r="30" spans="1:6" x14ac:dyDescent="0.45">
      <c r="A30" s="5" t="s">
        <v>31</v>
      </c>
      <c r="B30" s="10">
        <v>16</v>
      </c>
      <c r="C30" s="6">
        <v>20.51</v>
      </c>
      <c r="D30" s="10">
        <v>62</v>
      </c>
      <c r="E30" s="6">
        <v>79.489999999999995</v>
      </c>
      <c r="F30" s="10">
        <v>78</v>
      </c>
    </row>
    <row r="31" spans="1:6" x14ac:dyDescent="0.45">
      <c r="A31" s="5" t="s">
        <v>32</v>
      </c>
      <c r="B31" s="10">
        <v>16</v>
      </c>
      <c r="C31" s="6">
        <v>17.98</v>
      </c>
      <c r="D31" s="10">
        <v>73</v>
      </c>
      <c r="E31" s="6">
        <v>82.02</v>
      </c>
      <c r="F31" s="10">
        <v>89</v>
      </c>
    </row>
    <row r="32" spans="1:6" x14ac:dyDescent="0.45">
      <c r="A32" s="5" t="s">
        <v>33</v>
      </c>
      <c r="B32" s="10">
        <v>29</v>
      </c>
      <c r="C32" s="6">
        <v>7.75</v>
      </c>
      <c r="D32" s="10">
        <v>345</v>
      </c>
      <c r="E32" s="6">
        <v>92.25</v>
      </c>
      <c r="F32" s="10">
        <v>374</v>
      </c>
    </row>
    <row r="33" spans="1:6" x14ac:dyDescent="0.45">
      <c r="A33" s="5" t="s">
        <v>34</v>
      </c>
      <c r="B33" s="10">
        <v>29</v>
      </c>
      <c r="C33" s="6">
        <v>39.19</v>
      </c>
      <c r="D33" s="10">
        <v>45</v>
      </c>
      <c r="E33" s="6">
        <v>60.81</v>
      </c>
      <c r="F33" s="10">
        <v>74</v>
      </c>
    </row>
    <row r="34" spans="1:6" x14ac:dyDescent="0.45">
      <c r="A34" s="5" t="s">
        <v>35</v>
      </c>
      <c r="B34" s="10">
        <v>19</v>
      </c>
      <c r="C34" s="6">
        <v>16.52</v>
      </c>
      <c r="D34" s="10">
        <v>96</v>
      </c>
      <c r="E34" s="6">
        <v>83.48</v>
      </c>
      <c r="F34" s="10">
        <v>115</v>
      </c>
    </row>
    <row r="35" spans="1:6" x14ac:dyDescent="0.45">
      <c r="A35" s="5" t="s">
        <v>36</v>
      </c>
      <c r="B35" s="10">
        <v>22</v>
      </c>
      <c r="C35" s="6">
        <v>14.57</v>
      </c>
      <c r="D35" s="10">
        <v>129</v>
      </c>
      <c r="E35" s="6">
        <v>85.43</v>
      </c>
      <c r="F35" s="10">
        <v>151</v>
      </c>
    </row>
    <row r="36" spans="1:6" x14ac:dyDescent="0.45">
      <c r="A36" s="5" t="s">
        <v>37</v>
      </c>
      <c r="B36" s="10">
        <v>43</v>
      </c>
      <c r="C36" s="6">
        <v>35.54</v>
      </c>
      <c r="D36" s="10">
        <v>78</v>
      </c>
      <c r="E36" s="6">
        <v>64.459999999999994</v>
      </c>
      <c r="F36" s="10">
        <v>121</v>
      </c>
    </row>
    <row r="37" spans="1:6" x14ac:dyDescent="0.45">
      <c r="A37" s="5" t="s">
        <v>38</v>
      </c>
      <c r="B37" s="10">
        <v>28</v>
      </c>
      <c r="C37" s="6">
        <v>12.79</v>
      </c>
      <c r="D37" s="10">
        <v>191</v>
      </c>
      <c r="E37" s="6">
        <v>87.21</v>
      </c>
      <c r="F37" s="10">
        <v>219</v>
      </c>
    </row>
    <row r="38" spans="1:6" x14ac:dyDescent="0.45">
      <c r="A38" s="5" t="s">
        <v>39</v>
      </c>
      <c r="B38" s="10">
        <v>50</v>
      </c>
      <c r="C38" s="6">
        <v>12.32</v>
      </c>
      <c r="D38" s="10">
        <v>356</v>
      </c>
      <c r="E38" s="6">
        <v>87.68</v>
      </c>
      <c r="F38" s="10">
        <v>406</v>
      </c>
    </row>
    <row r="39" spans="1:6" x14ac:dyDescent="0.45">
      <c r="A39" s="5" t="s">
        <v>40</v>
      </c>
      <c r="B39" s="10">
        <v>3</v>
      </c>
      <c r="C39" s="6">
        <v>6.25</v>
      </c>
      <c r="D39" s="10">
        <v>45</v>
      </c>
      <c r="E39" s="6">
        <v>93.75</v>
      </c>
      <c r="F39" s="10">
        <v>48</v>
      </c>
    </row>
    <row r="40" spans="1:6" x14ac:dyDescent="0.45">
      <c r="A40" s="5" t="s">
        <v>41</v>
      </c>
      <c r="B40" s="10">
        <v>3</v>
      </c>
      <c r="C40" s="6">
        <v>5.36</v>
      </c>
      <c r="D40" s="10">
        <v>53</v>
      </c>
      <c r="E40" s="6">
        <v>94.64</v>
      </c>
      <c r="F40" s="10">
        <v>56</v>
      </c>
    </row>
    <row r="41" spans="1:6" x14ac:dyDescent="0.45">
      <c r="A41" s="5" t="s">
        <v>42</v>
      </c>
      <c r="B41" s="10">
        <v>20</v>
      </c>
      <c r="C41" s="6">
        <v>15.87</v>
      </c>
      <c r="D41" s="10">
        <v>106</v>
      </c>
      <c r="E41" s="6">
        <v>84.13</v>
      </c>
      <c r="F41" s="10">
        <v>126</v>
      </c>
    </row>
    <row r="42" spans="1:6" x14ac:dyDescent="0.45">
      <c r="A42" s="5" t="s">
        <v>43</v>
      </c>
      <c r="B42" s="10">
        <v>7</v>
      </c>
      <c r="C42" s="6">
        <v>18.920000000000002</v>
      </c>
      <c r="D42" s="10">
        <v>30</v>
      </c>
      <c r="E42" s="6">
        <v>81.08</v>
      </c>
      <c r="F42" s="10">
        <v>37</v>
      </c>
    </row>
    <row r="43" spans="1:6" x14ac:dyDescent="0.45">
      <c r="A43" s="5" t="s">
        <v>44</v>
      </c>
      <c r="B43" s="10">
        <v>4</v>
      </c>
      <c r="C43" s="6">
        <v>6.56</v>
      </c>
      <c r="D43" s="10">
        <v>57</v>
      </c>
      <c r="E43" s="6">
        <v>93.44</v>
      </c>
      <c r="F43" s="10">
        <v>61</v>
      </c>
    </row>
    <row r="44" spans="1:6" x14ac:dyDescent="0.45">
      <c r="A44" s="5" t="s">
        <v>45</v>
      </c>
      <c r="B44" s="10">
        <v>14</v>
      </c>
      <c r="C44" s="6">
        <v>9.7899999999999991</v>
      </c>
      <c r="D44" s="10">
        <v>129</v>
      </c>
      <c r="E44" s="6">
        <v>90.21</v>
      </c>
      <c r="F44" s="10">
        <v>143</v>
      </c>
    </row>
    <row r="45" spans="1:6" x14ac:dyDescent="0.45">
      <c r="A45" s="5" t="s">
        <v>46</v>
      </c>
      <c r="B45" s="10">
        <v>4</v>
      </c>
      <c r="C45" s="6">
        <v>12.12</v>
      </c>
      <c r="D45" s="10">
        <v>29</v>
      </c>
      <c r="E45" s="6">
        <v>87.88</v>
      </c>
      <c r="F45" s="10">
        <v>33</v>
      </c>
    </row>
    <row r="46" spans="1:6" x14ac:dyDescent="0.45">
      <c r="A46" s="5" t="s">
        <v>47</v>
      </c>
      <c r="B46" s="10">
        <v>4</v>
      </c>
      <c r="C46" s="6">
        <v>10.81</v>
      </c>
      <c r="D46" s="10">
        <v>33</v>
      </c>
      <c r="E46" s="6">
        <v>89.19</v>
      </c>
      <c r="F46" s="10">
        <v>37</v>
      </c>
    </row>
    <row r="47" spans="1:6" x14ac:dyDescent="0.45">
      <c r="A47" s="5" t="s">
        <v>48</v>
      </c>
      <c r="B47" s="10">
        <v>9</v>
      </c>
      <c r="C47" s="6">
        <v>32.14</v>
      </c>
      <c r="D47" s="10">
        <v>19</v>
      </c>
      <c r="E47" s="6">
        <v>67.86</v>
      </c>
      <c r="F47" s="10">
        <v>28</v>
      </c>
    </row>
    <row r="48" spans="1:6" x14ac:dyDescent="0.45">
      <c r="A48" s="5" t="s">
        <v>49</v>
      </c>
      <c r="B48" s="10">
        <v>4</v>
      </c>
      <c r="C48" s="6">
        <v>8.51</v>
      </c>
      <c r="D48" s="10">
        <v>43</v>
      </c>
      <c r="E48" s="6">
        <v>91.49</v>
      </c>
      <c r="F48" s="10">
        <v>47</v>
      </c>
    </row>
    <row r="49" spans="1:6" x14ac:dyDescent="0.45">
      <c r="A49" s="5" t="s">
        <v>50</v>
      </c>
      <c r="B49" s="10">
        <v>7</v>
      </c>
      <c r="C49" s="6">
        <v>2.87</v>
      </c>
      <c r="D49" s="10">
        <v>237</v>
      </c>
      <c r="E49" s="6">
        <v>97.13</v>
      </c>
      <c r="F49" s="10">
        <v>244</v>
      </c>
    </row>
    <row r="50" spans="1:6" x14ac:dyDescent="0.45">
      <c r="A50" s="5" t="s">
        <v>51</v>
      </c>
      <c r="B50" s="10">
        <v>6</v>
      </c>
      <c r="C50" s="6">
        <v>17.14</v>
      </c>
      <c r="D50" s="10">
        <v>29</v>
      </c>
      <c r="E50" s="6">
        <v>82.86</v>
      </c>
      <c r="F50" s="10">
        <v>35</v>
      </c>
    </row>
    <row r="51" spans="1:6" x14ac:dyDescent="0.45">
      <c r="A51" s="5" t="s">
        <v>52</v>
      </c>
      <c r="B51" s="10">
        <v>11</v>
      </c>
      <c r="C51" s="6">
        <v>15.07</v>
      </c>
      <c r="D51" s="10">
        <v>62</v>
      </c>
      <c r="E51" s="6">
        <v>84.93</v>
      </c>
      <c r="F51" s="10">
        <v>73</v>
      </c>
    </row>
    <row r="52" spans="1:6" x14ac:dyDescent="0.45">
      <c r="A52" s="5" t="s">
        <v>53</v>
      </c>
      <c r="B52" s="10">
        <v>6</v>
      </c>
      <c r="C52" s="6">
        <v>13.95</v>
      </c>
      <c r="D52" s="10">
        <v>37</v>
      </c>
      <c r="E52" s="6">
        <v>86.05</v>
      </c>
      <c r="F52" s="10">
        <v>43</v>
      </c>
    </row>
    <row r="53" spans="1:6" x14ac:dyDescent="0.45">
      <c r="A53" s="5" t="s">
        <v>54</v>
      </c>
      <c r="B53" s="10">
        <v>15</v>
      </c>
      <c r="C53" s="6">
        <v>13.76</v>
      </c>
      <c r="D53" s="10">
        <v>94</v>
      </c>
      <c r="E53" s="6">
        <v>86.24</v>
      </c>
      <c r="F53" s="10">
        <v>109</v>
      </c>
    </row>
    <row r="54" spans="1:6" x14ac:dyDescent="0.45">
      <c r="A54" s="5" t="s">
        <v>55</v>
      </c>
      <c r="B54" s="10">
        <v>33</v>
      </c>
      <c r="C54" s="6">
        <v>10.09</v>
      </c>
      <c r="D54" s="10">
        <v>294</v>
      </c>
      <c r="E54" s="6">
        <v>89.91</v>
      </c>
      <c r="F54" s="10">
        <v>327</v>
      </c>
    </row>
    <row r="55" spans="1:6" x14ac:dyDescent="0.45">
      <c r="A55" s="5" t="s">
        <v>56</v>
      </c>
      <c r="B55" s="10">
        <v>5</v>
      </c>
      <c r="C55" s="6">
        <v>15.15</v>
      </c>
      <c r="D55" s="10">
        <v>28</v>
      </c>
      <c r="E55" s="6">
        <v>84.85</v>
      </c>
      <c r="F55" s="10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22AC-A5BB-4AFE-AA44-67E05336A2C2}">
  <dimension ref="A1:H37"/>
  <sheetViews>
    <sheetView workbookViewId="0"/>
  </sheetViews>
  <sheetFormatPr defaultColWidth="8.86328125" defaultRowHeight="14.25" x14ac:dyDescent="0.45"/>
  <cols>
    <col min="1" max="1" width="66.73046875" style="14" bestFit="1" customWidth="1"/>
    <col min="2" max="7" width="10.86328125" style="14" customWidth="1"/>
    <col min="8" max="8" width="11.265625" style="15" bestFit="1" customWidth="1"/>
    <col min="9" max="16384" width="8.86328125" style="15"/>
  </cols>
  <sheetData>
    <row r="1" spans="1:8" x14ac:dyDescent="0.45">
      <c r="A1" s="13" t="s">
        <v>802</v>
      </c>
    </row>
    <row r="2" spans="1:8" ht="28.5" x14ac:dyDescent="0.45">
      <c r="A2" s="11" t="s">
        <v>133</v>
      </c>
      <c r="B2" s="12" t="s">
        <v>134</v>
      </c>
      <c r="C2" s="12" t="s">
        <v>135</v>
      </c>
      <c r="D2" s="12" t="s">
        <v>136</v>
      </c>
      <c r="E2" s="12" t="s">
        <v>137</v>
      </c>
      <c r="F2" s="12" t="s">
        <v>138</v>
      </c>
      <c r="G2" s="12" t="s">
        <v>139</v>
      </c>
      <c r="H2" s="12" t="s">
        <v>140</v>
      </c>
    </row>
    <row r="3" spans="1:8" x14ac:dyDescent="0.45">
      <c r="A3" s="16" t="s">
        <v>96</v>
      </c>
      <c r="B3" s="16">
        <v>0</v>
      </c>
      <c r="C3" s="16">
        <v>2</v>
      </c>
      <c r="D3" s="16">
        <v>1</v>
      </c>
      <c r="E3" s="16">
        <v>0</v>
      </c>
      <c r="F3" s="16">
        <v>0</v>
      </c>
      <c r="G3" s="16">
        <v>1</v>
      </c>
      <c r="H3" s="15">
        <f>SUM(B3:G3)</f>
        <v>4</v>
      </c>
    </row>
    <row r="4" spans="1:8" x14ac:dyDescent="0.45">
      <c r="A4" s="16" t="s">
        <v>141</v>
      </c>
      <c r="B4" s="16">
        <v>1</v>
      </c>
      <c r="C4" s="16">
        <v>0</v>
      </c>
      <c r="D4" s="16">
        <v>3</v>
      </c>
      <c r="E4" s="16">
        <v>0</v>
      </c>
      <c r="F4" s="16">
        <v>0</v>
      </c>
      <c r="G4" s="16">
        <v>0</v>
      </c>
      <c r="H4" s="15">
        <f t="shared" ref="H4:H37" si="0">SUM(B4:G4)</f>
        <v>4</v>
      </c>
    </row>
    <row r="5" spans="1:8" x14ac:dyDescent="0.45">
      <c r="A5" s="16" t="s">
        <v>142</v>
      </c>
      <c r="B5" s="16">
        <v>1</v>
      </c>
      <c r="C5" s="16">
        <v>6</v>
      </c>
      <c r="D5" s="16">
        <v>1</v>
      </c>
      <c r="E5" s="16">
        <v>2</v>
      </c>
      <c r="F5" s="16">
        <v>0</v>
      </c>
      <c r="G5" s="16">
        <v>0</v>
      </c>
      <c r="H5" s="15">
        <f t="shared" si="0"/>
        <v>10</v>
      </c>
    </row>
    <row r="6" spans="1:8" x14ac:dyDescent="0.45">
      <c r="A6" s="16" t="s">
        <v>143</v>
      </c>
      <c r="B6" s="16">
        <v>0</v>
      </c>
      <c r="C6" s="16">
        <v>0</v>
      </c>
      <c r="D6" s="16">
        <v>1</v>
      </c>
      <c r="E6" s="16">
        <v>0</v>
      </c>
      <c r="F6" s="16">
        <v>0</v>
      </c>
      <c r="G6" s="16">
        <v>0</v>
      </c>
      <c r="H6" s="15">
        <f t="shared" si="0"/>
        <v>1</v>
      </c>
    </row>
    <row r="7" spans="1:8" x14ac:dyDescent="0.45">
      <c r="A7" s="16" t="s">
        <v>144</v>
      </c>
      <c r="B7" s="16">
        <v>18</v>
      </c>
      <c r="C7" s="16">
        <v>4</v>
      </c>
      <c r="D7" s="16">
        <v>39</v>
      </c>
      <c r="E7" s="16">
        <v>0</v>
      </c>
      <c r="F7" s="16">
        <v>0</v>
      </c>
      <c r="G7" s="16">
        <v>0</v>
      </c>
      <c r="H7" s="15">
        <f t="shared" si="0"/>
        <v>61</v>
      </c>
    </row>
    <row r="8" spans="1:8" x14ac:dyDescent="0.45">
      <c r="A8" s="16" t="s">
        <v>145</v>
      </c>
      <c r="B8" s="16">
        <v>0</v>
      </c>
      <c r="C8" s="16">
        <v>0</v>
      </c>
      <c r="D8" s="16">
        <v>1</v>
      </c>
      <c r="E8" s="16">
        <v>0</v>
      </c>
      <c r="F8" s="16">
        <v>0</v>
      </c>
      <c r="G8" s="16">
        <v>0</v>
      </c>
      <c r="H8" s="15">
        <f t="shared" si="0"/>
        <v>1</v>
      </c>
    </row>
    <row r="9" spans="1:8" x14ac:dyDescent="0.45">
      <c r="A9" s="16" t="s">
        <v>146</v>
      </c>
      <c r="B9" s="16">
        <v>0</v>
      </c>
      <c r="C9" s="16">
        <v>0</v>
      </c>
      <c r="D9" s="16">
        <v>3</v>
      </c>
      <c r="E9" s="16">
        <v>0</v>
      </c>
      <c r="F9" s="16">
        <v>0</v>
      </c>
      <c r="G9" s="16">
        <v>0</v>
      </c>
      <c r="H9" s="15">
        <f t="shared" si="0"/>
        <v>3</v>
      </c>
    </row>
    <row r="10" spans="1:8" x14ac:dyDescent="0.45">
      <c r="A10" s="16" t="s">
        <v>64</v>
      </c>
      <c r="B10" s="16">
        <v>9</v>
      </c>
      <c r="C10" s="16">
        <v>479</v>
      </c>
      <c r="D10" s="16">
        <v>140</v>
      </c>
      <c r="E10" s="16">
        <v>126</v>
      </c>
      <c r="F10" s="16">
        <v>1</v>
      </c>
      <c r="G10" s="16">
        <v>16</v>
      </c>
      <c r="H10" s="15">
        <f t="shared" si="0"/>
        <v>771</v>
      </c>
    </row>
    <row r="11" spans="1:8" x14ac:dyDescent="0.45">
      <c r="A11" s="16" t="s">
        <v>103</v>
      </c>
      <c r="B11" s="16">
        <v>1</v>
      </c>
      <c r="C11" s="16">
        <v>12</v>
      </c>
      <c r="D11" s="16">
        <v>6</v>
      </c>
      <c r="E11" s="16">
        <v>0</v>
      </c>
      <c r="F11" s="16">
        <v>0</v>
      </c>
      <c r="G11" s="16">
        <v>2</v>
      </c>
      <c r="H11" s="15">
        <f t="shared" si="0"/>
        <v>21</v>
      </c>
    </row>
    <row r="12" spans="1:8" x14ac:dyDescent="0.45">
      <c r="A12" s="16" t="s">
        <v>147</v>
      </c>
      <c r="B12" s="16">
        <v>0</v>
      </c>
      <c r="C12" s="16">
        <v>0</v>
      </c>
      <c r="D12" s="16">
        <v>12</v>
      </c>
      <c r="E12" s="16">
        <v>5</v>
      </c>
      <c r="F12" s="16">
        <v>0</v>
      </c>
      <c r="G12" s="16">
        <v>0</v>
      </c>
      <c r="H12" s="15">
        <f t="shared" si="0"/>
        <v>17</v>
      </c>
    </row>
    <row r="13" spans="1:8" x14ac:dyDescent="0.45">
      <c r="A13" s="16" t="s">
        <v>148</v>
      </c>
      <c r="B13" s="16">
        <v>4</v>
      </c>
      <c r="C13" s="16">
        <v>1</v>
      </c>
      <c r="D13" s="16">
        <v>2</v>
      </c>
      <c r="E13" s="16">
        <v>0</v>
      </c>
      <c r="F13" s="16">
        <v>0</v>
      </c>
      <c r="G13" s="16">
        <v>0</v>
      </c>
      <c r="H13" s="15">
        <f t="shared" si="0"/>
        <v>7</v>
      </c>
    </row>
    <row r="14" spans="1:8" x14ac:dyDescent="0.45">
      <c r="A14" s="16" t="s">
        <v>149</v>
      </c>
      <c r="B14" s="16">
        <v>5</v>
      </c>
      <c r="C14" s="16">
        <v>0</v>
      </c>
      <c r="D14" s="16">
        <v>3</v>
      </c>
      <c r="E14" s="16">
        <v>0</v>
      </c>
      <c r="F14" s="16">
        <v>0</v>
      </c>
      <c r="G14" s="16">
        <v>0</v>
      </c>
      <c r="H14" s="15">
        <f t="shared" si="0"/>
        <v>8</v>
      </c>
    </row>
    <row r="15" spans="1:8" x14ac:dyDescent="0.45">
      <c r="A15" s="16" t="s">
        <v>150</v>
      </c>
      <c r="B15" s="16">
        <v>1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5">
        <f t="shared" si="0"/>
        <v>1</v>
      </c>
    </row>
    <row r="16" spans="1:8" x14ac:dyDescent="0.45">
      <c r="A16" s="16" t="s">
        <v>151</v>
      </c>
      <c r="B16" s="16">
        <v>18</v>
      </c>
      <c r="C16" s="16">
        <v>4</v>
      </c>
      <c r="D16" s="16">
        <v>2</v>
      </c>
      <c r="E16" s="16">
        <v>0</v>
      </c>
      <c r="F16" s="16">
        <v>0</v>
      </c>
      <c r="G16" s="16">
        <v>0</v>
      </c>
      <c r="H16" s="15">
        <f t="shared" si="0"/>
        <v>24</v>
      </c>
    </row>
    <row r="17" spans="1:8" x14ac:dyDescent="0.45">
      <c r="A17" s="16" t="s">
        <v>152</v>
      </c>
      <c r="B17" s="16">
        <v>1</v>
      </c>
      <c r="C17" s="16">
        <v>24</v>
      </c>
      <c r="D17" s="16">
        <v>15</v>
      </c>
      <c r="E17" s="16">
        <v>20</v>
      </c>
      <c r="F17" s="16">
        <v>0</v>
      </c>
      <c r="G17" s="16">
        <v>0</v>
      </c>
      <c r="H17" s="15">
        <f t="shared" si="0"/>
        <v>60</v>
      </c>
    </row>
    <row r="18" spans="1:8" x14ac:dyDescent="0.45">
      <c r="A18" s="11" t="s">
        <v>132</v>
      </c>
      <c r="B18" s="11">
        <v>59</v>
      </c>
      <c r="C18" s="11">
        <v>532</v>
      </c>
      <c r="D18" s="11">
        <v>229</v>
      </c>
      <c r="E18" s="11">
        <v>153</v>
      </c>
      <c r="F18" s="11">
        <v>1</v>
      </c>
      <c r="G18" s="11">
        <v>19</v>
      </c>
      <c r="H18" s="15">
        <f t="shared" si="0"/>
        <v>993</v>
      </c>
    </row>
    <row r="19" spans="1:8" x14ac:dyDescent="0.45">
      <c r="A19" s="16"/>
      <c r="B19" s="17">
        <f>B18/SUM($B$18:$G$18)</f>
        <v>5.9415911379657606E-2</v>
      </c>
      <c r="C19" s="17">
        <f t="shared" ref="C19:G19" si="1">C18/SUM($B$18:$G$18)</f>
        <v>0.53575025176233637</v>
      </c>
      <c r="D19" s="17">
        <f t="shared" si="1"/>
        <v>0.23061430010070494</v>
      </c>
      <c r="E19" s="17">
        <f t="shared" si="1"/>
        <v>0.15407854984894259</v>
      </c>
      <c r="F19" s="17">
        <f t="shared" si="1"/>
        <v>1.0070493454179255E-3</v>
      </c>
      <c r="G19" s="17">
        <f t="shared" si="1"/>
        <v>1.9133937562940583E-2</v>
      </c>
      <c r="H19" s="41">
        <f t="shared" si="0"/>
        <v>1.0000000000000002</v>
      </c>
    </row>
    <row r="20" spans="1:8" x14ac:dyDescent="0.45">
      <c r="A20" s="16"/>
      <c r="B20" s="16"/>
      <c r="C20" s="16"/>
      <c r="D20" s="16"/>
      <c r="E20" s="16"/>
      <c r="F20" s="16"/>
      <c r="G20" s="16"/>
      <c r="H20" s="41"/>
    </row>
    <row r="21" spans="1:8" ht="28.5" x14ac:dyDescent="0.45">
      <c r="A21" s="11" t="s">
        <v>153</v>
      </c>
      <c r="B21" s="12" t="s">
        <v>134</v>
      </c>
      <c r="C21" s="12" t="s">
        <v>135</v>
      </c>
      <c r="D21" s="12" t="s">
        <v>136</v>
      </c>
      <c r="E21" s="12" t="s">
        <v>137</v>
      </c>
      <c r="F21" s="12" t="s">
        <v>138</v>
      </c>
      <c r="G21" s="12" t="s">
        <v>139</v>
      </c>
      <c r="H21" s="12" t="s">
        <v>140</v>
      </c>
    </row>
    <row r="22" spans="1:8" x14ac:dyDescent="0.45">
      <c r="A22" s="16" t="s">
        <v>80</v>
      </c>
      <c r="B22" s="16">
        <v>0</v>
      </c>
      <c r="C22" s="16">
        <v>8</v>
      </c>
      <c r="D22" s="16">
        <v>95</v>
      </c>
      <c r="E22" s="16">
        <v>24</v>
      </c>
      <c r="F22" s="16">
        <v>0</v>
      </c>
      <c r="G22" s="16">
        <v>5</v>
      </c>
      <c r="H22" s="15">
        <f>SUM(B22:G22)</f>
        <v>132</v>
      </c>
    </row>
    <row r="23" spans="1:8" x14ac:dyDescent="0.45">
      <c r="A23" s="16" t="s">
        <v>154</v>
      </c>
      <c r="B23" s="16">
        <v>0</v>
      </c>
      <c r="C23" s="16">
        <v>4</v>
      </c>
      <c r="D23" s="16">
        <v>8</v>
      </c>
      <c r="E23" s="16">
        <v>3</v>
      </c>
      <c r="F23" s="16">
        <v>0</v>
      </c>
      <c r="G23" s="16">
        <v>0</v>
      </c>
      <c r="H23" s="15">
        <f t="shared" si="0"/>
        <v>15</v>
      </c>
    </row>
    <row r="24" spans="1:8" x14ac:dyDescent="0.45">
      <c r="A24" s="16" t="s">
        <v>155</v>
      </c>
      <c r="B24" s="16">
        <v>2</v>
      </c>
      <c r="C24" s="16">
        <v>16</v>
      </c>
      <c r="D24" s="16">
        <v>48</v>
      </c>
      <c r="E24" s="16">
        <v>16</v>
      </c>
      <c r="F24" s="16">
        <v>0</v>
      </c>
      <c r="G24" s="16">
        <v>0</v>
      </c>
      <c r="H24" s="15">
        <f t="shared" si="0"/>
        <v>82</v>
      </c>
    </row>
    <row r="25" spans="1:8" x14ac:dyDescent="0.45">
      <c r="A25" s="16" t="s">
        <v>156</v>
      </c>
      <c r="B25" s="16">
        <v>1</v>
      </c>
      <c r="C25" s="16">
        <v>1</v>
      </c>
      <c r="D25" s="16">
        <v>12</v>
      </c>
      <c r="E25" s="16">
        <v>0</v>
      </c>
      <c r="F25" s="16">
        <v>0</v>
      </c>
      <c r="G25" s="16">
        <v>0</v>
      </c>
      <c r="H25" s="15">
        <f t="shared" si="0"/>
        <v>14</v>
      </c>
    </row>
    <row r="26" spans="1:8" x14ac:dyDescent="0.45">
      <c r="A26" s="16" t="s">
        <v>157</v>
      </c>
      <c r="B26" s="16">
        <v>0</v>
      </c>
      <c r="C26" s="16">
        <v>1</v>
      </c>
      <c r="D26" s="16">
        <v>0</v>
      </c>
      <c r="E26" s="16">
        <v>0</v>
      </c>
      <c r="F26" s="16">
        <v>0</v>
      </c>
      <c r="G26" s="16">
        <v>0</v>
      </c>
      <c r="H26" s="15">
        <f t="shared" si="0"/>
        <v>1</v>
      </c>
    </row>
    <row r="27" spans="1:8" x14ac:dyDescent="0.45">
      <c r="A27" s="16" t="s">
        <v>158</v>
      </c>
      <c r="B27" s="16">
        <v>0</v>
      </c>
      <c r="C27" s="16">
        <v>0</v>
      </c>
      <c r="D27" s="16">
        <v>3</v>
      </c>
      <c r="E27" s="16">
        <v>3</v>
      </c>
      <c r="F27" s="16">
        <v>0</v>
      </c>
      <c r="G27" s="16">
        <v>0</v>
      </c>
      <c r="H27" s="15">
        <f t="shared" si="0"/>
        <v>6</v>
      </c>
    </row>
    <row r="28" spans="1:8" x14ac:dyDescent="0.45">
      <c r="A28" s="16" t="s">
        <v>77</v>
      </c>
      <c r="B28" s="16">
        <v>10</v>
      </c>
      <c r="C28" s="16">
        <v>115</v>
      </c>
      <c r="D28" s="16">
        <v>3325</v>
      </c>
      <c r="E28" s="16">
        <v>389</v>
      </c>
      <c r="F28" s="16">
        <v>4</v>
      </c>
      <c r="G28" s="16">
        <v>4</v>
      </c>
      <c r="H28" s="15">
        <f t="shared" si="0"/>
        <v>3847</v>
      </c>
    </row>
    <row r="29" spans="1:8" x14ac:dyDescent="0.45">
      <c r="A29" s="16" t="s">
        <v>147</v>
      </c>
      <c r="B29" s="16">
        <v>0</v>
      </c>
      <c r="C29" s="16">
        <v>1</v>
      </c>
      <c r="D29" s="16">
        <v>66</v>
      </c>
      <c r="E29" s="16">
        <v>8</v>
      </c>
      <c r="F29" s="16">
        <v>0</v>
      </c>
      <c r="G29" s="16">
        <v>0</v>
      </c>
      <c r="H29" s="15">
        <f t="shared" si="0"/>
        <v>75</v>
      </c>
    </row>
    <row r="30" spans="1:8" x14ac:dyDescent="0.45">
      <c r="A30" s="16" t="s">
        <v>159</v>
      </c>
      <c r="B30" s="16">
        <v>0</v>
      </c>
      <c r="C30" s="16">
        <v>2</v>
      </c>
      <c r="D30" s="16">
        <v>2</v>
      </c>
      <c r="E30" s="16">
        <v>0</v>
      </c>
      <c r="F30" s="16">
        <v>0</v>
      </c>
      <c r="G30" s="16">
        <v>0</v>
      </c>
      <c r="H30" s="15">
        <f t="shared" si="0"/>
        <v>4</v>
      </c>
    </row>
    <row r="31" spans="1:8" x14ac:dyDescent="0.45">
      <c r="A31" s="16" t="s">
        <v>160</v>
      </c>
      <c r="B31" s="16">
        <v>2</v>
      </c>
      <c r="C31" s="16">
        <v>41</v>
      </c>
      <c r="D31" s="16">
        <v>63</v>
      </c>
      <c r="E31" s="16">
        <v>75</v>
      </c>
      <c r="F31" s="16">
        <v>0</v>
      </c>
      <c r="G31" s="16">
        <v>0</v>
      </c>
      <c r="H31" s="15">
        <f t="shared" si="0"/>
        <v>181</v>
      </c>
    </row>
    <row r="32" spans="1:8" x14ac:dyDescent="0.45">
      <c r="A32" s="16" t="s">
        <v>161</v>
      </c>
      <c r="B32" s="16">
        <v>0</v>
      </c>
      <c r="C32" s="16">
        <v>4</v>
      </c>
      <c r="D32" s="16">
        <v>3</v>
      </c>
      <c r="E32" s="16">
        <v>7</v>
      </c>
      <c r="F32" s="16">
        <v>0</v>
      </c>
      <c r="G32" s="16">
        <v>0</v>
      </c>
      <c r="H32" s="15">
        <f t="shared" si="0"/>
        <v>14</v>
      </c>
    </row>
    <row r="33" spans="1:8" x14ac:dyDescent="0.45">
      <c r="A33" s="16" t="s">
        <v>75</v>
      </c>
      <c r="B33" s="16">
        <v>0</v>
      </c>
      <c r="C33" s="16">
        <v>67</v>
      </c>
      <c r="D33" s="16">
        <v>58</v>
      </c>
      <c r="E33" s="16">
        <v>419</v>
      </c>
      <c r="F33" s="16">
        <v>0</v>
      </c>
      <c r="G33" s="16">
        <v>6</v>
      </c>
      <c r="H33" s="15">
        <f t="shared" si="0"/>
        <v>550</v>
      </c>
    </row>
    <row r="34" spans="1:8" x14ac:dyDescent="0.45">
      <c r="A34" s="16" t="s">
        <v>162</v>
      </c>
      <c r="B34" s="16">
        <v>0</v>
      </c>
      <c r="C34" s="16">
        <v>0</v>
      </c>
      <c r="D34" s="16">
        <v>18</v>
      </c>
      <c r="E34" s="16">
        <v>1</v>
      </c>
      <c r="F34" s="16">
        <v>0</v>
      </c>
      <c r="G34" s="16">
        <v>0</v>
      </c>
      <c r="H34" s="15">
        <f t="shared" si="0"/>
        <v>19</v>
      </c>
    </row>
    <row r="35" spans="1:8" x14ac:dyDescent="0.45">
      <c r="A35" s="16" t="s">
        <v>163</v>
      </c>
      <c r="B35" s="16">
        <v>1</v>
      </c>
      <c r="C35" s="16">
        <v>1</v>
      </c>
      <c r="D35" s="16">
        <v>23</v>
      </c>
      <c r="E35" s="16">
        <v>3</v>
      </c>
      <c r="F35" s="16">
        <v>0</v>
      </c>
      <c r="G35" s="16">
        <v>0</v>
      </c>
      <c r="H35" s="15">
        <f t="shared" si="0"/>
        <v>28</v>
      </c>
    </row>
    <row r="36" spans="1:8" x14ac:dyDescent="0.45">
      <c r="A36" s="11" t="s">
        <v>132</v>
      </c>
      <c r="B36" s="11">
        <v>16</v>
      </c>
      <c r="C36" s="11">
        <v>261</v>
      </c>
      <c r="D36" s="11">
        <v>3724</v>
      </c>
      <c r="E36" s="11">
        <v>948</v>
      </c>
      <c r="F36" s="11">
        <v>4</v>
      </c>
      <c r="G36" s="11">
        <v>15</v>
      </c>
      <c r="H36" s="15">
        <f t="shared" si="0"/>
        <v>4968</v>
      </c>
    </row>
    <row r="37" spans="1:8" x14ac:dyDescent="0.45">
      <c r="B37" s="17">
        <f>B36/SUM($B$36:$G$36)</f>
        <v>3.2206119162640902E-3</v>
      </c>
      <c r="C37" s="17">
        <f t="shared" ref="C37:G37" si="2">C36/SUM($B$36:$G$36)</f>
        <v>5.2536231884057968E-2</v>
      </c>
      <c r="D37" s="17">
        <f t="shared" si="2"/>
        <v>0.74959742351046699</v>
      </c>
      <c r="E37" s="17">
        <f t="shared" si="2"/>
        <v>0.19082125603864733</v>
      </c>
      <c r="F37" s="17">
        <f t="shared" si="2"/>
        <v>8.0515297906602254E-4</v>
      </c>
      <c r="G37" s="17">
        <f t="shared" si="2"/>
        <v>3.0193236714975845E-3</v>
      </c>
      <c r="H37" s="41">
        <f t="shared" si="0"/>
        <v>1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B6F3-CA70-4D56-8921-8319739E5A90}">
  <dimension ref="A1:P80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4.25" x14ac:dyDescent="0.45"/>
  <cols>
    <col min="1" max="1" width="18.3984375" customWidth="1"/>
    <col min="2" max="2" width="9.73046875" style="38" bestFit="1" customWidth="1"/>
    <col min="3" max="3" width="10.86328125" bestFit="1" customWidth="1"/>
    <col min="4" max="4" width="26.1328125" style="38" customWidth="1"/>
    <col min="5" max="5" width="20.59765625" bestFit="1" customWidth="1"/>
    <col min="6" max="6" width="11.3984375" customWidth="1"/>
    <col min="7" max="7" width="15" customWidth="1"/>
    <col min="8" max="8" width="16.86328125" customWidth="1"/>
    <col min="9" max="9" width="16" customWidth="1"/>
    <col min="10" max="10" width="20.86328125" customWidth="1"/>
    <col min="11" max="11" width="8.59765625" customWidth="1"/>
    <col min="12" max="12" width="7.265625" customWidth="1"/>
    <col min="13" max="14" width="14.73046875" customWidth="1"/>
    <col min="15" max="15" width="12.3984375" customWidth="1"/>
    <col min="16" max="16" width="14.53125" customWidth="1"/>
  </cols>
  <sheetData>
    <row r="1" spans="1:16" x14ac:dyDescent="0.45">
      <c r="A1" s="57" t="s">
        <v>803</v>
      </c>
    </row>
    <row r="2" spans="1:16" s="3" customFormat="1" ht="42.75" x14ac:dyDescent="0.45">
      <c r="A2" s="12" t="s">
        <v>164</v>
      </c>
      <c r="B2" s="58" t="s">
        <v>0</v>
      </c>
      <c r="C2" s="12" t="s">
        <v>165</v>
      </c>
      <c r="D2" s="58" t="s">
        <v>166</v>
      </c>
      <c r="E2" s="12" t="s">
        <v>167</v>
      </c>
      <c r="F2" s="12" t="s">
        <v>168</v>
      </c>
      <c r="G2" s="12" t="s">
        <v>169</v>
      </c>
      <c r="H2" s="12" t="s">
        <v>170</v>
      </c>
      <c r="I2" s="12" t="s">
        <v>171</v>
      </c>
      <c r="J2" s="12" t="s">
        <v>172</v>
      </c>
      <c r="K2" s="12" t="s">
        <v>173</v>
      </c>
      <c r="L2" s="59" t="s">
        <v>174</v>
      </c>
      <c r="M2" s="60" t="s">
        <v>175</v>
      </c>
      <c r="N2" s="59" t="s">
        <v>176</v>
      </c>
      <c r="O2" s="61" t="s">
        <v>177</v>
      </c>
      <c r="P2" s="24" t="s">
        <v>810</v>
      </c>
    </row>
    <row r="3" spans="1:16" x14ac:dyDescent="0.45">
      <c r="A3" s="18" t="s">
        <v>178</v>
      </c>
      <c r="B3" s="34" t="s">
        <v>5</v>
      </c>
      <c r="C3" s="18" t="s">
        <v>179</v>
      </c>
      <c r="D3" s="33" t="s">
        <v>151</v>
      </c>
      <c r="E3" s="18" t="s">
        <v>180</v>
      </c>
      <c r="F3" s="18" t="s">
        <v>181</v>
      </c>
      <c r="G3" s="18" t="s">
        <v>65</v>
      </c>
      <c r="H3" s="18" t="s">
        <v>65</v>
      </c>
      <c r="I3" s="18" t="s">
        <v>134</v>
      </c>
      <c r="J3" s="18" t="s">
        <v>65</v>
      </c>
      <c r="K3" s="18" t="s">
        <v>65</v>
      </c>
      <c r="L3" s="21">
        <v>1</v>
      </c>
      <c r="M3" s="22" t="s">
        <v>182</v>
      </c>
      <c r="N3" s="22">
        <v>9.3110000000000003E-4</v>
      </c>
      <c r="O3" s="20" t="s">
        <v>182</v>
      </c>
      <c r="P3" s="65" t="s">
        <v>182</v>
      </c>
    </row>
    <row r="4" spans="1:16" x14ac:dyDescent="0.45">
      <c r="A4" s="18" t="s">
        <v>178</v>
      </c>
      <c r="B4" s="34" t="s">
        <v>5</v>
      </c>
      <c r="C4" s="18" t="s">
        <v>179</v>
      </c>
      <c r="D4" s="33" t="s">
        <v>151</v>
      </c>
      <c r="E4" s="18" t="s">
        <v>183</v>
      </c>
      <c r="F4" s="18" t="s">
        <v>184</v>
      </c>
      <c r="G4" s="18" t="s">
        <v>65</v>
      </c>
      <c r="H4" s="18" t="s">
        <v>185</v>
      </c>
      <c r="I4" s="18" t="s">
        <v>186</v>
      </c>
      <c r="J4" s="18" t="s">
        <v>187</v>
      </c>
      <c r="K4" s="18" t="s">
        <v>188</v>
      </c>
      <c r="L4" s="21">
        <v>1</v>
      </c>
      <c r="M4" s="22">
        <v>8.1277000000000001E-6</v>
      </c>
      <c r="N4" s="22">
        <v>9.2940000000000004E-4</v>
      </c>
      <c r="O4" s="20">
        <v>114.34969302508701</v>
      </c>
      <c r="P4" s="65">
        <v>1.3004272000000001E-2</v>
      </c>
    </row>
    <row r="5" spans="1:16" x14ac:dyDescent="0.45">
      <c r="A5" s="18" t="s">
        <v>178</v>
      </c>
      <c r="B5" s="34" t="s">
        <v>5</v>
      </c>
      <c r="C5" s="18" t="s">
        <v>179</v>
      </c>
      <c r="D5" s="33" t="s">
        <v>144</v>
      </c>
      <c r="E5" s="18" t="s">
        <v>189</v>
      </c>
      <c r="F5" s="18" t="s">
        <v>190</v>
      </c>
      <c r="G5" s="18" t="s">
        <v>65</v>
      </c>
      <c r="H5" s="18" t="s">
        <v>65</v>
      </c>
      <c r="I5" s="18" t="s">
        <v>65</v>
      </c>
      <c r="J5" s="18" t="s">
        <v>191</v>
      </c>
      <c r="K5" s="18" t="s">
        <v>188</v>
      </c>
      <c r="L5" s="21">
        <v>1</v>
      </c>
      <c r="M5" s="22" t="s">
        <v>182</v>
      </c>
      <c r="N5" s="22">
        <v>9.2940000000000004E-4</v>
      </c>
      <c r="O5" s="20" t="s">
        <v>182</v>
      </c>
      <c r="P5" s="65" t="s">
        <v>182</v>
      </c>
    </row>
    <row r="6" spans="1:16" x14ac:dyDescent="0.45">
      <c r="A6" s="18" t="s">
        <v>178</v>
      </c>
      <c r="B6" s="34" t="s">
        <v>5</v>
      </c>
      <c r="C6" s="18" t="s">
        <v>179</v>
      </c>
      <c r="D6" s="33" t="s">
        <v>144</v>
      </c>
      <c r="E6" s="18" t="s">
        <v>214</v>
      </c>
      <c r="F6" s="18" t="s">
        <v>215</v>
      </c>
      <c r="G6" s="18" t="s">
        <v>65</v>
      </c>
      <c r="H6" s="18" t="s">
        <v>65</v>
      </c>
      <c r="I6" s="18" t="s">
        <v>134</v>
      </c>
      <c r="J6" s="18" t="s">
        <v>187</v>
      </c>
      <c r="K6" s="18" t="s">
        <v>188</v>
      </c>
      <c r="L6" s="21">
        <v>2</v>
      </c>
      <c r="M6" s="22">
        <v>5.2838199999999998E-5</v>
      </c>
      <c r="N6" s="22">
        <v>1.859E-3</v>
      </c>
      <c r="O6" s="20">
        <v>35.182879053412101</v>
      </c>
      <c r="P6" s="65">
        <v>1.915508E-3</v>
      </c>
    </row>
    <row r="7" spans="1:16" x14ac:dyDescent="0.45">
      <c r="A7" s="18" t="s">
        <v>178</v>
      </c>
      <c r="B7" s="34" t="s">
        <v>5</v>
      </c>
      <c r="C7" s="18" t="s">
        <v>179</v>
      </c>
      <c r="D7" s="33" t="s">
        <v>149</v>
      </c>
      <c r="E7" s="18" t="s">
        <v>192</v>
      </c>
      <c r="F7" s="18" t="s">
        <v>193</v>
      </c>
      <c r="G7" s="18" t="s">
        <v>65</v>
      </c>
      <c r="H7" s="18" t="s">
        <v>194</v>
      </c>
      <c r="I7" s="18" t="s">
        <v>186</v>
      </c>
      <c r="J7" s="18" t="s">
        <v>187</v>
      </c>
      <c r="K7" s="18" t="s">
        <v>188</v>
      </c>
      <c r="L7" s="21">
        <v>1</v>
      </c>
      <c r="M7" s="22">
        <v>4.0864999999999998E-6</v>
      </c>
      <c r="N7" s="22">
        <v>9.2940000000000004E-4</v>
      </c>
      <c r="O7" s="20">
        <v>227.43178759329501</v>
      </c>
      <c r="P7" s="65">
        <v>8.7365080000000005E-3</v>
      </c>
    </row>
    <row r="8" spans="1:16" x14ac:dyDescent="0.45">
      <c r="A8" s="18" t="s">
        <v>178</v>
      </c>
      <c r="B8" s="34" t="s">
        <v>5</v>
      </c>
      <c r="C8" s="18" t="s">
        <v>179</v>
      </c>
      <c r="D8" s="33" t="s">
        <v>149</v>
      </c>
      <c r="E8" s="18" t="s">
        <v>195</v>
      </c>
      <c r="F8" s="18" t="s">
        <v>193</v>
      </c>
      <c r="G8" s="18" t="s">
        <v>65</v>
      </c>
      <c r="H8" s="18" t="s">
        <v>196</v>
      </c>
      <c r="I8" s="18" t="s">
        <v>134</v>
      </c>
      <c r="J8" s="18" t="s">
        <v>197</v>
      </c>
      <c r="K8" s="18" t="s">
        <v>188</v>
      </c>
      <c r="L8" s="21">
        <v>1</v>
      </c>
      <c r="M8" s="22" t="s">
        <v>182</v>
      </c>
      <c r="N8" s="22">
        <v>9.2940000000000004E-4</v>
      </c>
      <c r="O8" s="20" t="s">
        <v>182</v>
      </c>
      <c r="P8" s="65" t="s">
        <v>182</v>
      </c>
    </row>
    <row r="9" spans="1:16" x14ac:dyDescent="0.45">
      <c r="A9" s="18" t="s">
        <v>178</v>
      </c>
      <c r="B9" s="34" t="s">
        <v>5</v>
      </c>
      <c r="C9" s="18" t="s">
        <v>179</v>
      </c>
      <c r="D9" s="33" t="s">
        <v>144</v>
      </c>
      <c r="E9" s="18" t="s">
        <v>198</v>
      </c>
      <c r="F9" s="18" t="s">
        <v>199</v>
      </c>
      <c r="G9" s="18" t="s">
        <v>65</v>
      </c>
      <c r="H9" s="18" t="s">
        <v>65</v>
      </c>
      <c r="I9" s="18" t="s">
        <v>200</v>
      </c>
      <c r="J9" s="18" t="s">
        <v>65</v>
      </c>
      <c r="K9" s="18" t="s">
        <v>65</v>
      </c>
      <c r="L9" s="21">
        <v>1</v>
      </c>
      <c r="M9" s="22" t="s">
        <v>182</v>
      </c>
      <c r="N9" s="22">
        <v>9.2940000000000004E-4</v>
      </c>
      <c r="O9" s="20" t="s">
        <v>182</v>
      </c>
      <c r="P9" s="65" t="s">
        <v>182</v>
      </c>
    </row>
    <row r="10" spans="1:16" x14ac:dyDescent="0.45">
      <c r="A10" s="18" t="s">
        <v>178</v>
      </c>
      <c r="B10" s="34" t="s">
        <v>5</v>
      </c>
      <c r="C10" s="18" t="s">
        <v>179</v>
      </c>
      <c r="D10" s="33" t="s">
        <v>144</v>
      </c>
      <c r="E10" s="18" t="s">
        <v>201</v>
      </c>
      <c r="F10" s="18" t="s">
        <v>202</v>
      </c>
      <c r="G10" s="18" t="s">
        <v>65</v>
      </c>
      <c r="H10" s="18" t="s">
        <v>65</v>
      </c>
      <c r="I10" s="18" t="s">
        <v>186</v>
      </c>
      <c r="J10" s="18" t="s">
        <v>187</v>
      </c>
      <c r="K10" s="18" t="s">
        <v>188</v>
      </c>
      <c r="L10" s="21">
        <v>1</v>
      </c>
      <c r="M10" s="22" t="s">
        <v>182</v>
      </c>
      <c r="N10" s="22">
        <v>9.2940000000000004E-4</v>
      </c>
      <c r="O10" s="20" t="s">
        <v>182</v>
      </c>
      <c r="P10" s="65" t="s">
        <v>182</v>
      </c>
    </row>
    <row r="11" spans="1:16" x14ac:dyDescent="0.45">
      <c r="A11" s="18" t="s">
        <v>178</v>
      </c>
      <c r="B11" s="34" t="s">
        <v>5</v>
      </c>
      <c r="C11" s="18" t="s">
        <v>179</v>
      </c>
      <c r="D11" s="33" t="s">
        <v>144</v>
      </c>
      <c r="E11" s="18" t="s">
        <v>203</v>
      </c>
      <c r="F11" s="18" t="s">
        <v>204</v>
      </c>
      <c r="G11" s="18" t="s">
        <v>65</v>
      </c>
      <c r="H11" s="18" t="s">
        <v>65</v>
      </c>
      <c r="I11" s="18" t="s">
        <v>134</v>
      </c>
      <c r="J11" s="18" t="s">
        <v>187</v>
      </c>
      <c r="K11" s="18" t="s">
        <v>188</v>
      </c>
      <c r="L11" s="21">
        <v>1</v>
      </c>
      <c r="M11" s="22" t="s">
        <v>182</v>
      </c>
      <c r="N11" s="22">
        <v>9.2940000000000004E-4</v>
      </c>
      <c r="O11" s="20" t="s">
        <v>182</v>
      </c>
      <c r="P11" s="65" t="s">
        <v>182</v>
      </c>
    </row>
    <row r="12" spans="1:16" x14ac:dyDescent="0.45">
      <c r="A12" s="18" t="s">
        <v>178</v>
      </c>
      <c r="B12" s="34" t="s">
        <v>5</v>
      </c>
      <c r="C12" s="18" t="s">
        <v>179</v>
      </c>
      <c r="D12" s="33" t="s">
        <v>149</v>
      </c>
      <c r="E12" s="18" t="s">
        <v>205</v>
      </c>
      <c r="F12" s="18" t="s">
        <v>193</v>
      </c>
      <c r="G12" s="18" t="s">
        <v>65</v>
      </c>
      <c r="H12" s="18" t="s">
        <v>65</v>
      </c>
      <c r="I12" s="18" t="s">
        <v>200</v>
      </c>
      <c r="J12" s="18" t="s">
        <v>187</v>
      </c>
      <c r="K12" s="18" t="s">
        <v>188</v>
      </c>
      <c r="L12" s="21">
        <v>1</v>
      </c>
      <c r="M12" s="22" t="s">
        <v>182</v>
      </c>
      <c r="N12" s="22">
        <v>9.2940000000000004E-4</v>
      </c>
      <c r="O12" s="20" t="s">
        <v>182</v>
      </c>
      <c r="P12" s="65" t="s">
        <v>182</v>
      </c>
    </row>
    <row r="13" spans="1:16" x14ac:dyDescent="0.45">
      <c r="A13" s="18" t="s">
        <v>178</v>
      </c>
      <c r="B13" s="34" t="s">
        <v>5</v>
      </c>
      <c r="C13" s="18" t="s">
        <v>179</v>
      </c>
      <c r="D13" s="33" t="s">
        <v>149</v>
      </c>
      <c r="E13" s="18" t="s">
        <v>206</v>
      </c>
      <c r="F13" s="18" t="s">
        <v>193</v>
      </c>
      <c r="G13" s="18" t="s">
        <v>65</v>
      </c>
      <c r="H13" s="18" t="s">
        <v>207</v>
      </c>
      <c r="I13" s="18" t="s">
        <v>200</v>
      </c>
      <c r="J13" s="18" t="s">
        <v>65</v>
      </c>
      <c r="K13" s="18" t="s">
        <v>65</v>
      </c>
      <c r="L13" s="21">
        <v>1</v>
      </c>
      <c r="M13" s="22" t="s">
        <v>182</v>
      </c>
      <c r="N13" s="22">
        <v>9.2940000000000004E-4</v>
      </c>
      <c r="O13" s="20" t="s">
        <v>182</v>
      </c>
      <c r="P13" s="65" t="s">
        <v>182</v>
      </c>
    </row>
    <row r="14" spans="1:16" x14ac:dyDescent="0.45">
      <c r="A14" s="18" t="s">
        <v>178</v>
      </c>
      <c r="B14" s="34" t="s">
        <v>5</v>
      </c>
      <c r="C14" s="18" t="s">
        <v>179</v>
      </c>
      <c r="D14" s="33" t="s">
        <v>148</v>
      </c>
      <c r="E14" s="18" t="s">
        <v>208</v>
      </c>
      <c r="F14" s="18" t="s">
        <v>193</v>
      </c>
      <c r="G14" s="18" t="s">
        <v>209</v>
      </c>
      <c r="H14" s="18" t="s">
        <v>185</v>
      </c>
      <c r="I14" s="18" t="s">
        <v>134</v>
      </c>
      <c r="J14" s="18" t="s">
        <v>187</v>
      </c>
      <c r="K14" s="18" t="s">
        <v>188</v>
      </c>
      <c r="L14" s="21">
        <v>1</v>
      </c>
      <c r="M14" s="22">
        <v>1.44438747138307E-5</v>
      </c>
      <c r="N14" s="22">
        <v>9.2940000000000004E-4</v>
      </c>
      <c r="O14" s="20">
        <v>64.345614900000001</v>
      </c>
      <c r="P14" s="65">
        <v>1.9202739999999999E-2</v>
      </c>
    </row>
    <row r="15" spans="1:16" x14ac:dyDescent="0.45">
      <c r="A15" s="18" t="s">
        <v>178</v>
      </c>
      <c r="B15" s="34" t="s">
        <v>5</v>
      </c>
      <c r="C15" s="18" t="s">
        <v>179</v>
      </c>
      <c r="D15" s="33" t="s">
        <v>151</v>
      </c>
      <c r="E15" s="18" t="s">
        <v>210</v>
      </c>
      <c r="F15" s="18" t="s">
        <v>211</v>
      </c>
      <c r="G15" s="18" t="s">
        <v>65</v>
      </c>
      <c r="H15" s="18" t="s">
        <v>65</v>
      </c>
      <c r="I15" s="18" t="s">
        <v>200</v>
      </c>
      <c r="J15" s="18" t="s">
        <v>187</v>
      </c>
      <c r="K15" s="18" t="s">
        <v>188</v>
      </c>
      <c r="L15" s="21">
        <v>1</v>
      </c>
      <c r="M15" s="22" t="s">
        <v>182</v>
      </c>
      <c r="N15" s="22">
        <v>9.2940000000000004E-4</v>
      </c>
      <c r="O15" s="20" t="s">
        <v>182</v>
      </c>
      <c r="P15" s="65" t="s">
        <v>182</v>
      </c>
    </row>
    <row r="16" spans="1:16" x14ac:dyDescent="0.45">
      <c r="A16" s="18" t="s">
        <v>178</v>
      </c>
      <c r="B16" s="34" t="s">
        <v>5</v>
      </c>
      <c r="C16" s="18" t="s">
        <v>179</v>
      </c>
      <c r="D16" s="33" t="s">
        <v>151</v>
      </c>
      <c r="E16" s="18" t="s">
        <v>212</v>
      </c>
      <c r="F16" s="18" t="s">
        <v>213</v>
      </c>
      <c r="G16" s="18" t="s">
        <v>65</v>
      </c>
      <c r="H16" s="18" t="s">
        <v>185</v>
      </c>
      <c r="I16" s="18" t="s">
        <v>186</v>
      </c>
      <c r="J16" s="18" t="s">
        <v>187</v>
      </c>
      <c r="K16" s="18" t="s">
        <v>188</v>
      </c>
      <c r="L16" s="21">
        <v>1</v>
      </c>
      <c r="M16" s="22" t="s">
        <v>182</v>
      </c>
      <c r="N16" s="22">
        <v>9.2940000000000004E-4</v>
      </c>
      <c r="O16" s="20" t="s">
        <v>182</v>
      </c>
      <c r="P16" s="65" t="s">
        <v>182</v>
      </c>
    </row>
    <row r="17" spans="1:16" s="38" customFormat="1" x14ac:dyDescent="0.45">
      <c r="A17" s="33" t="s">
        <v>216</v>
      </c>
      <c r="B17" s="34" t="s">
        <v>9</v>
      </c>
      <c r="C17" s="33" t="s">
        <v>179</v>
      </c>
      <c r="D17" s="33" t="s">
        <v>144</v>
      </c>
      <c r="E17" s="33" t="s">
        <v>221</v>
      </c>
      <c r="F17" s="33" t="s">
        <v>222</v>
      </c>
      <c r="G17" s="33" t="s">
        <v>209</v>
      </c>
      <c r="H17" s="33" t="s">
        <v>65</v>
      </c>
      <c r="I17" s="33" t="s">
        <v>134</v>
      </c>
      <c r="J17" s="33" t="s">
        <v>223</v>
      </c>
      <c r="K17" s="33" t="s">
        <v>188</v>
      </c>
      <c r="L17" s="35">
        <v>1</v>
      </c>
      <c r="M17" s="36" t="s">
        <v>182</v>
      </c>
      <c r="N17" s="36">
        <v>9.2940000000000004E-4</v>
      </c>
      <c r="O17" s="37" t="s">
        <v>182</v>
      </c>
      <c r="P17" s="65" t="s">
        <v>182</v>
      </c>
    </row>
    <row r="18" spans="1:16" s="38" customFormat="1" x14ac:dyDescent="0.45">
      <c r="A18" s="33" t="s">
        <v>216</v>
      </c>
      <c r="B18" s="34" t="s">
        <v>9</v>
      </c>
      <c r="C18" s="33" t="s">
        <v>179</v>
      </c>
      <c r="D18" s="33" t="s">
        <v>144</v>
      </c>
      <c r="E18" s="33" t="s">
        <v>217</v>
      </c>
      <c r="F18" s="33" t="s">
        <v>218</v>
      </c>
      <c r="G18" s="33" t="s">
        <v>219</v>
      </c>
      <c r="H18" s="33" t="s">
        <v>65</v>
      </c>
      <c r="I18" s="33" t="s">
        <v>134</v>
      </c>
      <c r="J18" s="33" t="s">
        <v>220</v>
      </c>
      <c r="K18" s="33" t="s">
        <v>188</v>
      </c>
      <c r="L18" s="35">
        <v>1</v>
      </c>
      <c r="M18" s="36">
        <v>1.62311898544243E-4</v>
      </c>
      <c r="N18" s="36">
        <v>9.2940000000000004E-4</v>
      </c>
      <c r="O18" s="37">
        <v>5.7260127466666697</v>
      </c>
      <c r="P18" s="65">
        <v>0.16322289700000001</v>
      </c>
    </row>
    <row r="19" spans="1:16" s="38" customFormat="1" x14ac:dyDescent="0.45">
      <c r="A19" s="33" t="s">
        <v>216</v>
      </c>
      <c r="B19" s="34" t="s">
        <v>9</v>
      </c>
      <c r="C19" s="33" t="s">
        <v>179</v>
      </c>
      <c r="D19" s="33" t="s">
        <v>144</v>
      </c>
      <c r="E19" s="33" t="s">
        <v>224</v>
      </c>
      <c r="F19" s="33" t="s">
        <v>225</v>
      </c>
      <c r="G19" s="33" t="s">
        <v>209</v>
      </c>
      <c r="H19" s="33" t="s">
        <v>65</v>
      </c>
      <c r="I19" s="33" t="s">
        <v>134</v>
      </c>
      <c r="J19" s="33" t="s">
        <v>220</v>
      </c>
      <c r="K19" s="33" t="s">
        <v>188</v>
      </c>
      <c r="L19" s="35">
        <v>1</v>
      </c>
      <c r="M19" s="36">
        <v>1.98705164889159E-4</v>
      </c>
      <c r="N19" s="36">
        <v>9.2940000000000004E-4</v>
      </c>
      <c r="O19" s="37">
        <v>4.6772815418181803</v>
      </c>
      <c r="P19" s="65">
        <v>0.195306374</v>
      </c>
    </row>
    <row r="20" spans="1:16" s="38" customFormat="1" x14ac:dyDescent="0.45">
      <c r="A20" s="33" t="s">
        <v>226</v>
      </c>
      <c r="B20" s="34" t="s">
        <v>10</v>
      </c>
      <c r="C20" s="33" t="s">
        <v>179</v>
      </c>
      <c r="D20" s="33" t="s">
        <v>151</v>
      </c>
      <c r="E20" s="33" t="s">
        <v>227</v>
      </c>
      <c r="F20" s="33" t="s">
        <v>228</v>
      </c>
      <c r="G20" s="33" t="s">
        <v>209</v>
      </c>
      <c r="H20" s="33" t="s">
        <v>229</v>
      </c>
      <c r="I20" s="33" t="s">
        <v>134</v>
      </c>
      <c r="J20" s="33" t="s">
        <v>223</v>
      </c>
      <c r="K20" s="33" t="s">
        <v>188</v>
      </c>
      <c r="L20" s="35">
        <v>1</v>
      </c>
      <c r="M20" s="36">
        <v>4.0646099999999999E-6</v>
      </c>
      <c r="N20" s="36">
        <v>9.2940000000000004E-4</v>
      </c>
      <c r="O20" s="37">
        <v>228.65662388273401</v>
      </c>
      <c r="P20" s="65">
        <v>8.6900099999999997E-3</v>
      </c>
    </row>
    <row r="21" spans="1:16" s="38" customFormat="1" x14ac:dyDescent="0.45">
      <c r="A21" s="33" t="s">
        <v>226</v>
      </c>
      <c r="B21" s="34" t="s">
        <v>10</v>
      </c>
      <c r="C21" s="33" t="s">
        <v>179</v>
      </c>
      <c r="D21" s="33" t="s">
        <v>144</v>
      </c>
      <c r="E21" s="33" t="s">
        <v>240</v>
      </c>
      <c r="F21" s="33" t="s">
        <v>241</v>
      </c>
      <c r="G21" s="33" t="s">
        <v>209</v>
      </c>
      <c r="H21" s="33" t="s">
        <v>65</v>
      </c>
      <c r="I21" s="33" t="s">
        <v>134</v>
      </c>
      <c r="J21" s="33" t="s">
        <v>220</v>
      </c>
      <c r="K21" s="33" t="s">
        <v>188</v>
      </c>
      <c r="L21" s="35">
        <v>6</v>
      </c>
      <c r="M21" s="36" t="s">
        <v>182</v>
      </c>
      <c r="N21" s="36">
        <v>5.587E-3</v>
      </c>
      <c r="O21" s="37" t="s">
        <v>182</v>
      </c>
      <c r="P21" s="65" t="s">
        <v>182</v>
      </c>
    </row>
    <row r="22" spans="1:16" s="38" customFormat="1" x14ac:dyDescent="0.45">
      <c r="A22" s="33" t="s">
        <v>226</v>
      </c>
      <c r="B22" s="34" t="s">
        <v>10</v>
      </c>
      <c r="C22" s="33" t="s">
        <v>179</v>
      </c>
      <c r="D22" s="33" t="s">
        <v>144</v>
      </c>
      <c r="E22" s="33" t="s">
        <v>238</v>
      </c>
      <c r="F22" s="33" t="s">
        <v>239</v>
      </c>
      <c r="G22" s="33" t="s">
        <v>209</v>
      </c>
      <c r="H22" s="33" t="s">
        <v>65</v>
      </c>
      <c r="I22" s="33" t="s">
        <v>134</v>
      </c>
      <c r="J22" s="33" t="s">
        <v>220</v>
      </c>
      <c r="K22" s="33" t="s">
        <v>188</v>
      </c>
      <c r="L22" s="35">
        <v>2</v>
      </c>
      <c r="M22" s="36">
        <v>4.30763398895523E-5</v>
      </c>
      <c r="N22" s="36">
        <v>1.8619999999999999E-3</v>
      </c>
      <c r="O22" s="37">
        <v>43.225585199999998</v>
      </c>
      <c r="P22" s="65">
        <v>1.3611210000000001E-3</v>
      </c>
    </row>
    <row r="23" spans="1:16" s="38" customFormat="1" x14ac:dyDescent="0.45">
      <c r="A23" s="33" t="s">
        <v>226</v>
      </c>
      <c r="B23" s="34" t="s">
        <v>10</v>
      </c>
      <c r="C23" s="33" t="s">
        <v>179</v>
      </c>
      <c r="D23" s="33" t="s">
        <v>144</v>
      </c>
      <c r="E23" s="33" t="s">
        <v>230</v>
      </c>
      <c r="F23" s="33" t="s">
        <v>231</v>
      </c>
      <c r="G23" s="33" t="s">
        <v>209</v>
      </c>
      <c r="H23" s="33" t="s">
        <v>65</v>
      </c>
      <c r="I23" s="33" t="s">
        <v>134</v>
      </c>
      <c r="J23" s="33" t="s">
        <v>223</v>
      </c>
      <c r="K23" s="33" t="s">
        <v>188</v>
      </c>
      <c r="L23" s="35">
        <v>1</v>
      </c>
      <c r="M23" s="36" t="s">
        <v>182</v>
      </c>
      <c r="N23" s="36">
        <v>9.2940000000000004E-4</v>
      </c>
      <c r="O23" s="37" t="s">
        <v>182</v>
      </c>
      <c r="P23" s="65" t="s">
        <v>182</v>
      </c>
    </row>
    <row r="24" spans="1:16" s="38" customFormat="1" x14ac:dyDescent="0.45">
      <c r="A24" s="33" t="s">
        <v>226</v>
      </c>
      <c r="B24" s="34" t="s">
        <v>10</v>
      </c>
      <c r="C24" s="33" t="s">
        <v>179</v>
      </c>
      <c r="D24" s="33" t="s">
        <v>151</v>
      </c>
      <c r="E24" s="33" t="s">
        <v>232</v>
      </c>
      <c r="F24" s="33" t="s">
        <v>233</v>
      </c>
      <c r="G24" s="33" t="s">
        <v>209</v>
      </c>
      <c r="H24" s="33" t="s">
        <v>234</v>
      </c>
      <c r="I24" s="33" t="s">
        <v>134</v>
      </c>
      <c r="J24" s="33" t="s">
        <v>235</v>
      </c>
      <c r="K24" s="33" t="s">
        <v>188</v>
      </c>
      <c r="L24" s="35">
        <v>1</v>
      </c>
      <c r="M24" s="36">
        <v>4.0771100000000002E-6</v>
      </c>
      <c r="N24" s="36">
        <v>9.2940000000000004E-4</v>
      </c>
      <c r="O24" s="37">
        <v>227.955586187275</v>
      </c>
      <c r="P24" s="65">
        <v>8.71655E-3</v>
      </c>
    </row>
    <row r="25" spans="1:16" s="38" customFormat="1" x14ac:dyDescent="0.45">
      <c r="A25" s="33" t="s">
        <v>226</v>
      </c>
      <c r="B25" s="34" t="s">
        <v>10</v>
      </c>
      <c r="C25" s="33" t="s">
        <v>179</v>
      </c>
      <c r="D25" s="33" t="s">
        <v>144</v>
      </c>
      <c r="E25" s="33" t="s">
        <v>236</v>
      </c>
      <c r="F25" s="33" t="s">
        <v>237</v>
      </c>
      <c r="G25" s="33" t="s">
        <v>219</v>
      </c>
      <c r="H25" s="33" t="s">
        <v>65</v>
      </c>
      <c r="I25" s="33" t="s">
        <v>134</v>
      </c>
      <c r="J25" s="33" t="s">
        <v>220</v>
      </c>
      <c r="K25" s="33" t="s">
        <v>188</v>
      </c>
      <c r="L25" s="35">
        <v>1</v>
      </c>
      <c r="M25" s="36">
        <v>2.5994844355869398E-4</v>
      </c>
      <c r="N25" s="36">
        <v>9.2940000000000004E-4</v>
      </c>
      <c r="O25" s="37">
        <v>3.5753243499999998</v>
      </c>
      <c r="P25" s="65">
        <v>0.24653794000000001</v>
      </c>
    </row>
    <row r="26" spans="1:16" s="38" customFormat="1" x14ac:dyDescent="0.45">
      <c r="A26" s="33" t="s">
        <v>242</v>
      </c>
      <c r="B26" s="34" t="s">
        <v>15</v>
      </c>
      <c r="C26" s="33" t="s">
        <v>243</v>
      </c>
      <c r="D26" s="33" t="s">
        <v>141</v>
      </c>
      <c r="E26" s="33" t="s">
        <v>244</v>
      </c>
      <c r="F26" s="33" t="s">
        <v>245</v>
      </c>
      <c r="G26" s="33" t="s">
        <v>65</v>
      </c>
      <c r="H26" s="33" t="s">
        <v>65</v>
      </c>
      <c r="I26" s="33" t="s">
        <v>186</v>
      </c>
      <c r="J26" s="33" t="s">
        <v>246</v>
      </c>
      <c r="K26" s="33" t="s">
        <v>188</v>
      </c>
      <c r="L26" s="35">
        <v>1</v>
      </c>
      <c r="M26" s="36">
        <v>1.2761900000000001E-5</v>
      </c>
      <c r="N26" s="36">
        <v>9.2940000000000004E-4</v>
      </c>
      <c r="O26" s="37">
        <v>72.826146576920394</v>
      </c>
      <c r="P26" s="65">
        <v>1.810163E-2</v>
      </c>
    </row>
    <row r="27" spans="1:16" x14ac:dyDescent="0.45">
      <c r="A27" s="18" t="s">
        <v>242</v>
      </c>
      <c r="B27" s="34" t="s">
        <v>15</v>
      </c>
      <c r="C27" s="18" t="s">
        <v>249</v>
      </c>
      <c r="D27" s="33" t="s">
        <v>155</v>
      </c>
      <c r="E27" s="18" t="s">
        <v>250</v>
      </c>
      <c r="F27" s="18" t="s">
        <v>193</v>
      </c>
      <c r="G27" s="18" t="s">
        <v>65</v>
      </c>
      <c r="H27" s="18" t="s">
        <v>65</v>
      </c>
      <c r="I27" s="18" t="s">
        <v>65</v>
      </c>
      <c r="J27" s="18" t="s">
        <v>251</v>
      </c>
      <c r="K27" s="18" t="s">
        <v>252</v>
      </c>
      <c r="L27" s="21">
        <v>2</v>
      </c>
      <c r="M27" s="22">
        <v>1.20726224937636E-3</v>
      </c>
      <c r="N27" s="22">
        <v>1.859E-3</v>
      </c>
      <c r="O27" s="20">
        <v>1.5398477016574601</v>
      </c>
      <c r="P27" s="65">
        <v>0.37504480699999998</v>
      </c>
    </row>
    <row r="28" spans="1:16" x14ac:dyDescent="0.45">
      <c r="A28" s="18" t="s">
        <v>242</v>
      </c>
      <c r="B28" s="34" t="s">
        <v>15</v>
      </c>
      <c r="C28" s="18" t="s">
        <v>179</v>
      </c>
      <c r="D28" s="33" t="s">
        <v>144</v>
      </c>
      <c r="E28" s="18" t="s">
        <v>247</v>
      </c>
      <c r="F28" s="18" t="s">
        <v>248</v>
      </c>
      <c r="G28" s="18" t="s">
        <v>65</v>
      </c>
      <c r="H28" s="18" t="s">
        <v>65</v>
      </c>
      <c r="I28" s="18" t="s">
        <v>134</v>
      </c>
      <c r="J28" s="18" t="s">
        <v>246</v>
      </c>
      <c r="K28" s="18" t="s">
        <v>188</v>
      </c>
      <c r="L28" s="21">
        <v>1</v>
      </c>
      <c r="M28" s="22" t="s">
        <v>182</v>
      </c>
      <c r="N28" s="22">
        <v>9.2940000000000004E-4</v>
      </c>
      <c r="O28" s="20" t="s">
        <v>182</v>
      </c>
      <c r="P28" s="65" t="s">
        <v>182</v>
      </c>
    </row>
    <row r="29" spans="1:16" s="38" customFormat="1" x14ac:dyDescent="0.45">
      <c r="A29" s="33" t="s">
        <v>253</v>
      </c>
      <c r="B29" s="34" t="s">
        <v>16</v>
      </c>
      <c r="C29" s="33" t="s">
        <v>249</v>
      </c>
      <c r="D29" s="33" t="s">
        <v>77</v>
      </c>
      <c r="E29" s="33" t="s">
        <v>267</v>
      </c>
      <c r="F29" s="33" t="s">
        <v>193</v>
      </c>
      <c r="G29" s="33" t="s">
        <v>256</v>
      </c>
      <c r="H29" s="33" t="s">
        <v>65</v>
      </c>
      <c r="I29" s="33" t="s">
        <v>196</v>
      </c>
      <c r="J29" s="33" t="s">
        <v>258</v>
      </c>
      <c r="K29" s="33" t="s">
        <v>188</v>
      </c>
      <c r="L29" s="35">
        <v>1</v>
      </c>
      <c r="M29" s="36">
        <v>1.68563E-5</v>
      </c>
      <c r="N29" s="36">
        <v>9.3110000000000003E-4</v>
      </c>
      <c r="O29" s="37">
        <v>55.237507638093803</v>
      </c>
      <c r="P29" s="65">
        <v>2.2366739E-2</v>
      </c>
    </row>
    <row r="30" spans="1:16" s="38" customFormat="1" x14ac:dyDescent="0.45">
      <c r="A30" s="33" t="s">
        <v>253</v>
      </c>
      <c r="B30" s="34" t="s">
        <v>16</v>
      </c>
      <c r="C30" s="33" t="s">
        <v>243</v>
      </c>
      <c r="D30" s="33" t="s">
        <v>142</v>
      </c>
      <c r="E30" s="33" t="s">
        <v>281</v>
      </c>
      <c r="F30" s="33" t="s">
        <v>282</v>
      </c>
      <c r="G30" s="33" t="s">
        <v>256</v>
      </c>
      <c r="H30" s="33" t="s">
        <v>65</v>
      </c>
      <c r="I30" s="33" t="s">
        <v>134</v>
      </c>
      <c r="J30" s="33" t="s">
        <v>258</v>
      </c>
      <c r="K30" s="33" t="s">
        <v>188</v>
      </c>
      <c r="L30" s="35">
        <v>16</v>
      </c>
      <c r="M30" s="36">
        <v>7.0293376464896596E-3</v>
      </c>
      <c r="N30" s="36">
        <v>1.4999999999999999E-2</v>
      </c>
      <c r="O30" s="37">
        <v>2.1339137134052399</v>
      </c>
      <c r="P30" s="65">
        <v>4.931001E-3</v>
      </c>
    </row>
    <row r="31" spans="1:16" s="38" customFormat="1" x14ac:dyDescent="0.45">
      <c r="A31" s="33" t="s">
        <v>253</v>
      </c>
      <c r="B31" s="34" t="s">
        <v>16</v>
      </c>
      <c r="C31" s="33" t="s">
        <v>179</v>
      </c>
      <c r="D31" s="33" t="s">
        <v>148</v>
      </c>
      <c r="E31" s="33" t="s">
        <v>259</v>
      </c>
      <c r="F31" s="33" t="s">
        <v>193</v>
      </c>
      <c r="G31" s="33" t="s">
        <v>256</v>
      </c>
      <c r="H31" s="33" t="s">
        <v>260</v>
      </c>
      <c r="I31" s="33" t="s">
        <v>134</v>
      </c>
      <c r="J31" s="33" t="s">
        <v>258</v>
      </c>
      <c r="K31" s="33" t="s">
        <v>188</v>
      </c>
      <c r="L31" s="35">
        <v>1</v>
      </c>
      <c r="M31" s="36">
        <v>8.3169405230270796E-5</v>
      </c>
      <c r="N31" s="36">
        <v>9.2940000000000004E-4</v>
      </c>
      <c r="O31" s="37">
        <v>11.1747823304348</v>
      </c>
      <c r="P31" s="65">
        <v>8.8992212000000001E-2</v>
      </c>
    </row>
    <row r="32" spans="1:16" s="38" customFormat="1" x14ac:dyDescent="0.45">
      <c r="A32" s="33" t="s">
        <v>261</v>
      </c>
      <c r="B32" s="34" t="s">
        <v>16</v>
      </c>
      <c r="C32" s="33" t="s">
        <v>179</v>
      </c>
      <c r="D32" s="33" t="s">
        <v>152</v>
      </c>
      <c r="E32" s="33" t="s">
        <v>262</v>
      </c>
      <c r="F32" s="33" t="s">
        <v>193</v>
      </c>
      <c r="G32" s="33" t="s">
        <v>256</v>
      </c>
      <c r="H32" s="33" t="s">
        <v>263</v>
      </c>
      <c r="I32" s="33" t="s">
        <v>134</v>
      </c>
      <c r="J32" s="33" t="s">
        <v>258</v>
      </c>
      <c r="K32" s="33" t="s">
        <v>188</v>
      </c>
      <c r="L32" s="35">
        <v>1</v>
      </c>
      <c r="M32" s="36">
        <v>1.8440177893480901E-4</v>
      </c>
      <c r="N32" s="36">
        <v>9.2940000000000004E-4</v>
      </c>
      <c r="O32" s="37">
        <v>5.0400815294117596</v>
      </c>
      <c r="P32" s="65">
        <v>0.182850236</v>
      </c>
    </row>
    <row r="33" spans="1:16" s="38" customFormat="1" x14ac:dyDescent="0.45">
      <c r="A33" s="33" t="s">
        <v>253</v>
      </c>
      <c r="B33" s="34" t="s">
        <v>16</v>
      </c>
      <c r="C33" s="33" t="s">
        <v>179</v>
      </c>
      <c r="D33" s="33" t="s">
        <v>151</v>
      </c>
      <c r="E33" s="33" t="s">
        <v>264</v>
      </c>
      <c r="F33" s="33" t="s">
        <v>265</v>
      </c>
      <c r="G33" s="33" t="s">
        <v>256</v>
      </c>
      <c r="H33" s="33" t="s">
        <v>266</v>
      </c>
      <c r="I33" s="33" t="s">
        <v>134</v>
      </c>
      <c r="J33" s="33" t="s">
        <v>258</v>
      </c>
      <c r="K33" s="33" t="s">
        <v>188</v>
      </c>
      <c r="L33" s="35">
        <v>1</v>
      </c>
      <c r="M33" s="36">
        <v>7.59477190368383E-5</v>
      </c>
      <c r="N33" s="36">
        <v>9.2940000000000004E-4</v>
      </c>
      <c r="O33" s="37">
        <v>12.2373655428571</v>
      </c>
      <c r="P33" s="65">
        <v>8.1899352999999994E-2</v>
      </c>
    </row>
    <row r="34" spans="1:16" s="38" customFormat="1" x14ac:dyDescent="0.45">
      <c r="A34" s="33" t="s">
        <v>253</v>
      </c>
      <c r="B34" s="34" t="s">
        <v>16</v>
      </c>
      <c r="C34" s="33" t="s">
        <v>243</v>
      </c>
      <c r="D34" s="33" t="s">
        <v>64</v>
      </c>
      <c r="E34" s="33" t="s">
        <v>268</v>
      </c>
      <c r="F34" s="33" t="s">
        <v>269</v>
      </c>
      <c r="G34" s="33" t="s">
        <v>65</v>
      </c>
      <c r="H34" s="33" t="s">
        <v>65</v>
      </c>
      <c r="I34" s="33" t="s">
        <v>65</v>
      </c>
      <c r="J34" s="33" t="s">
        <v>270</v>
      </c>
      <c r="K34" s="33" t="s">
        <v>188</v>
      </c>
      <c r="L34" s="35">
        <v>1</v>
      </c>
      <c r="M34" s="36">
        <v>3.2291400000000001E-5</v>
      </c>
      <c r="N34" s="36">
        <v>9.2940000000000004E-4</v>
      </c>
      <c r="O34" s="37">
        <v>28.7816570356194</v>
      </c>
      <c r="P34" s="65">
        <v>6.6031133000000006E-2</v>
      </c>
    </row>
    <row r="35" spans="1:16" s="38" customFormat="1" x14ac:dyDescent="0.45">
      <c r="A35" s="33" t="s">
        <v>253</v>
      </c>
      <c r="B35" s="34" t="s">
        <v>16</v>
      </c>
      <c r="C35" s="33" t="s">
        <v>179</v>
      </c>
      <c r="D35" s="33" t="s">
        <v>151</v>
      </c>
      <c r="E35" s="33" t="s">
        <v>271</v>
      </c>
      <c r="F35" s="33" t="s">
        <v>272</v>
      </c>
      <c r="G35" s="33" t="s">
        <v>256</v>
      </c>
      <c r="H35" s="33" t="s">
        <v>266</v>
      </c>
      <c r="I35" s="33" t="s">
        <v>134</v>
      </c>
      <c r="J35" s="33" t="s">
        <v>258</v>
      </c>
      <c r="K35" s="33" t="s">
        <v>188</v>
      </c>
      <c r="L35" s="35">
        <v>1</v>
      </c>
      <c r="M35" s="36" t="s">
        <v>182</v>
      </c>
      <c r="N35" s="36">
        <v>9.2940000000000004E-4</v>
      </c>
      <c r="O35" s="37" t="s">
        <v>182</v>
      </c>
      <c r="P35" s="65" t="s">
        <v>182</v>
      </c>
    </row>
    <row r="36" spans="1:16" s="38" customFormat="1" x14ac:dyDescent="0.45">
      <c r="A36" s="33" t="s">
        <v>253</v>
      </c>
      <c r="B36" s="34" t="s">
        <v>16</v>
      </c>
      <c r="C36" s="33" t="s">
        <v>243</v>
      </c>
      <c r="D36" s="33" t="s">
        <v>64</v>
      </c>
      <c r="E36" s="33" t="s">
        <v>254</v>
      </c>
      <c r="F36" s="33" t="s">
        <v>255</v>
      </c>
      <c r="G36" s="33" t="s">
        <v>256</v>
      </c>
      <c r="H36" s="33" t="s">
        <v>257</v>
      </c>
      <c r="I36" s="33" t="s">
        <v>134</v>
      </c>
      <c r="J36" s="33" t="s">
        <v>258</v>
      </c>
      <c r="K36" s="33" t="s">
        <v>188</v>
      </c>
      <c r="L36" s="35">
        <v>1</v>
      </c>
      <c r="M36" s="36">
        <v>1.4385368850977701E-3</v>
      </c>
      <c r="N36" s="36">
        <v>9.2940000000000004E-4</v>
      </c>
      <c r="O36" s="37">
        <v>0.64607311055276395</v>
      </c>
      <c r="P36" s="65">
        <v>0.78772188399999998</v>
      </c>
    </row>
    <row r="37" spans="1:16" s="38" customFormat="1" x14ac:dyDescent="0.45">
      <c r="A37" s="33" t="s">
        <v>253</v>
      </c>
      <c r="B37" s="34" t="s">
        <v>16</v>
      </c>
      <c r="C37" s="33" t="s">
        <v>179</v>
      </c>
      <c r="D37" s="33" t="s">
        <v>144</v>
      </c>
      <c r="E37" s="33" t="s">
        <v>273</v>
      </c>
      <c r="F37" s="33" t="s">
        <v>274</v>
      </c>
      <c r="G37" s="33" t="s">
        <v>256</v>
      </c>
      <c r="H37" s="33" t="s">
        <v>65</v>
      </c>
      <c r="I37" s="33" t="s">
        <v>134</v>
      </c>
      <c r="J37" s="33" t="s">
        <v>258</v>
      </c>
      <c r="K37" s="33" t="s">
        <v>188</v>
      </c>
      <c r="L37" s="35">
        <v>1</v>
      </c>
      <c r="M37" s="36">
        <v>1.59158485679354E-4</v>
      </c>
      <c r="N37" s="36">
        <v>9.3110000000000003E-4</v>
      </c>
      <c r="O37" s="37">
        <v>5.8501436227272698</v>
      </c>
      <c r="P37" s="65">
        <v>0.16039236500000001</v>
      </c>
    </row>
    <row r="38" spans="1:16" s="38" customFormat="1" x14ac:dyDescent="0.45">
      <c r="A38" s="33" t="s">
        <v>253</v>
      </c>
      <c r="B38" s="34" t="s">
        <v>16</v>
      </c>
      <c r="C38" s="33" t="s">
        <v>179</v>
      </c>
      <c r="D38" s="33" t="s">
        <v>151</v>
      </c>
      <c r="E38" s="33" t="s">
        <v>275</v>
      </c>
      <c r="F38" s="33" t="s">
        <v>276</v>
      </c>
      <c r="G38" s="33" t="s">
        <v>256</v>
      </c>
      <c r="H38" s="33" t="s">
        <v>266</v>
      </c>
      <c r="I38" s="33" t="s">
        <v>134</v>
      </c>
      <c r="J38" s="33" t="s">
        <v>258</v>
      </c>
      <c r="K38" s="33" t="s">
        <v>188</v>
      </c>
      <c r="L38" s="35">
        <v>1</v>
      </c>
      <c r="M38" s="36">
        <v>1.9389900000000001E-4</v>
      </c>
      <c r="N38" s="36">
        <v>9.2940000000000004E-4</v>
      </c>
      <c r="O38" s="37">
        <v>4.7932170872464503</v>
      </c>
      <c r="P38" s="65">
        <v>0.21281652600000001</v>
      </c>
    </row>
    <row r="39" spans="1:16" s="38" customFormat="1" x14ac:dyDescent="0.45">
      <c r="A39" s="33" t="s">
        <v>253</v>
      </c>
      <c r="B39" s="34" t="s">
        <v>16</v>
      </c>
      <c r="C39" s="33" t="s">
        <v>243</v>
      </c>
      <c r="D39" s="33" t="s">
        <v>64</v>
      </c>
      <c r="E39" s="33" t="s">
        <v>279</v>
      </c>
      <c r="F39" s="33" t="s">
        <v>280</v>
      </c>
      <c r="G39" s="33" t="s">
        <v>256</v>
      </c>
      <c r="H39" s="33" t="s">
        <v>260</v>
      </c>
      <c r="I39" s="33" t="s">
        <v>134</v>
      </c>
      <c r="J39" s="33" t="s">
        <v>258</v>
      </c>
      <c r="K39" s="33" t="s">
        <v>188</v>
      </c>
      <c r="L39" s="35">
        <v>3</v>
      </c>
      <c r="M39" s="36">
        <v>1.3074648981993301E-4</v>
      </c>
      <c r="N39" s="36">
        <v>2.7929999999999999E-3</v>
      </c>
      <c r="O39" s="37">
        <v>21.361950166666698</v>
      </c>
      <c r="P39" s="65">
        <v>4.8417099999999998E-4</v>
      </c>
    </row>
    <row r="40" spans="1:16" s="38" customFormat="1" x14ac:dyDescent="0.45">
      <c r="A40" s="33" t="s">
        <v>253</v>
      </c>
      <c r="B40" s="34" t="s">
        <v>16</v>
      </c>
      <c r="C40" s="33" t="s">
        <v>243</v>
      </c>
      <c r="D40" s="33" t="s">
        <v>64</v>
      </c>
      <c r="E40" s="33" t="s">
        <v>277</v>
      </c>
      <c r="F40" s="33" t="s">
        <v>278</v>
      </c>
      <c r="G40" s="33" t="s">
        <v>65</v>
      </c>
      <c r="H40" s="33" t="s">
        <v>65</v>
      </c>
      <c r="I40" s="33" t="s">
        <v>65</v>
      </c>
      <c r="J40" s="33" t="s">
        <v>258</v>
      </c>
      <c r="K40" s="33" t="s">
        <v>188</v>
      </c>
      <c r="L40" s="35">
        <v>1</v>
      </c>
      <c r="M40" s="36">
        <v>3.26216E-5</v>
      </c>
      <c r="N40" s="36">
        <v>9.2940000000000004E-4</v>
      </c>
      <c r="O40" s="37">
        <v>28.490325428550399</v>
      </c>
      <c r="P40" s="65">
        <v>3.8636563999999998E-2</v>
      </c>
    </row>
    <row r="41" spans="1:16" x14ac:dyDescent="0.45">
      <c r="A41" s="18" t="s">
        <v>283</v>
      </c>
      <c r="B41" s="34" t="s">
        <v>17</v>
      </c>
      <c r="C41" s="18" t="s">
        <v>179</v>
      </c>
      <c r="D41" s="33" t="s">
        <v>151</v>
      </c>
      <c r="E41" s="18" t="s">
        <v>284</v>
      </c>
      <c r="F41" s="18" t="s">
        <v>285</v>
      </c>
      <c r="G41" s="18" t="s">
        <v>209</v>
      </c>
      <c r="H41" s="18" t="s">
        <v>286</v>
      </c>
      <c r="I41" s="18" t="s">
        <v>186</v>
      </c>
      <c r="J41" s="18" t="s">
        <v>65</v>
      </c>
      <c r="K41" s="18" t="s">
        <v>65</v>
      </c>
      <c r="L41" s="21">
        <v>1</v>
      </c>
      <c r="M41" s="22" t="s">
        <v>182</v>
      </c>
      <c r="N41" s="22">
        <v>9.2940000000000004E-4</v>
      </c>
      <c r="O41" s="20" t="s">
        <v>182</v>
      </c>
      <c r="P41" s="65" t="s">
        <v>182</v>
      </c>
    </row>
    <row r="42" spans="1:16" x14ac:dyDescent="0.45">
      <c r="A42" s="18" t="s">
        <v>287</v>
      </c>
      <c r="B42" s="34" t="s">
        <v>18</v>
      </c>
      <c r="C42" s="18" t="s">
        <v>179</v>
      </c>
      <c r="D42" s="33" t="s">
        <v>151</v>
      </c>
      <c r="E42" s="18" t="s">
        <v>288</v>
      </c>
      <c r="F42" s="18" t="s">
        <v>289</v>
      </c>
      <c r="G42" s="18" t="s">
        <v>65</v>
      </c>
      <c r="H42" s="18" t="s">
        <v>65</v>
      </c>
      <c r="I42" s="18" t="s">
        <v>65</v>
      </c>
      <c r="J42" s="18" t="s">
        <v>290</v>
      </c>
      <c r="K42" s="18" t="s">
        <v>252</v>
      </c>
      <c r="L42" s="21">
        <v>4</v>
      </c>
      <c r="M42" s="22">
        <v>4.3507581196023401E-4</v>
      </c>
      <c r="N42" s="22">
        <v>3.7169999999999998E-3</v>
      </c>
      <c r="O42" s="20">
        <v>8.5433386500000008</v>
      </c>
      <c r="P42" s="65">
        <v>1.4704500000000001E-3</v>
      </c>
    </row>
    <row r="43" spans="1:16" x14ac:dyDescent="0.45">
      <c r="A43" s="18" t="s">
        <v>291</v>
      </c>
      <c r="B43" s="34" t="s">
        <v>19</v>
      </c>
      <c r="C43" s="18" t="s">
        <v>249</v>
      </c>
      <c r="D43" s="33" t="s">
        <v>156</v>
      </c>
      <c r="E43" s="18" t="s">
        <v>292</v>
      </c>
      <c r="F43" s="18" t="s">
        <v>193</v>
      </c>
      <c r="G43" s="18" t="s">
        <v>65</v>
      </c>
      <c r="H43" s="18" t="s">
        <v>65</v>
      </c>
      <c r="I43" s="18" t="s">
        <v>65</v>
      </c>
      <c r="J43" s="18" t="s">
        <v>293</v>
      </c>
      <c r="K43" s="18" t="s">
        <v>252</v>
      </c>
      <c r="L43" s="21">
        <v>17</v>
      </c>
      <c r="M43" s="22">
        <v>9.7551963717769398E-3</v>
      </c>
      <c r="N43" s="22">
        <v>1.9E-2</v>
      </c>
      <c r="O43" s="20">
        <v>1.94767991088006</v>
      </c>
      <c r="P43" s="65">
        <v>5.6503329999999996E-3</v>
      </c>
    </row>
    <row r="44" spans="1:16" x14ac:dyDescent="0.45">
      <c r="A44" s="18" t="s">
        <v>294</v>
      </c>
      <c r="B44" s="34" t="s">
        <v>22</v>
      </c>
      <c r="C44" s="18" t="s">
        <v>295</v>
      </c>
      <c r="D44" s="33" t="s">
        <v>160</v>
      </c>
      <c r="E44" s="18" t="s">
        <v>296</v>
      </c>
      <c r="F44" s="18" t="s">
        <v>193</v>
      </c>
      <c r="G44" s="18" t="s">
        <v>65</v>
      </c>
      <c r="H44" s="18" t="s">
        <v>65</v>
      </c>
      <c r="I44" s="18" t="s">
        <v>134</v>
      </c>
      <c r="J44" s="18" t="s">
        <v>297</v>
      </c>
      <c r="K44" s="18" t="s">
        <v>188</v>
      </c>
      <c r="L44" s="21">
        <v>1</v>
      </c>
      <c r="M44" s="22">
        <v>2.6389421095630899E-4</v>
      </c>
      <c r="N44" s="22">
        <v>9.2940000000000004E-4</v>
      </c>
      <c r="O44" s="20">
        <v>3.5218658136986298</v>
      </c>
      <c r="P44" s="65">
        <v>0.24972792899999999</v>
      </c>
    </row>
    <row r="45" spans="1:16" x14ac:dyDescent="0.45">
      <c r="A45" s="18" t="s">
        <v>298</v>
      </c>
      <c r="B45" s="34" t="s">
        <v>23</v>
      </c>
      <c r="C45" s="18" t="s">
        <v>179</v>
      </c>
      <c r="D45" s="33" t="s">
        <v>144</v>
      </c>
      <c r="E45" s="18" t="s">
        <v>299</v>
      </c>
      <c r="F45" s="18" t="s">
        <v>300</v>
      </c>
      <c r="G45" s="18" t="s">
        <v>65</v>
      </c>
      <c r="H45" s="18" t="s">
        <v>65</v>
      </c>
      <c r="I45" s="18" t="s">
        <v>134</v>
      </c>
      <c r="J45" s="18" t="s">
        <v>297</v>
      </c>
      <c r="K45" s="18" t="s">
        <v>188</v>
      </c>
      <c r="L45" s="21">
        <v>1</v>
      </c>
      <c r="M45" s="22">
        <v>1.28352E-5</v>
      </c>
      <c r="N45" s="22">
        <v>9.2940000000000004E-4</v>
      </c>
      <c r="O45" s="20">
        <v>72.4102468212416</v>
      </c>
      <c r="P45" s="65">
        <v>1.8204374999999998E-2</v>
      </c>
    </row>
    <row r="46" spans="1:16" x14ac:dyDescent="0.45">
      <c r="A46" s="18" t="s">
        <v>301</v>
      </c>
      <c r="B46" s="34" t="s">
        <v>26</v>
      </c>
      <c r="C46" s="18" t="s">
        <v>243</v>
      </c>
      <c r="D46" s="33" t="s">
        <v>64</v>
      </c>
      <c r="E46" s="18" t="s">
        <v>302</v>
      </c>
      <c r="F46" s="18" t="s">
        <v>303</v>
      </c>
      <c r="G46" s="18" t="s">
        <v>65</v>
      </c>
      <c r="H46" s="18" t="s">
        <v>65</v>
      </c>
      <c r="I46" s="18" t="s">
        <v>65</v>
      </c>
      <c r="J46" s="18" t="s">
        <v>304</v>
      </c>
      <c r="K46" s="18" t="s">
        <v>188</v>
      </c>
      <c r="L46" s="21">
        <v>1</v>
      </c>
      <c r="M46" s="22" t="s">
        <v>182</v>
      </c>
      <c r="N46" s="22">
        <v>1.176E-3</v>
      </c>
      <c r="O46" s="20" t="s">
        <v>182</v>
      </c>
      <c r="P46" s="65" t="s">
        <v>182</v>
      </c>
    </row>
    <row r="47" spans="1:16" x14ac:dyDescent="0.45">
      <c r="A47" s="18" t="s">
        <v>305</v>
      </c>
      <c r="B47" s="34" t="s">
        <v>27</v>
      </c>
      <c r="C47" s="18" t="s">
        <v>243</v>
      </c>
      <c r="D47" s="33" t="s">
        <v>64</v>
      </c>
      <c r="E47" s="18" t="s">
        <v>306</v>
      </c>
      <c r="F47" s="18" t="s">
        <v>307</v>
      </c>
      <c r="G47" s="18" t="s">
        <v>209</v>
      </c>
      <c r="H47" s="18" t="s">
        <v>308</v>
      </c>
      <c r="I47" s="18" t="s">
        <v>134</v>
      </c>
      <c r="J47" s="18" t="s">
        <v>309</v>
      </c>
      <c r="K47" s="18" t="s">
        <v>188</v>
      </c>
      <c r="L47" s="21">
        <v>1</v>
      </c>
      <c r="M47" s="22" t="s">
        <v>182</v>
      </c>
      <c r="N47" s="22">
        <v>9.2940000000000004E-4</v>
      </c>
      <c r="O47" s="20" t="s">
        <v>182</v>
      </c>
      <c r="P47" s="65" t="s">
        <v>182</v>
      </c>
    </row>
    <row r="48" spans="1:16" x14ac:dyDescent="0.45">
      <c r="A48" s="18" t="s">
        <v>305</v>
      </c>
      <c r="B48" s="34" t="s">
        <v>27</v>
      </c>
      <c r="C48" s="18" t="s">
        <v>295</v>
      </c>
      <c r="D48" s="33" t="s">
        <v>160</v>
      </c>
      <c r="E48" s="18" t="s">
        <v>310</v>
      </c>
      <c r="F48" s="18" t="s">
        <v>193</v>
      </c>
      <c r="G48" s="18" t="s">
        <v>209</v>
      </c>
      <c r="H48" s="18" t="s">
        <v>65</v>
      </c>
      <c r="I48" s="18" t="s">
        <v>134</v>
      </c>
      <c r="J48" s="18" t="s">
        <v>309</v>
      </c>
      <c r="K48" s="18" t="s">
        <v>188</v>
      </c>
      <c r="L48" s="21">
        <v>1</v>
      </c>
      <c r="M48" s="22" t="s">
        <v>182</v>
      </c>
      <c r="N48" s="22">
        <v>9.2940000000000004E-4</v>
      </c>
      <c r="O48" s="20" t="s">
        <v>182</v>
      </c>
      <c r="P48" s="65" t="s">
        <v>182</v>
      </c>
    </row>
    <row r="49" spans="1:16" x14ac:dyDescent="0.45">
      <c r="A49" s="18" t="s">
        <v>311</v>
      </c>
      <c r="B49" s="34" t="s">
        <v>28</v>
      </c>
      <c r="C49" s="18" t="s">
        <v>179</v>
      </c>
      <c r="D49" s="33" t="s">
        <v>151</v>
      </c>
      <c r="E49" s="18" t="s">
        <v>312</v>
      </c>
      <c r="F49" s="18" t="s">
        <v>313</v>
      </c>
      <c r="G49" s="18" t="s">
        <v>65</v>
      </c>
      <c r="H49" s="18" t="s">
        <v>314</v>
      </c>
      <c r="I49" s="18" t="s">
        <v>134</v>
      </c>
      <c r="J49" s="18" t="s">
        <v>315</v>
      </c>
      <c r="K49" s="18" t="s">
        <v>188</v>
      </c>
      <c r="L49" s="21">
        <v>1</v>
      </c>
      <c r="M49" s="22">
        <v>6.1386024207759195E-5</v>
      </c>
      <c r="N49" s="22">
        <v>9.2940000000000004E-4</v>
      </c>
      <c r="O49" s="20">
        <v>15.140254023529399</v>
      </c>
      <c r="P49" s="65">
        <v>6.7422815999999997E-2</v>
      </c>
    </row>
    <row r="50" spans="1:16" s="38" customFormat="1" x14ac:dyDescent="0.45">
      <c r="A50" s="33" t="s">
        <v>316</v>
      </c>
      <c r="B50" s="34" t="s">
        <v>30</v>
      </c>
      <c r="C50" s="33" t="s">
        <v>179</v>
      </c>
      <c r="D50" s="33" t="s">
        <v>149</v>
      </c>
      <c r="E50" s="33" t="s">
        <v>317</v>
      </c>
      <c r="F50" s="33" t="s">
        <v>193</v>
      </c>
      <c r="G50" s="33" t="s">
        <v>65</v>
      </c>
      <c r="H50" s="33" t="s">
        <v>65</v>
      </c>
      <c r="I50" s="33" t="s">
        <v>200</v>
      </c>
      <c r="J50" s="33" t="s">
        <v>65</v>
      </c>
      <c r="K50" s="33" t="s">
        <v>65</v>
      </c>
      <c r="L50" s="35">
        <v>1</v>
      </c>
      <c r="M50" s="36" t="s">
        <v>182</v>
      </c>
      <c r="N50" s="36">
        <v>9.2940000000000004E-4</v>
      </c>
      <c r="O50" s="37" t="s">
        <v>182</v>
      </c>
      <c r="P50" s="65" t="s">
        <v>182</v>
      </c>
    </row>
    <row r="51" spans="1:16" s="38" customFormat="1" x14ac:dyDescent="0.45">
      <c r="A51" s="33" t="s">
        <v>316</v>
      </c>
      <c r="B51" s="34" t="s">
        <v>30</v>
      </c>
      <c r="C51" s="33" t="s">
        <v>179</v>
      </c>
      <c r="D51" s="33" t="s">
        <v>148</v>
      </c>
      <c r="E51" s="33" t="s">
        <v>318</v>
      </c>
      <c r="F51" s="33" t="s">
        <v>193</v>
      </c>
      <c r="G51" s="33" t="s">
        <v>65</v>
      </c>
      <c r="H51" s="33" t="s">
        <v>319</v>
      </c>
      <c r="I51" s="33" t="s">
        <v>186</v>
      </c>
      <c r="J51" s="33" t="s">
        <v>220</v>
      </c>
      <c r="K51" s="33" t="s">
        <v>188</v>
      </c>
      <c r="L51" s="35">
        <v>1</v>
      </c>
      <c r="M51" s="36" t="s">
        <v>182</v>
      </c>
      <c r="N51" s="36">
        <v>9.2940000000000004E-4</v>
      </c>
      <c r="O51" s="37" t="s">
        <v>182</v>
      </c>
      <c r="P51" s="65" t="s">
        <v>182</v>
      </c>
    </row>
    <row r="52" spans="1:16" s="38" customFormat="1" x14ac:dyDescent="0.45">
      <c r="A52" s="33" t="s">
        <v>316</v>
      </c>
      <c r="B52" s="34" t="s">
        <v>30</v>
      </c>
      <c r="C52" s="33" t="s">
        <v>249</v>
      </c>
      <c r="D52" s="33" t="s">
        <v>77</v>
      </c>
      <c r="E52" s="33" t="s">
        <v>322</v>
      </c>
      <c r="F52" s="33" t="s">
        <v>193</v>
      </c>
      <c r="G52" s="33" t="s">
        <v>65</v>
      </c>
      <c r="H52" s="33" t="s">
        <v>65</v>
      </c>
      <c r="I52" s="33" t="s">
        <v>65</v>
      </c>
      <c r="J52" s="33" t="s">
        <v>321</v>
      </c>
      <c r="K52" s="33" t="s">
        <v>252</v>
      </c>
      <c r="L52" s="35">
        <v>476</v>
      </c>
      <c r="M52" s="36">
        <v>0.71367499999999995</v>
      </c>
      <c r="N52" s="36">
        <v>0.67</v>
      </c>
      <c r="O52" s="37">
        <v>0.938802676288227</v>
      </c>
      <c r="P52" s="65">
        <v>0.99904187499999997</v>
      </c>
    </row>
    <row r="53" spans="1:16" s="38" customFormat="1" x14ac:dyDescent="0.45">
      <c r="A53" s="33" t="s">
        <v>316</v>
      </c>
      <c r="B53" s="34" t="s">
        <v>30</v>
      </c>
      <c r="C53" s="33" t="s">
        <v>249</v>
      </c>
      <c r="D53" s="33" t="s">
        <v>77</v>
      </c>
      <c r="E53" s="33" t="s">
        <v>320</v>
      </c>
      <c r="F53" s="33" t="s">
        <v>193</v>
      </c>
      <c r="G53" s="33" t="s">
        <v>65</v>
      </c>
      <c r="H53" s="33" t="s">
        <v>65</v>
      </c>
      <c r="I53" s="33" t="s">
        <v>65</v>
      </c>
      <c r="J53" s="33" t="s">
        <v>321</v>
      </c>
      <c r="K53" s="33" t="s">
        <v>252</v>
      </c>
      <c r="L53" s="35">
        <v>92</v>
      </c>
      <c r="M53" s="36">
        <v>8.2012299999999996E-2</v>
      </c>
      <c r="N53" s="36">
        <v>0.09</v>
      </c>
      <c r="O53" s="37">
        <v>1.09739636615483</v>
      </c>
      <c r="P53" s="65">
        <v>0.21330263499999999</v>
      </c>
    </row>
    <row r="54" spans="1:16" x14ac:dyDescent="0.45">
      <c r="A54" s="18" t="s">
        <v>323</v>
      </c>
      <c r="B54" s="34" t="s">
        <v>31</v>
      </c>
      <c r="C54" s="18" t="s">
        <v>249</v>
      </c>
      <c r="D54" s="33" t="s">
        <v>77</v>
      </c>
      <c r="E54" s="18" t="s">
        <v>332</v>
      </c>
      <c r="F54" s="18" t="s">
        <v>193</v>
      </c>
      <c r="G54" s="18" t="s">
        <v>65</v>
      </c>
      <c r="H54" s="18" t="s">
        <v>65</v>
      </c>
      <c r="I54" s="18" t="s">
        <v>65</v>
      </c>
      <c r="J54" s="18" t="s">
        <v>325</v>
      </c>
      <c r="K54" s="18" t="s">
        <v>252</v>
      </c>
      <c r="L54" s="21">
        <v>5</v>
      </c>
      <c r="M54" s="22">
        <v>3.55207531271338E-3</v>
      </c>
      <c r="N54" s="22">
        <v>4.6470000000000001E-3</v>
      </c>
      <c r="O54" s="20">
        <v>1.3082492883435599</v>
      </c>
      <c r="P54" s="65">
        <v>0.33720545400000002</v>
      </c>
    </row>
    <row r="55" spans="1:16" x14ac:dyDescent="0.45">
      <c r="A55" s="18" t="s">
        <v>323</v>
      </c>
      <c r="B55" s="34" t="s">
        <v>31</v>
      </c>
      <c r="C55" s="18" t="s">
        <v>243</v>
      </c>
      <c r="D55" s="33" t="s">
        <v>103</v>
      </c>
      <c r="E55" s="18" t="s">
        <v>333</v>
      </c>
      <c r="F55" s="18" t="s">
        <v>334</v>
      </c>
      <c r="G55" s="18" t="s">
        <v>329</v>
      </c>
      <c r="H55" s="18" t="s">
        <v>330</v>
      </c>
      <c r="I55" s="18" t="s">
        <v>186</v>
      </c>
      <c r="J55" s="18" t="s">
        <v>331</v>
      </c>
      <c r="K55" s="18" t="s">
        <v>188</v>
      </c>
      <c r="L55" s="21">
        <v>6</v>
      </c>
      <c r="M55" s="22">
        <v>2.9844043143476E-3</v>
      </c>
      <c r="N55" s="22">
        <v>5.5760000000000002E-3</v>
      </c>
      <c r="O55" s="20">
        <v>1.8683795533980601</v>
      </c>
      <c r="P55" s="65">
        <v>0.107228896</v>
      </c>
    </row>
    <row r="56" spans="1:16" x14ac:dyDescent="0.45">
      <c r="A56" s="18" t="s">
        <v>323</v>
      </c>
      <c r="B56" s="34" t="s">
        <v>31</v>
      </c>
      <c r="C56" s="18" t="s">
        <v>249</v>
      </c>
      <c r="D56" s="33" t="s">
        <v>77</v>
      </c>
      <c r="E56" s="18" t="s">
        <v>324</v>
      </c>
      <c r="F56" s="18" t="s">
        <v>193</v>
      </c>
      <c r="G56" s="18" t="s">
        <v>65</v>
      </c>
      <c r="H56" s="18" t="s">
        <v>65</v>
      </c>
      <c r="I56" s="18" t="s">
        <v>65</v>
      </c>
      <c r="J56" s="18" t="s">
        <v>325</v>
      </c>
      <c r="K56" s="18" t="s">
        <v>252</v>
      </c>
      <c r="L56" s="21">
        <v>1</v>
      </c>
      <c r="M56" s="22">
        <v>5.3724500760102202E-4</v>
      </c>
      <c r="N56" s="22">
        <v>9.2940000000000004E-4</v>
      </c>
      <c r="O56" s="20">
        <v>1.7299369688888899</v>
      </c>
      <c r="P56" s="65">
        <v>0.44081236600000001</v>
      </c>
    </row>
    <row r="57" spans="1:16" x14ac:dyDescent="0.45">
      <c r="A57" s="18" t="s">
        <v>323</v>
      </c>
      <c r="B57" s="34" t="s">
        <v>31</v>
      </c>
      <c r="C57" s="18" t="s">
        <v>249</v>
      </c>
      <c r="D57" s="33" t="s">
        <v>77</v>
      </c>
      <c r="E57" s="18" t="s">
        <v>326</v>
      </c>
      <c r="F57" s="18" t="s">
        <v>193</v>
      </c>
      <c r="G57" s="18" t="s">
        <v>65</v>
      </c>
      <c r="H57" s="18" t="s">
        <v>65</v>
      </c>
      <c r="I57" s="18" t="s">
        <v>65</v>
      </c>
      <c r="J57" s="18" t="s">
        <v>325</v>
      </c>
      <c r="K57" s="18" t="s">
        <v>252</v>
      </c>
      <c r="L57" s="21">
        <v>3</v>
      </c>
      <c r="M57" s="22">
        <v>1.87496E-3</v>
      </c>
      <c r="N57" s="22">
        <v>2.7880000000000001E-3</v>
      </c>
      <c r="O57" s="20">
        <v>1.4869650552545099</v>
      </c>
      <c r="P57" s="65">
        <v>0.337199427</v>
      </c>
    </row>
    <row r="58" spans="1:16" x14ac:dyDescent="0.45">
      <c r="A58" s="18" t="s">
        <v>323</v>
      </c>
      <c r="B58" s="34" t="s">
        <v>31</v>
      </c>
      <c r="C58" s="18" t="s">
        <v>243</v>
      </c>
      <c r="D58" s="33" t="s">
        <v>64</v>
      </c>
      <c r="E58" s="18" t="s">
        <v>327</v>
      </c>
      <c r="F58" s="18" t="s">
        <v>328</v>
      </c>
      <c r="G58" s="18" t="s">
        <v>329</v>
      </c>
      <c r="H58" s="18" t="s">
        <v>330</v>
      </c>
      <c r="I58" s="18" t="s">
        <v>134</v>
      </c>
      <c r="J58" s="18" t="s">
        <v>331</v>
      </c>
      <c r="K58" s="18" t="s">
        <v>188</v>
      </c>
      <c r="L58" s="21">
        <v>4</v>
      </c>
      <c r="M58" s="22">
        <v>1.48640945529587E-3</v>
      </c>
      <c r="N58" s="22">
        <v>3.7169999999999998E-3</v>
      </c>
      <c r="O58" s="20">
        <v>2.5006568592232998</v>
      </c>
      <c r="P58" s="65">
        <v>7.9492203999999997E-2</v>
      </c>
    </row>
    <row r="59" spans="1:16" x14ac:dyDescent="0.45">
      <c r="A59" s="18" t="s">
        <v>323</v>
      </c>
      <c r="B59" s="34" t="s">
        <v>31</v>
      </c>
      <c r="C59" s="18" t="s">
        <v>249</v>
      </c>
      <c r="D59" s="33" t="s">
        <v>77</v>
      </c>
      <c r="E59" s="18" t="s">
        <v>335</v>
      </c>
      <c r="F59" s="18" t="s">
        <v>193</v>
      </c>
      <c r="G59" s="18" t="s">
        <v>65</v>
      </c>
      <c r="H59" s="18" t="s">
        <v>65</v>
      </c>
      <c r="I59" s="18" t="s">
        <v>65</v>
      </c>
      <c r="J59" s="18" t="s">
        <v>325</v>
      </c>
      <c r="K59" s="18" t="s">
        <v>252</v>
      </c>
      <c r="L59" s="21">
        <v>9</v>
      </c>
      <c r="M59" s="22">
        <v>7.41709036283799E-3</v>
      </c>
      <c r="N59" s="22">
        <v>8.3639999999999999E-3</v>
      </c>
      <c r="O59" s="20">
        <v>1.1276659162609499</v>
      </c>
      <c r="P59" s="65">
        <v>0.40530680600000002</v>
      </c>
    </row>
    <row r="60" spans="1:16" x14ac:dyDescent="0.45">
      <c r="A60" s="18" t="s">
        <v>336</v>
      </c>
      <c r="B60" s="34" t="s">
        <v>32</v>
      </c>
      <c r="C60" s="18" t="s">
        <v>179</v>
      </c>
      <c r="D60" s="33" t="s">
        <v>151</v>
      </c>
      <c r="E60" s="18" t="s">
        <v>339</v>
      </c>
      <c r="F60" s="18" t="s">
        <v>340</v>
      </c>
      <c r="G60" s="18" t="s">
        <v>65</v>
      </c>
      <c r="H60" s="18" t="s">
        <v>341</v>
      </c>
      <c r="I60" s="18" t="s">
        <v>186</v>
      </c>
      <c r="J60" s="18" t="s">
        <v>342</v>
      </c>
      <c r="K60" s="18" t="s">
        <v>188</v>
      </c>
      <c r="L60" s="21">
        <v>1</v>
      </c>
      <c r="M60" s="22">
        <v>3.2494399999999998E-5</v>
      </c>
      <c r="N60" s="22">
        <v>9.2940000000000004E-4</v>
      </c>
      <c r="O60" s="20">
        <v>28.601851395932801</v>
      </c>
      <c r="P60" s="65">
        <v>3.8489163999999999E-2</v>
      </c>
    </row>
    <row r="61" spans="1:16" x14ac:dyDescent="0.45">
      <c r="A61" s="18" t="s">
        <v>336</v>
      </c>
      <c r="B61" s="34" t="s">
        <v>32</v>
      </c>
      <c r="C61" s="18" t="s">
        <v>179</v>
      </c>
      <c r="D61" s="33" t="s">
        <v>148</v>
      </c>
      <c r="E61" s="18" t="s">
        <v>337</v>
      </c>
      <c r="F61" s="18" t="s">
        <v>193</v>
      </c>
      <c r="G61" s="18" t="s">
        <v>65</v>
      </c>
      <c r="H61" s="18" t="s">
        <v>338</v>
      </c>
      <c r="I61" s="18" t="s">
        <v>186</v>
      </c>
      <c r="J61" s="18" t="s">
        <v>235</v>
      </c>
      <c r="K61" s="18" t="s">
        <v>188</v>
      </c>
      <c r="L61" s="21">
        <v>1</v>
      </c>
      <c r="M61" s="22">
        <v>4.0635899999999997E-6</v>
      </c>
      <c r="N61" s="22">
        <v>9.2940000000000004E-4</v>
      </c>
      <c r="O61" s="20">
        <v>228.71401888477899</v>
      </c>
      <c r="P61" s="65">
        <v>8.6878349999999997E-3</v>
      </c>
    </row>
    <row r="62" spans="1:16" x14ac:dyDescent="0.45">
      <c r="A62" s="18" t="s">
        <v>343</v>
      </c>
      <c r="B62" s="34" t="s">
        <v>34</v>
      </c>
      <c r="C62" s="18" t="s">
        <v>179</v>
      </c>
      <c r="D62" s="33" t="s">
        <v>150</v>
      </c>
      <c r="E62" s="18" t="s">
        <v>353</v>
      </c>
      <c r="F62" s="18" t="s">
        <v>354</v>
      </c>
      <c r="G62" s="18" t="s">
        <v>209</v>
      </c>
      <c r="H62" s="18" t="s">
        <v>65</v>
      </c>
      <c r="I62" s="18" t="s">
        <v>200</v>
      </c>
      <c r="J62" s="18" t="s">
        <v>65</v>
      </c>
      <c r="K62" s="18" t="s">
        <v>65</v>
      </c>
      <c r="L62" s="21">
        <v>1</v>
      </c>
      <c r="M62" s="22">
        <v>4.1436999999999998E-6</v>
      </c>
      <c r="N62" s="22">
        <v>9.2940000000000004E-4</v>
      </c>
      <c r="O62" s="20">
        <v>224.29229915293101</v>
      </c>
      <c r="P62" s="65">
        <v>8.8579829999999998E-3</v>
      </c>
    </row>
    <row r="63" spans="1:16" x14ac:dyDescent="0.45">
      <c r="A63" s="18" t="s">
        <v>343</v>
      </c>
      <c r="B63" s="34" t="s">
        <v>34</v>
      </c>
      <c r="C63" s="18" t="s">
        <v>179</v>
      </c>
      <c r="D63" s="33" t="s">
        <v>151</v>
      </c>
      <c r="E63" s="18" t="s">
        <v>344</v>
      </c>
      <c r="F63" s="18" t="s">
        <v>345</v>
      </c>
      <c r="G63" s="18" t="s">
        <v>209</v>
      </c>
      <c r="H63" s="18" t="s">
        <v>346</v>
      </c>
      <c r="I63" s="18" t="s">
        <v>134</v>
      </c>
      <c r="J63" s="18" t="s">
        <v>347</v>
      </c>
      <c r="K63" s="18" t="s">
        <v>188</v>
      </c>
      <c r="L63" s="21">
        <v>1</v>
      </c>
      <c r="M63" s="22">
        <v>4.0616100000000001E-6</v>
      </c>
      <c r="N63" s="22">
        <v>9.2940000000000004E-4</v>
      </c>
      <c r="O63" s="20">
        <v>228.82551500513301</v>
      </c>
      <c r="P63" s="65">
        <v>8.6836280000000005E-3</v>
      </c>
    </row>
    <row r="64" spans="1:16" x14ac:dyDescent="0.45">
      <c r="A64" s="18" t="s">
        <v>343</v>
      </c>
      <c r="B64" s="34" t="s">
        <v>34</v>
      </c>
      <c r="C64" s="18" t="s">
        <v>179</v>
      </c>
      <c r="D64" s="33" t="s">
        <v>144</v>
      </c>
      <c r="E64" s="18" t="s">
        <v>351</v>
      </c>
      <c r="F64" s="18" t="s">
        <v>352</v>
      </c>
      <c r="G64" s="18" t="s">
        <v>209</v>
      </c>
      <c r="H64" s="18" t="s">
        <v>65</v>
      </c>
      <c r="I64" s="18" t="s">
        <v>134</v>
      </c>
      <c r="J64" s="18" t="s">
        <v>220</v>
      </c>
      <c r="K64" s="18" t="s">
        <v>188</v>
      </c>
      <c r="L64" s="21">
        <v>1</v>
      </c>
      <c r="M64" s="22">
        <v>3.2490999999999998E-5</v>
      </c>
      <c r="N64" s="22">
        <v>9.2940000000000004E-4</v>
      </c>
      <c r="O64" s="20">
        <v>28.604844418454299</v>
      </c>
      <c r="P64" s="65">
        <v>3.8485187999999997E-2</v>
      </c>
    </row>
    <row r="65" spans="1:16" x14ac:dyDescent="0.45">
      <c r="A65" s="18" t="s">
        <v>343</v>
      </c>
      <c r="B65" s="34" t="s">
        <v>34</v>
      </c>
      <c r="C65" s="18" t="s">
        <v>179</v>
      </c>
      <c r="D65" s="33" t="s">
        <v>151</v>
      </c>
      <c r="E65" s="18" t="s">
        <v>348</v>
      </c>
      <c r="F65" s="18" t="s">
        <v>349</v>
      </c>
      <c r="G65" s="18" t="s">
        <v>209</v>
      </c>
      <c r="H65" s="18" t="s">
        <v>350</v>
      </c>
      <c r="I65" s="18" t="s">
        <v>134</v>
      </c>
      <c r="J65" s="18" t="s">
        <v>220</v>
      </c>
      <c r="K65" s="18" t="s">
        <v>188</v>
      </c>
      <c r="L65" s="21">
        <v>1</v>
      </c>
      <c r="M65" s="22" t="s">
        <v>182</v>
      </c>
      <c r="N65" s="22">
        <v>9.2940000000000004E-4</v>
      </c>
      <c r="O65" s="20" t="s">
        <v>182</v>
      </c>
      <c r="P65" s="65" t="s">
        <v>182</v>
      </c>
    </row>
    <row r="66" spans="1:16" x14ac:dyDescent="0.45">
      <c r="A66" s="18" t="s">
        <v>355</v>
      </c>
      <c r="B66" s="34" t="s">
        <v>37</v>
      </c>
      <c r="C66" s="18" t="s">
        <v>179</v>
      </c>
      <c r="D66" s="33" t="s">
        <v>144</v>
      </c>
      <c r="E66" s="18" t="s">
        <v>359</v>
      </c>
      <c r="F66" s="18" t="s">
        <v>360</v>
      </c>
      <c r="G66" s="18" t="s">
        <v>65</v>
      </c>
      <c r="H66" s="18" t="s">
        <v>65</v>
      </c>
      <c r="I66" s="18" t="s">
        <v>134</v>
      </c>
      <c r="J66" s="18" t="s">
        <v>65</v>
      </c>
      <c r="K66" s="18" t="s">
        <v>65</v>
      </c>
      <c r="L66" s="21">
        <v>9</v>
      </c>
      <c r="M66" s="22" t="s">
        <v>182</v>
      </c>
      <c r="N66" s="22">
        <v>4.5999999999999999E-2</v>
      </c>
      <c r="O66" s="20" t="s">
        <v>182</v>
      </c>
      <c r="P66" s="65" t="s">
        <v>182</v>
      </c>
    </row>
    <row r="67" spans="1:16" x14ac:dyDescent="0.45">
      <c r="A67" s="18" t="s">
        <v>355</v>
      </c>
      <c r="B67" s="34" t="s">
        <v>37</v>
      </c>
      <c r="C67" s="18" t="s">
        <v>249</v>
      </c>
      <c r="D67" s="33" t="s">
        <v>77</v>
      </c>
      <c r="E67" s="18" t="s">
        <v>362</v>
      </c>
      <c r="F67" s="18" t="s">
        <v>193</v>
      </c>
      <c r="G67" s="18" t="s">
        <v>65</v>
      </c>
      <c r="H67" s="18" t="s">
        <v>65</v>
      </c>
      <c r="I67" s="18" t="s">
        <v>65</v>
      </c>
      <c r="J67" s="18" t="s">
        <v>321</v>
      </c>
      <c r="K67" s="18" t="s">
        <v>252</v>
      </c>
      <c r="L67" s="21">
        <v>200</v>
      </c>
      <c r="M67" s="22">
        <v>0.23175399999999999</v>
      </c>
      <c r="N67" s="22">
        <v>0.21299999999999999</v>
      </c>
      <c r="O67" s="20">
        <v>0.91907798786644501</v>
      </c>
      <c r="P67" s="65">
        <v>0.932221827</v>
      </c>
    </row>
    <row r="68" spans="1:16" x14ac:dyDescent="0.45">
      <c r="A68" s="18" t="s">
        <v>355</v>
      </c>
      <c r="B68" s="34" t="s">
        <v>37</v>
      </c>
      <c r="C68" s="18" t="s">
        <v>249</v>
      </c>
      <c r="D68" s="33" t="s">
        <v>77</v>
      </c>
      <c r="E68" s="18" t="s">
        <v>361</v>
      </c>
      <c r="F68" s="18" t="s">
        <v>193</v>
      </c>
      <c r="G68" s="18" t="s">
        <v>65</v>
      </c>
      <c r="H68" s="18" t="s">
        <v>65</v>
      </c>
      <c r="I68" s="18" t="s">
        <v>65</v>
      </c>
      <c r="J68" s="18" t="s">
        <v>321</v>
      </c>
      <c r="K68" s="18" t="s">
        <v>252</v>
      </c>
      <c r="L68" s="21">
        <v>140</v>
      </c>
      <c r="M68" s="22">
        <v>0.15757299999999999</v>
      </c>
      <c r="N68" s="22">
        <v>0.14599999999999999</v>
      </c>
      <c r="O68" s="20">
        <v>0.92655467624529597</v>
      </c>
      <c r="P68" s="65">
        <v>0.87727395600000002</v>
      </c>
    </row>
    <row r="69" spans="1:16" x14ac:dyDescent="0.45">
      <c r="A69" s="18" t="s">
        <v>355</v>
      </c>
      <c r="B69" s="34" t="s">
        <v>37</v>
      </c>
      <c r="C69" s="18" t="s">
        <v>179</v>
      </c>
      <c r="D69" s="33" t="s">
        <v>151</v>
      </c>
      <c r="E69" s="18" t="s">
        <v>356</v>
      </c>
      <c r="F69" s="18" t="s">
        <v>357</v>
      </c>
      <c r="G69" s="18" t="s">
        <v>65</v>
      </c>
      <c r="H69" s="18" t="s">
        <v>196</v>
      </c>
      <c r="I69" s="18" t="s">
        <v>134</v>
      </c>
      <c r="J69" s="18" t="s">
        <v>358</v>
      </c>
      <c r="K69" s="18" t="s">
        <v>252</v>
      </c>
      <c r="L69" s="21">
        <v>1</v>
      </c>
      <c r="M69" s="22" t="s">
        <v>182</v>
      </c>
      <c r="N69" s="22">
        <v>9.2940000000000004E-4</v>
      </c>
      <c r="O69" s="20" t="s">
        <v>182</v>
      </c>
      <c r="P69" s="65" t="s">
        <v>182</v>
      </c>
    </row>
    <row r="70" spans="1:16" x14ac:dyDescent="0.45">
      <c r="A70" s="18" t="s">
        <v>363</v>
      </c>
      <c r="B70" s="34" t="s">
        <v>40</v>
      </c>
      <c r="C70" s="18" t="s">
        <v>249</v>
      </c>
      <c r="D70" s="33" t="s">
        <v>163</v>
      </c>
      <c r="E70" s="18" t="s">
        <v>364</v>
      </c>
      <c r="F70" s="18" t="s">
        <v>193</v>
      </c>
      <c r="G70" s="18" t="s">
        <v>65</v>
      </c>
      <c r="H70" s="18" t="s">
        <v>65</v>
      </c>
      <c r="I70" s="18" t="s">
        <v>65</v>
      </c>
      <c r="J70" s="18" t="s">
        <v>365</v>
      </c>
      <c r="K70" s="18" t="s">
        <v>366</v>
      </c>
      <c r="L70" s="21">
        <v>434</v>
      </c>
      <c r="M70" s="22">
        <v>0.57216</v>
      </c>
      <c r="N70" s="22">
        <v>0.55700000000000005</v>
      </c>
      <c r="O70" s="20">
        <v>0.97350391498881395</v>
      </c>
      <c r="P70" s="65">
        <v>0.85032446299999997</v>
      </c>
    </row>
    <row r="71" spans="1:16" x14ac:dyDescent="0.45">
      <c r="A71" s="18" t="s">
        <v>367</v>
      </c>
      <c r="B71" s="34" t="s">
        <v>42</v>
      </c>
      <c r="C71" s="18" t="s">
        <v>179</v>
      </c>
      <c r="D71" s="33" t="s">
        <v>144</v>
      </c>
      <c r="E71" s="18" t="s">
        <v>369</v>
      </c>
      <c r="F71" s="18" t="s">
        <v>370</v>
      </c>
      <c r="G71" s="18" t="s">
        <v>65</v>
      </c>
      <c r="H71" s="18" t="s">
        <v>65</v>
      </c>
      <c r="I71" s="18" t="s">
        <v>134</v>
      </c>
      <c r="J71" s="18" t="s">
        <v>65</v>
      </c>
      <c r="K71" s="18" t="s">
        <v>65</v>
      </c>
      <c r="L71" s="21">
        <v>3</v>
      </c>
      <c r="M71" s="22">
        <v>1.2092172585533201E-4</v>
      </c>
      <c r="N71" s="22">
        <v>2.7880000000000001E-3</v>
      </c>
      <c r="O71" s="20">
        <v>23.056237249999999</v>
      </c>
      <c r="P71" s="65">
        <v>3.9345200000000003E-4</v>
      </c>
    </row>
    <row r="72" spans="1:16" x14ac:dyDescent="0.45">
      <c r="A72" s="18" t="s">
        <v>367</v>
      </c>
      <c r="B72" s="34" t="s">
        <v>42</v>
      </c>
      <c r="C72" s="18" t="s">
        <v>249</v>
      </c>
      <c r="D72" s="33" t="s">
        <v>155</v>
      </c>
      <c r="E72" s="18" t="s">
        <v>368</v>
      </c>
      <c r="F72" s="18" t="s">
        <v>193</v>
      </c>
      <c r="G72" s="18" t="s">
        <v>65</v>
      </c>
      <c r="H72" s="18" t="s">
        <v>65</v>
      </c>
      <c r="I72" s="18" t="s">
        <v>134</v>
      </c>
      <c r="J72" s="18" t="s">
        <v>220</v>
      </c>
      <c r="K72" s="18" t="s">
        <v>188</v>
      </c>
      <c r="L72" s="21">
        <v>1</v>
      </c>
      <c r="M72" s="22">
        <v>3.2487221692800798E-5</v>
      </c>
      <c r="N72" s="22">
        <v>9.2940000000000004E-4</v>
      </c>
      <c r="O72" s="20">
        <v>28.608171200000001</v>
      </c>
      <c r="P72" s="65">
        <v>3.8023900999999999E-2</v>
      </c>
    </row>
    <row r="73" spans="1:16" x14ac:dyDescent="0.45">
      <c r="A73" s="18" t="s">
        <v>371</v>
      </c>
      <c r="B73" s="34" t="s">
        <v>45</v>
      </c>
      <c r="C73" s="18" t="s">
        <v>179</v>
      </c>
      <c r="D73" s="33" t="s">
        <v>151</v>
      </c>
      <c r="E73" s="18" t="s">
        <v>372</v>
      </c>
      <c r="F73" s="18" t="s">
        <v>373</v>
      </c>
      <c r="G73" s="18" t="s">
        <v>65</v>
      </c>
      <c r="H73" s="18" t="s">
        <v>341</v>
      </c>
      <c r="I73" s="18" t="s">
        <v>134</v>
      </c>
      <c r="J73" s="18" t="s">
        <v>374</v>
      </c>
      <c r="K73" s="18" t="s">
        <v>188</v>
      </c>
      <c r="L73" s="21">
        <v>1</v>
      </c>
      <c r="M73" s="22">
        <v>8.1277699999999999E-6</v>
      </c>
      <c r="N73" s="22">
        <v>9.3110000000000003E-4</v>
      </c>
      <c r="O73" s="20">
        <v>114.557867656196</v>
      </c>
      <c r="P73" s="65">
        <v>1.3004376E-2</v>
      </c>
    </row>
    <row r="74" spans="1:16" x14ac:dyDescent="0.45">
      <c r="A74" s="18" t="s">
        <v>375</v>
      </c>
      <c r="B74" s="34" t="s">
        <v>46</v>
      </c>
      <c r="C74" s="18" t="s">
        <v>249</v>
      </c>
      <c r="D74" s="33" t="s">
        <v>77</v>
      </c>
      <c r="E74" s="18" t="s">
        <v>376</v>
      </c>
      <c r="F74" s="18" t="s">
        <v>193</v>
      </c>
      <c r="G74" s="18" t="s">
        <v>65</v>
      </c>
      <c r="H74" s="18" t="s">
        <v>65</v>
      </c>
      <c r="I74" s="18" t="s">
        <v>65</v>
      </c>
      <c r="J74" s="18" t="s">
        <v>377</v>
      </c>
      <c r="K74" s="18" t="s">
        <v>252</v>
      </c>
      <c r="L74" s="21">
        <v>13</v>
      </c>
      <c r="M74" s="22">
        <v>3.7386561302154301E-4</v>
      </c>
      <c r="N74" s="22">
        <v>1.2E-2</v>
      </c>
      <c r="O74" s="20">
        <v>32.097094736842102</v>
      </c>
      <c r="P74" s="65">
        <v>1.76627E-15</v>
      </c>
    </row>
    <row r="75" spans="1:16" x14ac:dyDescent="0.45">
      <c r="A75" s="18" t="s">
        <v>378</v>
      </c>
      <c r="B75" s="34" t="s">
        <v>47</v>
      </c>
      <c r="C75" s="18" t="s">
        <v>179</v>
      </c>
      <c r="D75" s="33" t="s">
        <v>151</v>
      </c>
      <c r="E75" s="18" t="s">
        <v>379</v>
      </c>
      <c r="F75" s="18" t="s">
        <v>380</v>
      </c>
      <c r="G75" s="18" t="s">
        <v>65</v>
      </c>
      <c r="H75" s="18" t="s">
        <v>381</v>
      </c>
      <c r="I75" s="18" t="s">
        <v>134</v>
      </c>
      <c r="J75" s="18" t="s">
        <v>382</v>
      </c>
      <c r="K75" s="18" t="s">
        <v>188</v>
      </c>
      <c r="L75" s="21">
        <v>1</v>
      </c>
      <c r="M75" s="22">
        <v>3.2760629004076897E-5</v>
      </c>
      <c r="N75" s="22">
        <v>9.3110000000000003E-4</v>
      </c>
      <c r="O75" s="20">
        <v>28.4213102222222</v>
      </c>
      <c r="P75" s="65">
        <v>3.8337083000000001E-2</v>
      </c>
    </row>
    <row r="76" spans="1:16" x14ac:dyDescent="0.45">
      <c r="A76" s="18" t="s">
        <v>383</v>
      </c>
      <c r="B76" s="34" t="s">
        <v>48</v>
      </c>
      <c r="C76" s="18" t="s">
        <v>243</v>
      </c>
      <c r="D76" s="33" t="s">
        <v>64</v>
      </c>
      <c r="E76" s="18" t="s">
        <v>384</v>
      </c>
      <c r="F76" s="18" t="s">
        <v>385</v>
      </c>
      <c r="G76" s="18" t="s">
        <v>65</v>
      </c>
      <c r="H76" s="18" t="s">
        <v>65</v>
      </c>
      <c r="I76" s="18" t="s">
        <v>65</v>
      </c>
      <c r="J76" s="18" t="s">
        <v>382</v>
      </c>
      <c r="K76" s="18" t="s">
        <v>188</v>
      </c>
      <c r="L76" s="21">
        <v>2</v>
      </c>
      <c r="M76" s="22">
        <v>4.0606499999999998E-6</v>
      </c>
      <c r="N76" s="22">
        <v>2.0370000000000002E-3</v>
      </c>
      <c r="O76" s="20">
        <v>501.64382549591801</v>
      </c>
      <c r="P76" s="65">
        <v>5.6557300000000001E-5</v>
      </c>
    </row>
    <row r="77" spans="1:16" x14ac:dyDescent="0.45">
      <c r="A77" s="18" t="s">
        <v>386</v>
      </c>
      <c r="B77" s="34" t="s">
        <v>53</v>
      </c>
      <c r="C77" s="18" t="s">
        <v>243</v>
      </c>
      <c r="D77" s="33" t="s">
        <v>64</v>
      </c>
      <c r="E77" s="18" t="s">
        <v>387</v>
      </c>
      <c r="F77" s="18" t="s">
        <v>388</v>
      </c>
      <c r="G77" s="18" t="s">
        <v>329</v>
      </c>
      <c r="H77" s="18" t="s">
        <v>389</v>
      </c>
      <c r="I77" s="18" t="s">
        <v>186</v>
      </c>
      <c r="J77" s="18" t="s">
        <v>390</v>
      </c>
      <c r="K77" s="18" t="s">
        <v>188</v>
      </c>
      <c r="L77" s="21">
        <v>2</v>
      </c>
      <c r="M77" s="22">
        <v>2.0304699999999999E-5</v>
      </c>
      <c r="N77" s="22">
        <v>1.859E-3</v>
      </c>
      <c r="O77" s="20">
        <v>91.555157180357298</v>
      </c>
      <c r="P77" s="65">
        <v>3.91398E-4</v>
      </c>
    </row>
    <row r="80" spans="1:16" x14ac:dyDescent="0.45">
      <c r="A80" t="s">
        <v>391</v>
      </c>
    </row>
  </sheetData>
  <autoFilter ref="A2:P77" xr:uid="{8522139C-704F-4A40-B9F3-3A4B58EC052A}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60F1-86D4-40B0-99F6-39679BD89784}">
  <dimension ref="A1:G18"/>
  <sheetViews>
    <sheetView workbookViewId="0">
      <selection activeCell="E11" sqref="E11"/>
    </sheetView>
  </sheetViews>
  <sheetFormatPr defaultColWidth="9" defaultRowHeight="14.25" x14ac:dyDescent="0.45"/>
  <cols>
    <col min="1" max="1" width="9.265625" style="14" customWidth="1"/>
    <col min="2" max="2" width="17.73046875" style="14" bestFit="1" customWidth="1"/>
    <col min="3" max="3" width="12.1328125" style="14" customWidth="1"/>
    <col min="4" max="4" width="11.86328125" style="14" customWidth="1"/>
    <col min="5" max="5" width="11.265625" style="14" customWidth="1"/>
    <col min="6" max="6" width="14" style="14" customWidth="1"/>
    <col min="7" max="7" width="14.1328125" style="14" customWidth="1"/>
    <col min="8" max="16384" width="9" style="14"/>
  </cols>
  <sheetData>
    <row r="1" spans="1:7" x14ac:dyDescent="0.45">
      <c r="A1" s="13" t="s">
        <v>804</v>
      </c>
    </row>
    <row r="2" spans="1:7" ht="30.75" customHeight="1" x14ac:dyDescent="0.45">
      <c r="A2" s="31" t="s">
        <v>0</v>
      </c>
      <c r="B2" s="19" t="s">
        <v>167</v>
      </c>
      <c r="C2" s="19" t="s">
        <v>168</v>
      </c>
      <c r="D2" s="23" t="s">
        <v>174</v>
      </c>
      <c r="E2" s="24" t="s">
        <v>175</v>
      </c>
      <c r="F2" s="24" t="s">
        <v>393</v>
      </c>
      <c r="G2" s="24" t="s">
        <v>810</v>
      </c>
    </row>
    <row r="3" spans="1:7" x14ac:dyDescent="0.45">
      <c r="A3" s="32" t="s">
        <v>16</v>
      </c>
      <c r="B3" s="14" t="s">
        <v>281</v>
      </c>
      <c r="C3" s="14" t="s">
        <v>282</v>
      </c>
      <c r="D3" s="14">
        <v>16</v>
      </c>
      <c r="E3" s="30">
        <v>7.0289999999999997E-3</v>
      </c>
      <c r="F3" s="25" t="s">
        <v>134</v>
      </c>
      <c r="G3" s="65">
        <v>4.931001E-3</v>
      </c>
    </row>
    <row r="4" spans="1:7" x14ac:dyDescent="0.45">
      <c r="A4" s="32" t="s">
        <v>16</v>
      </c>
      <c r="B4" s="14" t="s">
        <v>279</v>
      </c>
      <c r="C4" s="14" t="s">
        <v>280</v>
      </c>
      <c r="D4" s="14">
        <v>3</v>
      </c>
      <c r="E4" s="30">
        <v>1.3100000000000001E-4</v>
      </c>
      <c r="F4" s="25" t="s">
        <v>134</v>
      </c>
      <c r="G4" s="65">
        <v>4.8417099999999998E-4</v>
      </c>
    </row>
    <row r="5" spans="1:7" x14ac:dyDescent="0.45">
      <c r="A5" s="32" t="s">
        <v>16</v>
      </c>
      <c r="B5" s="14" t="s">
        <v>535</v>
      </c>
      <c r="C5" s="14" t="s">
        <v>536</v>
      </c>
      <c r="D5" s="14">
        <v>367</v>
      </c>
      <c r="E5" s="30">
        <v>0.48638999999999999</v>
      </c>
      <c r="F5" s="25" t="s">
        <v>135</v>
      </c>
      <c r="G5" s="65">
        <v>0.998814655</v>
      </c>
    </row>
    <row r="6" spans="1:7" x14ac:dyDescent="0.45">
      <c r="A6" s="32" t="s">
        <v>16</v>
      </c>
      <c r="B6" s="14" t="s">
        <v>537</v>
      </c>
      <c r="C6" s="14" t="s">
        <v>538</v>
      </c>
      <c r="D6" s="14">
        <v>4</v>
      </c>
      <c r="E6" s="30">
        <v>9.1500000000000001E-4</v>
      </c>
      <c r="F6" s="25" t="s">
        <v>135</v>
      </c>
      <c r="G6" s="65">
        <v>1.8499814E-2</v>
      </c>
    </row>
    <row r="7" spans="1:7" x14ac:dyDescent="0.45">
      <c r="A7" s="32" t="s">
        <v>16</v>
      </c>
      <c r="B7" s="14" t="s">
        <v>539</v>
      </c>
      <c r="D7" s="14">
        <v>12</v>
      </c>
      <c r="E7" s="30">
        <v>4.9779999999999998E-3</v>
      </c>
      <c r="F7" s="25" t="s">
        <v>135</v>
      </c>
      <c r="G7" s="65">
        <v>9.0875079999999994E-3</v>
      </c>
    </row>
    <row r="8" spans="1:7" x14ac:dyDescent="0.45">
      <c r="A8" s="32" t="s">
        <v>16</v>
      </c>
      <c r="B8" s="14" t="s">
        <v>540</v>
      </c>
      <c r="D8" s="14">
        <v>14</v>
      </c>
      <c r="E8" s="30">
        <v>5.9090000000000002E-3</v>
      </c>
      <c r="F8" s="25" t="s">
        <v>135</v>
      </c>
      <c r="G8" s="65">
        <v>5.8945710000000004E-3</v>
      </c>
    </row>
    <row r="9" spans="1:7" x14ac:dyDescent="0.45">
      <c r="A9" s="32" t="s">
        <v>16</v>
      </c>
      <c r="B9" s="14" t="s">
        <v>533</v>
      </c>
      <c r="C9" s="14" t="s">
        <v>534</v>
      </c>
      <c r="D9" s="14">
        <v>29</v>
      </c>
      <c r="E9" s="30">
        <v>1.5563E-2</v>
      </c>
      <c r="F9" s="25" t="s">
        <v>135</v>
      </c>
      <c r="G9" s="65">
        <v>3.8823289999999999E-3</v>
      </c>
    </row>
    <row r="10" spans="1:7" x14ac:dyDescent="0.45">
      <c r="A10" s="32" t="s">
        <v>16</v>
      </c>
      <c r="B10" s="14" t="s">
        <v>541</v>
      </c>
      <c r="C10" s="14" t="s">
        <v>542</v>
      </c>
      <c r="D10" s="14">
        <v>3</v>
      </c>
      <c r="E10" s="30">
        <v>1.7949999999999999E-3</v>
      </c>
      <c r="F10" s="25" t="s">
        <v>135</v>
      </c>
      <c r="G10" s="65">
        <v>0.30573391700000002</v>
      </c>
    </row>
    <row r="11" spans="1:7" x14ac:dyDescent="0.45">
      <c r="A11" s="32" t="s">
        <v>16</v>
      </c>
      <c r="B11" s="14" t="s">
        <v>543</v>
      </c>
      <c r="C11" s="14" t="s">
        <v>544</v>
      </c>
      <c r="D11" s="14">
        <v>3</v>
      </c>
      <c r="E11" s="30">
        <v>2.209E-3</v>
      </c>
      <c r="F11" s="25" t="s">
        <v>135</v>
      </c>
      <c r="G11" s="65">
        <v>0.42515238300000002</v>
      </c>
    </row>
    <row r="12" spans="1:7" x14ac:dyDescent="0.45">
      <c r="A12" s="32" t="s">
        <v>16</v>
      </c>
      <c r="B12" s="14" t="s">
        <v>545</v>
      </c>
      <c r="C12" s="14" t="s">
        <v>546</v>
      </c>
      <c r="D12" s="14">
        <v>2</v>
      </c>
      <c r="E12" s="30">
        <v>6.0800000000000003E-4</v>
      </c>
      <c r="F12" s="25" t="s">
        <v>135</v>
      </c>
      <c r="G12" s="65">
        <v>0.141720024</v>
      </c>
    </row>
    <row r="13" spans="1:7" x14ac:dyDescent="0.45">
      <c r="A13" s="32" t="s">
        <v>16</v>
      </c>
      <c r="B13" s="14" t="s">
        <v>547</v>
      </c>
      <c r="C13" s="14" t="s">
        <v>548</v>
      </c>
      <c r="D13" s="14">
        <v>4</v>
      </c>
      <c r="E13" s="30">
        <v>6.7699999999999998E-4</v>
      </c>
      <c r="F13" s="25" t="s">
        <v>135</v>
      </c>
      <c r="G13" s="65">
        <v>6.8271989999999999E-3</v>
      </c>
    </row>
    <row r="14" spans="1:7" x14ac:dyDescent="0.45">
      <c r="A14" s="32" t="s">
        <v>16</v>
      </c>
      <c r="B14" s="14" t="s">
        <v>549</v>
      </c>
      <c r="C14" s="14" t="s">
        <v>550</v>
      </c>
      <c r="D14" s="14">
        <v>5</v>
      </c>
      <c r="E14" s="30">
        <v>4.993E-3</v>
      </c>
      <c r="F14" s="25" t="s">
        <v>135</v>
      </c>
      <c r="G14" s="65">
        <v>0.62299855699999995</v>
      </c>
    </row>
    <row r="15" spans="1:7" x14ac:dyDescent="0.45">
      <c r="A15" s="32" t="s">
        <v>16</v>
      </c>
      <c r="B15" s="14" t="s">
        <v>531</v>
      </c>
      <c r="C15" s="14" t="s">
        <v>532</v>
      </c>
      <c r="D15" s="14">
        <v>2</v>
      </c>
      <c r="E15" s="30">
        <v>1.616E-3</v>
      </c>
      <c r="F15" s="25" t="s">
        <v>135</v>
      </c>
      <c r="G15" s="65">
        <v>0.51960203599999999</v>
      </c>
    </row>
    <row r="16" spans="1:7" x14ac:dyDescent="0.45">
      <c r="A16" s="32" t="s">
        <v>16</v>
      </c>
      <c r="B16" s="14" t="s">
        <v>551</v>
      </c>
      <c r="D16" s="14">
        <v>6</v>
      </c>
      <c r="E16" s="30" t="s">
        <v>182</v>
      </c>
      <c r="F16" s="25" t="s">
        <v>136</v>
      </c>
      <c r="G16" s="65" t="s">
        <v>182</v>
      </c>
    </row>
    <row r="17" spans="1:7" x14ac:dyDescent="0.45">
      <c r="A17" s="32" t="s">
        <v>16</v>
      </c>
      <c r="B17" s="14" t="s">
        <v>552</v>
      </c>
      <c r="C17" s="14" t="s">
        <v>553</v>
      </c>
      <c r="D17" s="14">
        <v>2</v>
      </c>
      <c r="E17" s="30" t="s">
        <v>182</v>
      </c>
      <c r="F17" s="25" t="s">
        <v>136</v>
      </c>
      <c r="G17" s="65" t="s">
        <v>182</v>
      </c>
    </row>
    <row r="18" spans="1:7" x14ac:dyDescent="0.45">
      <c r="A18" s="32" t="s">
        <v>16</v>
      </c>
      <c r="B18" s="14" t="s">
        <v>554</v>
      </c>
      <c r="C18" s="14" t="s">
        <v>555</v>
      </c>
      <c r="D18" s="14">
        <v>2</v>
      </c>
      <c r="E18" s="30" t="s">
        <v>182</v>
      </c>
      <c r="F18" s="25" t="s">
        <v>136</v>
      </c>
      <c r="G18" s="65" t="s">
        <v>182</v>
      </c>
    </row>
  </sheetData>
  <sortState xmlns:xlrd2="http://schemas.microsoft.com/office/spreadsheetml/2017/richdata2" ref="A3:G15">
    <sortCondition ref="F3:F15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4CFC-ECA6-4DB6-A3D2-7EB34DBA3991}">
  <dimension ref="A1:G36"/>
  <sheetViews>
    <sheetView workbookViewId="0">
      <selection activeCell="G32" sqref="G32"/>
    </sheetView>
  </sheetViews>
  <sheetFormatPr defaultColWidth="9" defaultRowHeight="14.25" x14ac:dyDescent="0.45"/>
  <cols>
    <col min="1" max="1" width="8.59765625" style="14" customWidth="1"/>
    <col min="2" max="2" width="15.86328125" style="14" bestFit="1" customWidth="1"/>
    <col min="3" max="3" width="12.3984375" style="14" customWidth="1"/>
    <col min="4" max="4" width="11.86328125" style="14" customWidth="1"/>
    <col min="5" max="5" width="11.265625" style="14" customWidth="1"/>
    <col min="6" max="6" width="14.86328125" style="14" customWidth="1"/>
    <col min="7" max="7" width="13.33203125" style="14" customWidth="1"/>
    <col min="8" max="8" width="9" style="14"/>
    <col min="9" max="9" width="9" style="14" bestFit="1" customWidth="1"/>
    <col min="10" max="16384" width="9" style="14"/>
  </cols>
  <sheetData>
    <row r="1" spans="1:7" x14ac:dyDescent="0.45">
      <c r="A1" s="13" t="s">
        <v>392</v>
      </c>
    </row>
    <row r="2" spans="1:7" ht="42.75" x14ac:dyDescent="0.45">
      <c r="A2" s="31" t="s">
        <v>0</v>
      </c>
      <c r="B2" s="19" t="s">
        <v>167</v>
      </c>
      <c r="C2" s="19" t="s">
        <v>168</v>
      </c>
      <c r="D2" s="23" t="s">
        <v>174</v>
      </c>
      <c r="E2" s="24" t="s">
        <v>175</v>
      </c>
      <c r="F2" s="24" t="s">
        <v>393</v>
      </c>
      <c r="G2" s="24" t="s">
        <v>810</v>
      </c>
    </row>
    <row r="3" spans="1:7" x14ac:dyDescent="0.45">
      <c r="A3" s="32" t="s">
        <v>5</v>
      </c>
      <c r="B3" s="25" t="s">
        <v>214</v>
      </c>
      <c r="C3" s="25" t="s">
        <v>215</v>
      </c>
      <c r="D3" s="26">
        <v>2</v>
      </c>
      <c r="E3" s="27">
        <v>5.2800000000000003E-5</v>
      </c>
      <c r="F3" s="25" t="s">
        <v>134</v>
      </c>
      <c r="G3" s="65">
        <v>1.915508E-3</v>
      </c>
    </row>
    <row r="4" spans="1:7" x14ac:dyDescent="0.45">
      <c r="A4" s="32" t="s">
        <v>5</v>
      </c>
      <c r="B4" s="25" t="s">
        <v>406</v>
      </c>
      <c r="C4" s="25" t="s">
        <v>407</v>
      </c>
      <c r="D4" s="26">
        <v>3</v>
      </c>
      <c r="E4" s="27">
        <v>2.1020000000000001E-3</v>
      </c>
      <c r="F4" s="25" t="s">
        <v>135</v>
      </c>
      <c r="G4" s="65">
        <v>0.39480244199999998</v>
      </c>
    </row>
    <row r="5" spans="1:7" x14ac:dyDescent="0.45">
      <c r="A5" s="32" t="s">
        <v>5</v>
      </c>
      <c r="B5" s="25" t="s">
        <v>394</v>
      </c>
      <c r="C5" s="25" t="s">
        <v>395</v>
      </c>
      <c r="D5" s="26">
        <v>6</v>
      </c>
      <c r="E5" s="27">
        <v>7.2399999999999999E-3</v>
      </c>
      <c r="F5" s="25" t="s">
        <v>135</v>
      </c>
      <c r="G5" s="65">
        <v>0.78966157999999997</v>
      </c>
    </row>
    <row r="6" spans="1:7" x14ac:dyDescent="0.45">
      <c r="A6" s="32" t="s">
        <v>5</v>
      </c>
      <c r="B6" s="25" t="s">
        <v>408</v>
      </c>
      <c r="C6" s="25" t="s">
        <v>409</v>
      </c>
      <c r="D6" s="26">
        <v>4</v>
      </c>
      <c r="E6" s="27">
        <v>5.7850000000000002E-3</v>
      </c>
      <c r="F6" s="25" t="s">
        <v>135</v>
      </c>
      <c r="G6" s="65">
        <v>0.86833923300000004</v>
      </c>
    </row>
    <row r="7" spans="1:7" x14ac:dyDescent="0.45">
      <c r="A7" s="32" t="s">
        <v>5</v>
      </c>
      <c r="B7" s="25" t="s">
        <v>410</v>
      </c>
      <c r="C7" s="25" t="s">
        <v>411</v>
      </c>
      <c r="D7" s="26">
        <v>4</v>
      </c>
      <c r="E7" s="27">
        <v>4.8370000000000002E-3</v>
      </c>
      <c r="F7" s="25" t="s">
        <v>135</v>
      </c>
      <c r="G7" s="65">
        <v>0.76319950400000003</v>
      </c>
    </row>
    <row r="8" spans="1:7" x14ac:dyDescent="0.45">
      <c r="A8" s="32" t="s">
        <v>5</v>
      </c>
      <c r="B8" s="25" t="s">
        <v>412</v>
      </c>
      <c r="C8" s="25" t="s">
        <v>413</v>
      </c>
      <c r="D8" s="26">
        <v>5</v>
      </c>
      <c r="E8" s="27">
        <v>3.2139999999999998E-3</v>
      </c>
      <c r="F8" s="25" t="s">
        <v>135</v>
      </c>
      <c r="G8" s="65">
        <v>0.26752422999999997</v>
      </c>
    </row>
    <row r="9" spans="1:7" x14ac:dyDescent="0.45">
      <c r="A9" s="32" t="s">
        <v>5</v>
      </c>
      <c r="B9" s="25" t="s">
        <v>414</v>
      </c>
      <c r="C9" s="25" t="s">
        <v>415</v>
      </c>
      <c r="D9" s="26">
        <v>10</v>
      </c>
      <c r="E9" s="27">
        <v>7.9959999999999996E-3</v>
      </c>
      <c r="F9" s="25" t="s">
        <v>135</v>
      </c>
      <c r="G9" s="65">
        <v>0.36093940699999999</v>
      </c>
    </row>
    <row r="10" spans="1:7" x14ac:dyDescent="0.45">
      <c r="A10" s="32" t="s">
        <v>5</v>
      </c>
      <c r="B10" s="25" t="s">
        <v>416</v>
      </c>
      <c r="C10" s="25" t="s">
        <v>417</v>
      </c>
      <c r="D10" s="26">
        <v>16</v>
      </c>
      <c r="E10" s="27">
        <v>8.5609999999999992E-3</v>
      </c>
      <c r="F10" s="25" t="s">
        <v>135</v>
      </c>
      <c r="G10" s="65">
        <v>2.6233237E-2</v>
      </c>
    </row>
    <row r="11" spans="1:7" x14ac:dyDescent="0.45">
      <c r="A11" s="32" t="s">
        <v>5</v>
      </c>
      <c r="B11" s="25" t="s">
        <v>418</v>
      </c>
      <c r="C11" s="25" t="s">
        <v>419</v>
      </c>
      <c r="D11" s="26">
        <v>2</v>
      </c>
      <c r="E11" s="27">
        <v>4.3730000000000002E-3</v>
      </c>
      <c r="F11" s="25" t="s">
        <v>135</v>
      </c>
      <c r="G11" s="65">
        <v>0.94858869300000004</v>
      </c>
    </row>
    <row r="12" spans="1:7" x14ac:dyDescent="0.45">
      <c r="A12" s="32" t="s">
        <v>5</v>
      </c>
      <c r="B12" s="25" t="s">
        <v>420</v>
      </c>
      <c r="C12" s="25" t="s">
        <v>421</v>
      </c>
      <c r="D12" s="26">
        <v>2</v>
      </c>
      <c r="E12" s="27">
        <v>3.9519999999999998E-3</v>
      </c>
      <c r="F12" s="25" t="s">
        <v>135</v>
      </c>
      <c r="G12" s="65">
        <v>0.79704815500000004</v>
      </c>
    </row>
    <row r="13" spans="1:7" x14ac:dyDescent="0.45">
      <c r="A13" s="32" t="s">
        <v>5</v>
      </c>
      <c r="B13" s="25" t="s">
        <v>422</v>
      </c>
      <c r="C13" s="25" t="s">
        <v>423</v>
      </c>
      <c r="D13" s="26">
        <v>27</v>
      </c>
      <c r="E13" s="27">
        <v>1.6284E-2</v>
      </c>
      <c r="F13" s="25" t="s">
        <v>135</v>
      </c>
      <c r="G13" s="65">
        <v>2.0556557E-2</v>
      </c>
    </row>
    <row r="14" spans="1:7" x14ac:dyDescent="0.45">
      <c r="A14" s="32" t="s">
        <v>5</v>
      </c>
      <c r="B14" s="25" t="s">
        <v>396</v>
      </c>
      <c r="C14" s="25" t="s">
        <v>397</v>
      </c>
      <c r="D14" s="26">
        <v>3</v>
      </c>
      <c r="E14" s="27">
        <v>2.14E-4</v>
      </c>
      <c r="F14" s="25" t="s">
        <v>135</v>
      </c>
      <c r="G14" s="65">
        <v>1.856199E-3</v>
      </c>
    </row>
    <row r="15" spans="1:7" x14ac:dyDescent="0.45">
      <c r="A15" s="32" t="s">
        <v>5</v>
      </c>
      <c r="B15" s="25" t="s">
        <v>398</v>
      </c>
      <c r="C15" s="25" t="s">
        <v>399</v>
      </c>
      <c r="D15" s="26">
        <v>3</v>
      </c>
      <c r="E15" s="27">
        <v>2.6800000000000001E-4</v>
      </c>
      <c r="F15" s="25" t="s">
        <v>135</v>
      </c>
      <c r="G15" s="65">
        <v>3.443312E-3</v>
      </c>
    </row>
    <row r="16" spans="1:7" x14ac:dyDescent="0.45">
      <c r="A16" s="32" t="s">
        <v>5</v>
      </c>
      <c r="B16" s="25" t="s">
        <v>424</v>
      </c>
      <c r="C16" s="25" t="s">
        <v>425</v>
      </c>
      <c r="D16" s="26">
        <v>5</v>
      </c>
      <c r="E16" s="27">
        <v>2.173E-3</v>
      </c>
      <c r="F16" s="25" t="s">
        <v>135</v>
      </c>
      <c r="G16" s="65">
        <v>8.8869436999999996E-2</v>
      </c>
    </row>
    <row r="17" spans="1:7" x14ac:dyDescent="0.45">
      <c r="A17" s="32" t="s">
        <v>5</v>
      </c>
      <c r="B17" s="25" t="s">
        <v>400</v>
      </c>
      <c r="C17" s="25" t="s">
        <v>401</v>
      </c>
      <c r="D17" s="26">
        <v>12</v>
      </c>
      <c r="E17" s="27">
        <v>2.0174000000000001E-2</v>
      </c>
      <c r="F17" s="25" t="s">
        <v>135</v>
      </c>
      <c r="G17" s="65">
        <v>0.98324735100000005</v>
      </c>
    </row>
    <row r="18" spans="1:7" x14ac:dyDescent="0.45">
      <c r="A18" s="32" t="s">
        <v>5</v>
      </c>
      <c r="B18" s="25" t="s">
        <v>426</v>
      </c>
      <c r="C18" s="25" t="s">
        <v>427</v>
      </c>
      <c r="D18" s="26">
        <v>2</v>
      </c>
      <c r="E18" s="27">
        <v>6.8999999999999997E-4</v>
      </c>
      <c r="F18" s="25" t="s">
        <v>135</v>
      </c>
      <c r="G18" s="65">
        <v>0.17205659800000001</v>
      </c>
    </row>
    <row r="19" spans="1:7" x14ac:dyDescent="0.45">
      <c r="A19" s="32" t="s">
        <v>5</v>
      </c>
      <c r="B19" s="25" t="s">
        <v>428</v>
      </c>
      <c r="C19" s="25" t="s">
        <v>429</v>
      </c>
      <c r="D19" s="26">
        <v>8</v>
      </c>
      <c r="E19" s="27">
        <v>1.3124E-2</v>
      </c>
      <c r="F19" s="25" t="s">
        <v>135</v>
      </c>
      <c r="G19" s="65">
        <v>0.97103062500000004</v>
      </c>
    </row>
    <row r="20" spans="1:7" x14ac:dyDescent="0.45">
      <c r="A20" s="32" t="s">
        <v>5</v>
      </c>
      <c r="B20" s="25" t="s">
        <v>430</v>
      </c>
      <c r="C20" s="25" t="s">
        <v>431</v>
      </c>
      <c r="D20" s="26">
        <v>13</v>
      </c>
      <c r="E20" s="27">
        <v>1.1273999999999999E-2</v>
      </c>
      <c r="F20" s="25" t="s">
        <v>135</v>
      </c>
      <c r="G20" s="65">
        <v>0.43946373300000002</v>
      </c>
    </row>
    <row r="21" spans="1:7" x14ac:dyDescent="0.45">
      <c r="A21" s="32" t="s">
        <v>5</v>
      </c>
      <c r="B21" s="25" t="s">
        <v>432</v>
      </c>
      <c r="C21" s="25" t="s">
        <v>433</v>
      </c>
      <c r="D21" s="26">
        <v>2</v>
      </c>
      <c r="E21" s="27">
        <v>3.0299999999999999E-4</v>
      </c>
      <c r="F21" s="25" t="s">
        <v>135</v>
      </c>
      <c r="G21" s="65">
        <v>4.416871E-2</v>
      </c>
    </row>
    <row r="22" spans="1:7" x14ac:dyDescent="0.45">
      <c r="A22" s="32" t="s">
        <v>5</v>
      </c>
      <c r="B22" s="25" t="s">
        <v>434</v>
      </c>
      <c r="C22" s="25" t="s">
        <v>435</v>
      </c>
      <c r="D22" s="26">
        <v>2</v>
      </c>
      <c r="E22" s="27">
        <v>1.462E-3</v>
      </c>
      <c r="F22" s="25" t="s">
        <v>135</v>
      </c>
      <c r="G22" s="65">
        <v>0.46747429600000001</v>
      </c>
    </row>
    <row r="23" spans="1:7" x14ac:dyDescent="0.45">
      <c r="A23" s="32" t="s">
        <v>5</v>
      </c>
      <c r="B23" s="25" t="s">
        <v>436</v>
      </c>
      <c r="C23" s="25" t="s">
        <v>437</v>
      </c>
      <c r="D23" s="26">
        <v>2</v>
      </c>
      <c r="E23" s="27">
        <v>5.5099999999999995E-4</v>
      </c>
      <c r="F23" s="25" t="s">
        <v>135</v>
      </c>
      <c r="G23" s="65">
        <v>0.120920343</v>
      </c>
    </row>
    <row r="24" spans="1:7" x14ac:dyDescent="0.45">
      <c r="A24" s="32" t="s">
        <v>5</v>
      </c>
      <c r="B24" s="25" t="s">
        <v>438</v>
      </c>
      <c r="C24" s="25" t="s">
        <v>439</v>
      </c>
      <c r="D24" s="26">
        <v>5</v>
      </c>
      <c r="E24" s="27">
        <v>1.7799999999999999E-3</v>
      </c>
      <c r="F24" s="25" t="s">
        <v>135</v>
      </c>
      <c r="G24" s="65">
        <v>4.5838825E-2</v>
      </c>
    </row>
    <row r="25" spans="1:7" x14ac:dyDescent="0.45">
      <c r="A25" s="32" t="s">
        <v>5</v>
      </c>
      <c r="B25" s="25" t="s">
        <v>402</v>
      </c>
      <c r="C25" s="25" t="s">
        <v>403</v>
      </c>
      <c r="D25" s="26">
        <v>3</v>
      </c>
      <c r="E25" s="27">
        <v>2.9719999999999998E-3</v>
      </c>
      <c r="F25" s="25" t="s">
        <v>135</v>
      </c>
      <c r="G25" s="65">
        <v>0.62038053599999998</v>
      </c>
    </row>
    <row r="26" spans="1:7" x14ac:dyDescent="0.45">
      <c r="A26" s="32" t="s">
        <v>5</v>
      </c>
      <c r="B26" s="25" t="s">
        <v>440</v>
      </c>
      <c r="C26" s="25" t="s">
        <v>441</v>
      </c>
      <c r="D26" s="26">
        <v>142</v>
      </c>
      <c r="E26" s="27">
        <v>0.11425100000000001</v>
      </c>
      <c r="F26" s="25" t="s">
        <v>135</v>
      </c>
      <c r="G26" s="65">
        <v>2.9851579999999999E-3</v>
      </c>
    </row>
    <row r="27" spans="1:7" x14ac:dyDescent="0.45">
      <c r="A27" s="32" t="s">
        <v>5</v>
      </c>
      <c r="B27" s="25" t="s">
        <v>442</v>
      </c>
      <c r="C27" s="25" t="s">
        <v>443</v>
      </c>
      <c r="D27" s="26">
        <v>8</v>
      </c>
      <c r="E27" s="27">
        <v>4.9150000000000001E-3</v>
      </c>
      <c r="F27" s="25" t="s">
        <v>135</v>
      </c>
      <c r="G27" s="65">
        <v>0.16547969500000001</v>
      </c>
    </row>
    <row r="28" spans="1:7" x14ac:dyDescent="0.45">
      <c r="A28" s="32" t="s">
        <v>5</v>
      </c>
      <c r="B28" s="25" t="s">
        <v>444</v>
      </c>
      <c r="C28" s="25" t="s">
        <v>445</v>
      </c>
      <c r="D28" s="26">
        <v>4</v>
      </c>
      <c r="E28" s="27">
        <v>1.4319999999999999E-3</v>
      </c>
      <c r="F28" s="25" t="s">
        <v>135</v>
      </c>
      <c r="G28" s="65">
        <v>7.1669658999999997E-2</v>
      </c>
    </row>
    <row r="29" spans="1:7" x14ac:dyDescent="0.45">
      <c r="A29" s="32" t="s">
        <v>5</v>
      </c>
      <c r="B29" s="25" t="s">
        <v>446</v>
      </c>
      <c r="C29" s="25" t="s">
        <v>447</v>
      </c>
      <c r="D29" s="26">
        <v>2</v>
      </c>
      <c r="E29" s="27">
        <v>5.7800000000000004E-3</v>
      </c>
      <c r="F29" s="25" t="s">
        <v>135</v>
      </c>
      <c r="G29" s="65">
        <v>0.98513126399999995</v>
      </c>
    </row>
    <row r="30" spans="1:7" x14ac:dyDescent="0.45">
      <c r="A30" s="32" t="s">
        <v>5</v>
      </c>
      <c r="B30" s="25" t="s">
        <v>448</v>
      </c>
      <c r="C30" s="25" t="s">
        <v>449</v>
      </c>
      <c r="D30" s="26">
        <v>3</v>
      </c>
      <c r="E30" s="27">
        <v>1.92E-4</v>
      </c>
      <c r="F30" s="25" t="s">
        <v>135</v>
      </c>
      <c r="G30" s="65">
        <v>1.379054E-3</v>
      </c>
    </row>
    <row r="31" spans="1:7" x14ac:dyDescent="0.45">
      <c r="A31" s="32" t="s">
        <v>5</v>
      </c>
      <c r="B31" s="25" t="s">
        <v>404</v>
      </c>
      <c r="C31" s="25" t="s">
        <v>405</v>
      </c>
      <c r="D31" s="26">
        <v>2</v>
      </c>
      <c r="E31" s="27">
        <v>1.585E-3</v>
      </c>
      <c r="F31" s="25" t="s">
        <v>135</v>
      </c>
      <c r="G31" s="65">
        <v>0.50941325299999995</v>
      </c>
    </row>
    <row r="32" spans="1:7" x14ac:dyDescent="0.45">
      <c r="A32" s="32" t="s">
        <v>5</v>
      </c>
      <c r="B32" s="28" t="s">
        <v>450</v>
      </c>
      <c r="C32" s="28"/>
      <c r="D32" s="26">
        <v>287</v>
      </c>
      <c r="E32" s="27">
        <v>0.38829399999999997</v>
      </c>
      <c r="F32" s="25" t="s">
        <v>136</v>
      </c>
      <c r="G32" s="65">
        <v>1</v>
      </c>
    </row>
    <row r="33" spans="1:7" x14ac:dyDescent="0.45">
      <c r="A33" s="32" t="s">
        <v>5</v>
      </c>
      <c r="B33" s="25" t="s">
        <v>451</v>
      </c>
      <c r="C33" s="25" t="s">
        <v>452</v>
      </c>
      <c r="D33" s="26">
        <v>2</v>
      </c>
      <c r="E33" s="29" t="s">
        <v>182</v>
      </c>
      <c r="F33" s="25" t="s">
        <v>136</v>
      </c>
      <c r="G33" s="65" t="s">
        <v>182</v>
      </c>
    </row>
    <row r="34" spans="1:7" x14ac:dyDescent="0.45">
      <c r="A34" s="32" t="s">
        <v>5</v>
      </c>
      <c r="B34" s="25" t="s">
        <v>453</v>
      </c>
      <c r="C34" s="25" t="s">
        <v>454</v>
      </c>
      <c r="D34" s="26">
        <v>2</v>
      </c>
      <c r="E34" s="29" t="s">
        <v>182</v>
      </c>
      <c r="F34" s="25" t="s">
        <v>136</v>
      </c>
      <c r="G34" s="65" t="s">
        <v>182</v>
      </c>
    </row>
    <row r="35" spans="1:7" x14ac:dyDescent="0.45">
      <c r="A35" s="32" t="s">
        <v>5</v>
      </c>
      <c r="B35" s="25" t="s">
        <v>455</v>
      </c>
      <c r="C35" s="25" t="s">
        <v>456</v>
      </c>
      <c r="D35" s="26">
        <v>5</v>
      </c>
      <c r="E35" s="29" t="s">
        <v>182</v>
      </c>
      <c r="F35" s="25" t="s">
        <v>136</v>
      </c>
      <c r="G35" s="65" t="s">
        <v>182</v>
      </c>
    </row>
    <row r="36" spans="1:7" x14ac:dyDescent="0.45">
      <c r="A36" s="32" t="s">
        <v>5</v>
      </c>
      <c r="B36" s="25" t="s">
        <v>457</v>
      </c>
      <c r="C36" s="25" t="s">
        <v>458</v>
      </c>
      <c r="D36" s="26">
        <v>4</v>
      </c>
      <c r="E36" s="29" t="s">
        <v>182</v>
      </c>
      <c r="F36" s="25" t="s">
        <v>136</v>
      </c>
      <c r="G36" s="65" t="s">
        <v>182</v>
      </c>
    </row>
  </sheetData>
  <sortState xmlns:xlrd2="http://schemas.microsoft.com/office/spreadsheetml/2017/richdata2" ref="A3:G31">
    <sortCondition ref="F3:F31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1C5A-AFFB-4441-AC6D-2480241C5527}">
  <dimension ref="A1:G40"/>
  <sheetViews>
    <sheetView workbookViewId="0">
      <selection activeCell="G27" sqref="G27"/>
    </sheetView>
  </sheetViews>
  <sheetFormatPr defaultColWidth="9" defaultRowHeight="14.25" x14ac:dyDescent="0.45"/>
  <cols>
    <col min="1" max="1" width="8.265625" style="14" customWidth="1"/>
    <col min="2" max="2" width="15.59765625" style="14" bestFit="1" customWidth="1"/>
    <col min="3" max="3" width="12.3984375" style="14" bestFit="1" customWidth="1"/>
    <col min="4" max="4" width="11.86328125" style="14" customWidth="1"/>
    <col min="5" max="5" width="11.265625" style="14" customWidth="1"/>
    <col min="6" max="6" width="13.86328125" style="14" customWidth="1"/>
    <col min="7" max="7" width="12.33203125" style="14" bestFit="1" customWidth="1"/>
    <col min="8" max="16384" width="9" style="14"/>
  </cols>
  <sheetData>
    <row r="1" spans="1:7" x14ac:dyDescent="0.45">
      <c r="A1" s="13" t="s">
        <v>805</v>
      </c>
    </row>
    <row r="2" spans="1:7" ht="28.5" x14ac:dyDescent="0.45">
      <c r="A2" s="31" t="s">
        <v>0</v>
      </c>
      <c r="B2" s="19" t="s">
        <v>167</v>
      </c>
      <c r="C2" s="19" t="s">
        <v>168</v>
      </c>
      <c r="D2" s="23" t="s">
        <v>174</v>
      </c>
      <c r="E2" s="24" t="s">
        <v>175</v>
      </c>
      <c r="F2" s="24" t="s">
        <v>393</v>
      </c>
      <c r="G2" s="24" t="s">
        <v>810</v>
      </c>
    </row>
    <row r="3" spans="1:7" x14ac:dyDescent="0.45">
      <c r="A3" s="32" t="s">
        <v>10</v>
      </c>
      <c r="B3" s="25" t="s">
        <v>240</v>
      </c>
      <c r="C3" s="25" t="s">
        <v>241</v>
      </c>
      <c r="D3" s="26">
        <v>6</v>
      </c>
      <c r="E3" s="27" t="s">
        <v>182</v>
      </c>
      <c r="F3" s="25" t="s">
        <v>134</v>
      </c>
      <c r="G3" s="65" t="s">
        <v>182</v>
      </c>
    </row>
    <row r="4" spans="1:7" x14ac:dyDescent="0.45">
      <c r="A4" s="32" t="s">
        <v>10</v>
      </c>
      <c r="B4" s="25" t="s">
        <v>238</v>
      </c>
      <c r="C4" s="25" t="s">
        <v>239</v>
      </c>
      <c r="D4" s="26">
        <v>2</v>
      </c>
      <c r="E4" s="27">
        <v>4.3099999999999997E-5</v>
      </c>
      <c r="F4" s="25" t="s">
        <v>134</v>
      </c>
      <c r="G4" s="65">
        <v>1.3611210000000001E-3</v>
      </c>
    </row>
    <row r="5" spans="1:7" x14ac:dyDescent="0.45">
      <c r="A5" s="32" t="s">
        <v>10</v>
      </c>
      <c r="B5" s="14" t="s">
        <v>507</v>
      </c>
      <c r="C5" s="14" t="s">
        <v>508</v>
      </c>
      <c r="D5" s="14">
        <v>4</v>
      </c>
      <c r="E5" s="30">
        <v>2.46E-2</v>
      </c>
      <c r="F5" s="25" t="s">
        <v>135</v>
      </c>
      <c r="G5" s="65">
        <v>0.99999993600000003</v>
      </c>
    </row>
    <row r="6" spans="1:7" x14ac:dyDescent="0.45">
      <c r="A6" s="32" t="s">
        <v>10</v>
      </c>
      <c r="B6" s="25" t="s">
        <v>461</v>
      </c>
      <c r="C6" s="25" t="s">
        <v>462</v>
      </c>
      <c r="D6" s="26">
        <v>256</v>
      </c>
      <c r="E6" s="27">
        <v>0.27300000000000002</v>
      </c>
      <c r="F6" s="25" t="s">
        <v>135</v>
      </c>
      <c r="G6" s="65">
        <v>0.322311389</v>
      </c>
    </row>
    <row r="7" spans="1:7" x14ac:dyDescent="0.45">
      <c r="A7" s="32" t="s">
        <v>10</v>
      </c>
      <c r="B7" s="25" t="s">
        <v>463</v>
      </c>
      <c r="C7" s="25" t="s">
        <v>464</v>
      </c>
      <c r="D7" s="26">
        <v>2</v>
      </c>
      <c r="E7" s="27">
        <v>8.8199999999999997E-4</v>
      </c>
      <c r="F7" s="25" t="s">
        <v>135</v>
      </c>
      <c r="G7" s="65">
        <v>0.246819386</v>
      </c>
    </row>
    <row r="8" spans="1:7" x14ac:dyDescent="0.45">
      <c r="A8" s="32" t="s">
        <v>10</v>
      </c>
      <c r="B8" s="25" t="s">
        <v>465</v>
      </c>
      <c r="C8" s="25" t="s">
        <v>466</v>
      </c>
      <c r="D8" s="26">
        <v>3</v>
      </c>
      <c r="E8" s="27">
        <v>5.9599999999999996E-4</v>
      </c>
      <c r="F8" s="25" t="s">
        <v>135</v>
      </c>
      <c r="G8" s="65">
        <v>2.8080148999999999E-2</v>
      </c>
    </row>
    <row r="9" spans="1:7" x14ac:dyDescent="0.45">
      <c r="A9" s="32" t="s">
        <v>10</v>
      </c>
      <c r="B9" s="25" t="s">
        <v>467</v>
      </c>
      <c r="C9" s="25" t="s">
        <v>468</v>
      </c>
      <c r="D9" s="26">
        <v>5</v>
      </c>
      <c r="E9" s="27">
        <v>6.77E-3</v>
      </c>
      <c r="F9" s="25" t="s">
        <v>135</v>
      </c>
      <c r="G9" s="65">
        <v>0.852182522</v>
      </c>
    </row>
    <row r="10" spans="1:7" x14ac:dyDescent="0.45">
      <c r="A10" s="32" t="s">
        <v>10</v>
      </c>
      <c r="B10" s="25" t="s">
        <v>469</v>
      </c>
      <c r="C10" s="25" t="s">
        <v>470</v>
      </c>
      <c r="D10" s="26">
        <v>3</v>
      </c>
      <c r="E10" s="27">
        <v>8.8500000000000004E-4</v>
      </c>
      <c r="F10" s="25" t="s">
        <v>135</v>
      </c>
      <c r="G10" s="65">
        <v>7.2686497000000003E-2</v>
      </c>
    </row>
    <row r="11" spans="1:7" x14ac:dyDescent="0.45">
      <c r="A11" s="32" t="s">
        <v>10</v>
      </c>
      <c r="B11" s="25" t="s">
        <v>471</v>
      </c>
      <c r="C11" s="25" t="s">
        <v>472</v>
      </c>
      <c r="D11" s="26">
        <v>2</v>
      </c>
      <c r="E11" s="27">
        <v>9.4200000000000002E-4</v>
      </c>
      <c r="F11" s="25" t="s">
        <v>135</v>
      </c>
      <c r="G11" s="65">
        <v>0.27068213699999999</v>
      </c>
    </row>
    <row r="12" spans="1:7" x14ac:dyDescent="0.45">
      <c r="A12" s="32" t="s">
        <v>10</v>
      </c>
      <c r="B12" s="25" t="s">
        <v>473</v>
      </c>
      <c r="C12" s="25" t="s">
        <v>474</v>
      </c>
      <c r="D12" s="26">
        <v>24</v>
      </c>
      <c r="E12" s="27">
        <v>1.7899999999999999E-2</v>
      </c>
      <c r="F12" s="25" t="s">
        <v>135</v>
      </c>
      <c r="G12" s="65">
        <v>0.166361224</v>
      </c>
    </row>
    <row r="13" spans="1:7" x14ac:dyDescent="0.45">
      <c r="A13" s="32" t="s">
        <v>10</v>
      </c>
      <c r="B13" s="25" t="s">
        <v>475</v>
      </c>
      <c r="C13" s="25" t="s">
        <v>476</v>
      </c>
      <c r="D13" s="26">
        <v>4</v>
      </c>
      <c r="E13" s="27">
        <v>3.0699999999999998E-3</v>
      </c>
      <c r="F13" s="25" t="s">
        <v>135</v>
      </c>
      <c r="G13" s="65">
        <v>0.42077477000000002</v>
      </c>
    </row>
    <row r="14" spans="1:7" x14ac:dyDescent="0.45">
      <c r="A14" s="32" t="s">
        <v>10</v>
      </c>
      <c r="B14" s="25" t="s">
        <v>477</v>
      </c>
      <c r="C14" s="25" t="s">
        <v>478</v>
      </c>
      <c r="D14" s="26">
        <v>3</v>
      </c>
      <c r="E14" s="27">
        <v>1.2700000000000001E-3</v>
      </c>
      <c r="F14" s="25" t="s">
        <v>135</v>
      </c>
      <c r="G14" s="65">
        <v>0.16082860900000001</v>
      </c>
    </row>
    <row r="15" spans="1:7" x14ac:dyDescent="0.45">
      <c r="A15" s="32" t="s">
        <v>10</v>
      </c>
      <c r="B15" s="25" t="s">
        <v>479</v>
      </c>
      <c r="C15" s="25" t="s">
        <v>480</v>
      </c>
      <c r="D15" s="26">
        <v>2</v>
      </c>
      <c r="E15" s="27">
        <v>1.3600000000000001E-3</v>
      </c>
      <c r="F15" s="25" t="s">
        <v>135</v>
      </c>
      <c r="G15" s="65">
        <v>0.432333725</v>
      </c>
    </row>
    <row r="16" spans="1:7" x14ac:dyDescent="0.45">
      <c r="A16" s="32" t="s">
        <v>10</v>
      </c>
      <c r="B16" s="25" t="s">
        <v>481</v>
      </c>
      <c r="C16" s="25" t="s">
        <v>482</v>
      </c>
      <c r="D16" s="26">
        <v>3</v>
      </c>
      <c r="E16" s="27">
        <v>1.0499999999999999E-3</v>
      </c>
      <c r="F16" s="25" t="s">
        <v>135</v>
      </c>
      <c r="G16" s="65">
        <v>0.106991612</v>
      </c>
    </row>
    <row r="17" spans="1:7" x14ac:dyDescent="0.45">
      <c r="A17" s="32" t="s">
        <v>10</v>
      </c>
      <c r="B17" s="25" t="s">
        <v>483</v>
      </c>
      <c r="C17" s="25" t="s">
        <v>484</v>
      </c>
      <c r="D17" s="26">
        <v>3</v>
      </c>
      <c r="E17" s="27">
        <v>2.3800000000000002E-3</v>
      </c>
      <c r="F17" s="25" t="s">
        <v>135</v>
      </c>
      <c r="G17" s="65">
        <v>0.47134711299999998</v>
      </c>
    </row>
    <row r="18" spans="1:7" x14ac:dyDescent="0.45">
      <c r="A18" s="32" t="s">
        <v>10</v>
      </c>
      <c r="B18" s="25" t="s">
        <v>485</v>
      </c>
      <c r="C18" s="25" t="s">
        <v>486</v>
      </c>
      <c r="D18" s="26">
        <v>2</v>
      </c>
      <c r="E18" s="27" t="s">
        <v>182</v>
      </c>
      <c r="F18" s="25" t="s">
        <v>135</v>
      </c>
      <c r="G18" s="27" t="s">
        <v>182</v>
      </c>
    </row>
    <row r="19" spans="1:7" x14ac:dyDescent="0.45">
      <c r="A19" s="32" t="s">
        <v>10</v>
      </c>
      <c r="B19" s="25" t="s">
        <v>487</v>
      </c>
      <c r="C19" s="25" t="s">
        <v>488</v>
      </c>
      <c r="D19" s="26">
        <v>538</v>
      </c>
      <c r="E19" s="27">
        <v>0.99399999999999999</v>
      </c>
      <c r="F19" s="25" t="s">
        <v>135</v>
      </c>
      <c r="G19" s="65">
        <v>0.30425100700000002</v>
      </c>
    </row>
    <row r="20" spans="1:7" x14ac:dyDescent="0.45">
      <c r="A20" s="32" t="s">
        <v>10</v>
      </c>
      <c r="B20" s="25" t="s">
        <v>489</v>
      </c>
      <c r="C20" s="25" t="s">
        <v>490</v>
      </c>
      <c r="D20" s="26">
        <v>3</v>
      </c>
      <c r="E20" s="27">
        <v>1.7500000000000002E-2</v>
      </c>
      <c r="F20" s="25" t="s">
        <v>135</v>
      </c>
      <c r="G20" s="65">
        <v>0.99999882299999998</v>
      </c>
    </row>
    <row r="21" spans="1:7" x14ac:dyDescent="0.45">
      <c r="A21" s="32" t="s">
        <v>10</v>
      </c>
      <c r="B21" s="25" t="s">
        <v>491</v>
      </c>
      <c r="C21" s="25" t="s">
        <v>492</v>
      </c>
      <c r="D21" s="26">
        <v>3</v>
      </c>
      <c r="E21" s="27">
        <v>6.1399999999999996E-4</v>
      </c>
      <c r="F21" s="25" t="s">
        <v>135</v>
      </c>
      <c r="G21" s="65">
        <v>3.0174873000000001E-2</v>
      </c>
    </row>
    <row r="22" spans="1:7" x14ac:dyDescent="0.45">
      <c r="A22" s="32" t="s">
        <v>10</v>
      </c>
      <c r="B22" s="25" t="s">
        <v>493</v>
      </c>
      <c r="C22" s="25" t="s">
        <v>494</v>
      </c>
      <c r="D22" s="26">
        <v>6</v>
      </c>
      <c r="E22" s="27">
        <v>2.0999999999999999E-3</v>
      </c>
      <c r="F22" s="25" t="s">
        <v>135</v>
      </c>
      <c r="G22" s="65">
        <v>2.8205885999999999E-2</v>
      </c>
    </row>
    <row r="23" spans="1:7" x14ac:dyDescent="0.45">
      <c r="A23" s="32" t="s">
        <v>10</v>
      </c>
      <c r="B23" s="25" t="s">
        <v>495</v>
      </c>
      <c r="C23" s="25" t="s">
        <v>496</v>
      </c>
      <c r="D23" s="26">
        <v>2</v>
      </c>
      <c r="E23" s="27">
        <v>1.1299999999999999E-3</v>
      </c>
      <c r="F23" s="25" t="s">
        <v>135</v>
      </c>
      <c r="G23" s="65">
        <v>0.34314056999999998</v>
      </c>
    </row>
    <row r="24" spans="1:7" x14ac:dyDescent="0.45">
      <c r="A24" s="32" t="s">
        <v>10</v>
      </c>
      <c r="B24" s="25" t="s">
        <v>459</v>
      </c>
      <c r="C24" s="25" t="s">
        <v>460</v>
      </c>
      <c r="D24" s="26">
        <v>43</v>
      </c>
      <c r="E24" s="27">
        <v>4.9500000000000002E-2</v>
      </c>
      <c r="F24" s="25" t="s">
        <v>135</v>
      </c>
      <c r="G24" s="65">
        <v>0.89242253900000001</v>
      </c>
    </row>
    <row r="25" spans="1:7" x14ac:dyDescent="0.45">
      <c r="A25" s="32" t="s">
        <v>10</v>
      </c>
      <c r="B25" s="25" t="s">
        <v>497</v>
      </c>
      <c r="C25" s="25" t="s">
        <v>498</v>
      </c>
      <c r="D25" s="26">
        <v>3</v>
      </c>
      <c r="E25" s="27">
        <v>3.7699999999999999E-3</v>
      </c>
      <c r="F25" s="25" t="s">
        <v>135</v>
      </c>
      <c r="G25" s="65">
        <v>0.77018202099999999</v>
      </c>
    </row>
    <row r="26" spans="1:7" x14ac:dyDescent="0.45">
      <c r="A26" s="32" t="s">
        <v>10</v>
      </c>
      <c r="B26" s="25" t="s">
        <v>499</v>
      </c>
      <c r="C26" s="25" t="s">
        <v>500</v>
      </c>
      <c r="D26" s="26">
        <v>6</v>
      </c>
      <c r="E26" s="27">
        <v>8.9899999999999997E-3</v>
      </c>
      <c r="F26" s="25" t="s">
        <v>135</v>
      </c>
      <c r="G26" s="65">
        <v>0.920178308</v>
      </c>
    </row>
    <row r="27" spans="1:7" x14ac:dyDescent="0.45">
      <c r="A27" s="32" t="s">
        <v>10</v>
      </c>
      <c r="B27" s="14" t="s">
        <v>501</v>
      </c>
      <c r="C27" s="14" t="s">
        <v>502</v>
      </c>
      <c r="D27" s="14">
        <v>3</v>
      </c>
      <c r="E27" s="30">
        <v>2.3900000000000002E-3</v>
      </c>
      <c r="F27" s="25" t="s">
        <v>135</v>
      </c>
      <c r="G27" s="65">
        <v>0.47428485799999998</v>
      </c>
    </row>
    <row r="28" spans="1:7" x14ac:dyDescent="0.45">
      <c r="A28" s="32" t="s">
        <v>10</v>
      </c>
      <c r="B28" s="14" t="s">
        <v>503</v>
      </c>
      <c r="C28" s="14" t="s">
        <v>504</v>
      </c>
      <c r="D28" s="14">
        <v>4</v>
      </c>
      <c r="E28" s="30" t="s">
        <v>182</v>
      </c>
      <c r="F28" s="25" t="s">
        <v>135</v>
      </c>
      <c r="G28" s="27" t="s">
        <v>182</v>
      </c>
    </row>
    <row r="29" spans="1:7" x14ac:dyDescent="0.45">
      <c r="A29" s="32" t="s">
        <v>10</v>
      </c>
      <c r="B29" s="14" t="s">
        <v>505</v>
      </c>
      <c r="C29" s="14" t="s">
        <v>506</v>
      </c>
      <c r="D29" s="14">
        <v>12</v>
      </c>
      <c r="E29" s="30">
        <v>6.4400000000000004E-3</v>
      </c>
      <c r="F29" s="25" t="s">
        <v>135</v>
      </c>
      <c r="G29" s="65">
        <v>5.0154494000000001E-2</v>
      </c>
    </row>
    <row r="30" spans="1:7" x14ac:dyDescent="0.45">
      <c r="A30" s="32" t="s">
        <v>10</v>
      </c>
      <c r="B30" s="25" t="s">
        <v>509</v>
      </c>
      <c r="C30" s="25" t="s">
        <v>510</v>
      </c>
      <c r="D30" s="26">
        <v>11</v>
      </c>
      <c r="E30" s="27" t="s">
        <v>182</v>
      </c>
      <c r="F30" s="25" t="s">
        <v>136</v>
      </c>
      <c r="G30" s="27" t="s">
        <v>182</v>
      </c>
    </row>
    <row r="31" spans="1:7" x14ac:dyDescent="0.45">
      <c r="A31" s="32" t="s">
        <v>10</v>
      </c>
      <c r="B31" s="25" t="s">
        <v>513</v>
      </c>
      <c r="C31" s="25" t="s">
        <v>514</v>
      </c>
      <c r="D31" s="26">
        <v>4</v>
      </c>
      <c r="E31" s="27" t="s">
        <v>182</v>
      </c>
      <c r="F31" s="25" t="s">
        <v>136</v>
      </c>
      <c r="G31" s="27" t="s">
        <v>182</v>
      </c>
    </row>
    <row r="32" spans="1:7" x14ac:dyDescent="0.45">
      <c r="A32" s="32" t="s">
        <v>10</v>
      </c>
      <c r="B32" s="25" t="s">
        <v>515</v>
      </c>
      <c r="C32" s="25" t="s">
        <v>516</v>
      </c>
      <c r="D32" s="26">
        <v>18</v>
      </c>
      <c r="E32" s="27" t="s">
        <v>182</v>
      </c>
      <c r="F32" s="25" t="s">
        <v>136</v>
      </c>
      <c r="G32" s="27" t="s">
        <v>182</v>
      </c>
    </row>
    <row r="33" spans="1:7" x14ac:dyDescent="0.45">
      <c r="A33" s="32" t="s">
        <v>10</v>
      </c>
      <c r="B33" s="25" t="s">
        <v>517</v>
      </c>
      <c r="C33" s="25" t="s">
        <v>518</v>
      </c>
      <c r="D33" s="26">
        <v>2</v>
      </c>
      <c r="E33" s="27" t="s">
        <v>182</v>
      </c>
      <c r="F33" s="25" t="s">
        <v>136</v>
      </c>
      <c r="G33" s="27" t="s">
        <v>182</v>
      </c>
    </row>
    <row r="34" spans="1:7" x14ac:dyDescent="0.45">
      <c r="A34" s="32" t="s">
        <v>10</v>
      </c>
      <c r="B34" s="25" t="s">
        <v>519</v>
      </c>
      <c r="C34" s="25" t="s">
        <v>520</v>
      </c>
      <c r="D34" s="26">
        <v>6</v>
      </c>
      <c r="E34" s="27" t="s">
        <v>182</v>
      </c>
      <c r="F34" s="25" t="s">
        <v>136</v>
      </c>
      <c r="G34" s="27" t="s">
        <v>182</v>
      </c>
    </row>
    <row r="35" spans="1:7" x14ac:dyDescent="0.45">
      <c r="A35" s="32" t="s">
        <v>10</v>
      </c>
      <c r="B35" s="25" t="s">
        <v>511</v>
      </c>
      <c r="C35" s="25" t="s">
        <v>512</v>
      </c>
      <c r="D35" s="26">
        <v>2</v>
      </c>
      <c r="E35" s="27" t="s">
        <v>182</v>
      </c>
      <c r="F35" s="25" t="s">
        <v>136</v>
      </c>
      <c r="G35" s="27" t="s">
        <v>182</v>
      </c>
    </row>
    <row r="36" spans="1:7" x14ac:dyDescent="0.45">
      <c r="A36" s="32" t="s">
        <v>10</v>
      </c>
      <c r="B36" s="25" t="s">
        <v>521</v>
      </c>
      <c r="C36" s="25" t="s">
        <v>522</v>
      </c>
      <c r="D36" s="26">
        <v>3</v>
      </c>
      <c r="E36" s="27" t="s">
        <v>182</v>
      </c>
      <c r="F36" s="25" t="s">
        <v>136</v>
      </c>
      <c r="G36" s="27" t="s">
        <v>182</v>
      </c>
    </row>
    <row r="37" spans="1:7" x14ac:dyDescent="0.45">
      <c r="A37" s="32" t="s">
        <v>10</v>
      </c>
      <c r="B37" s="25" t="s">
        <v>523</v>
      </c>
      <c r="C37" s="25" t="s">
        <v>524</v>
      </c>
      <c r="D37" s="26">
        <v>2</v>
      </c>
      <c r="E37" s="27" t="s">
        <v>182</v>
      </c>
      <c r="F37" s="25" t="s">
        <v>136</v>
      </c>
      <c r="G37" s="27" t="s">
        <v>182</v>
      </c>
    </row>
    <row r="38" spans="1:7" x14ac:dyDescent="0.45">
      <c r="A38" s="32" t="s">
        <v>10</v>
      </c>
      <c r="B38" s="28" t="s">
        <v>525</v>
      </c>
      <c r="C38" s="28" t="s">
        <v>526</v>
      </c>
      <c r="D38" s="26">
        <v>8</v>
      </c>
      <c r="E38" s="27" t="s">
        <v>182</v>
      </c>
      <c r="F38" s="25" t="s">
        <v>136</v>
      </c>
      <c r="G38" s="27" t="s">
        <v>182</v>
      </c>
    </row>
    <row r="39" spans="1:7" x14ac:dyDescent="0.45">
      <c r="A39" s="32" t="s">
        <v>10</v>
      </c>
      <c r="B39" s="25" t="s">
        <v>527</v>
      </c>
      <c r="C39" s="25" t="s">
        <v>528</v>
      </c>
      <c r="D39" s="26">
        <v>6</v>
      </c>
      <c r="E39" s="27" t="s">
        <v>182</v>
      </c>
      <c r="F39" s="25" t="s">
        <v>136</v>
      </c>
      <c r="G39" s="27" t="s">
        <v>182</v>
      </c>
    </row>
    <row r="40" spans="1:7" x14ac:dyDescent="0.45">
      <c r="A40" s="32" t="s">
        <v>10</v>
      </c>
      <c r="B40" s="14" t="s">
        <v>529</v>
      </c>
      <c r="C40" s="14" t="s">
        <v>530</v>
      </c>
      <c r="D40" s="14">
        <v>4</v>
      </c>
      <c r="E40" s="30" t="s">
        <v>182</v>
      </c>
      <c r="F40" s="25" t="s">
        <v>136</v>
      </c>
      <c r="G40" s="27" t="s">
        <v>182</v>
      </c>
    </row>
  </sheetData>
  <sortState xmlns:xlrd2="http://schemas.microsoft.com/office/spreadsheetml/2017/richdata2" ref="A3:G29">
    <sortCondition ref="F3:F29"/>
  </sortState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12A8-55D8-489E-BD99-A340A6778FE3}">
  <dimension ref="A1:D32"/>
  <sheetViews>
    <sheetView workbookViewId="0"/>
  </sheetViews>
  <sheetFormatPr defaultColWidth="39.3984375" defaultRowHeight="14.25" x14ac:dyDescent="0.45"/>
  <cols>
    <col min="1" max="1" width="35.59765625" bestFit="1" customWidth="1"/>
    <col min="2" max="2" width="15.1328125" bestFit="1" customWidth="1"/>
    <col min="3" max="3" width="11.265625" bestFit="1" customWidth="1"/>
    <col min="4" max="4" width="7.3984375" bestFit="1" customWidth="1"/>
  </cols>
  <sheetData>
    <row r="1" spans="1:4" x14ac:dyDescent="0.45">
      <c r="A1" s="55" t="s">
        <v>806</v>
      </c>
    </row>
    <row r="2" spans="1:4" x14ac:dyDescent="0.45">
      <c r="A2" s="44" t="s">
        <v>556</v>
      </c>
      <c r="B2" s="45" t="s">
        <v>557</v>
      </c>
      <c r="C2" s="45" t="s">
        <v>558</v>
      </c>
      <c r="D2" s="46" t="s">
        <v>559</v>
      </c>
    </row>
    <row r="3" spans="1:4" x14ac:dyDescent="0.45">
      <c r="A3" s="47" t="s">
        <v>560</v>
      </c>
      <c r="B3" s="43" t="s">
        <v>561</v>
      </c>
      <c r="C3" s="43" t="s">
        <v>562</v>
      </c>
      <c r="D3" s="48" t="s">
        <v>563</v>
      </c>
    </row>
    <row r="4" spans="1:4" x14ac:dyDescent="0.45">
      <c r="A4" s="47" t="s">
        <v>564</v>
      </c>
      <c r="B4" s="43"/>
      <c r="C4" s="43"/>
      <c r="D4" s="48" t="s">
        <v>565</v>
      </c>
    </row>
    <row r="5" spans="1:4" x14ac:dyDescent="0.45">
      <c r="A5" s="49" t="s">
        <v>566</v>
      </c>
      <c r="B5" s="43" t="s">
        <v>567</v>
      </c>
      <c r="C5" s="43" t="s">
        <v>568</v>
      </c>
      <c r="D5" s="48"/>
    </row>
    <row r="6" spans="1:4" x14ac:dyDescent="0.45">
      <c r="A6" s="49" t="s">
        <v>569</v>
      </c>
      <c r="B6" s="43" t="s">
        <v>570</v>
      </c>
      <c r="C6" s="43" t="s">
        <v>571</v>
      </c>
      <c r="D6" s="48"/>
    </row>
    <row r="7" spans="1:4" x14ac:dyDescent="0.45">
      <c r="A7" s="47" t="s">
        <v>572</v>
      </c>
      <c r="B7" s="43"/>
      <c r="C7" s="43"/>
      <c r="D7" s="48" t="s">
        <v>573</v>
      </c>
    </row>
    <row r="8" spans="1:4" x14ac:dyDescent="0.45">
      <c r="A8" s="49" t="s">
        <v>574</v>
      </c>
      <c r="B8" s="43" t="s">
        <v>575</v>
      </c>
      <c r="C8" s="43" t="s">
        <v>576</v>
      </c>
      <c r="D8" s="48"/>
    </row>
    <row r="9" spans="1:4" x14ac:dyDescent="0.45">
      <c r="A9" s="49" t="s">
        <v>577</v>
      </c>
      <c r="B9" s="43" t="s">
        <v>578</v>
      </c>
      <c r="C9" s="43" t="s">
        <v>579</v>
      </c>
      <c r="D9" s="48"/>
    </row>
    <row r="10" spans="1:4" x14ac:dyDescent="0.45">
      <c r="A10" s="49" t="s">
        <v>580</v>
      </c>
      <c r="B10" s="43" t="s">
        <v>581</v>
      </c>
      <c r="C10" s="43" t="s">
        <v>582</v>
      </c>
      <c r="D10" s="48"/>
    </row>
    <row r="11" spans="1:4" x14ac:dyDescent="0.45">
      <c r="A11" s="49" t="s">
        <v>583</v>
      </c>
      <c r="B11" s="43" t="s">
        <v>584</v>
      </c>
      <c r="C11" s="43" t="s">
        <v>585</v>
      </c>
      <c r="D11" s="48"/>
    </row>
    <row r="12" spans="1:4" x14ac:dyDescent="0.45">
      <c r="A12" s="49" t="s">
        <v>586</v>
      </c>
      <c r="B12" s="43" t="s">
        <v>587</v>
      </c>
      <c r="C12" s="43" t="s">
        <v>588</v>
      </c>
      <c r="D12" s="48"/>
    </row>
    <row r="13" spans="1:4" x14ac:dyDescent="0.45">
      <c r="A13" s="49" t="s">
        <v>589</v>
      </c>
      <c r="B13" s="43" t="s">
        <v>590</v>
      </c>
      <c r="C13" s="43" t="s">
        <v>585</v>
      </c>
      <c r="D13" s="48"/>
    </row>
    <row r="14" spans="1:4" x14ac:dyDescent="0.45">
      <c r="A14" s="47" t="s">
        <v>591</v>
      </c>
      <c r="B14" s="43" t="s">
        <v>592</v>
      </c>
      <c r="C14" s="43" t="s">
        <v>593</v>
      </c>
      <c r="D14" s="48" t="s">
        <v>594</v>
      </c>
    </row>
    <row r="15" spans="1:4" x14ac:dyDescent="0.45">
      <c r="A15" s="47" t="s">
        <v>595</v>
      </c>
      <c r="B15" s="43"/>
      <c r="C15" s="43"/>
      <c r="D15" s="48" t="s">
        <v>596</v>
      </c>
    </row>
    <row r="16" spans="1:4" x14ac:dyDescent="0.45">
      <c r="A16" s="49" t="s">
        <v>597</v>
      </c>
      <c r="B16" s="43" t="s">
        <v>598</v>
      </c>
      <c r="C16" s="43" t="s">
        <v>599</v>
      </c>
      <c r="D16" s="48"/>
    </row>
    <row r="17" spans="1:4" x14ac:dyDescent="0.45">
      <c r="A17" s="49" t="s">
        <v>600</v>
      </c>
      <c r="B17" s="43" t="s">
        <v>601</v>
      </c>
      <c r="C17" s="43" t="s">
        <v>602</v>
      </c>
      <c r="D17" s="48"/>
    </row>
    <row r="18" spans="1:4" x14ac:dyDescent="0.45">
      <c r="A18" s="49" t="s">
        <v>603</v>
      </c>
      <c r="B18" s="43" t="s">
        <v>604</v>
      </c>
      <c r="C18" s="43" t="s">
        <v>605</v>
      </c>
      <c r="D18" s="48"/>
    </row>
    <row r="19" spans="1:4" x14ac:dyDescent="0.45">
      <c r="A19" s="47" t="s">
        <v>606</v>
      </c>
      <c r="B19" s="43" t="s">
        <v>607</v>
      </c>
      <c r="C19" s="43" t="s">
        <v>608</v>
      </c>
      <c r="D19" s="48" t="s">
        <v>609</v>
      </c>
    </row>
    <row r="20" spans="1:4" x14ac:dyDescent="0.45">
      <c r="A20" s="47" t="s">
        <v>610</v>
      </c>
      <c r="B20" s="43" t="s">
        <v>611</v>
      </c>
      <c r="C20" s="43" t="s">
        <v>612</v>
      </c>
      <c r="D20" s="48" t="s">
        <v>613</v>
      </c>
    </row>
    <row r="21" spans="1:4" x14ac:dyDescent="0.45">
      <c r="A21" s="47" t="s">
        <v>614</v>
      </c>
      <c r="B21" s="43"/>
      <c r="C21" s="43"/>
      <c r="D21" s="48"/>
    </row>
    <row r="22" spans="1:4" x14ac:dyDescent="0.45">
      <c r="A22" s="49" t="s">
        <v>615</v>
      </c>
      <c r="B22" s="43" t="s">
        <v>616</v>
      </c>
      <c r="C22" s="43" t="s">
        <v>617</v>
      </c>
      <c r="D22" s="48" t="s">
        <v>618</v>
      </c>
    </row>
    <row r="23" spans="1:4" x14ac:dyDescent="0.45">
      <c r="A23" s="49" t="s">
        <v>597</v>
      </c>
      <c r="B23" s="43" t="s">
        <v>619</v>
      </c>
      <c r="C23" s="43" t="s">
        <v>620</v>
      </c>
      <c r="D23" s="48" t="s">
        <v>621</v>
      </c>
    </row>
    <row r="24" spans="1:4" x14ac:dyDescent="0.45">
      <c r="A24" s="49" t="s">
        <v>600</v>
      </c>
      <c r="B24" s="43" t="s">
        <v>622</v>
      </c>
      <c r="C24" s="43" t="s">
        <v>623</v>
      </c>
      <c r="D24" s="48" t="s">
        <v>624</v>
      </c>
    </row>
    <row r="25" spans="1:4" x14ac:dyDescent="0.45">
      <c r="A25" s="49" t="s">
        <v>603</v>
      </c>
      <c r="B25" s="43" t="s">
        <v>625</v>
      </c>
      <c r="C25" s="43" t="s">
        <v>626</v>
      </c>
      <c r="D25" s="48" t="s">
        <v>627</v>
      </c>
    </row>
    <row r="26" spans="1:4" ht="27" customHeight="1" x14ac:dyDescent="0.45">
      <c r="A26" s="62" t="s">
        <v>628</v>
      </c>
      <c r="B26" s="63"/>
      <c r="C26" s="63"/>
      <c r="D26" s="64"/>
    </row>
    <row r="27" spans="1:4" x14ac:dyDescent="0.45">
      <c r="A27" s="50" t="s">
        <v>629</v>
      </c>
      <c r="B27" s="42" t="s">
        <v>630</v>
      </c>
      <c r="C27" s="42" t="s">
        <v>631</v>
      </c>
      <c r="D27" s="51" t="s">
        <v>559</v>
      </c>
    </row>
    <row r="28" spans="1:4" x14ac:dyDescent="0.45">
      <c r="A28" s="49" t="s">
        <v>632</v>
      </c>
      <c r="B28" s="43" t="s">
        <v>633</v>
      </c>
      <c r="C28" s="43" t="s">
        <v>634</v>
      </c>
      <c r="D28" s="48" t="s">
        <v>635</v>
      </c>
    </row>
    <row r="29" spans="1:4" x14ac:dyDescent="0.45">
      <c r="A29" s="49" t="s">
        <v>636</v>
      </c>
      <c r="B29" s="43" t="s">
        <v>637</v>
      </c>
      <c r="C29" s="43" t="s">
        <v>638</v>
      </c>
      <c r="D29" s="48"/>
    </row>
    <row r="30" spans="1:4" x14ac:dyDescent="0.45">
      <c r="A30" s="50" t="s">
        <v>639</v>
      </c>
      <c r="B30" s="42" t="s">
        <v>640</v>
      </c>
      <c r="C30" s="42" t="s">
        <v>641</v>
      </c>
      <c r="D30" s="51" t="s">
        <v>559</v>
      </c>
    </row>
    <row r="31" spans="1:4" x14ac:dyDescent="0.45">
      <c r="A31" s="49" t="s">
        <v>632</v>
      </c>
      <c r="B31" s="43" t="s">
        <v>642</v>
      </c>
      <c r="C31" s="43" t="s">
        <v>643</v>
      </c>
      <c r="D31" s="48" t="s">
        <v>644</v>
      </c>
    </row>
    <row r="32" spans="1:4" x14ac:dyDescent="0.45">
      <c r="A32" s="52" t="s">
        <v>636</v>
      </c>
      <c r="B32" s="53" t="s">
        <v>645</v>
      </c>
      <c r="C32" s="53" t="s">
        <v>643</v>
      </c>
      <c r="D32" s="54"/>
    </row>
  </sheetData>
  <mergeCells count="1">
    <mergeCell ref="A26:D26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M E A A B Q S w M E F A A C A A g A W 0 5 X T 8 u 9 i V + n A A A A + Q A A A B I A H A B D b 2 5 m a W c v U G F j a 2 F n Z S 5 4 b W w g o h g A K K A U A A A A A A A A A A A A A A A A A A A A A A A A A A A A h Y 8 x D o I w G E a v Q r r T l h K r I T 9 l c J X E h G h c G 6 z Q C M X Q Y r m b g 0 f y C p I o 6 u b 4 v b z h f Y / b H b K x b Y K r 6 q 3 u T I o i T F G g T N k d t a l S N L h T u E K Z g K 0 s z 7 J S w S Q b m 4 z 2 m K L a u U t C i P c e + x h 3 f U U Y p R E 5 5 J u i r F U r 0 U f W / + V Q G + u k K R U S s H / F C I Y 5 x 4 t 4 y X H E G Q M y c 8 i 1 + T p s S s Y U y A + E 9 d C 4 o V d C m X B X A J k n k P c N 8 Q R Q S w M E F A A C A A g A W 0 5 X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O V 0 9 j 5 g f A y g E A A K 0 E A A A T A B w A R m 9 y b X V s Y X M v U 2 V j d G l v b j E u b S C i G A A o o B Q A A A A A A A A A A A A A A A A A A A A A A A A A A A B 1 l M 2 O m z A U h d e N l H e w m E 0 i E R R o p t J 0 x C I i r a a L V q n I q k M X j r k E V / 6 h v i Z q N J p 3 r w m o m c r A B v t 8 c M 6 9 B h u B W a 4 V y f t 7 / D i f z W d Y U w M l u Q s a a m t 9 A s U Z s f Q o I C A p E W D n M + K u X L e G g V M y P E c 7 z V o J y i 4 + c w F R p p V 1 E 1 w E P z 4 W + + 3 R t C V V x d 7 o X y 4 G i / 1 u m 6 2 o b A R n W h X r h 1 V y v 0 r W 8 U M R r 9 e b 6 + A W H F 2 D I 4 v n Y B k + 7 0 B w y S 2 Y N H g X h C T T o p U K 0 / d x S D 4 p p k u u T m m c 3 C c h + d 5 q C 7 m 9 C E h v w + i b V v B z G f Y N 3 A W u I u l Y S Z 6 A l m C w 6 + 9 w z R v I o C / 6 X k P y P O h b I X J G B T W Y W t O + t c x q q k 7 O 8 X B p 4 G Z 3 M F R h p Y 3 s K + 4 g L k b y w 5 e X 4 E w N p 8 o m r j / r n i M W / t j X k P w D G w 9 U b s 0 9 0 a 2 e L 3 L Z U G Z 9 5 2 7 q 2 4 6 q 9 s j 1 K A C F v n N 9 O m P E x u V m q k N P Z 4 I r x 3 Z f p 0 h T g 9 J T k A m K O F K C L K f J h K F G y d n + a Q r k E y C P p 4 D / l Q d w 8 A D y y v r F N l p c u m I T 9 D N u z I + p 3 A 6 T 0 v e T b k U A U R s f K e z 2 L H T g i 7 I f N l H 3 G w 9 B T W X g 9 0 g v t T b 2 L V K t P I L p K 3 C y o e 7 U + e + 1 1 + V 8 x t X o b n r 8 C 1 B L A Q I t A B Q A A g A I A F t O V 0 / L v Y l f p w A A A P k A A A A S A A A A A A A A A A A A A A A A A A A A A A B D b 2 5 m a W c v U G F j a 2 F n Z S 5 4 b W x Q S w E C L Q A U A A I A C A B b T l d P D 8 r p q 6 Q A A A D p A A A A E w A A A A A A A A A A A A A A A A D z A A A A W 0 N v b n R l b n R f V H l w Z X N d L n h t b F B L A Q I t A B Q A A g A I A F t O V 0 9 j 5 g f A y g E A A K 0 E A A A T A A A A A A A A A A A A A A A A A O Q B A A B G b 3 J t d W x h c y 9 T Z W N 0 a W 9 u M S 5 t U E s F B g A A A A A D A A M A w g A A A P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o a A A A A A A A A 6 B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Y X R o b 2 d l b m l j J T I w d G F i b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2 Y X J p Y W 5 0 M i Z x d W 9 0 O y w m c X V v d D t 2 Y X J p Y W 5 0 N C Z x d W 9 0 O y w m c X V v d D t m a W x l J n F 1 b 3 Q 7 L C Z x d W 9 0 O 2 d l b m U m c X V v d D s s J n F 1 b 3 Q 7 a W 1 w Y W N 0 J n F 1 b 3 Q 7 L C Z x d W 9 0 O 3 Z 0 e X B l J n F 1 b 3 Q 7 L C Z x d W 9 0 O 2 Z 0 e X B l J n F 1 b 3 Q 7 L C Z x d W 9 0 O 3 R i a W 9 0 e X B l J n F 1 b 3 Q 7 L C Z x d W 9 0 O 2 V u c 3 Q m c X V v d D s s J n F 1 b 3 Q 7 a G d 2 c y 5 j J n F 1 b 3 Q 7 L C Z x d W 9 0 O 2 h n d n M u c C Z x d W 9 0 O y w m c X V v d D t 2 Y X J p Y W 5 0 J n F 1 b 3 Q 7 L C Z x d W 9 0 O 2 N s a W 5 2 Y X J E T S Z x d W 9 0 O y w m c X V v d D t j b G l u d m F y c G h l b m 8 m c X V v d D s s J n F 1 b 3 Q 7 Y 2 x p b n Z h c m N s Y X N z J n F 1 b 3 Q 7 L C Z x d W 9 0 O 2 h n b W R j b G F z c y Z x d W 9 0 O y w m c X V v d D t o Z 2 1 k c G h l b m 8 m c X V v d D s s J n F 1 b 3 Q 7 Y 2 9 z b W l j U E g m c X V v d D s s J n F 1 b 3 Q 7 Y 2 9 z b W l j U F M m c X V v d D s s J n F 1 b 3 Q 7 Y 2 9 z b W l j U z E m c X V v d D s s J n F 1 b 3 Q 7 Y 2 9 z b W l j U z I m c X V v d D s s J n F 1 b 3 Q 7 Y 2 9 z b W l j U 1 Q m c X V v d D s s J n F 1 b 3 Q 7 c 2 l m d H M m c X V v d D s s J n F 1 b 3 Q 7 c G 9 s e X B o Z W 4 y c z E m c X V v d D s s J n F 1 b 3 Q 7 c G 9 s e X B o Z W 4 y c z I m c X V v d D s s J n F 1 b 3 Q 7 Z m F 0 a G 1 t c y Z x d W 9 0 O y w m c X V v d D t t Y X N z Z X N z b 3 J z J n F 1 b 3 Q 7 L C Z x d W 9 0 O 2 5 z Y W 1 w b G V z J n F 1 b 3 Q 7 L C Z x d W 9 0 O 3 B v c G Z y Z X E m c X V v d D s s J n F 1 b 3 Q 7 Y 2 9 o b 3 J 0 Z n J l c S Z x d W 9 0 O y w m c X V v d D t m c m V x c m F 0 a W 8 m c X V v d D t d I i A v P j x F b n R y e S B U e X B l P S J G a W x s Q 2 9 s d W 1 u V H l w Z X M i I F Z h b H V l P S J z Q m d Z R 0 J n W U d C Z 1 l H Q m d Z R 0 J n W U d C Z 1 l H Q m d Z R 0 J n W U d C Z 1 l H Q X d Z R k J n P T 0 i I C 8 + P E V u d H J 5 I F R 5 c G U 9 I k Z p b G x M Y X N 0 V X B k Y X R l Z C I g V m F s d W U 9 I m Q y M D E 5 L T E w L T E w V D I y O j M 5 O j Q 0 L j M 0 N j g 3 M j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N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F 0 a G 9 n Z W 5 p Y y B 0 Y W J s Z S 9 D a G F u Z 2 V k I F R 5 c G U u e 3 Z h c m l h b n Q y L D B 9 J n F 1 b 3 Q 7 L C Z x d W 9 0 O 1 N l Y 3 R p b 2 4 x L 3 B h d G h v Z 2 V u a W M g d G F i b G U v Q 2 h h b m d l Z C B U e X B l L n t 2 Y X J p Y W 5 0 N C w x f S Z x d W 9 0 O y w m c X V v d D t T Z W N 0 a W 9 u M S 9 w Y X R o b 2 d l b m l j I H R h Y m x l L 0 N o Y W 5 n Z W Q g V H l w Z S 5 7 Z m l s Z S w y f S Z x d W 9 0 O y w m c X V v d D t T Z W N 0 a W 9 u M S 9 w Y X R o b 2 d l b m l j I H R h Y m x l L 0 N o Y W 5 n Z W Q g V H l w Z S 5 7 Z 2 V u Z S w z f S Z x d W 9 0 O y w m c X V v d D t T Z W N 0 a W 9 u M S 9 w Y X R o b 2 d l b m l j I H R h Y m x l L 0 N o Y W 5 n Z W Q g V H l w Z S 5 7 a W 1 w Y W N 0 L D R 9 J n F 1 b 3 Q 7 L C Z x d W 9 0 O 1 N l Y 3 R p b 2 4 x L 3 B h d G h v Z 2 V u a W M g d G F i b G U v Q 2 h h b m d l Z C B U e X B l L n t 2 d H l w Z S w 1 f S Z x d W 9 0 O y w m c X V v d D t T Z W N 0 a W 9 u M S 9 w Y X R o b 2 d l b m l j I H R h Y m x l L 0 N o Y W 5 n Z W Q g V H l w Z S 5 7 Z n R 5 c G U s N n 0 m c X V v d D s s J n F 1 b 3 Q 7 U 2 V j d G l v b j E v c G F 0 a G 9 n Z W 5 p Y y B 0 Y W J s Z S 9 D a G F u Z 2 V k I F R 5 c G U u e 3 R i a W 9 0 e X B l L D d 9 J n F 1 b 3 Q 7 L C Z x d W 9 0 O 1 N l Y 3 R p b 2 4 x L 3 B h d G h v Z 2 V u a W M g d G F i b G U v Q 2 h h b m d l Z C B U e X B l L n t l b n N 0 L D h 9 J n F 1 b 3 Q 7 L C Z x d W 9 0 O 1 N l Y 3 R p b 2 4 x L 3 B h d G h v Z 2 V u a W M g d G F i b G U v Q 2 h h b m d l Z C B U e X B l L n t o Z 3 Z z L m M s O X 0 m c X V v d D s s J n F 1 b 3 Q 7 U 2 V j d G l v b j E v c G F 0 a G 9 n Z W 5 p Y y B 0 Y W J s Z S 9 D a G F u Z 2 V k I F R 5 c G U u e 2 h n d n M u c C w x M H 0 m c X V v d D s s J n F 1 b 3 Q 7 U 2 V j d G l v b j E v c G F 0 a G 9 n Z W 5 p Y y B 0 Y W J s Z S 9 D a G F u Z 2 V k I F R 5 c G U u e 3 Z h c m l h b n Q s M T F 9 J n F 1 b 3 Q 7 L C Z x d W 9 0 O 1 N l Y 3 R p b 2 4 x L 3 B h d G h v Z 2 V u a W M g d G F i b G U v Q 2 h h b m d l Z C B U e X B l L n t j b G l u d m F y R E 0 s M T J 9 J n F 1 b 3 Q 7 L C Z x d W 9 0 O 1 N l Y 3 R p b 2 4 x L 3 B h d G h v Z 2 V u a W M g d G F i b G U v Q 2 h h b m d l Z C B U e X B l L n t j b G l u d m F y c G h l b m 8 s M T N 9 J n F 1 b 3 Q 7 L C Z x d W 9 0 O 1 N l Y 3 R p b 2 4 x L 3 B h d G h v Z 2 V u a W M g d G F i b G U v Q 2 h h b m d l Z C B U e X B l L n t j b G l u d m F y Y 2 x h c 3 M s M T R 9 J n F 1 b 3 Q 7 L C Z x d W 9 0 O 1 N l Y 3 R p b 2 4 x L 3 B h d G h v Z 2 V u a W M g d G F i b G U v Q 2 h h b m d l Z C B U e X B l L n t o Z 2 1 k Y 2 x h c 3 M s M T V 9 J n F 1 b 3 Q 7 L C Z x d W 9 0 O 1 N l Y 3 R p b 2 4 x L 3 B h d G h v Z 2 V u a W M g d G F i b G U v Q 2 h h b m d l Z C B U e X B l L n t o Z 2 1 k c G h l b m 8 s M T Z 9 J n F 1 b 3 Q 7 L C Z x d W 9 0 O 1 N l Y 3 R p b 2 4 x L 3 B h d G h v Z 2 V u a W M g d G F i b G U v Q 2 h h b m d l Z C B U e X B l L n t j b 3 N t a W N Q S C w x N 3 0 m c X V v d D s s J n F 1 b 3 Q 7 U 2 V j d G l v b j E v c G F 0 a G 9 n Z W 5 p Y y B 0 Y W J s Z S 9 D a G F u Z 2 V k I F R 5 c G U u e 2 N v c 2 1 p Y 1 B T L D E 4 f S Z x d W 9 0 O y w m c X V v d D t T Z W N 0 a W 9 u M S 9 w Y X R o b 2 d l b m l j I H R h Y m x l L 0 N o Y W 5 n Z W Q g V H l w Z S 5 7 Y 2 9 z b W l j U z E s M T l 9 J n F 1 b 3 Q 7 L C Z x d W 9 0 O 1 N l Y 3 R p b 2 4 x L 3 B h d G h v Z 2 V u a W M g d G F i b G U v Q 2 h h b m d l Z C B U e X B l L n t j b 3 N t a W N T M i w y M H 0 m c X V v d D s s J n F 1 b 3 Q 7 U 2 V j d G l v b j E v c G F 0 a G 9 n Z W 5 p Y y B 0 Y W J s Z S 9 D a G F u Z 2 V k I F R 5 c G U u e 2 N v c 2 1 p Y 1 N U L D I x f S Z x d W 9 0 O y w m c X V v d D t T Z W N 0 a W 9 u M S 9 w Y X R o b 2 d l b m l j I H R h Y m x l L 0 N o Y W 5 n Z W Q g V H l w Z S 5 7 c 2 l m d H M s M j J 9 J n F 1 b 3 Q 7 L C Z x d W 9 0 O 1 N l Y 3 R p b 2 4 x L 3 B h d G h v Z 2 V u a W M g d G F i b G U v Q 2 h h b m d l Z C B U e X B l L n t w b 2 x 5 c G h l b j J z M S w y M 3 0 m c X V v d D s s J n F 1 b 3 Q 7 U 2 V j d G l v b j E v c G F 0 a G 9 n Z W 5 p Y y B 0 Y W J s Z S 9 D a G F u Z 2 V k I F R 5 c G U u e 3 B v b H l w a G V u M n M y L D I 0 f S Z x d W 9 0 O y w m c X V v d D t T Z W N 0 a W 9 u M S 9 w Y X R o b 2 d l b m l j I H R h Y m x l L 0 N o Y W 5 n Z W Q g V H l w Z S 5 7 Z m F 0 a G 1 t c y w y N X 0 m c X V v d D s s J n F 1 b 3 Q 7 U 2 V j d G l v b j E v c G F 0 a G 9 n Z W 5 p Y y B 0 Y W J s Z S 9 D a G F u Z 2 V k I F R 5 c G U u e 2 1 h c 3 N l c 3 N v c n M s M j Z 9 J n F 1 b 3 Q 7 L C Z x d W 9 0 O 1 N l Y 3 R p b 2 4 x L 3 B h d G h v Z 2 V u a W M g d G F i b G U v Q 2 h h b m d l Z C B U e X B l L n t u c 2 F t c G x l c y w y N 3 0 m c X V v d D s s J n F 1 b 3 Q 7 U 2 V j d G l v b j E v c G F 0 a G 9 n Z W 5 p Y y B 0 Y W J s Z S 9 D a G F u Z 2 V k I F R 5 c G U u e 3 B v c G Z y Z X E s M j h 9 J n F 1 b 3 Q 7 L C Z x d W 9 0 O 1 N l Y 3 R p b 2 4 x L 3 B h d G h v Z 2 V u a W M g d G F i b G U v Q 2 h h b m d l Z C B U e X B l L n t j b 2 h v c n R m c m V x L D I 5 f S Z x d W 9 0 O y w m c X V v d D t T Z W N 0 a W 9 u M S 9 w Y X R o b 2 d l b m l j I H R h Y m x l L 0 N o Y W 5 n Z W Q g V H l w Z S 5 7 Z n J l c X J h d G l v L D M w f S Z x d W 9 0 O 1 0 s J n F 1 b 3 Q 7 Q 2 9 s d W 1 u Q 2 9 1 b n Q m c X V v d D s 6 M z E s J n F 1 b 3 Q 7 S 2 V 5 Q 2 9 s d W 1 u T m F t Z X M m c X V v d D s 6 W 1 0 s J n F 1 b 3 Q 7 Q 2 9 s d W 1 u S W R l b n R p d G l l c y Z x d W 9 0 O z p b J n F 1 b 3 Q 7 U 2 V j d G l v b j E v c G F 0 a G 9 n Z W 5 p Y y B 0 Y W J s Z S 9 D a G F u Z 2 V k I F R 5 c G U u e 3 Z h c m l h b n Q y L D B 9 J n F 1 b 3 Q 7 L C Z x d W 9 0 O 1 N l Y 3 R p b 2 4 x L 3 B h d G h v Z 2 V u a W M g d G F i b G U v Q 2 h h b m d l Z C B U e X B l L n t 2 Y X J p Y W 5 0 N C w x f S Z x d W 9 0 O y w m c X V v d D t T Z W N 0 a W 9 u M S 9 w Y X R o b 2 d l b m l j I H R h Y m x l L 0 N o Y W 5 n Z W Q g V H l w Z S 5 7 Z m l s Z S w y f S Z x d W 9 0 O y w m c X V v d D t T Z W N 0 a W 9 u M S 9 w Y X R o b 2 d l b m l j I H R h Y m x l L 0 N o Y W 5 n Z W Q g V H l w Z S 5 7 Z 2 V u Z S w z f S Z x d W 9 0 O y w m c X V v d D t T Z W N 0 a W 9 u M S 9 w Y X R o b 2 d l b m l j I H R h Y m x l L 0 N o Y W 5 n Z W Q g V H l w Z S 5 7 a W 1 w Y W N 0 L D R 9 J n F 1 b 3 Q 7 L C Z x d W 9 0 O 1 N l Y 3 R p b 2 4 x L 3 B h d G h v Z 2 V u a W M g d G F i b G U v Q 2 h h b m d l Z C B U e X B l L n t 2 d H l w Z S w 1 f S Z x d W 9 0 O y w m c X V v d D t T Z W N 0 a W 9 u M S 9 w Y X R o b 2 d l b m l j I H R h Y m x l L 0 N o Y W 5 n Z W Q g V H l w Z S 5 7 Z n R 5 c G U s N n 0 m c X V v d D s s J n F 1 b 3 Q 7 U 2 V j d G l v b j E v c G F 0 a G 9 n Z W 5 p Y y B 0 Y W J s Z S 9 D a G F u Z 2 V k I F R 5 c G U u e 3 R i a W 9 0 e X B l L D d 9 J n F 1 b 3 Q 7 L C Z x d W 9 0 O 1 N l Y 3 R p b 2 4 x L 3 B h d G h v Z 2 V u a W M g d G F i b G U v Q 2 h h b m d l Z C B U e X B l L n t l b n N 0 L D h 9 J n F 1 b 3 Q 7 L C Z x d W 9 0 O 1 N l Y 3 R p b 2 4 x L 3 B h d G h v Z 2 V u a W M g d G F i b G U v Q 2 h h b m d l Z C B U e X B l L n t o Z 3 Z z L m M s O X 0 m c X V v d D s s J n F 1 b 3 Q 7 U 2 V j d G l v b j E v c G F 0 a G 9 n Z W 5 p Y y B 0 Y W J s Z S 9 D a G F u Z 2 V k I F R 5 c G U u e 2 h n d n M u c C w x M H 0 m c X V v d D s s J n F 1 b 3 Q 7 U 2 V j d G l v b j E v c G F 0 a G 9 n Z W 5 p Y y B 0 Y W J s Z S 9 D a G F u Z 2 V k I F R 5 c G U u e 3 Z h c m l h b n Q s M T F 9 J n F 1 b 3 Q 7 L C Z x d W 9 0 O 1 N l Y 3 R p b 2 4 x L 3 B h d G h v Z 2 V u a W M g d G F i b G U v Q 2 h h b m d l Z C B U e X B l L n t j b G l u d m F y R E 0 s M T J 9 J n F 1 b 3 Q 7 L C Z x d W 9 0 O 1 N l Y 3 R p b 2 4 x L 3 B h d G h v Z 2 V u a W M g d G F i b G U v Q 2 h h b m d l Z C B U e X B l L n t j b G l u d m F y c G h l b m 8 s M T N 9 J n F 1 b 3 Q 7 L C Z x d W 9 0 O 1 N l Y 3 R p b 2 4 x L 3 B h d G h v Z 2 V u a W M g d G F i b G U v Q 2 h h b m d l Z C B U e X B l L n t j b G l u d m F y Y 2 x h c 3 M s M T R 9 J n F 1 b 3 Q 7 L C Z x d W 9 0 O 1 N l Y 3 R p b 2 4 x L 3 B h d G h v Z 2 V u a W M g d G F i b G U v Q 2 h h b m d l Z C B U e X B l L n t o Z 2 1 k Y 2 x h c 3 M s M T V 9 J n F 1 b 3 Q 7 L C Z x d W 9 0 O 1 N l Y 3 R p b 2 4 x L 3 B h d G h v Z 2 V u a W M g d G F i b G U v Q 2 h h b m d l Z C B U e X B l L n t o Z 2 1 k c G h l b m 8 s M T Z 9 J n F 1 b 3 Q 7 L C Z x d W 9 0 O 1 N l Y 3 R p b 2 4 x L 3 B h d G h v Z 2 V u a W M g d G F i b G U v Q 2 h h b m d l Z C B U e X B l L n t j b 3 N t a W N Q S C w x N 3 0 m c X V v d D s s J n F 1 b 3 Q 7 U 2 V j d G l v b j E v c G F 0 a G 9 n Z W 5 p Y y B 0 Y W J s Z S 9 D a G F u Z 2 V k I F R 5 c G U u e 2 N v c 2 1 p Y 1 B T L D E 4 f S Z x d W 9 0 O y w m c X V v d D t T Z W N 0 a W 9 u M S 9 w Y X R o b 2 d l b m l j I H R h Y m x l L 0 N o Y W 5 n Z W Q g V H l w Z S 5 7 Y 2 9 z b W l j U z E s M T l 9 J n F 1 b 3 Q 7 L C Z x d W 9 0 O 1 N l Y 3 R p b 2 4 x L 3 B h d G h v Z 2 V u a W M g d G F i b G U v Q 2 h h b m d l Z C B U e X B l L n t j b 3 N t a W N T M i w y M H 0 m c X V v d D s s J n F 1 b 3 Q 7 U 2 V j d G l v b j E v c G F 0 a G 9 n Z W 5 p Y y B 0 Y W J s Z S 9 D a G F u Z 2 V k I F R 5 c G U u e 2 N v c 2 1 p Y 1 N U L D I x f S Z x d W 9 0 O y w m c X V v d D t T Z W N 0 a W 9 u M S 9 w Y X R o b 2 d l b m l j I H R h Y m x l L 0 N o Y W 5 n Z W Q g V H l w Z S 5 7 c 2 l m d H M s M j J 9 J n F 1 b 3 Q 7 L C Z x d W 9 0 O 1 N l Y 3 R p b 2 4 x L 3 B h d G h v Z 2 V u a W M g d G F i b G U v Q 2 h h b m d l Z C B U e X B l L n t w b 2 x 5 c G h l b j J z M S w y M 3 0 m c X V v d D s s J n F 1 b 3 Q 7 U 2 V j d G l v b j E v c G F 0 a G 9 n Z W 5 p Y y B 0 Y W J s Z S 9 D a G F u Z 2 V k I F R 5 c G U u e 3 B v b H l w a G V u M n M y L D I 0 f S Z x d W 9 0 O y w m c X V v d D t T Z W N 0 a W 9 u M S 9 w Y X R o b 2 d l b m l j I H R h Y m x l L 0 N o Y W 5 n Z W Q g V H l w Z S 5 7 Z m F 0 a G 1 t c y w y N X 0 m c X V v d D s s J n F 1 b 3 Q 7 U 2 V j d G l v b j E v c G F 0 a G 9 n Z W 5 p Y y B 0 Y W J s Z S 9 D a G F u Z 2 V k I F R 5 c G U u e 2 1 h c 3 N l c 3 N v c n M s M j Z 9 J n F 1 b 3 Q 7 L C Z x d W 9 0 O 1 N l Y 3 R p b 2 4 x L 3 B h d G h v Z 2 V u a W M g d G F i b G U v Q 2 h h b m d l Z C B U e X B l L n t u c 2 F t c G x l c y w y N 3 0 m c X V v d D s s J n F 1 b 3 Q 7 U 2 V j d G l v b j E v c G F 0 a G 9 n Z W 5 p Y y B 0 Y W J s Z S 9 D a G F u Z 2 V k I F R 5 c G U u e 3 B v c G Z y Z X E s M j h 9 J n F 1 b 3 Q 7 L C Z x d W 9 0 O 1 N l Y 3 R p b 2 4 x L 3 B h d G h v Z 2 V u a W M g d G F i b G U v Q 2 h h b m d l Z C B U e X B l L n t j b 2 h v c n R m c m V x L D I 5 f S Z x d W 9 0 O y w m c X V v d D t T Z W N 0 a W 9 u M S 9 w Y X R o b 2 d l b m l j I H R h Y m x l L 0 N o Y W 5 n Z W Q g V H l w Z S 5 7 Z n J l c X J h d G l v L D M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F 0 a G 9 n Z W 5 p Y y U y M H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h d G h v Z 2 V u a W M l M j B 0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Y X R o b 2 d l b m l j J T I w d G F i b G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u 5 g 3 C u Z j Y E O Z u n 4 V 7 F u X 7 w A A A A A C A A A A A A A D Z g A A w A A A A B A A A A A B g W q / p k f H 3 q I 7 + c m / p B + A A A A A A A S A A A C g A A A A E A A A A I F U 4 x a a T T 0 g r o + 0 7 c 2 F 8 X 9 Q A A A A B i R 6 V F Q 2 / + i K S 5 z j b Z h i + 7 K 1 G v / L O E 0 X J 8 5 Z E d a 2 z V B f Q W m N w F j / 9 G Y z j + 7 M p r 9 Z 8 8 P H O D T Y 8 8 x Q m x f i s X 6 f m Q B r X U n c n 5 W q d E t W M O + X N n s U A A A A w 4 n K h k i S w B B r 1 h f q r m F g H T z m I 3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E086A049A4684096365C1883389A46" ma:contentTypeVersion="12" ma:contentTypeDescription="Create a new document." ma:contentTypeScope="" ma:versionID="b5902e1352cb7bb94306b43bc5c3ed49">
  <xsd:schema xmlns:xsd="http://www.w3.org/2001/XMLSchema" xmlns:xs="http://www.w3.org/2001/XMLSchema" xmlns:p="http://schemas.microsoft.com/office/2006/metadata/properties" xmlns:ns3="c809e11b-9d60-4c15-93a3-64b2ca26491d" xmlns:ns4="63bcf5e0-f570-4a94-a537-7f220fd6d43b" targetNamespace="http://schemas.microsoft.com/office/2006/metadata/properties" ma:root="true" ma:fieldsID="7d395ac495397d1c66f22ce8ac92891e" ns3:_="" ns4:_="">
    <xsd:import namespace="c809e11b-9d60-4c15-93a3-64b2ca26491d"/>
    <xsd:import namespace="63bcf5e0-f570-4a94-a537-7f220fd6d43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9e11b-9d60-4c15-93a3-64b2ca2649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cf5e0-f570-4a94-a537-7f220fd6d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30A583-25D8-4165-BE63-A74662D8B0E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3E5FFF4-5021-4906-9E91-2B818E1B80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09e11b-9d60-4c15-93a3-64b2ca26491d"/>
    <ds:schemaRef ds:uri="63bcf5e0-f570-4a94-a537-7f220fd6d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BBB5C5-DC5D-4249-8E6D-D61E23C02F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39C5417-F6AB-458D-955E-35DE690F5161}">
  <ds:schemaRefs>
    <ds:schemaRef ds:uri="http://purl.org/dc/elements/1.1/"/>
    <ds:schemaRef ds:uri="http://schemas.microsoft.com/office/2006/metadata/properties"/>
    <ds:schemaRef ds:uri="c809e11b-9d60-4c15-93a3-64b2ca26491d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3bcf5e0-f570-4a94-a537-7f220fd6d43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Mathison, Angela</dc:creator>
  <cp:keywords/>
  <dc:description/>
  <cp:lastModifiedBy>Zimmermann, Michael</cp:lastModifiedBy>
  <cp:revision/>
  <dcterms:created xsi:type="dcterms:W3CDTF">2019-10-21T15:56:53Z</dcterms:created>
  <dcterms:modified xsi:type="dcterms:W3CDTF">2020-11-27T22:11:36Z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0x0101009BE086A049A4684096365C1883389A46</vt:lpwstr>
  </property>
</Properties>
</file>