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abain/Dropbox/Paper 3/Supplementary/"/>
    </mc:Choice>
  </mc:AlternateContent>
  <xr:revisionPtr revIDLastSave="0" documentId="13_ncr:1_{B6644AB7-EA2A-CB44-8168-C5E8C1202AEB}" xr6:coauthVersionLast="45" xr6:coauthVersionMax="45" xr10:uidLastSave="{00000000-0000-0000-0000-000000000000}"/>
  <bookViews>
    <workbookView xWindow="0" yWindow="460" windowWidth="25600" windowHeight="14440" xr2:uid="{1BC53642-3959-C74C-AF2F-7DF4ADD48168}"/>
  </bookViews>
  <sheets>
    <sheet name="Sheet1" sheetId="4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4" l="1"/>
  <c r="O30" i="4" s="1"/>
  <c r="L30" i="4"/>
  <c r="M29" i="4"/>
  <c r="O29" i="4" s="1"/>
  <c r="L29" i="4"/>
  <c r="M28" i="4"/>
  <c r="O28" i="4" s="1"/>
  <c r="L28" i="4"/>
  <c r="M27" i="4"/>
  <c r="O27" i="4" s="1"/>
  <c r="L27" i="4"/>
  <c r="M26" i="4"/>
  <c r="O26" i="4" s="1"/>
  <c r="L26" i="4"/>
  <c r="M25" i="4"/>
  <c r="O25" i="4" s="1"/>
  <c r="L25" i="4"/>
  <c r="M24" i="4"/>
  <c r="O24" i="4" s="1"/>
  <c r="L24" i="4"/>
  <c r="M23" i="4"/>
  <c r="O23" i="4" s="1"/>
  <c r="L23" i="4"/>
  <c r="M16" i="4"/>
  <c r="O16" i="4" s="1"/>
  <c r="L16" i="4"/>
  <c r="M15" i="4"/>
  <c r="O15" i="4" s="1"/>
  <c r="L15" i="4"/>
  <c r="M14" i="4"/>
  <c r="O14" i="4" s="1"/>
  <c r="L14" i="4"/>
  <c r="O13" i="4"/>
  <c r="M13" i="4"/>
  <c r="L13" i="4"/>
  <c r="M12" i="4"/>
  <c r="O12" i="4" s="1"/>
  <c r="L12" i="4"/>
  <c r="M11" i="4"/>
  <c r="O11" i="4" s="1"/>
  <c r="L11" i="4"/>
  <c r="M10" i="4"/>
  <c r="O10" i="4" s="1"/>
  <c r="L10" i="4"/>
  <c r="M9" i="4"/>
  <c r="O9" i="4" s="1"/>
  <c r="L9" i="4"/>
</calcChain>
</file>

<file path=xl/sharedStrings.xml><?xml version="1.0" encoding="utf-8"?>
<sst xmlns="http://schemas.openxmlformats.org/spreadsheetml/2006/main" count="54" uniqueCount="34">
  <si>
    <t>Sample length (mm)</t>
  </si>
  <si>
    <t>Sample diameter (mm)</t>
  </si>
  <si>
    <t>Flow rate (mL/min)</t>
  </si>
  <si>
    <t>Effective pressure (MPa)</t>
  </si>
  <si>
    <t>Delta P pore pressure (MPa)</t>
  </si>
  <si>
    <t>Permeability (m2)</t>
  </si>
  <si>
    <t>Connected Porosity (%)</t>
  </si>
  <si>
    <t>A. A. Bain, J. E. Kendrick, A. Lamur, Y. Lavallée, E. S. Calder, J. A. Cortés, G. P. Cortés, D. Gomez Martinez, R. A Torres</t>
  </si>
  <si>
    <t>Before high-temperature deformation</t>
  </si>
  <si>
    <t>GAL4</t>
  </si>
  <si>
    <t>GAL5</t>
  </si>
  <si>
    <t>GAL6</t>
  </si>
  <si>
    <t>GAL7</t>
  </si>
  <si>
    <t>GAL8</t>
  </si>
  <si>
    <t>GAL14</t>
  </si>
  <si>
    <t>GAL16</t>
  </si>
  <si>
    <t>GAL18</t>
  </si>
  <si>
    <t>Confining pressure (MPa)</t>
  </si>
  <si>
    <t>After high-temperature deformation</t>
  </si>
  <si>
    <t>Sample diameter - top (mm)</t>
  </si>
  <si>
    <t>Sample diameter - centre (mm)</t>
  </si>
  <si>
    <r>
      <t>Sample</t>
    </r>
    <r>
      <rPr>
        <b/>
        <sz val="12"/>
        <color theme="1"/>
        <rFont val="Arial"/>
        <family val="2"/>
      </rPr>
      <t>*</t>
    </r>
  </si>
  <si>
    <r>
      <t>Sample</t>
    </r>
    <r>
      <rPr>
        <b/>
        <sz val="12"/>
        <color theme="1"/>
        <rFont val="Arial"/>
        <family val="2"/>
      </rPr>
      <t>**</t>
    </r>
  </si>
  <si>
    <t>*cylinders (Volume=PI*radius^2*height)</t>
  </si>
  <si>
    <t>**barrels (Volume=(PI*height/3)*(topradius^2+2centreradius^2)</t>
  </si>
  <si>
    <t>Micro-textural controls on magma rheology and vulcanian explosion cyclicity</t>
  </si>
  <si>
    <t>Sample bulk volume (cm3)</t>
  </si>
  <si>
    <t>Sample mass (g)</t>
  </si>
  <si>
    <t>Sample skeletal volume (cm3)</t>
  </si>
  <si>
    <t>Supplementary File A: Sample dimensions; porosity and permeability results</t>
  </si>
  <si>
    <t>Pore pressure out (MPa)</t>
  </si>
  <si>
    <t>Pore pressure in (MPa)</t>
  </si>
  <si>
    <t>Average pore pressure (Mpa)</t>
  </si>
  <si>
    <t>Average pore pressure 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</si>
</sst>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E5CD-3BA0-D041-9590-8E5D52F2079F}">
  <dimension ref="A1:R32"/>
  <sheetViews>
    <sheetView tabSelected="1" workbookViewId="0">
      <selection activeCell="A8" sqref="A8"/>
    </sheetView>
  </sheetViews>
  <sheetFormatPr baseColWidth="10" defaultRowHeight="16" x14ac:dyDescent="0.2"/>
  <cols>
    <col min="1" max="1" width="10.6640625" customWidth="1"/>
    <col min="2" max="2" width="19.6640625" bestFit="1" customWidth="1"/>
    <col min="3" max="3" width="26.83203125" bestFit="1" customWidth="1"/>
    <col min="4" max="4" width="29.6640625" bestFit="1" customWidth="1"/>
    <col min="5" max="5" width="16.6640625" bestFit="1" customWidth="1"/>
    <col min="6" max="6" width="25.6640625" bestFit="1" customWidth="1"/>
    <col min="7" max="7" width="29" bestFit="1" customWidth="1"/>
    <col min="8" max="8" width="23" bestFit="1" customWidth="1"/>
    <col min="9" max="9" width="24.83203125" bestFit="1" customWidth="1"/>
    <col min="10" max="11" width="24.83203125" customWidth="1"/>
    <col min="12" max="12" width="27.5" bestFit="1" customWidth="1"/>
    <col min="13" max="13" width="28.5" bestFit="1" customWidth="1"/>
    <col min="14" max="14" width="18.1640625" bestFit="1" customWidth="1"/>
    <col min="15" max="15" width="23.6640625" bestFit="1" customWidth="1"/>
    <col min="16" max="16" width="17.33203125" bestFit="1" customWidth="1"/>
  </cols>
  <sheetData>
    <row r="1" spans="1:18" s="1" customFormat="1" x14ac:dyDescent="0.2">
      <c r="A1" s="2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 s="1" customForma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8" s="1" customFormat="1" x14ac:dyDescent="0.2">
      <c r="A3" s="3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s="1" customFormat="1" x14ac:dyDescent="0.2">
      <c r="A4" s="1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8" s="1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s="1" customFormat="1" x14ac:dyDescent="0.2">
      <c r="A6" s="2" t="s">
        <v>8</v>
      </c>
      <c r="B6" s="5"/>
      <c r="C6" s="5"/>
      <c r="D6" s="5"/>
      <c r="E6" s="5"/>
      <c r="F6" s="5"/>
      <c r="G6" s="5"/>
      <c r="H6" s="5"/>
      <c r="I6" s="13"/>
      <c r="J6" s="13"/>
      <c r="K6" s="13"/>
      <c r="L6" s="5"/>
      <c r="M6" s="5"/>
      <c r="N6" s="5"/>
      <c r="O6" s="14"/>
    </row>
    <row r="7" spans="1:18" s="1" customForma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8" s="1" customFormat="1" x14ac:dyDescent="0.2">
      <c r="A8" s="4" t="s">
        <v>21</v>
      </c>
      <c r="B8" s="6" t="s">
        <v>0</v>
      </c>
      <c r="C8" s="6" t="s">
        <v>1</v>
      </c>
      <c r="D8" s="8"/>
      <c r="E8" s="12" t="s">
        <v>27</v>
      </c>
      <c r="F8" s="6" t="s">
        <v>26</v>
      </c>
      <c r="G8" s="6" t="s">
        <v>28</v>
      </c>
      <c r="H8" s="6" t="s">
        <v>6</v>
      </c>
      <c r="I8" s="12" t="s">
        <v>17</v>
      </c>
      <c r="J8" s="12" t="s">
        <v>31</v>
      </c>
      <c r="K8" s="12" t="s">
        <v>30</v>
      </c>
      <c r="L8" s="12" t="s">
        <v>4</v>
      </c>
      <c r="M8" s="12" t="s">
        <v>32</v>
      </c>
      <c r="N8" s="12" t="s">
        <v>2</v>
      </c>
      <c r="O8" s="12" t="s">
        <v>3</v>
      </c>
      <c r="P8" s="6" t="s">
        <v>5</v>
      </c>
    </row>
    <row r="9" spans="1:18" s="1" customFormat="1" x14ac:dyDescent="0.2">
      <c r="A9" s="1" t="s">
        <v>9</v>
      </c>
      <c r="B9" s="5">
        <v>52.48</v>
      </c>
      <c r="C9" s="5">
        <v>25.86</v>
      </c>
      <c r="D9" s="8"/>
      <c r="E9" s="11">
        <v>62.51</v>
      </c>
      <c r="F9" s="10">
        <v>27.56600618597696</v>
      </c>
      <c r="G9" s="10">
        <v>22.6022</v>
      </c>
      <c r="H9" s="5">
        <v>18.010000000000002</v>
      </c>
      <c r="I9" s="11">
        <v>7.032</v>
      </c>
      <c r="J9" s="11">
        <v>4.9269999999999996</v>
      </c>
      <c r="K9" s="11">
        <v>4.5730000000000004</v>
      </c>
      <c r="L9" s="11">
        <f>J9-K9</f>
        <v>0.3539999999999992</v>
      </c>
      <c r="M9" s="11">
        <f>(J9+K9)/2</f>
        <v>4.75</v>
      </c>
      <c r="N9" s="11">
        <v>0.31</v>
      </c>
      <c r="O9" s="16">
        <f>I9-M9</f>
        <v>2.282</v>
      </c>
      <c r="P9" s="7">
        <v>1.4500000000000001E-15</v>
      </c>
      <c r="Q9" s="7"/>
      <c r="R9" s="18"/>
    </row>
    <row r="10" spans="1:18" s="1" customFormat="1" x14ac:dyDescent="0.2">
      <c r="A10" s="1" t="s">
        <v>10</v>
      </c>
      <c r="B10" s="5">
        <v>53.22</v>
      </c>
      <c r="C10" s="5">
        <v>25.8</v>
      </c>
      <c r="D10" s="8"/>
      <c r="E10" s="11">
        <v>74.17</v>
      </c>
      <c r="F10" s="10">
        <v>27.830595360638583</v>
      </c>
      <c r="G10" s="10">
        <v>27.235399999999998</v>
      </c>
      <c r="H10" s="5">
        <v>2.14</v>
      </c>
      <c r="I10" s="11">
        <v>5.9379999999999997</v>
      </c>
      <c r="J10" s="11">
        <v>4.4980000000000002</v>
      </c>
      <c r="K10" s="11">
        <v>3.5089999999999999</v>
      </c>
      <c r="L10" s="11">
        <f t="shared" ref="L10:L16" si="0">J10-K10</f>
        <v>0.98900000000000032</v>
      </c>
      <c r="M10" s="15">
        <f t="shared" ref="M10:M16" si="1">(J10+K10)/2</f>
        <v>4.0034999999999998</v>
      </c>
      <c r="N10" s="11">
        <v>0.01</v>
      </c>
      <c r="O10" s="17">
        <f t="shared" ref="O10:O16" si="2">I10-M10</f>
        <v>1.9344999999999999</v>
      </c>
      <c r="P10" s="7">
        <v>1.7200000000000001E-17</v>
      </c>
      <c r="Q10" s="7"/>
      <c r="R10" s="18"/>
    </row>
    <row r="11" spans="1:18" s="1" customFormat="1" x14ac:dyDescent="0.2">
      <c r="A11" s="1" t="s">
        <v>11</v>
      </c>
      <c r="B11" s="5">
        <v>49.35</v>
      </c>
      <c r="C11" s="5">
        <v>25.96</v>
      </c>
      <c r="D11" s="8"/>
      <c r="E11" s="11">
        <v>58.84</v>
      </c>
      <c r="F11" s="10">
        <v>26.111689234914042</v>
      </c>
      <c r="G11" s="10">
        <v>21.6065</v>
      </c>
      <c r="H11" s="5">
        <v>17.25</v>
      </c>
      <c r="I11" s="11">
        <v>6.1909999999999998</v>
      </c>
      <c r="J11" s="11">
        <v>4.2539999999999996</v>
      </c>
      <c r="K11" s="11">
        <v>4.2489999999999997</v>
      </c>
      <c r="L11" s="11">
        <f t="shared" si="0"/>
        <v>4.9999999999998934E-3</v>
      </c>
      <c r="M11" s="15">
        <f t="shared" si="1"/>
        <v>4.2515000000000001</v>
      </c>
      <c r="N11" s="11">
        <v>1.0900000000000001</v>
      </c>
      <c r="O11" s="17">
        <f t="shared" si="2"/>
        <v>1.9394999999999998</v>
      </c>
      <c r="P11" s="7">
        <v>3.3900000000000002E-13</v>
      </c>
      <c r="Q11" s="7"/>
      <c r="R11" s="18"/>
    </row>
    <row r="12" spans="1:18" s="1" customFormat="1" x14ac:dyDescent="0.2">
      <c r="A12" s="1" t="s">
        <v>12</v>
      </c>
      <c r="B12" s="5">
        <v>40.659999999999997</v>
      </c>
      <c r="C12" s="5">
        <v>25.96</v>
      </c>
      <c r="D12" s="8"/>
      <c r="E12" s="11">
        <v>50.79</v>
      </c>
      <c r="F12" s="10">
        <v>21.52346478356688</v>
      </c>
      <c r="G12" s="10">
        <v>18.651199999999999</v>
      </c>
      <c r="H12" s="5">
        <v>13.34</v>
      </c>
      <c r="I12" s="11">
        <v>6.0880000000000001</v>
      </c>
      <c r="J12" s="11">
        <v>3.97</v>
      </c>
      <c r="K12" s="11">
        <v>3.5350000000000001</v>
      </c>
      <c r="L12" s="11">
        <f t="shared" si="0"/>
        <v>0.43500000000000005</v>
      </c>
      <c r="M12" s="15">
        <f t="shared" si="1"/>
        <v>3.7525000000000004</v>
      </c>
      <c r="N12" s="11">
        <v>0.31</v>
      </c>
      <c r="O12" s="17">
        <f t="shared" si="2"/>
        <v>2.3354999999999997</v>
      </c>
      <c r="P12" s="7">
        <v>3.8300000000000001E-16</v>
      </c>
      <c r="Q12" s="7"/>
      <c r="R12" s="18"/>
    </row>
    <row r="13" spans="1:18" s="1" customFormat="1" x14ac:dyDescent="0.2">
      <c r="A13" s="1" t="s">
        <v>13</v>
      </c>
      <c r="B13" s="5">
        <v>53.38</v>
      </c>
      <c r="C13" s="5">
        <v>25.97</v>
      </c>
      <c r="D13" s="8"/>
      <c r="E13" s="11">
        <v>60.36</v>
      </c>
      <c r="F13" s="10">
        <v>28.279989196698715</v>
      </c>
      <c r="G13" s="10">
        <v>22.171299999999999</v>
      </c>
      <c r="H13" s="5">
        <v>21.6</v>
      </c>
      <c r="I13" s="11">
        <v>6.1680000000000001</v>
      </c>
      <c r="J13" s="11">
        <v>4.016</v>
      </c>
      <c r="K13" s="11">
        <v>3.996</v>
      </c>
      <c r="L13" s="11">
        <f t="shared" si="0"/>
        <v>2.0000000000000018E-2</v>
      </c>
      <c r="M13" s="11">
        <f t="shared" si="1"/>
        <v>4.0060000000000002</v>
      </c>
      <c r="N13" s="11">
        <v>2.15</v>
      </c>
      <c r="O13" s="16">
        <f t="shared" si="2"/>
        <v>2.1619999999999999</v>
      </c>
      <c r="P13" s="7">
        <v>1.8100000000000001E-13</v>
      </c>
      <c r="Q13" s="7"/>
      <c r="R13" s="18"/>
    </row>
    <row r="14" spans="1:18" s="1" customFormat="1" x14ac:dyDescent="0.2">
      <c r="A14" s="1" t="s">
        <v>14</v>
      </c>
      <c r="B14" s="5">
        <v>47.95</v>
      </c>
      <c r="C14" s="5">
        <v>25.78</v>
      </c>
      <c r="D14" s="8"/>
      <c r="E14" s="11">
        <v>50.12</v>
      </c>
      <c r="F14" s="10">
        <v>25.035019178992119</v>
      </c>
      <c r="G14" s="10">
        <v>18.463899999999999</v>
      </c>
      <c r="H14" s="5">
        <v>26.25</v>
      </c>
      <c r="I14" s="11">
        <v>5.9290000000000003</v>
      </c>
      <c r="J14" s="11">
        <v>3.8050000000000002</v>
      </c>
      <c r="K14" s="11">
        <v>3.706</v>
      </c>
      <c r="L14" s="11">
        <f t="shared" si="0"/>
        <v>9.9000000000000199E-2</v>
      </c>
      <c r="M14" s="15">
        <f t="shared" si="1"/>
        <v>3.7555000000000001</v>
      </c>
      <c r="N14" s="11">
        <v>0.88</v>
      </c>
      <c r="O14" s="17">
        <f t="shared" si="2"/>
        <v>2.1735000000000002</v>
      </c>
      <c r="P14" s="7">
        <v>1.36E-14</v>
      </c>
      <c r="Q14" s="7"/>
      <c r="R14" s="18"/>
    </row>
    <row r="15" spans="1:18" s="1" customFormat="1" x14ac:dyDescent="0.2">
      <c r="A15" s="1" t="s">
        <v>15</v>
      </c>
      <c r="B15" s="5">
        <v>53.76</v>
      </c>
      <c r="C15" s="5">
        <v>25.83</v>
      </c>
      <c r="D15" s="8"/>
      <c r="E15" s="11">
        <v>60.5</v>
      </c>
      <c r="F15" s="10">
        <v>28.168624401200258</v>
      </c>
      <c r="G15" s="10">
        <v>22.144500000000001</v>
      </c>
      <c r="H15" s="5">
        <v>21.39</v>
      </c>
      <c r="I15" s="11">
        <v>5.8819999999999997</v>
      </c>
      <c r="J15" s="11">
        <v>3.8820000000000001</v>
      </c>
      <c r="K15" s="11">
        <v>3.6619999999999999</v>
      </c>
      <c r="L15" s="11">
        <f t="shared" si="0"/>
        <v>0.2200000000000002</v>
      </c>
      <c r="M15" s="11">
        <f t="shared" si="1"/>
        <v>3.7720000000000002</v>
      </c>
      <c r="N15" s="11">
        <v>0.52</v>
      </c>
      <c r="O15" s="17">
        <f t="shared" si="2"/>
        <v>2.1099999999999994</v>
      </c>
      <c r="P15" s="7">
        <v>4.49E-15</v>
      </c>
      <c r="Q15" s="7"/>
      <c r="R15" s="18"/>
    </row>
    <row r="16" spans="1:18" s="1" customFormat="1" x14ac:dyDescent="0.2">
      <c r="A16" s="1" t="s">
        <v>16</v>
      </c>
      <c r="B16" s="5">
        <v>49.86</v>
      </c>
      <c r="C16" s="5">
        <v>25.95</v>
      </c>
      <c r="D16" s="8"/>
      <c r="E16" s="11">
        <v>64.94</v>
      </c>
      <c r="F16" s="10">
        <v>26.362280884656101</v>
      </c>
      <c r="G16" s="10">
        <v>23.721900000000002</v>
      </c>
      <c r="H16" s="5">
        <v>10.02</v>
      </c>
      <c r="I16" s="11">
        <v>5.8170000000000002</v>
      </c>
      <c r="J16" s="11">
        <v>3.9169999999999998</v>
      </c>
      <c r="K16" s="11">
        <v>3.58</v>
      </c>
      <c r="L16" s="11">
        <f t="shared" si="0"/>
        <v>0.33699999999999974</v>
      </c>
      <c r="M16" s="15">
        <f t="shared" si="1"/>
        <v>3.7484999999999999</v>
      </c>
      <c r="N16" s="11">
        <v>0.35</v>
      </c>
      <c r="O16" s="17">
        <f t="shared" si="2"/>
        <v>2.0685000000000002</v>
      </c>
      <c r="P16" s="7">
        <v>1.6300000000000001E-15</v>
      </c>
      <c r="Q16" s="7"/>
      <c r="R16" s="18"/>
    </row>
    <row r="17" spans="1:16" s="1" customForma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s="1" customFormat="1" x14ac:dyDescent="0.2">
      <c r="A18" s="9" t="s">
        <v>23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6" s="1" customForma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6" s="1" customFormat="1" x14ac:dyDescent="0.2">
      <c r="A20" s="2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6" s="1" customForma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6" s="1" customFormat="1" x14ac:dyDescent="0.2">
      <c r="A22" s="4" t="s">
        <v>22</v>
      </c>
      <c r="B22" s="6" t="s">
        <v>0</v>
      </c>
      <c r="C22" s="6" t="s">
        <v>19</v>
      </c>
      <c r="D22" s="6" t="s">
        <v>20</v>
      </c>
      <c r="E22" s="12" t="s">
        <v>27</v>
      </c>
      <c r="F22" s="6" t="s">
        <v>26</v>
      </c>
      <c r="G22" s="6" t="s">
        <v>28</v>
      </c>
      <c r="H22" s="6" t="s">
        <v>6</v>
      </c>
      <c r="I22" s="6" t="s">
        <v>17</v>
      </c>
      <c r="J22" s="6" t="s">
        <v>31</v>
      </c>
      <c r="K22" s="6" t="s">
        <v>30</v>
      </c>
      <c r="L22" s="6" t="s">
        <v>4</v>
      </c>
      <c r="M22" s="6" t="s">
        <v>33</v>
      </c>
      <c r="N22" s="6" t="s">
        <v>2</v>
      </c>
      <c r="O22" s="6" t="s">
        <v>3</v>
      </c>
      <c r="P22" s="6" t="s">
        <v>5</v>
      </c>
    </row>
    <row r="23" spans="1:16" s="1" customFormat="1" x14ac:dyDescent="0.2">
      <c r="A23" s="1" t="s">
        <v>9</v>
      </c>
      <c r="B23" s="5">
        <v>48</v>
      </c>
      <c r="C23" s="5">
        <v>26.64</v>
      </c>
      <c r="D23" s="5">
        <v>31.326999999999998</v>
      </c>
      <c r="E23" s="5">
        <v>62.34</v>
      </c>
      <c r="F23" s="10">
        <v>33.481472660010574</v>
      </c>
      <c r="G23" s="10">
        <v>22.624099999999999</v>
      </c>
      <c r="H23" s="5">
        <v>32.43</v>
      </c>
      <c r="I23" s="5">
        <v>5.8029999999999999</v>
      </c>
      <c r="J23" s="5">
        <v>3.5259999999999998</v>
      </c>
      <c r="K23" s="5">
        <v>3.47</v>
      </c>
      <c r="L23" s="5">
        <f>J23-K23</f>
        <v>5.5999999999999606E-2</v>
      </c>
      <c r="M23" s="5">
        <f>(J23+K23)/2</f>
        <v>3.4980000000000002</v>
      </c>
      <c r="N23" s="5">
        <v>2.0699999999999998</v>
      </c>
      <c r="O23" s="10">
        <f>I23-M23</f>
        <v>2.3049999999999997</v>
      </c>
      <c r="P23" s="7">
        <v>5.3000000000000001E-14</v>
      </c>
    </row>
    <row r="24" spans="1:16" s="1" customFormat="1" x14ac:dyDescent="0.2">
      <c r="A24" s="1" t="s">
        <v>10</v>
      </c>
      <c r="B24" s="5">
        <v>48.69</v>
      </c>
      <c r="C24" s="5">
        <v>26.48</v>
      </c>
      <c r="D24" s="5">
        <v>27.905000000000001</v>
      </c>
      <c r="E24" s="5">
        <v>74.16</v>
      </c>
      <c r="F24" s="10">
        <v>28.916965500665697</v>
      </c>
      <c r="G24" s="10">
        <v>27.246600000000001</v>
      </c>
      <c r="H24" s="5">
        <v>5.78</v>
      </c>
      <c r="I24" s="5">
        <v>5.7370000000000001</v>
      </c>
      <c r="J24" s="5">
        <v>3.9820000000000002</v>
      </c>
      <c r="K24" s="5">
        <v>3.0209999999999999</v>
      </c>
      <c r="L24" s="5">
        <f t="shared" ref="L24:L30" si="3">J24-K24</f>
        <v>0.9610000000000003</v>
      </c>
      <c r="M24" s="10">
        <f t="shared" ref="M24:M30" si="4">(J24+K24)/2</f>
        <v>3.5015000000000001</v>
      </c>
      <c r="N24" s="5">
        <v>0.08</v>
      </c>
      <c r="O24" s="10">
        <f t="shared" ref="O24:O30" si="5">I24-M24</f>
        <v>2.2355</v>
      </c>
      <c r="P24" s="7">
        <v>1.23E-16</v>
      </c>
    </row>
    <row r="25" spans="1:16" s="1" customFormat="1" x14ac:dyDescent="0.2">
      <c r="A25" s="1" t="s">
        <v>11</v>
      </c>
      <c r="B25" s="5">
        <v>44.53</v>
      </c>
      <c r="C25" s="5">
        <v>26.55</v>
      </c>
      <c r="D25" s="5">
        <v>29.580999999999996</v>
      </c>
      <c r="E25" s="5">
        <v>58.81</v>
      </c>
      <c r="F25" s="10">
        <v>28.650457369733559</v>
      </c>
      <c r="G25" s="10">
        <v>21.616800000000001</v>
      </c>
      <c r="H25" s="5">
        <v>24.55</v>
      </c>
      <c r="I25" s="5">
        <v>5.71</v>
      </c>
      <c r="J25" s="5">
        <v>3.6819999999999999</v>
      </c>
      <c r="K25" s="5">
        <v>3.3220000000000001</v>
      </c>
      <c r="L25" s="5">
        <f t="shared" si="3"/>
        <v>0.35999999999999988</v>
      </c>
      <c r="M25" s="5">
        <f t="shared" si="4"/>
        <v>3.5019999999999998</v>
      </c>
      <c r="N25" s="5">
        <v>1.41</v>
      </c>
      <c r="O25" s="10">
        <f t="shared" si="5"/>
        <v>2.2080000000000002</v>
      </c>
      <c r="P25" s="7">
        <v>5.2499999999999997E-15</v>
      </c>
    </row>
    <row r="26" spans="1:16" s="1" customFormat="1" x14ac:dyDescent="0.2">
      <c r="A26" s="1" t="s">
        <v>12</v>
      </c>
      <c r="B26" s="5">
        <v>37.24</v>
      </c>
      <c r="C26" s="5">
        <v>26.55</v>
      </c>
      <c r="D26" s="5">
        <v>28.417000000000002</v>
      </c>
      <c r="E26" s="5">
        <v>50.78</v>
      </c>
      <c r="F26" s="10">
        <v>28.214376775659069</v>
      </c>
      <c r="G26" s="10">
        <v>18.736799999999999</v>
      </c>
      <c r="H26" s="5">
        <v>33.590000000000003</v>
      </c>
      <c r="I26" s="5">
        <v>5.8940000000000001</v>
      </c>
      <c r="J26" s="5">
        <v>3.5619999999999998</v>
      </c>
      <c r="K26" s="5">
        <v>3.4470000000000001</v>
      </c>
      <c r="L26" s="5">
        <f t="shared" si="3"/>
        <v>0.11499999999999977</v>
      </c>
      <c r="M26" s="10">
        <f t="shared" si="4"/>
        <v>3.5045000000000002</v>
      </c>
      <c r="N26" s="5">
        <v>1.95</v>
      </c>
      <c r="O26" s="10">
        <f t="shared" si="5"/>
        <v>2.3895</v>
      </c>
      <c r="P26" s="7">
        <v>1.9099999999999999E-14</v>
      </c>
    </row>
    <row r="27" spans="1:16" s="1" customFormat="1" x14ac:dyDescent="0.2">
      <c r="A27" s="1" t="s">
        <v>13</v>
      </c>
      <c r="B27" s="5">
        <v>48.67</v>
      </c>
      <c r="C27" s="5">
        <v>26.57</v>
      </c>
      <c r="D27" s="5">
        <v>27.792000000000002</v>
      </c>
      <c r="E27" s="5">
        <v>60.33</v>
      </c>
      <c r="F27" s="10">
        <v>28.658308593344305</v>
      </c>
      <c r="G27" s="10">
        <v>22.283899999999999</v>
      </c>
      <c r="H27" s="5">
        <v>22.24</v>
      </c>
      <c r="I27" s="5">
        <v>5.7389999999999999</v>
      </c>
      <c r="J27" s="5">
        <v>3.62</v>
      </c>
      <c r="K27" s="5">
        <v>3.375</v>
      </c>
      <c r="L27" s="5">
        <f t="shared" si="3"/>
        <v>0.24500000000000011</v>
      </c>
      <c r="M27" s="10">
        <f t="shared" si="4"/>
        <v>3.4975000000000001</v>
      </c>
      <c r="N27" s="5">
        <v>1.66</v>
      </c>
      <c r="O27" s="10">
        <f t="shared" si="5"/>
        <v>2.2414999999999998</v>
      </c>
      <c r="P27" s="7">
        <v>9.9100000000000005E-15</v>
      </c>
    </row>
    <row r="28" spans="1:16" s="1" customFormat="1" x14ac:dyDescent="0.2">
      <c r="A28" s="1" t="s">
        <v>14</v>
      </c>
      <c r="B28" s="5">
        <v>43.6</v>
      </c>
      <c r="C28" s="5">
        <v>26.12</v>
      </c>
      <c r="D28" s="5">
        <v>27.671999999999997</v>
      </c>
      <c r="E28" s="5">
        <v>50.11</v>
      </c>
      <c r="F28" s="10">
        <v>25.422277147862232</v>
      </c>
      <c r="G28" s="10">
        <v>18.486999999999998</v>
      </c>
      <c r="H28" s="5">
        <v>27.28</v>
      </c>
      <c r="I28" s="5">
        <v>5.915</v>
      </c>
      <c r="J28" s="5">
        <v>4.0170000000000003</v>
      </c>
      <c r="K28" s="5">
        <v>3.9889999999999999</v>
      </c>
      <c r="L28" s="5">
        <f t="shared" si="3"/>
        <v>2.8000000000000469E-2</v>
      </c>
      <c r="M28" s="5">
        <f t="shared" si="4"/>
        <v>4.0030000000000001</v>
      </c>
      <c r="N28" s="5">
        <v>2.13</v>
      </c>
      <c r="O28" s="5">
        <f t="shared" si="5"/>
        <v>1.9119999999999999</v>
      </c>
      <c r="P28" s="7">
        <v>1.03E-13</v>
      </c>
    </row>
    <row r="29" spans="1:16" s="1" customFormat="1" x14ac:dyDescent="0.2">
      <c r="A29" s="1" t="s">
        <v>15</v>
      </c>
      <c r="B29" s="5">
        <v>48.93</v>
      </c>
      <c r="C29" s="5">
        <v>26.19</v>
      </c>
      <c r="D29" s="5">
        <v>27.242000000000001</v>
      </c>
      <c r="E29" s="5">
        <v>60.48</v>
      </c>
      <c r="F29" s="10">
        <v>27.925870676545642</v>
      </c>
      <c r="G29" s="10">
        <v>22.282399999999999</v>
      </c>
      <c r="H29" s="5">
        <v>20.21</v>
      </c>
      <c r="I29" s="5">
        <v>6.0460000000000003</v>
      </c>
      <c r="J29" s="5">
        <v>4.024</v>
      </c>
      <c r="K29" s="5">
        <v>3.976</v>
      </c>
      <c r="L29" s="5">
        <f t="shared" si="3"/>
        <v>4.8000000000000043E-2</v>
      </c>
      <c r="M29" s="5">
        <f t="shared" si="4"/>
        <v>4</v>
      </c>
      <c r="N29" s="5">
        <v>2.09</v>
      </c>
      <c r="O29" s="5">
        <f t="shared" si="5"/>
        <v>2.0460000000000003</v>
      </c>
      <c r="P29" s="7">
        <v>6.5900000000000002E-14</v>
      </c>
    </row>
    <row r="30" spans="1:16" s="1" customFormat="1" x14ac:dyDescent="0.2">
      <c r="A30" s="1" t="s">
        <v>16</v>
      </c>
      <c r="B30" s="5">
        <v>45.52</v>
      </c>
      <c r="C30" s="5">
        <v>26.46</v>
      </c>
      <c r="D30" s="5">
        <v>28.077999999999996</v>
      </c>
      <c r="E30" s="5">
        <v>64.930000000000007</v>
      </c>
      <c r="F30" s="10">
        <v>27.236654438161139</v>
      </c>
      <c r="G30" s="10">
        <v>23.804099999999998</v>
      </c>
      <c r="H30" s="5">
        <v>12.6</v>
      </c>
      <c r="I30" s="5">
        <v>6.0529999999999999</v>
      </c>
      <c r="J30" s="5">
        <v>4.117</v>
      </c>
      <c r="K30" s="5">
        <v>3.88</v>
      </c>
      <c r="L30" s="5">
        <f t="shared" si="3"/>
        <v>0.2370000000000001</v>
      </c>
      <c r="M30" s="10">
        <f t="shared" si="4"/>
        <v>3.9984999999999999</v>
      </c>
      <c r="N30" s="5">
        <v>1.66</v>
      </c>
      <c r="O30" s="10">
        <f t="shared" si="5"/>
        <v>2.0545</v>
      </c>
      <c r="P30" s="7">
        <v>9.66E-15</v>
      </c>
    </row>
    <row r="31" spans="1:16" s="1" customForma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s="1" customFormat="1" x14ac:dyDescent="0.2">
      <c r="A32" s="9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53C7-5C02-2843-B508-3AB722F4639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Amelia Bain</cp:lastModifiedBy>
  <dcterms:created xsi:type="dcterms:W3CDTF">2020-04-14T12:17:16Z</dcterms:created>
  <dcterms:modified xsi:type="dcterms:W3CDTF">2020-09-25T16:25:11Z</dcterms:modified>
</cp:coreProperties>
</file>