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frontiersin-my.sharepoint.com/personal/claire_percival_frontiersin_net/Documents/"/>
    </mc:Choice>
  </mc:AlternateContent>
  <xr:revisionPtr revIDLastSave="0" documentId="8_{FA77222C-1181-4E4B-BDED-51CEDDE3329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Hematology" sheetId="14" r:id="rId1"/>
    <sheet name="Biochemistry" sheetId="15" r:id="rId2"/>
  </sheets>
  <definedNames>
    <definedName name="Sample_ref" localSheetId="1">Biochemistry!#REF!</definedName>
    <definedName name="Sample_ref" localSheetId="0">Hematology!#REF!</definedName>
    <definedName name="Sample_table" localSheetId="1">Biochemistry!#REF!</definedName>
    <definedName name="Sample_table" localSheetId="0">Hematology!#REF!</definedName>
    <definedName name="Sample_type" localSheetId="1">Biochemistry!#REF!</definedName>
    <definedName name="Sample_type" localSheetId="0">Hematology!#REF!</definedName>
    <definedName name="Sheet" localSheetId="1">Biochemistry!#REF!</definedName>
    <definedName name="Sheet" localSheetId="0">Hematology!#REF!</definedName>
    <definedName name="Time" localSheetId="1">Biochemistry!#REF!</definedName>
    <definedName name="Time" localSheetId="0">Hematology!#REF!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2" i="15" l="1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R34" i="14" l="1"/>
  <c r="R35" i="14"/>
  <c r="K66" i="14"/>
  <c r="K67" i="14"/>
  <c r="J75" i="14"/>
  <c r="J74" i="14"/>
  <c r="I74" i="14"/>
  <c r="I75" i="14"/>
  <c r="O27" i="14"/>
  <c r="O26" i="14"/>
  <c r="G75" i="14"/>
  <c r="G74" i="14"/>
  <c r="R75" i="14"/>
  <c r="R74" i="14"/>
  <c r="O51" i="14"/>
  <c r="O50" i="14"/>
  <c r="V58" i="14"/>
  <c r="V59" i="14"/>
  <c r="E50" i="14"/>
  <c r="E51" i="14"/>
  <c r="S82" i="14"/>
  <c r="S83" i="14"/>
  <c r="D35" i="14"/>
  <c r="D34" i="14"/>
  <c r="J34" i="14"/>
  <c r="J35" i="14"/>
  <c r="N27" i="14"/>
  <c r="N26" i="14"/>
  <c r="T18" i="14"/>
  <c r="T19" i="14"/>
  <c r="Q67" i="14"/>
  <c r="Q66" i="14"/>
  <c r="F19" i="14"/>
  <c r="F18" i="14"/>
  <c r="M74" i="14"/>
  <c r="M75" i="14"/>
  <c r="K26" i="14"/>
  <c r="K27" i="14"/>
  <c r="F51" i="14"/>
  <c r="F50" i="14"/>
  <c r="D58" i="14"/>
  <c r="D59" i="14"/>
  <c r="Q83" i="14"/>
  <c r="Q82" i="14"/>
  <c r="R19" i="14"/>
  <c r="R18" i="14"/>
  <c r="K75" i="14"/>
  <c r="K74" i="14"/>
  <c r="M10" i="14"/>
  <c r="M11" i="14"/>
  <c r="H50" i="14"/>
  <c r="H51" i="14"/>
  <c r="O11" i="14"/>
  <c r="O10" i="14"/>
  <c r="U42" i="14"/>
  <c r="U43" i="14"/>
  <c r="G34" i="14"/>
  <c r="G35" i="14"/>
  <c r="U35" i="14"/>
  <c r="U34" i="14"/>
  <c r="T67" i="14"/>
  <c r="T66" i="14"/>
  <c r="U18" i="14"/>
  <c r="U19" i="14"/>
  <c r="Q42" i="14"/>
  <c r="Q43" i="14"/>
  <c r="L58" i="14"/>
  <c r="L59" i="14"/>
  <c r="U51" i="14"/>
  <c r="U50" i="14"/>
  <c r="F34" i="14"/>
  <c r="F35" i="14"/>
  <c r="N19" i="14"/>
  <c r="N18" i="14"/>
  <c r="P59" i="14"/>
  <c r="P58" i="14"/>
  <c r="T42" i="14"/>
  <c r="T43" i="14"/>
  <c r="I42" i="14"/>
  <c r="I43" i="14"/>
  <c r="H18" i="14"/>
  <c r="H19" i="14"/>
  <c r="D82" i="14"/>
  <c r="D83" i="14"/>
  <c r="S10" i="14"/>
  <c r="S11" i="14"/>
  <c r="I83" i="14"/>
  <c r="I82" i="14"/>
  <c r="J19" i="14"/>
  <c r="J18" i="14"/>
  <c r="E27" i="14"/>
  <c r="E26" i="14"/>
  <c r="O82" i="14"/>
  <c r="O83" i="14"/>
  <c r="T35" i="14"/>
  <c r="T34" i="14"/>
  <c r="P42" i="14"/>
  <c r="P43" i="14"/>
  <c r="S58" i="14"/>
  <c r="S59" i="14"/>
  <c r="H42" i="14"/>
  <c r="H43" i="14"/>
  <c r="M18" i="14"/>
  <c r="M19" i="14"/>
  <c r="G11" i="14"/>
  <c r="G10" i="14"/>
  <c r="M42" i="14"/>
  <c r="M43" i="14"/>
  <c r="T58" i="14"/>
  <c r="T59" i="14"/>
  <c r="H34" i="14"/>
  <c r="H35" i="14"/>
  <c r="Q58" i="14"/>
  <c r="Q59" i="14"/>
  <c r="D51" i="14"/>
  <c r="D50" i="14"/>
  <c r="Q11" i="14"/>
  <c r="Q10" i="14"/>
  <c r="H10" i="14"/>
  <c r="H11" i="14"/>
  <c r="H74" i="14"/>
  <c r="H75" i="14"/>
  <c r="D75" i="14"/>
  <c r="D74" i="14"/>
  <c r="J11" i="14"/>
  <c r="J10" i="14"/>
  <c r="S67" i="14"/>
  <c r="S66" i="14"/>
  <c r="V10" i="14"/>
  <c r="V11" i="14"/>
  <c r="D19" i="14"/>
  <c r="D18" i="14"/>
  <c r="N11" i="14"/>
  <c r="N10" i="14"/>
  <c r="D67" i="14"/>
  <c r="D66" i="14"/>
  <c r="T10" i="14"/>
  <c r="T11" i="14"/>
  <c r="H59" i="14"/>
  <c r="H58" i="14"/>
  <c r="O18" i="14"/>
  <c r="O19" i="14"/>
  <c r="E19" i="14"/>
  <c r="E18" i="14"/>
  <c r="R50" i="14"/>
  <c r="R51" i="14"/>
  <c r="E82" i="14"/>
  <c r="E83" i="14"/>
  <c r="L74" i="14"/>
  <c r="L75" i="14"/>
  <c r="E74" i="14"/>
  <c r="E75" i="14"/>
  <c r="V51" i="14"/>
  <c r="V50" i="14"/>
  <c r="F83" i="14"/>
  <c r="F82" i="14"/>
  <c r="G27" i="14"/>
  <c r="G26" i="14"/>
  <c r="I27" i="14"/>
  <c r="I26" i="14"/>
  <c r="J43" i="14"/>
  <c r="J42" i="14"/>
  <c r="E42" i="14"/>
  <c r="E43" i="14"/>
  <c r="J26" i="14"/>
  <c r="J27" i="14"/>
  <c r="Q19" i="14"/>
  <c r="Q18" i="14"/>
  <c r="Q26" i="14"/>
  <c r="Q27" i="14"/>
  <c r="N74" i="14"/>
  <c r="N75" i="14"/>
  <c r="T50" i="14"/>
  <c r="T51" i="14"/>
  <c r="I19" i="14"/>
  <c r="I18" i="14"/>
  <c r="K19" i="14"/>
  <c r="K18" i="14"/>
  <c r="G66" i="14"/>
  <c r="G67" i="14"/>
  <c r="T82" i="14"/>
  <c r="T83" i="14"/>
  <c r="S34" i="14"/>
  <c r="S35" i="14"/>
  <c r="E58" i="14"/>
  <c r="E59" i="14"/>
  <c r="V34" i="14"/>
  <c r="V35" i="14"/>
  <c r="F43" i="14"/>
  <c r="F42" i="14"/>
  <c r="E66" i="14"/>
  <c r="E67" i="14"/>
  <c r="O67" i="14"/>
  <c r="O66" i="14"/>
  <c r="F11" i="14"/>
  <c r="F10" i="14"/>
  <c r="Q34" i="14"/>
  <c r="Q35" i="14"/>
  <c r="J51" i="14"/>
  <c r="J50" i="14"/>
  <c r="M67" i="14"/>
  <c r="M66" i="14"/>
  <c r="I66" i="14"/>
  <c r="I67" i="14"/>
  <c r="U58" i="14"/>
  <c r="U59" i="14"/>
  <c r="N43" i="14"/>
  <c r="N42" i="14"/>
  <c r="P82" i="14"/>
  <c r="P83" i="14"/>
  <c r="M34" i="14"/>
  <c r="M35" i="14"/>
  <c r="H66" i="14"/>
  <c r="H67" i="14"/>
  <c r="U27" i="14"/>
  <c r="U26" i="14"/>
  <c r="P67" i="14"/>
  <c r="P66" i="14"/>
  <c r="F58" i="14"/>
  <c r="F59" i="14"/>
  <c r="P35" i="14"/>
  <c r="P34" i="14"/>
  <c r="N66" i="14"/>
  <c r="N67" i="14"/>
  <c r="P74" i="14"/>
  <c r="P75" i="14"/>
  <c r="L82" i="14"/>
  <c r="L83" i="14"/>
  <c r="L50" i="14"/>
  <c r="L51" i="14"/>
  <c r="V27" i="14"/>
  <c r="V26" i="14"/>
  <c r="P50" i="14"/>
  <c r="P51" i="14"/>
  <c r="R27" i="14"/>
  <c r="R26" i="14"/>
  <c r="F75" i="14"/>
  <c r="F74" i="14"/>
  <c r="T75" i="14"/>
  <c r="T74" i="14"/>
  <c r="L43" i="14"/>
  <c r="L42" i="14"/>
  <c r="P10" i="14"/>
  <c r="P11" i="14"/>
  <c r="K10" i="14"/>
  <c r="K11" i="14"/>
  <c r="H82" i="14"/>
  <c r="H83" i="14"/>
  <c r="D42" i="14"/>
  <c r="D43" i="14"/>
  <c r="U83" i="14"/>
  <c r="U82" i="14"/>
  <c r="F27" i="14"/>
  <c r="F26" i="14"/>
  <c r="Q74" i="14"/>
  <c r="Q75" i="14"/>
  <c r="S50" i="14"/>
  <c r="S51" i="14"/>
  <c r="K34" i="14"/>
  <c r="K35" i="14"/>
  <c r="K50" i="14"/>
  <c r="K51" i="14"/>
  <c r="U10" i="14"/>
  <c r="U11" i="14"/>
  <c r="L18" i="14"/>
  <c r="L19" i="14"/>
  <c r="G59" i="14"/>
  <c r="G58" i="14"/>
  <c r="L67" i="14"/>
  <c r="L66" i="14"/>
  <c r="E11" i="14"/>
  <c r="E10" i="14"/>
  <c r="I34" i="14"/>
  <c r="I35" i="14"/>
  <c r="E35" i="14"/>
  <c r="E34" i="14"/>
  <c r="M82" i="14"/>
  <c r="M83" i="14"/>
  <c r="O58" i="14"/>
  <c r="O59" i="14"/>
  <c r="V19" i="14"/>
  <c r="V18" i="14"/>
  <c r="K58" i="14"/>
  <c r="K59" i="14"/>
  <c r="M26" i="14"/>
  <c r="M27" i="14"/>
  <c r="S19" i="14"/>
  <c r="S18" i="14"/>
  <c r="I10" i="14"/>
  <c r="I11" i="14"/>
  <c r="G42" i="14"/>
  <c r="G43" i="14"/>
  <c r="V82" i="14"/>
  <c r="V83" i="14"/>
  <c r="R66" i="14"/>
  <c r="R67" i="14"/>
  <c r="K42" i="14"/>
  <c r="K43" i="14"/>
  <c r="L26" i="14"/>
  <c r="L27" i="14"/>
  <c r="R11" i="14"/>
  <c r="R10" i="14"/>
  <c r="S74" i="14"/>
  <c r="S75" i="14"/>
  <c r="G18" i="14"/>
  <c r="G19" i="14"/>
  <c r="U74" i="14"/>
  <c r="U75" i="14"/>
  <c r="G51" i="14"/>
  <c r="G50" i="14"/>
  <c r="L35" i="14"/>
  <c r="L34" i="14"/>
  <c r="N58" i="14"/>
  <c r="N59" i="14"/>
  <c r="J58" i="14"/>
  <c r="J59" i="14"/>
  <c r="K82" i="14"/>
  <c r="K83" i="14"/>
  <c r="V67" i="14"/>
  <c r="V66" i="14"/>
  <c r="S43" i="14"/>
  <c r="S42" i="14"/>
  <c r="T26" i="14"/>
  <c r="T27" i="14"/>
  <c r="L11" i="14"/>
  <c r="L10" i="14"/>
  <c r="G83" i="14"/>
  <c r="G82" i="14"/>
  <c r="F66" i="14"/>
  <c r="F67" i="14"/>
  <c r="O42" i="14"/>
  <c r="O43" i="14"/>
  <c r="P27" i="14"/>
  <c r="P26" i="14"/>
  <c r="N51" i="14"/>
  <c r="N50" i="14"/>
  <c r="O34" i="14"/>
  <c r="O35" i="14"/>
  <c r="D11" i="14"/>
  <c r="D10" i="14"/>
  <c r="R82" i="14"/>
  <c r="R83" i="14"/>
  <c r="H26" i="14"/>
  <c r="H27" i="14"/>
  <c r="U66" i="14"/>
  <c r="U67" i="14"/>
  <c r="I50" i="14"/>
  <c r="I51" i="14"/>
  <c r="M58" i="14"/>
  <c r="M59" i="14"/>
  <c r="O75" i="14"/>
  <c r="O74" i="14"/>
  <c r="I58" i="14"/>
  <c r="I59" i="14"/>
  <c r="N83" i="14"/>
  <c r="N82" i="14"/>
  <c r="J66" i="14"/>
  <c r="J67" i="14"/>
  <c r="V42" i="14"/>
  <c r="V43" i="14"/>
  <c r="D27" i="14"/>
  <c r="D26" i="14"/>
  <c r="J83" i="14"/>
  <c r="J82" i="14"/>
  <c r="R42" i="14"/>
  <c r="R43" i="14"/>
  <c r="S26" i="14"/>
  <c r="S27" i="14"/>
  <c r="Q50" i="14"/>
  <c r="Q51" i="14"/>
  <c r="M51" i="14"/>
  <c r="M50" i="14"/>
  <c r="P18" i="14"/>
  <c r="P19" i="14"/>
  <c r="V75" i="14"/>
  <c r="V74" i="14"/>
  <c r="R58" i="14"/>
  <c r="R59" i="14"/>
  <c r="N35" i="14"/>
  <c r="N34" i="14"/>
</calcChain>
</file>

<file path=xl/sharedStrings.xml><?xml version="1.0" encoding="utf-8"?>
<sst xmlns="http://schemas.openxmlformats.org/spreadsheetml/2006/main" count="265" uniqueCount="58">
  <si>
    <t>WBC</t>
  </si>
  <si>
    <t>Neutrophils</t>
  </si>
  <si>
    <t>Lymphocytes</t>
  </si>
  <si>
    <t>Monocytes</t>
  </si>
  <si>
    <t>Eosinophils</t>
  </si>
  <si>
    <t>Basophils</t>
  </si>
  <si>
    <t>RBC</t>
  </si>
  <si>
    <t>HGB</t>
  </si>
  <si>
    <t>HCT</t>
  </si>
  <si>
    <t>MCV</t>
  </si>
  <si>
    <t>MCH</t>
  </si>
  <si>
    <t>MCHC</t>
  </si>
  <si>
    <t>RDW</t>
  </si>
  <si>
    <t>PLT</t>
  </si>
  <si>
    <t>Time (days)</t>
  </si>
  <si>
    <t>Individual Animal ID</t>
  </si>
  <si>
    <t>10e9/l</t>
  </si>
  <si>
    <t>%</t>
  </si>
  <si>
    <t>10e12/l</t>
  </si>
  <si>
    <t>g/dL</t>
  </si>
  <si>
    <t>fL</t>
  </si>
  <si>
    <t>pg</t>
  </si>
  <si>
    <t>SpNS #1</t>
  </si>
  <si>
    <t>SpNS #2</t>
  </si>
  <si>
    <t>SpNS #3</t>
  </si>
  <si>
    <t>SpNS #4</t>
  </si>
  <si>
    <t>SpNS #5</t>
  </si>
  <si>
    <t>SpNS #6</t>
  </si>
  <si>
    <t>MEAN</t>
  </si>
  <si>
    <t>SEM</t>
  </si>
  <si>
    <t>Sham #1</t>
  </si>
  <si>
    <t>Sham #2</t>
  </si>
  <si>
    <t>Sham #3</t>
  </si>
  <si>
    <t>Sham #4</t>
  </si>
  <si>
    <t>Sham #5</t>
  </si>
  <si>
    <t>Sham #6</t>
  </si>
  <si>
    <t>Total protein (g/l)</t>
  </si>
  <si>
    <t>Albumin (g/l)</t>
  </si>
  <si>
    <t>Globulin (g/l)</t>
  </si>
  <si>
    <t>Sodium (mmol/l)</t>
  </si>
  <si>
    <t>Potassium (mmol/l)</t>
  </si>
  <si>
    <t>Chloride (mmol/l)</t>
  </si>
  <si>
    <t>Calcium (mmol/l)</t>
  </si>
  <si>
    <t>Inorganic Phosphorus (mmol/l)</t>
  </si>
  <si>
    <t>Urea (mmol/l)</t>
  </si>
  <si>
    <t>Creatinine (umol/l)</t>
  </si>
  <si>
    <t>Cholesterol (mmol/l)</t>
  </si>
  <si>
    <t>Total Bilirubin (umol/l)</t>
  </si>
  <si>
    <t>Amylase (U/l)</t>
  </si>
  <si>
    <t>Lipase (U/l)</t>
  </si>
  <si>
    <t>ALT (U/l)</t>
  </si>
  <si>
    <t>CK (U/l)</t>
  </si>
  <si>
    <t>ALP (U/l)</t>
  </si>
  <si>
    <t>Lipase DGR (U/l)</t>
  </si>
  <si>
    <t>SDH (U/l)</t>
  </si>
  <si>
    <t>GGT (U/l)</t>
  </si>
  <si>
    <t>Triglycerides (mmol/l)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</si>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</sst>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0" xfId="0" applyFont="1"/>
    <xf numFmtId="0" fontId="0" fillId="0" borderId="1" xfId="0" applyFont="1" applyBorder="1"/>
    <xf numFmtId="0" fontId="0" fillId="0" borderId="9" xfId="0" applyFont="1" applyBorder="1"/>
    <xf numFmtId="2" fontId="0" fillId="0" borderId="0" xfId="0" applyNumberFormat="1" applyFont="1"/>
    <xf numFmtId="164" fontId="0" fillId="0" borderId="0" xfId="0" applyNumberFormat="1" applyFont="1"/>
    <xf numFmtId="0" fontId="0" fillId="0" borderId="2" xfId="0" applyFont="1" applyBorder="1"/>
    <xf numFmtId="0" fontId="0" fillId="0" borderId="3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2" fontId="0" fillId="0" borderId="14" xfId="0" applyNumberFormat="1" applyFont="1" applyBorder="1"/>
    <xf numFmtId="164" fontId="0" fillId="0" borderId="14" xfId="0" applyNumberFormat="1" applyFont="1" applyBorder="1"/>
    <xf numFmtId="0" fontId="0" fillId="0" borderId="14" xfId="0" applyFont="1" applyBorder="1"/>
    <xf numFmtId="0" fontId="0" fillId="0" borderId="15" xfId="0" applyFont="1" applyBorder="1"/>
    <xf numFmtId="2" fontId="0" fillId="0" borderId="10" xfId="0" applyNumberFormat="1" applyFont="1" applyBorder="1"/>
    <xf numFmtId="164" fontId="0" fillId="0" borderId="0" xfId="0" applyNumberFormat="1" applyFont="1" applyBorder="1"/>
    <xf numFmtId="164" fontId="0" fillId="0" borderId="12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164" fontId="0" fillId="0" borderId="7" xfId="0" applyNumberFormat="1" applyFont="1" applyBorder="1"/>
    <xf numFmtId="164" fontId="0" fillId="0" borderId="8" xfId="0" applyNumberFormat="1" applyFont="1" applyBorder="1"/>
    <xf numFmtId="2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2" fontId="0" fillId="0" borderId="0" xfId="0" applyNumberFormat="1" applyFont="1" applyBorder="1"/>
    <xf numFmtId="2" fontId="0" fillId="0" borderId="17" xfId="0" applyNumberFormat="1" applyFont="1" applyBorder="1"/>
    <xf numFmtId="0" fontId="0" fillId="0" borderId="6" xfId="0" applyFon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/>
    <xf numFmtId="2" fontId="2" fillId="0" borderId="0" xfId="0" applyNumberFormat="1" applyFont="1"/>
    <xf numFmtId="164" fontId="2" fillId="0" borderId="0" xfId="0" applyNumberFormat="1" applyFont="1"/>
    <xf numFmtId="0" fontId="2" fillId="0" borderId="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2" fontId="2" fillId="0" borderId="14" xfId="0" applyNumberFormat="1" applyFont="1" applyBorder="1"/>
    <xf numFmtId="164" fontId="2" fillId="0" borderId="14" xfId="0" applyNumberFormat="1" applyFont="1" applyBorder="1"/>
    <xf numFmtId="0" fontId="2" fillId="0" borderId="15" xfId="0" applyFont="1" applyBorder="1"/>
    <xf numFmtId="0" fontId="3" fillId="0" borderId="11" xfId="0" applyFont="1" applyBorder="1"/>
    <xf numFmtId="2" fontId="2" fillId="0" borderId="10" xfId="0" applyNumberFormat="1" applyFont="1" applyBorder="1"/>
    <xf numFmtId="164" fontId="2" fillId="0" borderId="12" xfId="0" applyNumberFormat="1" applyFont="1" applyBorder="1"/>
    <xf numFmtId="0" fontId="3" fillId="0" borderId="16" xfId="0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2" fontId="2" fillId="0" borderId="0" xfId="0" applyNumberFormat="1" applyFont="1" applyBorder="1"/>
    <xf numFmtId="164" fontId="2" fillId="0" borderId="0" xfId="0" applyNumberFormat="1" applyFont="1" applyBorder="1"/>
    <xf numFmtId="2" fontId="2" fillId="0" borderId="17" xfId="0" applyNumberFormat="1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83"/>
  <sheetViews>
    <sheetView zoomScale="70" zoomScaleNormal="70" workbookViewId="0">
      <selection activeCell="F94" sqref="F94"/>
    </sheetView>
  </sheetViews>
  <sheetFormatPr defaultColWidth="8.85546875" defaultRowHeight="15" x14ac:dyDescent="0.25"/>
  <cols>
    <col min="1" max="1" width="9" style="37" customWidth="1"/>
    <col min="2" max="2" width="13.7109375" style="37" customWidth="1"/>
    <col min="3" max="3" width="9.85546875" style="37" customWidth="1"/>
    <col min="4" max="22" width="16.85546875" style="37" customWidth="1"/>
    <col min="23" max="16384" width="8.85546875" style="37"/>
  </cols>
  <sheetData>
    <row r="1" spans="2:22" ht="15.75" thickBot="1" x14ac:dyDescent="0.3"/>
    <row r="2" spans="2:22" ht="15.75" thickBot="1" x14ac:dyDescent="0.3">
      <c r="D2" s="38" t="s">
        <v>0</v>
      </c>
      <c r="E2" s="39" t="s">
        <v>1</v>
      </c>
      <c r="F2" s="39" t="s">
        <v>1</v>
      </c>
      <c r="G2" s="39" t="s">
        <v>2</v>
      </c>
      <c r="H2" s="39" t="s">
        <v>2</v>
      </c>
      <c r="I2" s="39" t="s">
        <v>3</v>
      </c>
      <c r="J2" s="39" t="s">
        <v>3</v>
      </c>
      <c r="K2" s="39" t="s">
        <v>4</v>
      </c>
      <c r="L2" s="39" t="s">
        <v>4</v>
      </c>
      <c r="M2" s="39" t="s">
        <v>5</v>
      </c>
      <c r="N2" s="39" t="s">
        <v>5</v>
      </c>
      <c r="O2" s="39" t="s">
        <v>6</v>
      </c>
      <c r="P2" s="39" t="s">
        <v>7</v>
      </c>
      <c r="Q2" s="39" t="s">
        <v>8</v>
      </c>
      <c r="R2" s="39" t="s">
        <v>9</v>
      </c>
      <c r="S2" s="39" t="s">
        <v>10</v>
      </c>
      <c r="T2" s="39" t="s">
        <v>11</v>
      </c>
      <c r="U2" s="39" t="s">
        <v>12</v>
      </c>
      <c r="V2" s="40" t="s">
        <v>13</v>
      </c>
    </row>
    <row r="3" spans="2:22" ht="15.75" thickBot="1" x14ac:dyDescent="0.3">
      <c r="B3" s="41" t="s">
        <v>14</v>
      </c>
      <c r="C3" s="42" t="s">
        <v>15</v>
      </c>
      <c r="D3" s="43" t="s">
        <v>16</v>
      </c>
      <c r="E3" s="44" t="s">
        <v>16</v>
      </c>
      <c r="F3" s="44" t="s">
        <v>17</v>
      </c>
      <c r="G3" s="44" t="s">
        <v>16</v>
      </c>
      <c r="H3" s="44" t="s">
        <v>17</v>
      </c>
      <c r="I3" s="44" t="s">
        <v>16</v>
      </c>
      <c r="J3" s="44" t="s">
        <v>17</v>
      </c>
      <c r="K3" s="44" t="s">
        <v>16</v>
      </c>
      <c r="L3" s="44" t="s">
        <v>17</v>
      </c>
      <c r="M3" s="44" t="s">
        <v>16</v>
      </c>
      <c r="N3" s="44" t="s">
        <v>17</v>
      </c>
      <c r="O3" s="44" t="s">
        <v>18</v>
      </c>
      <c r="P3" s="44" t="s">
        <v>19</v>
      </c>
      <c r="Q3" s="44" t="s">
        <v>17</v>
      </c>
      <c r="R3" s="44" t="s">
        <v>20</v>
      </c>
      <c r="S3" s="44" t="s">
        <v>21</v>
      </c>
      <c r="T3" s="44" t="s">
        <v>19</v>
      </c>
      <c r="U3" s="44" t="s">
        <v>17</v>
      </c>
      <c r="V3" s="45" t="s">
        <v>16</v>
      </c>
    </row>
    <row r="4" spans="2:22" x14ac:dyDescent="0.25">
      <c r="B4" s="46">
        <v>-2</v>
      </c>
      <c r="C4" s="47" t="s">
        <v>22</v>
      </c>
      <c r="D4" s="48">
        <v>16.46</v>
      </c>
      <c r="E4" s="48">
        <v>8.08</v>
      </c>
      <c r="F4" s="49">
        <v>49.1</v>
      </c>
      <c r="G4" s="48">
        <v>6.78</v>
      </c>
      <c r="H4" s="49">
        <v>41.2</v>
      </c>
      <c r="I4" s="48">
        <v>0.71</v>
      </c>
      <c r="J4" s="49">
        <v>4.3</v>
      </c>
      <c r="K4" s="48">
        <v>0.72</v>
      </c>
      <c r="L4" s="49">
        <v>4.4000000000000004</v>
      </c>
      <c r="M4" s="48">
        <v>0.08</v>
      </c>
      <c r="N4" s="49">
        <v>0.5</v>
      </c>
      <c r="O4" s="48">
        <v>6.18</v>
      </c>
      <c r="P4" s="49">
        <v>11.6</v>
      </c>
      <c r="Q4" s="49">
        <v>37.200000000000003</v>
      </c>
      <c r="R4" s="49">
        <v>60.1</v>
      </c>
      <c r="S4" s="49">
        <v>18.8</v>
      </c>
      <c r="T4" s="49">
        <v>31.2</v>
      </c>
      <c r="U4" s="49">
        <v>18.399999999999999</v>
      </c>
      <c r="V4" s="50">
        <v>407</v>
      </c>
    </row>
    <row r="5" spans="2:22" x14ac:dyDescent="0.25">
      <c r="B5" s="51"/>
      <c r="C5" s="52" t="s">
        <v>23</v>
      </c>
      <c r="D5" s="48">
        <v>6.46</v>
      </c>
      <c r="E5" s="48">
        <v>0.96</v>
      </c>
      <c r="F5" s="49">
        <v>14.8</v>
      </c>
      <c r="G5" s="48">
        <v>4.95</v>
      </c>
      <c r="H5" s="49">
        <v>76.599999999999994</v>
      </c>
      <c r="I5" s="48">
        <v>0.16</v>
      </c>
      <c r="J5" s="49">
        <v>2.4</v>
      </c>
      <c r="K5" s="48">
        <v>0.22</v>
      </c>
      <c r="L5" s="49">
        <v>3.4</v>
      </c>
      <c r="M5" s="48">
        <v>0.05</v>
      </c>
      <c r="N5" s="49">
        <v>0.8</v>
      </c>
      <c r="O5" s="48">
        <v>6.36</v>
      </c>
      <c r="P5" s="49">
        <v>11.4</v>
      </c>
      <c r="Q5" s="49">
        <v>35.5</v>
      </c>
      <c r="R5" s="49">
        <v>55.9</v>
      </c>
      <c r="S5" s="49">
        <v>17.899999999999999</v>
      </c>
      <c r="T5" s="49">
        <v>32</v>
      </c>
      <c r="U5" s="49">
        <v>16.7</v>
      </c>
      <c r="V5" s="53">
        <v>478</v>
      </c>
    </row>
    <row r="6" spans="2:22" x14ac:dyDescent="0.25">
      <c r="B6" s="51"/>
      <c r="C6" s="52" t="s">
        <v>24</v>
      </c>
      <c r="D6" s="48">
        <v>14.39</v>
      </c>
      <c r="E6" s="48">
        <v>4.49</v>
      </c>
      <c r="F6" s="49">
        <v>31.2</v>
      </c>
      <c r="G6" s="48">
        <v>8.5</v>
      </c>
      <c r="H6" s="49">
        <v>59.1</v>
      </c>
      <c r="I6" s="48">
        <v>0.56000000000000005</v>
      </c>
      <c r="J6" s="49">
        <v>3.9</v>
      </c>
      <c r="K6" s="48">
        <v>0.59</v>
      </c>
      <c r="L6" s="49">
        <v>4.0999999999999996</v>
      </c>
      <c r="M6" s="48">
        <v>0.06</v>
      </c>
      <c r="N6" s="49">
        <v>0.4</v>
      </c>
      <c r="O6" s="48">
        <v>6.36</v>
      </c>
      <c r="P6" s="49">
        <v>11.1</v>
      </c>
      <c r="Q6" s="49">
        <v>35.799999999999997</v>
      </c>
      <c r="R6" s="49">
        <v>56.3</v>
      </c>
      <c r="S6" s="49">
        <v>17.5</v>
      </c>
      <c r="T6" s="49">
        <v>31.1</v>
      </c>
      <c r="U6" s="49">
        <v>15.6</v>
      </c>
      <c r="V6" s="53">
        <v>456</v>
      </c>
    </row>
    <row r="7" spans="2:22" x14ac:dyDescent="0.25">
      <c r="B7" s="51"/>
      <c r="C7" s="52" t="s">
        <v>25</v>
      </c>
      <c r="D7" s="48">
        <v>11.48</v>
      </c>
      <c r="E7" s="48">
        <v>3.82</v>
      </c>
      <c r="F7" s="49">
        <v>33.299999999999997</v>
      </c>
      <c r="G7" s="48">
        <v>6.66</v>
      </c>
      <c r="H7" s="49">
        <v>58</v>
      </c>
      <c r="I7" s="48">
        <v>0.44</v>
      </c>
      <c r="J7" s="49">
        <v>3.8</v>
      </c>
      <c r="K7" s="48">
        <v>0.51</v>
      </c>
      <c r="L7" s="49">
        <v>4.4000000000000004</v>
      </c>
      <c r="M7" s="48">
        <v>0.06</v>
      </c>
      <c r="N7" s="49">
        <v>0.5</v>
      </c>
      <c r="O7" s="48">
        <v>7.65</v>
      </c>
      <c r="P7" s="49">
        <v>14.1</v>
      </c>
      <c r="Q7" s="49">
        <v>42.2</v>
      </c>
      <c r="R7" s="49">
        <v>55.2</v>
      </c>
      <c r="S7" s="49">
        <v>18.399999999999999</v>
      </c>
      <c r="T7" s="49">
        <v>33.299999999999997</v>
      </c>
      <c r="U7" s="49">
        <v>15.6</v>
      </c>
      <c r="V7" s="53">
        <v>310</v>
      </c>
    </row>
    <row r="8" spans="2:22" x14ac:dyDescent="0.25">
      <c r="B8" s="51"/>
      <c r="C8" s="52" t="s">
        <v>26</v>
      </c>
      <c r="D8" s="48">
        <v>14.86</v>
      </c>
      <c r="E8" s="48">
        <v>6.75</v>
      </c>
      <c r="F8" s="49">
        <v>45.4</v>
      </c>
      <c r="G8" s="48">
        <v>6.95</v>
      </c>
      <c r="H8" s="49">
        <v>46.8</v>
      </c>
      <c r="I8" s="48">
        <v>0.51</v>
      </c>
      <c r="J8" s="49">
        <v>3.4</v>
      </c>
      <c r="K8" s="48">
        <v>0.52</v>
      </c>
      <c r="L8" s="49">
        <v>3.5</v>
      </c>
      <c r="M8" s="48">
        <v>0.04</v>
      </c>
      <c r="N8" s="49">
        <v>0.3</v>
      </c>
      <c r="O8" s="48">
        <v>7.34</v>
      </c>
      <c r="P8" s="49">
        <v>13.6</v>
      </c>
      <c r="Q8" s="49">
        <v>40.1</v>
      </c>
      <c r="R8" s="49">
        <v>54.7</v>
      </c>
      <c r="S8" s="49">
        <v>18.600000000000001</v>
      </c>
      <c r="T8" s="49">
        <v>33.9</v>
      </c>
      <c r="U8" s="49">
        <v>15.8</v>
      </c>
      <c r="V8" s="53">
        <v>311</v>
      </c>
    </row>
    <row r="9" spans="2:22" x14ac:dyDescent="0.25">
      <c r="B9" s="51"/>
      <c r="C9" s="54" t="s">
        <v>27</v>
      </c>
      <c r="D9" s="55">
        <v>13.28</v>
      </c>
      <c r="E9" s="55">
        <v>4.93</v>
      </c>
      <c r="F9" s="56">
        <v>37.1</v>
      </c>
      <c r="G9" s="55">
        <v>7.61</v>
      </c>
      <c r="H9" s="56">
        <v>57.3</v>
      </c>
      <c r="I9" s="55">
        <v>0.32</v>
      </c>
      <c r="J9" s="56">
        <v>2.4</v>
      </c>
      <c r="K9" s="55">
        <v>0.25</v>
      </c>
      <c r="L9" s="56">
        <v>1.9</v>
      </c>
      <c r="M9" s="55">
        <v>0.05</v>
      </c>
      <c r="N9" s="56">
        <v>0.4</v>
      </c>
      <c r="O9" s="55">
        <v>7.45</v>
      </c>
      <c r="P9" s="56">
        <v>13.4</v>
      </c>
      <c r="Q9" s="56">
        <v>40.200000000000003</v>
      </c>
      <c r="R9" s="56">
        <v>54</v>
      </c>
      <c r="S9" s="56">
        <v>18</v>
      </c>
      <c r="T9" s="56">
        <v>33.299999999999997</v>
      </c>
      <c r="U9" s="56">
        <v>16.100000000000001</v>
      </c>
      <c r="V9" s="57">
        <v>314</v>
      </c>
    </row>
    <row r="10" spans="2:22" x14ac:dyDescent="0.25">
      <c r="B10" s="51"/>
      <c r="C10" s="58" t="s">
        <v>28</v>
      </c>
      <c r="D10" s="59">
        <f>AVERAGE(D4:D9)</f>
        <v>12.821666666666667</v>
      </c>
      <c r="E10" s="48">
        <f t="shared" ref="E10:V10" si="0">AVERAGE(E4:E9)</f>
        <v>4.8383333333333329</v>
      </c>
      <c r="F10" s="49">
        <f t="shared" si="0"/>
        <v>35.15</v>
      </c>
      <c r="G10" s="48">
        <f t="shared" si="0"/>
        <v>6.9083333333333341</v>
      </c>
      <c r="H10" s="49">
        <f t="shared" si="0"/>
        <v>56.5</v>
      </c>
      <c r="I10" s="48">
        <f t="shared" si="0"/>
        <v>0.44999999999999996</v>
      </c>
      <c r="J10" s="49">
        <f t="shared" si="0"/>
        <v>3.3666666666666658</v>
      </c>
      <c r="K10" s="48">
        <f t="shared" si="0"/>
        <v>0.46833333333333332</v>
      </c>
      <c r="L10" s="49">
        <f t="shared" si="0"/>
        <v>3.6166666666666667</v>
      </c>
      <c r="M10" s="48">
        <f t="shared" si="0"/>
        <v>5.6666666666666664E-2</v>
      </c>
      <c r="N10" s="49">
        <f t="shared" si="0"/>
        <v>0.48333333333333334</v>
      </c>
      <c r="O10" s="48">
        <f t="shared" si="0"/>
        <v>6.8900000000000006</v>
      </c>
      <c r="P10" s="49">
        <f t="shared" si="0"/>
        <v>12.533333333333333</v>
      </c>
      <c r="Q10" s="49">
        <f t="shared" si="0"/>
        <v>38.5</v>
      </c>
      <c r="R10" s="49">
        <f t="shared" si="0"/>
        <v>56.033333333333331</v>
      </c>
      <c r="S10" s="49">
        <f t="shared" si="0"/>
        <v>18.2</v>
      </c>
      <c r="T10" s="49">
        <f t="shared" si="0"/>
        <v>32.466666666666669</v>
      </c>
      <c r="U10" s="49">
        <f t="shared" si="0"/>
        <v>16.366666666666664</v>
      </c>
      <c r="V10" s="60">
        <f t="shared" si="0"/>
        <v>379.33333333333331</v>
      </c>
    </row>
    <row r="11" spans="2:22" ht="15.75" thickBot="1" x14ac:dyDescent="0.3">
      <c r="B11" s="51"/>
      <c r="C11" s="61" t="s">
        <v>29</v>
      </c>
      <c r="D11" s="62">
        <f>STDEV(D4:D9)/SQRT(6)</f>
        <v>1.4414446842587378</v>
      </c>
      <c r="E11" s="63">
        <f t="shared" ref="E11:V11" si="1">STDEV(E4:E9)/SQRT(6)</f>
        <v>1.0061657142063853</v>
      </c>
      <c r="F11" s="64">
        <f t="shared" si="1"/>
        <v>4.9551824722540045</v>
      </c>
      <c r="G11" s="63">
        <f t="shared" si="1"/>
        <v>0.48099491796807003</v>
      </c>
      <c r="H11" s="64">
        <f t="shared" si="1"/>
        <v>4.972725610769209</v>
      </c>
      <c r="I11" s="63">
        <f t="shared" si="1"/>
        <v>7.8400680269157613E-2</v>
      </c>
      <c r="J11" s="64">
        <f t="shared" si="1"/>
        <v>0.32727833889689639</v>
      </c>
      <c r="K11" s="63">
        <f t="shared" si="1"/>
        <v>7.9975690751071971E-2</v>
      </c>
      <c r="L11" s="64">
        <f t="shared" si="1"/>
        <v>0.38593321241433015</v>
      </c>
      <c r="M11" s="63">
        <f t="shared" si="1"/>
        <v>5.5777335102271848E-3</v>
      </c>
      <c r="N11" s="64">
        <f t="shared" si="1"/>
        <v>7.0316743699096712E-2</v>
      </c>
      <c r="O11" s="63">
        <f t="shared" si="1"/>
        <v>0.26830331094987758</v>
      </c>
      <c r="P11" s="64">
        <f t="shared" si="1"/>
        <v>0.53395796755092173</v>
      </c>
      <c r="Q11" s="64">
        <f t="shared" si="1"/>
        <v>1.1123548594460919</v>
      </c>
      <c r="R11" s="64">
        <f t="shared" si="1"/>
        <v>0.88002525216293914</v>
      </c>
      <c r="S11" s="64">
        <f t="shared" si="1"/>
        <v>0.19832633040858041</v>
      </c>
      <c r="T11" s="64">
        <f t="shared" si="1"/>
        <v>0.48762462794425926</v>
      </c>
      <c r="U11" s="64">
        <f t="shared" si="1"/>
        <v>0.44020197384584453</v>
      </c>
      <c r="V11" s="65">
        <f t="shared" si="1"/>
        <v>31.687712304789574</v>
      </c>
    </row>
    <row r="12" spans="2:22" x14ac:dyDescent="0.25">
      <c r="B12" s="51"/>
      <c r="C12" s="52" t="s">
        <v>30</v>
      </c>
      <c r="D12" s="48">
        <v>19.149999999999999</v>
      </c>
      <c r="E12" s="48">
        <v>7.7</v>
      </c>
      <c r="F12" s="49">
        <v>40.200000000000003</v>
      </c>
      <c r="G12" s="48">
        <v>9.4</v>
      </c>
      <c r="H12" s="49">
        <v>49.1</v>
      </c>
      <c r="I12" s="48">
        <v>0.92</v>
      </c>
      <c r="J12" s="49">
        <v>4.8</v>
      </c>
      <c r="K12" s="48">
        <v>0.94</v>
      </c>
      <c r="L12" s="49">
        <v>4.9000000000000004</v>
      </c>
      <c r="M12" s="48">
        <v>0.08</v>
      </c>
      <c r="N12" s="49">
        <v>0.4</v>
      </c>
      <c r="O12" s="48">
        <v>5.39</v>
      </c>
      <c r="P12" s="49">
        <v>9.9</v>
      </c>
      <c r="Q12" s="49">
        <v>32</v>
      </c>
      <c r="R12" s="49">
        <v>59.3</v>
      </c>
      <c r="S12" s="49">
        <v>18.399999999999999</v>
      </c>
      <c r="T12" s="49">
        <v>31</v>
      </c>
      <c r="U12" s="49">
        <v>15.8</v>
      </c>
      <c r="V12" s="53">
        <v>340</v>
      </c>
    </row>
    <row r="13" spans="2:22" x14ac:dyDescent="0.25">
      <c r="B13" s="51"/>
      <c r="C13" s="52" t="s">
        <v>31</v>
      </c>
      <c r="D13" s="48">
        <v>12.49</v>
      </c>
      <c r="E13" s="48">
        <v>4.87</v>
      </c>
      <c r="F13" s="49">
        <v>39</v>
      </c>
      <c r="G13" s="48">
        <v>6.43</v>
      </c>
      <c r="H13" s="49">
        <v>51.5</v>
      </c>
      <c r="I13" s="48">
        <v>0.41</v>
      </c>
      <c r="J13" s="49">
        <v>3.3</v>
      </c>
      <c r="K13" s="48">
        <v>0.62</v>
      </c>
      <c r="L13" s="49">
        <v>5</v>
      </c>
      <c r="M13" s="48">
        <v>0.06</v>
      </c>
      <c r="N13" s="49">
        <v>0.5</v>
      </c>
      <c r="O13" s="48">
        <v>7.84</v>
      </c>
      <c r="P13" s="49">
        <v>14.8</v>
      </c>
      <c r="Q13" s="49">
        <v>43.9</v>
      </c>
      <c r="R13" s="49">
        <v>55.9</v>
      </c>
      <c r="S13" s="49">
        <v>18.899999999999999</v>
      </c>
      <c r="T13" s="49">
        <v>33.700000000000003</v>
      </c>
      <c r="U13" s="49">
        <v>15</v>
      </c>
      <c r="V13" s="53">
        <v>305</v>
      </c>
    </row>
    <row r="14" spans="2:22" x14ac:dyDescent="0.25">
      <c r="B14" s="51"/>
      <c r="C14" s="52" t="s">
        <v>32</v>
      </c>
      <c r="D14" s="48">
        <v>13.23</v>
      </c>
      <c r="E14" s="48">
        <v>5.13</v>
      </c>
      <c r="F14" s="49">
        <v>38.799999999999997</v>
      </c>
      <c r="G14" s="48">
        <v>7.12</v>
      </c>
      <c r="H14" s="49">
        <v>53.8</v>
      </c>
      <c r="I14" s="48">
        <v>0.38</v>
      </c>
      <c r="J14" s="49">
        <v>2.9</v>
      </c>
      <c r="K14" s="48">
        <v>0.46</v>
      </c>
      <c r="L14" s="49">
        <v>3.5</v>
      </c>
      <c r="M14" s="48">
        <v>0.09</v>
      </c>
      <c r="N14" s="49">
        <v>0.7</v>
      </c>
      <c r="O14" s="48">
        <v>8.65</v>
      </c>
      <c r="P14" s="49">
        <v>15.9</v>
      </c>
      <c r="Q14" s="49">
        <v>47.4</v>
      </c>
      <c r="R14" s="49">
        <v>54.8</v>
      </c>
      <c r="S14" s="49">
        <v>18.399999999999999</v>
      </c>
      <c r="T14" s="49">
        <v>33.6</v>
      </c>
      <c r="U14" s="49">
        <v>15.3</v>
      </c>
      <c r="V14" s="53">
        <v>236</v>
      </c>
    </row>
    <row r="15" spans="2:22" x14ac:dyDescent="0.25">
      <c r="B15" s="51"/>
      <c r="C15" s="52" t="s">
        <v>33</v>
      </c>
      <c r="D15" s="48">
        <v>11.79</v>
      </c>
      <c r="E15" s="48">
        <v>3.78</v>
      </c>
      <c r="F15" s="49">
        <v>32.1</v>
      </c>
      <c r="G15" s="48">
        <v>7.09</v>
      </c>
      <c r="H15" s="49">
        <v>60.1</v>
      </c>
      <c r="I15" s="48">
        <v>0.4</v>
      </c>
      <c r="J15" s="49">
        <v>3.4</v>
      </c>
      <c r="K15" s="48">
        <v>0.4</v>
      </c>
      <c r="L15" s="49">
        <v>3.4</v>
      </c>
      <c r="M15" s="48">
        <v>0.05</v>
      </c>
      <c r="N15" s="49">
        <v>0.4</v>
      </c>
      <c r="O15" s="48">
        <v>7.2</v>
      </c>
      <c r="P15" s="49">
        <v>13.5</v>
      </c>
      <c r="Q15" s="49">
        <v>40.6</v>
      </c>
      <c r="R15" s="49">
        <v>56.4</v>
      </c>
      <c r="S15" s="49">
        <v>18.7</v>
      </c>
      <c r="T15" s="49">
        <v>33.1</v>
      </c>
      <c r="U15" s="49">
        <v>15.4</v>
      </c>
      <c r="V15" s="53">
        <v>379</v>
      </c>
    </row>
    <row r="16" spans="2:22" x14ac:dyDescent="0.25">
      <c r="B16" s="51"/>
      <c r="C16" s="52" t="s">
        <v>34</v>
      </c>
      <c r="D16" s="66">
        <v>13.79</v>
      </c>
      <c r="E16" s="66">
        <v>5.17</v>
      </c>
      <c r="F16" s="67">
        <v>37.5</v>
      </c>
      <c r="G16" s="66">
        <v>7.57</v>
      </c>
      <c r="H16" s="67">
        <v>54.9</v>
      </c>
      <c r="I16" s="66">
        <v>0.48</v>
      </c>
      <c r="J16" s="67">
        <v>3.5</v>
      </c>
      <c r="K16" s="66">
        <v>0.44</v>
      </c>
      <c r="L16" s="67">
        <v>3.2</v>
      </c>
      <c r="M16" s="66">
        <v>0.04</v>
      </c>
      <c r="N16" s="67">
        <v>0.3</v>
      </c>
      <c r="O16" s="66">
        <v>7.08</v>
      </c>
      <c r="P16" s="67">
        <v>13</v>
      </c>
      <c r="Q16" s="67">
        <v>39.200000000000003</v>
      </c>
      <c r="R16" s="67">
        <v>55.3</v>
      </c>
      <c r="S16" s="67">
        <v>18.3</v>
      </c>
      <c r="T16" s="67">
        <v>33.1</v>
      </c>
      <c r="U16" s="67">
        <v>15.7</v>
      </c>
      <c r="V16" s="53">
        <v>332</v>
      </c>
    </row>
    <row r="17" spans="2:22" x14ac:dyDescent="0.25">
      <c r="B17" s="51"/>
      <c r="C17" s="54" t="s">
        <v>35</v>
      </c>
      <c r="D17" s="68">
        <v>16.82</v>
      </c>
      <c r="E17" s="55">
        <v>5.87</v>
      </c>
      <c r="F17" s="56">
        <v>34.9</v>
      </c>
      <c r="G17" s="55">
        <v>9.4700000000000006</v>
      </c>
      <c r="H17" s="56">
        <v>56.3</v>
      </c>
      <c r="I17" s="55">
        <v>0.56000000000000005</v>
      </c>
      <c r="J17" s="56">
        <v>3.3</v>
      </c>
      <c r="K17" s="55">
        <v>0.77</v>
      </c>
      <c r="L17" s="56">
        <v>4.5999999999999996</v>
      </c>
      <c r="M17" s="55">
        <v>0.08</v>
      </c>
      <c r="N17" s="56">
        <v>0.5</v>
      </c>
      <c r="O17" s="55">
        <v>5.91</v>
      </c>
      <c r="P17" s="56">
        <v>11.1</v>
      </c>
      <c r="Q17" s="56">
        <v>35.799999999999997</v>
      </c>
      <c r="R17" s="56">
        <v>60.5</v>
      </c>
      <c r="S17" s="56">
        <v>18.7</v>
      </c>
      <c r="T17" s="56">
        <v>30.9</v>
      </c>
      <c r="U17" s="56">
        <v>14.1</v>
      </c>
      <c r="V17" s="57">
        <v>405</v>
      </c>
    </row>
    <row r="18" spans="2:22" x14ac:dyDescent="0.25">
      <c r="B18" s="51"/>
      <c r="C18" s="58" t="s">
        <v>28</v>
      </c>
      <c r="D18" s="59">
        <f>AVERAGE(D12:D17)</f>
        <v>14.545000000000002</v>
      </c>
      <c r="E18" s="66">
        <f t="shared" ref="E18:V18" si="2">AVERAGE(E12:E17)</f>
        <v>5.419999999999999</v>
      </c>
      <c r="F18" s="67">
        <f t="shared" si="2"/>
        <v>37.083333333333336</v>
      </c>
      <c r="G18" s="66">
        <f t="shared" si="2"/>
        <v>7.8466666666666667</v>
      </c>
      <c r="H18" s="67">
        <f t="shared" si="2"/>
        <v>54.283333333333331</v>
      </c>
      <c r="I18" s="66">
        <f t="shared" si="2"/>
        <v>0.52500000000000002</v>
      </c>
      <c r="J18" s="67">
        <f t="shared" si="2"/>
        <v>3.5333333333333332</v>
      </c>
      <c r="K18" s="66">
        <f t="shared" si="2"/>
        <v>0.60499999999999998</v>
      </c>
      <c r="L18" s="67">
        <f t="shared" si="2"/>
        <v>4.1000000000000005</v>
      </c>
      <c r="M18" s="66">
        <f t="shared" si="2"/>
        <v>6.6666666666666666E-2</v>
      </c>
      <c r="N18" s="67">
        <f t="shared" si="2"/>
        <v>0.46666666666666662</v>
      </c>
      <c r="O18" s="66">
        <f t="shared" si="2"/>
        <v>7.0116666666666676</v>
      </c>
      <c r="P18" s="67">
        <f t="shared" si="2"/>
        <v>13.033333333333331</v>
      </c>
      <c r="Q18" s="67">
        <f t="shared" si="2"/>
        <v>39.81666666666667</v>
      </c>
      <c r="R18" s="67">
        <f t="shared" si="2"/>
        <v>57.033333333333331</v>
      </c>
      <c r="S18" s="67">
        <f t="shared" si="2"/>
        <v>18.566666666666666</v>
      </c>
      <c r="T18" s="67">
        <f t="shared" si="2"/>
        <v>32.56666666666667</v>
      </c>
      <c r="U18" s="67">
        <f t="shared" si="2"/>
        <v>15.216666666666667</v>
      </c>
      <c r="V18" s="60">
        <f t="shared" si="2"/>
        <v>332.83333333333331</v>
      </c>
    </row>
    <row r="19" spans="2:22" ht="15.75" thickBot="1" x14ac:dyDescent="0.3">
      <c r="B19" s="69"/>
      <c r="C19" s="61" t="s">
        <v>29</v>
      </c>
      <c r="D19" s="62">
        <f>STDEV(D12:D17)/SQRT(6)</f>
        <v>1.1618082171052704</v>
      </c>
      <c r="E19" s="63">
        <f t="shared" ref="E19:V19" si="3">STDEV(E12:E17)/SQRT(6)</f>
        <v>0.53352913072608754</v>
      </c>
      <c r="F19" s="64">
        <f t="shared" si="3"/>
        <v>1.239735634901427</v>
      </c>
      <c r="G19" s="63">
        <f t="shared" si="3"/>
        <v>0.52383627637311214</v>
      </c>
      <c r="H19" s="64">
        <f t="shared" si="3"/>
        <v>1.5612850832282716</v>
      </c>
      <c r="I19" s="63">
        <f t="shared" si="3"/>
        <v>8.3496506912964202E-2</v>
      </c>
      <c r="J19" s="64">
        <f t="shared" si="3"/>
        <v>0.26666666666666711</v>
      </c>
      <c r="K19" s="63">
        <f t="shared" si="3"/>
        <v>8.7549985722443172E-2</v>
      </c>
      <c r="L19" s="64">
        <f t="shared" si="3"/>
        <v>0.33466401061362949</v>
      </c>
      <c r="M19" s="63">
        <f t="shared" si="3"/>
        <v>8.0277297191948538E-3</v>
      </c>
      <c r="N19" s="64">
        <f t="shared" si="3"/>
        <v>5.577733510227182E-2</v>
      </c>
      <c r="O19" s="63">
        <f t="shared" si="3"/>
        <v>0.49172767983011328</v>
      </c>
      <c r="P19" s="64">
        <f t="shared" si="3"/>
        <v>0.91493776351789036</v>
      </c>
      <c r="Q19" s="64">
        <f t="shared" si="3"/>
        <v>2.253947155054373</v>
      </c>
      <c r="R19" s="64">
        <f t="shared" si="3"/>
        <v>0.94575073060740755</v>
      </c>
      <c r="S19" s="64">
        <f t="shared" si="3"/>
        <v>9.5452140421842233E-2</v>
      </c>
      <c r="T19" s="64">
        <f t="shared" si="3"/>
        <v>0.52132310305392993</v>
      </c>
      <c r="U19" s="64">
        <f t="shared" si="3"/>
        <v>0.25221243250702607</v>
      </c>
      <c r="V19" s="65">
        <f t="shared" si="3"/>
        <v>24.181834320644754</v>
      </c>
    </row>
    <row r="20" spans="2:22" x14ac:dyDescent="0.25">
      <c r="B20" s="46">
        <v>-1</v>
      </c>
      <c r="C20" s="47" t="s">
        <v>22</v>
      </c>
      <c r="D20" s="48">
        <v>15.32</v>
      </c>
      <c r="E20" s="48">
        <v>7.48</v>
      </c>
      <c r="F20" s="49">
        <v>48.8</v>
      </c>
      <c r="G20" s="48">
        <v>6.25</v>
      </c>
      <c r="H20" s="49">
        <v>40.799999999999997</v>
      </c>
      <c r="I20" s="48">
        <v>0.63</v>
      </c>
      <c r="J20" s="49">
        <v>4.0999999999999996</v>
      </c>
      <c r="K20" s="48">
        <v>0.86</v>
      </c>
      <c r="L20" s="49">
        <v>5.6</v>
      </c>
      <c r="M20" s="48">
        <v>0.06</v>
      </c>
      <c r="N20" s="49">
        <v>0.4</v>
      </c>
      <c r="O20" s="48">
        <v>5.89</v>
      </c>
      <c r="P20" s="49">
        <v>11.1</v>
      </c>
      <c r="Q20" s="49">
        <v>35.1</v>
      </c>
      <c r="R20" s="49">
        <v>59.7</v>
      </c>
      <c r="S20" s="49">
        <v>18.8</v>
      </c>
      <c r="T20" s="49">
        <v>31.5</v>
      </c>
      <c r="U20" s="49">
        <v>18</v>
      </c>
      <c r="V20" s="50">
        <v>397</v>
      </c>
    </row>
    <row r="21" spans="2:22" x14ac:dyDescent="0.25">
      <c r="B21" s="51"/>
      <c r="C21" s="52" t="s">
        <v>23</v>
      </c>
      <c r="D21" s="48">
        <v>6.92</v>
      </c>
      <c r="E21" s="48">
        <v>0.53</v>
      </c>
      <c r="F21" s="49">
        <v>7.6</v>
      </c>
      <c r="G21" s="48">
        <v>5.48</v>
      </c>
      <c r="H21" s="49">
        <v>79.2</v>
      </c>
      <c r="I21" s="48">
        <v>0.35</v>
      </c>
      <c r="J21" s="49">
        <v>5</v>
      </c>
      <c r="K21" s="48">
        <v>0.23</v>
      </c>
      <c r="L21" s="49">
        <v>3.3</v>
      </c>
      <c r="M21" s="48">
        <v>0.06</v>
      </c>
      <c r="N21" s="49">
        <v>0.9</v>
      </c>
      <c r="O21" s="48">
        <v>6.22</v>
      </c>
      <c r="P21" s="49">
        <v>11.1</v>
      </c>
      <c r="Q21" s="49">
        <v>35.200000000000003</v>
      </c>
      <c r="R21" s="49">
        <v>56.6</v>
      </c>
      <c r="S21" s="49">
        <v>17.899999999999999</v>
      </c>
      <c r="T21" s="49">
        <v>31.6</v>
      </c>
      <c r="U21" s="49">
        <v>16.5</v>
      </c>
      <c r="V21" s="53">
        <v>487</v>
      </c>
    </row>
    <row r="22" spans="2:22" x14ac:dyDescent="0.25">
      <c r="B22" s="51"/>
      <c r="C22" s="52" t="s">
        <v>24</v>
      </c>
      <c r="D22" s="48">
        <v>11.68</v>
      </c>
      <c r="E22" s="48">
        <v>3.61</v>
      </c>
      <c r="F22" s="49">
        <v>30.9</v>
      </c>
      <c r="G22" s="48">
        <v>7.08</v>
      </c>
      <c r="H22" s="49">
        <v>60.6</v>
      </c>
      <c r="I22" s="48">
        <v>0.43</v>
      </c>
      <c r="J22" s="49">
        <v>3.7</v>
      </c>
      <c r="K22" s="48">
        <v>0.42</v>
      </c>
      <c r="L22" s="49">
        <v>3.6</v>
      </c>
      <c r="M22" s="48">
        <v>0.04</v>
      </c>
      <c r="N22" s="49">
        <v>0.3</v>
      </c>
      <c r="O22" s="48">
        <v>6.2</v>
      </c>
      <c r="P22" s="49">
        <v>11</v>
      </c>
      <c r="Q22" s="49">
        <v>35.1</v>
      </c>
      <c r="R22" s="49">
        <v>56.6</v>
      </c>
      <c r="S22" s="49">
        <v>17.7</v>
      </c>
      <c r="T22" s="49">
        <v>31.2</v>
      </c>
      <c r="U22" s="49">
        <v>15.6</v>
      </c>
      <c r="V22" s="53">
        <v>445</v>
      </c>
    </row>
    <row r="23" spans="2:22" x14ac:dyDescent="0.25">
      <c r="B23" s="51"/>
      <c r="C23" s="52" t="s">
        <v>25</v>
      </c>
      <c r="D23" s="48">
        <v>12.19</v>
      </c>
      <c r="E23" s="48">
        <v>4.6100000000000003</v>
      </c>
      <c r="F23" s="49">
        <v>37.799999999999997</v>
      </c>
      <c r="G23" s="48">
        <v>6.34</v>
      </c>
      <c r="H23" s="49">
        <v>52</v>
      </c>
      <c r="I23" s="48">
        <v>0.46</v>
      </c>
      <c r="J23" s="49">
        <v>3.8</v>
      </c>
      <c r="K23" s="48">
        <v>0.63</v>
      </c>
      <c r="L23" s="49">
        <v>5.2</v>
      </c>
      <c r="M23" s="48">
        <v>0.05</v>
      </c>
      <c r="N23" s="49">
        <v>0.4</v>
      </c>
      <c r="O23" s="48">
        <v>7.63</v>
      </c>
      <c r="P23" s="49">
        <v>13.9</v>
      </c>
      <c r="Q23" s="49">
        <v>42.2</v>
      </c>
      <c r="R23" s="49">
        <v>55.3</v>
      </c>
      <c r="S23" s="49">
        <v>18.3</v>
      </c>
      <c r="T23" s="49">
        <v>33</v>
      </c>
      <c r="U23" s="49">
        <v>15.6</v>
      </c>
      <c r="V23" s="53">
        <v>287</v>
      </c>
    </row>
    <row r="24" spans="2:22" x14ac:dyDescent="0.25">
      <c r="B24" s="51"/>
      <c r="C24" s="52" t="s">
        <v>26</v>
      </c>
      <c r="D24" s="48">
        <v>15.09</v>
      </c>
      <c r="E24" s="48">
        <v>6.88</v>
      </c>
      <c r="F24" s="49">
        <v>45.6</v>
      </c>
      <c r="G24" s="48">
        <v>7.14</v>
      </c>
      <c r="H24" s="49">
        <v>47.3</v>
      </c>
      <c r="I24" s="48">
        <v>0.47</v>
      </c>
      <c r="J24" s="49">
        <v>3.1</v>
      </c>
      <c r="K24" s="48">
        <v>0.48</v>
      </c>
      <c r="L24" s="49">
        <v>3.2</v>
      </c>
      <c r="M24" s="48">
        <v>0.03</v>
      </c>
      <c r="N24" s="49">
        <v>0.2</v>
      </c>
      <c r="O24" s="48">
        <v>7.26</v>
      </c>
      <c r="P24" s="49">
        <v>13.2</v>
      </c>
      <c r="Q24" s="49">
        <v>39.9</v>
      </c>
      <c r="R24" s="49">
        <v>54.9</v>
      </c>
      <c r="S24" s="49">
        <v>18.2</v>
      </c>
      <c r="T24" s="49">
        <v>33.1</v>
      </c>
      <c r="U24" s="49">
        <v>15.9</v>
      </c>
      <c r="V24" s="53">
        <v>278</v>
      </c>
    </row>
    <row r="25" spans="2:22" x14ac:dyDescent="0.25">
      <c r="B25" s="51"/>
      <c r="C25" s="54" t="s">
        <v>27</v>
      </c>
      <c r="D25" s="55">
        <v>13.39</v>
      </c>
      <c r="E25" s="55">
        <v>5.26</v>
      </c>
      <c r="F25" s="56">
        <v>39.299999999999997</v>
      </c>
      <c r="G25" s="55">
        <v>7.24</v>
      </c>
      <c r="H25" s="56">
        <v>54.1</v>
      </c>
      <c r="I25" s="55">
        <v>0.42</v>
      </c>
      <c r="J25" s="56">
        <v>3.1</v>
      </c>
      <c r="K25" s="55">
        <v>0.27</v>
      </c>
      <c r="L25" s="56">
        <v>2</v>
      </c>
      <c r="M25" s="55">
        <v>0.08</v>
      </c>
      <c r="N25" s="56">
        <v>0.6</v>
      </c>
      <c r="O25" s="55">
        <v>6.89</v>
      </c>
      <c r="P25" s="56">
        <v>12.3</v>
      </c>
      <c r="Q25" s="56">
        <v>37.200000000000003</v>
      </c>
      <c r="R25" s="56">
        <v>54</v>
      </c>
      <c r="S25" s="56">
        <v>17.899999999999999</v>
      </c>
      <c r="T25" s="56">
        <v>33.1</v>
      </c>
      <c r="U25" s="56">
        <v>16.100000000000001</v>
      </c>
      <c r="V25" s="57">
        <v>306</v>
      </c>
    </row>
    <row r="26" spans="2:22" x14ac:dyDescent="0.25">
      <c r="B26" s="51"/>
      <c r="C26" s="58" t="s">
        <v>28</v>
      </c>
      <c r="D26" s="59">
        <f>AVERAGE(D20:D25)</f>
        <v>12.431666666666667</v>
      </c>
      <c r="E26" s="48">
        <f t="shared" ref="E26:V26" si="4">AVERAGE(E20:E25)</f>
        <v>4.7283333333333326</v>
      </c>
      <c r="F26" s="49">
        <f t="shared" si="4"/>
        <v>35</v>
      </c>
      <c r="G26" s="48">
        <f t="shared" si="4"/>
        <v>6.5883333333333338</v>
      </c>
      <c r="H26" s="49">
        <f t="shared" si="4"/>
        <v>55.666666666666664</v>
      </c>
      <c r="I26" s="48">
        <f t="shared" si="4"/>
        <v>0.45999999999999996</v>
      </c>
      <c r="J26" s="49">
        <f t="shared" si="4"/>
        <v>3.8000000000000007</v>
      </c>
      <c r="K26" s="48">
        <f t="shared" si="4"/>
        <v>0.48166666666666669</v>
      </c>
      <c r="L26" s="49">
        <f t="shared" si="4"/>
        <v>3.8166666666666664</v>
      </c>
      <c r="M26" s="48">
        <f t="shared" si="4"/>
        <v>5.3333333333333337E-2</v>
      </c>
      <c r="N26" s="49">
        <f t="shared" si="4"/>
        <v>0.46666666666666673</v>
      </c>
      <c r="O26" s="48">
        <f t="shared" si="4"/>
        <v>6.6816666666666658</v>
      </c>
      <c r="P26" s="49">
        <f t="shared" si="4"/>
        <v>12.1</v>
      </c>
      <c r="Q26" s="49">
        <f t="shared" si="4"/>
        <v>37.45000000000001</v>
      </c>
      <c r="R26" s="49">
        <f t="shared" si="4"/>
        <v>56.18333333333333</v>
      </c>
      <c r="S26" s="49">
        <f t="shared" si="4"/>
        <v>18.133333333333336</v>
      </c>
      <c r="T26" s="49">
        <f t="shared" si="4"/>
        <v>32.25</v>
      </c>
      <c r="U26" s="49">
        <f t="shared" si="4"/>
        <v>16.283333333333335</v>
      </c>
      <c r="V26" s="60">
        <f t="shared" si="4"/>
        <v>366.66666666666669</v>
      </c>
    </row>
    <row r="27" spans="2:22" ht="15.75" thickBot="1" x14ac:dyDescent="0.3">
      <c r="B27" s="51"/>
      <c r="C27" s="61" t="s">
        <v>29</v>
      </c>
      <c r="D27" s="62">
        <f>STDEV(D20:D25)/SQRT(6)</f>
        <v>1.2560451601930722</v>
      </c>
      <c r="E27" s="63">
        <f t="shared" ref="E27:V27" si="5">STDEV(E20:E25)/SQRT(6)</f>
        <v>1.0226547695961619</v>
      </c>
      <c r="F27" s="64">
        <f t="shared" si="5"/>
        <v>6.0462109346818718</v>
      </c>
      <c r="G27" s="63">
        <f t="shared" si="5"/>
        <v>0.2813824996532498</v>
      </c>
      <c r="H27" s="64">
        <f t="shared" si="5"/>
        <v>5.4316152702897202</v>
      </c>
      <c r="I27" s="63">
        <f t="shared" si="5"/>
        <v>3.8122609214655497E-2</v>
      </c>
      <c r="J27" s="64">
        <f t="shared" si="5"/>
        <v>0.28982753492378699</v>
      </c>
      <c r="K27" s="63">
        <f t="shared" si="5"/>
        <v>9.610468828892331E-2</v>
      </c>
      <c r="L27" s="64">
        <f t="shared" si="5"/>
        <v>0.55040389210510232</v>
      </c>
      <c r="M27" s="63">
        <f t="shared" si="5"/>
        <v>7.1492035298424093E-3</v>
      </c>
      <c r="N27" s="64">
        <f t="shared" si="5"/>
        <v>0.10219806477837259</v>
      </c>
      <c r="O27" s="63">
        <f t="shared" si="5"/>
        <v>0.27982633503260163</v>
      </c>
      <c r="P27" s="64">
        <f t="shared" si="5"/>
        <v>0.50662280511902225</v>
      </c>
      <c r="Q27" s="64">
        <f t="shared" si="5"/>
        <v>1.2211333533511672</v>
      </c>
      <c r="R27" s="64">
        <f t="shared" si="5"/>
        <v>0.81462329398999644</v>
      </c>
      <c r="S27" s="64">
        <f t="shared" si="5"/>
        <v>0.16055459438389758</v>
      </c>
      <c r="T27" s="64">
        <f t="shared" si="5"/>
        <v>0.36945906403822354</v>
      </c>
      <c r="U27" s="64">
        <f t="shared" si="5"/>
        <v>0.37006005518624202</v>
      </c>
      <c r="V27" s="65">
        <f t="shared" si="5"/>
        <v>36.251590003443702</v>
      </c>
    </row>
    <row r="28" spans="2:22" x14ac:dyDescent="0.25">
      <c r="B28" s="51"/>
      <c r="C28" s="52" t="s">
        <v>30</v>
      </c>
      <c r="D28" s="48">
        <v>17.43</v>
      </c>
      <c r="E28" s="48">
        <v>7.37</v>
      </c>
      <c r="F28" s="49">
        <v>42.3</v>
      </c>
      <c r="G28" s="48">
        <v>8.4700000000000006</v>
      </c>
      <c r="H28" s="49">
        <v>48.6</v>
      </c>
      <c r="I28" s="48">
        <v>0.71</v>
      </c>
      <c r="J28" s="49">
        <v>4.0999999999999996</v>
      </c>
      <c r="K28" s="48">
        <v>0.75</v>
      </c>
      <c r="L28" s="49">
        <v>4.3</v>
      </c>
      <c r="M28" s="48">
        <v>0.05</v>
      </c>
      <c r="N28" s="49">
        <v>0.3</v>
      </c>
      <c r="O28" s="48">
        <v>5.47</v>
      </c>
      <c r="P28" s="49">
        <v>9.5</v>
      </c>
      <c r="Q28" s="49">
        <v>32.4</v>
      </c>
      <c r="R28" s="49">
        <v>59.2</v>
      </c>
      <c r="S28" s="49">
        <v>17.3</v>
      </c>
      <c r="T28" s="49">
        <v>29.2</v>
      </c>
      <c r="U28" s="49">
        <v>15.7</v>
      </c>
      <c r="V28" s="53">
        <v>346</v>
      </c>
    </row>
    <row r="29" spans="2:22" x14ac:dyDescent="0.25">
      <c r="B29" s="51"/>
      <c r="C29" s="52" t="s">
        <v>31</v>
      </c>
      <c r="D29" s="48">
        <v>11.76</v>
      </c>
      <c r="E29" s="48">
        <v>4.8600000000000003</v>
      </c>
      <c r="F29" s="49">
        <v>41.3</v>
      </c>
      <c r="G29" s="48">
        <v>5.83</v>
      </c>
      <c r="H29" s="49">
        <v>49.6</v>
      </c>
      <c r="I29" s="48">
        <v>0.47</v>
      </c>
      <c r="J29" s="49">
        <v>4</v>
      </c>
      <c r="K29" s="48">
        <v>0.47</v>
      </c>
      <c r="L29" s="49">
        <v>4</v>
      </c>
      <c r="M29" s="48">
        <v>0.05</v>
      </c>
      <c r="N29" s="49">
        <v>0.4</v>
      </c>
      <c r="O29" s="48">
        <v>7.64</v>
      </c>
      <c r="P29" s="49">
        <v>14.3</v>
      </c>
      <c r="Q29" s="49">
        <v>42.5</v>
      </c>
      <c r="R29" s="49">
        <v>55.6</v>
      </c>
      <c r="S29" s="49">
        <v>18.7</v>
      </c>
      <c r="T29" s="49">
        <v>33.700000000000003</v>
      </c>
      <c r="U29" s="49">
        <v>15.2</v>
      </c>
      <c r="V29" s="53">
        <v>308</v>
      </c>
    </row>
    <row r="30" spans="2:22" x14ac:dyDescent="0.25">
      <c r="B30" s="51"/>
      <c r="C30" s="52" t="s">
        <v>32</v>
      </c>
      <c r="D30" s="48">
        <v>14.33</v>
      </c>
      <c r="E30" s="48">
        <v>6.03</v>
      </c>
      <c r="F30" s="49">
        <v>42.1</v>
      </c>
      <c r="G30" s="48">
        <v>6.99</v>
      </c>
      <c r="H30" s="49">
        <v>48.8</v>
      </c>
      <c r="I30" s="48">
        <v>0.52</v>
      </c>
      <c r="J30" s="49">
        <v>3.6</v>
      </c>
      <c r="K30" s="48">
        <v>0.66</v>
      </c>
      <c r="L30" s="49">
        <v>4.5999999999999996</v>
      </c>
      <c r="M30" s="48">
        <v>0.04</v>
      </c>
      <c r="N30" s="49">
        <v>0.3</v>
      </c>
      <c r="O30" s="48">
        <v>8.27</v>
      </c>
      <c r="P30" s="49">
        <v>15</v>
      </c>
      <c r="Q30" s="49">
        <v>45.5</v>
      </c>
      <c r="R30" s="49">
        <v>55</v>
      </c>
      <c r="S30" s="49">
        <v>18.100000000000001</v>
      </c>
      <c r="T30" s="49">
        <v>32.9</v>
      </c>
      <c r="U30" s="49">
        <v>15.2</v>
      </c>
      <c r="V30" s="53">
        <v>243</v>
      </c>
    </row>
    <row r="31" spans="2:22" x14ac:dyDescent="0.25">
      <c r="B31" s="51"/>
      <c r="C31" s="52" t="s">
        <v>33</v>
      </c>
      <c r="D31" s="48">
        <v>12.81</v>
      </c>
      <c r="E31" s="48">
        <v>4.24</v>
      </c>
      <c r="F31" s="49">
        <v>33.1</v>
      </c>
      <c r="G31" s="48">
        <v>7.39</v>
      </c>
      <c r="H31" s="49">
        <v>57.7</v>
      </c>
      <c r="I31" s="48">
        <v>0.63</v>
      </c>
      <c r="J31" s="49">
        <v>4.9000000000000004</v>
      </c>
      <c r="K31" s="48">
        <v>0.37</v>
      </c>
      <c r="L31" s="49">
        <v>2.9</v>
      </c>
      <c r="M31" s="48">
        <v>0.06</v>
      </c>
      <c r="N31" s="49">
        <v>0.5</v>
      </c>
      <c r="O31" s="48">
        <v>6.86</v>
      </c>
      <c r="P31" s="49">
        <v>12.9</v>
      </c>
      <c r="Q31" s="49">
        <v>38.799999999999997</v>
      </c>
      <c r="R31" s="49">
        <v>56.6</v>
      </c>
      <c r="S31" s="49">
        <v>18.899999999999999</v>
      </c>
      <c r="T31" s="49">
        <v>33.4</v>
      </c>
      <c r="U31" s="49">
        <v>15.4</v>
      </c>
      <c r="V31" s="53">
        <v>366</v>
      </c>
    </row>
    <row r="32" spans="2:22" x14ac:dyDescent="0.25">
      <c r="B32" s="51"/>
      <c r="C32" s="52" t="s">
        <v>34</v>
      </c>
      <c r="D32" s="66">
        <v>15.12</v>
      </c>
      <c r="E32" s="66">
        <v>5.82</v>
      </c>
      <c r="F32" s="67">
        <v>38.5</v>
      </c>
      <c r="G32" s="66">
        <v>8.15</v>
      </c>
      <c r="H32" s="67">
        <v>53.9</v>
      </c>
      <c r="I32" s="66">
        <v>0.53</v>
      </c>
      <c r="J32" s="67">
        <v>3.5</v>
      </c>
      <c r="K32" s="66">
        <v>0.41</v>
      </c>
      <c r="L32" s="67">
        <v>2.7</v>
      </c>
      <c r="M32" s="66">
        <v>0.05</v>
      </c>
      <c r="N32" s="67">
        <v>0.3</v>
      </c>
      <c r="O32" s="66">
        <v>7.15</v>
      </c>
      <c r="P32" s="67">
        <v>13</v>
      </c>
      <c r="Q32" s="67">
        <v>39.299999999999997</v>
      </c>
      <c r="R32" s="67">
        <v>55</v>
      </c>
      <c r="S32" s="67">
        <v>18.2</v>
      </c>
      <c r="T32" s="67">
        <v>33.1</v>
      </c>
      <c r="U32" s="67">
        <v>15.6</v>
      </c>
      <c r="V32" s="53">
        <v>325</v>
      </c>
    </row>
    <row r="33" spans="2:22" s="49" customFormat="1" x14ac:dyDescent="0.25">
      <c r="B33" s="51"/>
      <c r="C33" s="54" t="s">
        <v>35</v>
      </c>
      <c r="D33" s="68">
        <v>17.62</v>
      </c>
      <c r="E33" s="55">
        <v>6.63</v>
      </c>
      <c r="F33" s="56">
        <v>37.6</v>
      </c>
      <c r="G33" s="55">
        <v>9.6</v>
      </c>
      <c r="H33" s="56">
        <v>54.5</v>
      </c>
      <c r="I33" s="55">
        <v>0.57999999999999996</v>
      </c>
      <c r="J33" s="56">
        <v>3.3</v>
      </c>
      <c r="K33" s="55">
        <v>0.7</v>
      </c>
      <c r="L33" s="56">
        <v>4</v>
      </c>
      <c r="M33" s="55">
        <v>7.0000000000000007E-2</v>
      </c>
      <c r="N33" s="56">
        <v>0.4</v>
      </c>
      <c r="O33" s="55">
        <v>6.24</v>
      </c>
      <c r="P33" s="56">
        <v>11.1</v>
      </c>
      <c r="Q33" s="56">
        <v>37.700000000000003</v>
      </c>
      <c r="R33" s="56">
        <v>60.4</v>
      </c>
      <c r="S33" s="56">
        <v>17.8</v>
      </c>
      <c r="T33" s="56">
        <v>29.5</v>
      </c>
      <c r="U33" s="56">
        <v>14.3</v>
      </c>
      <c r="V33" s="57">
        <v>389</v>
      </c>
    </row>
    <row r="34" spans="2:22" s="49" customFormat="1" x14ac:dyDescent="0.25">
      <c r="B34" s="51"/>
      <c r="C34" s="58" t="s">
        <v>28</v>
      </c>
      <c r="D34" s="59">
        <f>AVERAGE(D28:D33)</f>
        <v>14.845000000000001</v>
      </c>
      <c r="E34" s="66">
        <f t="shared" ref="E34" si="6">AVERAGE(E28:E33)</f>
        <v>5.8250000000000002</v>
      </c>
      <c r="F34" s="67">
        <f t="shared" ref="F34" si="7">AVERAGE(F28:F33)</f>
        <v>39.15</v>
      </c>
      <c r="G34" s="66">
        <f t="shared" ref="G34" si="8">AVERAGE(G28:G33)</f>
        <v>7.7383333333333333</v>
      </c>
      <c r="H34" s="67">
        <f t="shared" ref="H34" si="9">AVERAGE(H28:H33)</f>
        <v>52.18333333333333</v>
      </c>
      <c r="I34" s="66">
        <f t="shared" ref="I34" si="10">AVERAGE(I28:I33)</f>
        <v>0.57333333333333336</v>
      </c>
      <c r="J34" s="67">
        <f t="shared" ref="J34" si="11">AVERAGE(J28:J33)</f>
        <v>3.9000000000000004</v>
      </c>
      <c r="K34" s="66">
        <f t="shared" ref="K34" si="12">AVERAGE(K28:K33)</f>
        <v>0.56000000000000005</v>
      </c>
      <c r="L34" s="67">
        <f t="shared" ref="L34" si="13">AVERAGE(L28:L33)</f>
        <v>3.75</v>
      </c>
      <c r="M34" s="66">
        <f t="shared" ref="M34" si="14">AVERAGE(M28:M33)</f>
        <v>5.3333333333333337E-2</v>
      </c>
      <c r="N34" s="67">
        <f t="shared" ref="N34" si="15">AVERAGE(N28:N33)</f>
        <v>0.3666666666666667</v>
      </c>
      <c r="O34" s="66">
        <f t="shared" ref="O34" si="16">AVERAGE(O28:O33)</f>
        <v>6.9383333333333335</v>
      </c>
      <c r="P34" s="67">
        <f t="shared" ref="P34" si="17">AVERAGE(P28:P33)</f>
        <v>12.633333333333331</v>
      </c>
      <c r="Q34" s="67">
        <f t="shared" ref="Q34" si="18">AVERAGE(Q28:Q33)</f>
        <v>39.366666666666667</v>
      </c>
      <c r="R34" s="67">
        <f t="shared" ref="R34" si="19">AVERAGE(R28:R33)</f>
        <v>56.966666666666661</v>
      </c>
      <c r="S34" s="67">
        <f t="shared" ref="S34" si="20">AVERAGE(S28:S33)</f>
        <v>18.166666666666668</v>
      </c>
      <c r="T34" s="67">
        <f t="shared" ref="T34" si="21">AVERAGE(T28:T33)</f>
        <v>31.966666666666669</v>
      </c>
      <c r="U34" s="67">
        <f t="shared" ref="U34" si="22">AVERAGE(U28:U33)</f>
        <v>15.233333333333333</v>
      </c>
      <c r="V34" s="60">
        <f t="shared" ref="V34" si="23">AVERAGE(V28:V33)</f>
        <v>329.5</v>
      </c>
    </row>
    <row r="35" spans="2:22" ht="15.75" thickBot="1" x14ac:dyDescent="0.3">
      <c r="B35" s="69"/>
      <c r="C35" s="61" t="s">
        <v>29</v>
      </c>
      <c r="D35" s="62">
        <f>STDEV(D28:D33)/SQRT(6)</f>
        <v>0.97266215443321136</v>
      </c>
      <c r="E35" s="63">
        <f t="shared" ref="E35:V35" si="24">STDEV(E28:E33)/SQRT(6)</f>
        <v>0.46620989550487368</v>
      </c>
      <c r="F35" s="64">
        <f t="shared" si="24"/>
        <v>1.4453949863849209</v>
      </c>
      <c r="G35" s="63">
        <f t="shared" si="24"/>
        <v>0.53209282815856196</v>
      </c>
      <c r="H35" s="64">
        <f t="shared" si="24"/>
        <v>1.5243395655532637</v>
      </c>
      <c r="I35" s="63">
        <f t="shared" si="24"/>
        <v>3.5276684147527618E-2</v>
      </c>
      <c r="J35" s="64">
        <f t="shared" si="24"/>
        <v>0.23523038352503112</v>
      </c>
      <c r="K35" s="63">
        <f t="shared" si="24"/>
        <v>6.6432923564549787E-2</v>
      </c>
      <c r="L35" s="64">
        <f t="shared" si="24"/>
        <v>0.31490739379485283</v>
      </c>
      <c r="M35" s="63">
        <f t="shared" si="24"/>
        <v>4.2163702135578412E-3</v>
      </c>
      <c r="N35" s="64">
        <f t="shared" si="24"/>
        <v>3.3333333333333277E-2</v>
      </c>
      <c r="O35" s="63">
        <f t="shared" si="24"/>
        <v>0.40662363160270948</v>
      </c>
      <c r="P35" s="64">
        <f t="shared" si="24"/>
        <v>0.83173179437712541</v>
      </c>
      <c r="Q35" s="64">
        <f t="shared" si="24"/>
        <v>1.8172628990997584</v>
      </c>
      <c r="R35" s="64">
        <f t="shared" si="24"/>
        <v>0.94009455789179941</v>
      </c>
      <c r="S35" s="64">
        <f t="shared" si="24"/>
        <v>0.23897931105246531</v>
      </c>
      <c r="T35" s="64">
        <f t="shared" si="24"/>
        <v>0.83572988725092567</v>
      </c>
      <c r="U35" s="64">
        <f t="shared" si="24"/>
        <v>0.20439612955674505</v>
      </c>
      <c r="V35" s="65">
        <f t="shared" si="24"/>
        <v>20.904146319171549</v>
      </c>
    </row>
    <row r="36" spans="2:22" x14ac:dyDescent="0.25">
      <c r="B36" s="46">
        <v>0</v>
      </c>
      <c r="C36" s="47" t="s">
        <v>22</v>
      </c>
      <c r="D36" s="48">
        <v>10.38</v>
      </c>
      <c r="E36" s="48">
        <v>3.58</v>
      </c>
      <c r="F36" s="49">
        <v>34.5</v>
      </c>
      <c r="G36" s="48">
        <v>5.72</v>
      </c>
      <c r="H36" s="49">
        <v>55.1</v>
      </c>
      <c r="I36" s="48">
        <v>0.37</v>
      </c>
      <c r="J36" s="49">
        <v>3.6</v>
      </c>
      <c r="K36" s="48">
        <v>0.57999999999999996</v>
      </c>
      <c r="L36" s="49">
        <v>5.6</v>
      </c>
      <c r="M36" s="48">
        <v>7.0000000000000007E-2</v>
      </c>
      <c r="N36" s="49">
        <v>0.7</v>
      </c>
      <c r="O36" s="48">
        <v>5.97</v>
      </c>
      <c r="P36" s="49">
        <v>12</v>
      </c>
      <c r="Q36" s="49">
        <v>36.200000000000003</v>
      </c>
      <c r="R36" s="49">
        <v>60.6</v>
      </c>
      <c r="S36" s="49">
        <v>20.100000000000001</v>
      </c>
      <c r="T36" s="49">
        <v>33.1</v>
      </c>
      <c r="U36" s="49">
        <v>17.5</v>
      </c>
      <c r="V36" s="50">
        <v>402</v>
      </c>
    </row>
    <row r="37" spans="2:22" x14ac:dyDescent="0.25">
      <c r="B37" s="51"/>
      <c r="C37" s="52" t="s">
        <v>23</v>
      </c>
      <c r="D37" s="48">
        <v>12.24</v>
      </c>
      <c r="E37" s="48">
        <v>3.06</v>
      </c>
      <c r="F37" s="49">
        <v>25</v>
      </c>
      <c r="G37" s="48">
        <v>8.2100000000000009</v>
      </c>
      <c r="H37" s="49">
        <v>67.099999999999994</v>
      </c>
      <c r="I37" s="48">
        <v>0.55000000000000004</v>
      </c>
      <c r="J37" s="49">
        <v>4.5</v>
      </c>
      <c r="K37" s="48">
        <v>0.31</v>
      </c>
      <c r="L37" s="49">
        <v>2.5</v>
      </c>
      <c r="M37" s="48">
        <v>0.06</v>
      </c>
      <c r="N37" s="49">
        <v>0.5</v>
      </c>
      <c r="O37" s="48">
        <v>6.22</v>
      </c>
      <c r="P37" s="49">
        <v>10.9</v>
      </c>
      <c r="Q37" s="49">
        <v>34.6</v>
      </c>
      <c r="R37" s="49">
        <v>55.7</v>
      </c>
      <c r="S37" s="49">
        <v>17.600000000000001</v>
      </c>
      <c r="T37" s="49">
        <v>31.6</v>
      </c>
      <c r="U37" s="49">
        <v>16.100000000000001</v>
      </c>
      <c r="V37" s="53">
        <v>494</v>
      </c>
    </row>
    <row r="38" spans="2:22" x14ac:dyDescent="0.25">
      <c r="B38" s="51"/>
      <c r="C38" s="52" t="s">
        <v>24</v>
      </c>
      <c r="D38" s="48">
        <v>14.47</v>
      </c>
      <c r="E38" s="48">
        <v>4.93</v>
      </c>
      <c r="F38" s="49">
        <v>34.1</v>
      </c>
      <c r="G38" s="48">
        <v>8.2899999999999991</v>
      </c>
      <c r="H38" s="49">
        <v>57.3</v>
      </c>
      <c r="I38" s="48">
        <v>0.52</v>
      </c>
      <c r="J38" s="49">
        <v>3.6</v>
      </c>
      <c r="K38" s="48">
        <v>0.57999999999999996</v>
      </c>
      <c r="L38" s="49">
        <v>4</v>
      </c>
      <c r="M38" s="48">
        <v>0.1</v>
      </c>
      <c r="N38" s="49">
        <v>0.7</v>
      </c>
      <c r="O38" s="48">
        <v>6.55</v>
      </c>
      <c r="P38" s="49">
        <v>11.5</v>
      </c>
      <c r="Q38" s="49">
        <v>37.299999999999997</v>
      </c>
      <c r="R38" s="49">
        <v>57</v>
      </c>
      <c r="S38" s="49">
        <v>17.5</v>
      </c>
      <c r="T38" s="49">
        <v>30.7</v>
      </c>
      <c r="U38" s="49">
        <v>15.6</v>
      </c>
      <c r="V38" s="53">
        <v>437</v>
      </c>
    </row>
    <row r="39" spans="2:22" x14ac:dyDescent="0.25">
      <c r="B39" s="51"/>
      <c r="C39" s="52" t="s">
        <v>25</v>
      </c>
      <c r="D39" s="48">
        <v>12.25</v>
      </c>
      <c r="E39" s="48">
        <v>4.9000000000000004</v>
      </c>
      <c r="F39" s="49">
        <v>40</v>
      </c>
      <c r="G39" s="48">
        <v>6.15</v>
      </c>
      <c r="H39" s="49">
        <v>50.2</v>
      </c>
      <c r="I39" s="48">
        <v>0.5</v>
      </c>
      <c r="J39" s="49">
        <v>4.0999999999999996</v>
      </c>
      <c r="K39" s="48">
        <v>0.59</v>
      </c>
      <c r="L39" s="49">
        <v>4.8</v>
      </c>
      <c r="M39" s="48">
        <v>0.04</v>
      </c>
      <c r="N39" s="49">
        <v>0.3</v>
      </c>
      <c r="O39" s="48">
        <v>7.63</v>
      </c>
      <c r="P39" s="49">
        <v>13.8</v>
      </c>
      <c r="Q39" s="49">
        <v>42.2</v>
      </c>
      <c r="R39" s="49">
        <v>55.3</v>
      </c>
      <c r="S39" s="49">
        <v>18.100000000000001</v>
      </c>
      <c r="T39" s="49">
        <v>32.700000000000003</v>
      </c>
      <c r="U39" s="49">
        <v>16</v>
      </c>
      <c r="V39" s="53">
        <v>275</v>
      </c>
    </row>
    <row r="40" spans="2:22" x14ac:dyDescent="0.25">
      <c r="B40" s="51"/>
      <c r="C40" s="52" t="s">
        <v>26</v>
      </c>
      <c r="D40" s="48">
        <v>15.67</v>
      </c>
      <c r="E40" s="48">
        <v>7.11</v>
      </c>
      <c r="F40" s="49">
        <v>45.4</v>
      </c>
      <c r="G40" s="48">
        <v>7.18</v>
      </c>
      <c r="H40" s="49">
        <v>45.8</v>
      </c>
      <c r="I40" s="48">
        <v>0.71</v>
      </c>
      <c r="J40" s="49">
        <v>4.5</v>
      </c>
      <c r="K40" s="48">
        <v>0.5</v>
      </c>
      <c r="L40" s="49">
        <v>3.2</v>
      </c>
      <c r="M40" s="48">
        <v>0.03</v>
      </c>
      <c r="N40" s="49">
        <v>0.2</v>
      </c>
      <c r="O40" s="48">
        <v>7.34</v>
      </c>
      <c r="P40" s="49">
        <v>13.3</v>
      </c>
      <c r="Q40" s="49">
        <v>40.1</v>
      </c>
      <c r="R40" s="49">
        <v>54.7</v>
      </c>
      <c r="S40" s="49">
        <v>18.100000000000001</v>
      </c>
      <c r="T40" s="49">
        <v>33.1</v>
      </c>
      <c r="U40" s="49">
        <v>15.7</v>
      </c>
      <c r="V40" s="53">
        <v>298</v>
      </c>
    </row>
    <row r="41" spans="2:22" x14ac:dyDescent="0.25">
      <c r="B41" s="51"/>
      <c r="C41" s="54" t="s">
        <v>27</v>
      </c>
      <c r="D41" s="55">
        <v>14.17</v>
      </c>
      <c r="E41" s="55">
        <v>5.64</v>
      </c>
      <c r="F41" s="56">
        <v>39.799999999999997</v>
      </c>
      <c r="G41" s="55">
        <v>7.52</v>
      </c>
      <c r="H41" s="56">
        <v>53.1</v>
      </c>
      <c r="I41" s="55">
        <v>0.5</v>
      </c>
      <c r="J41" s="56">
        <v>3.5</v>
      </c>
      <c r="K41" s="55">
        <v>0.34</v>
      </c>
      <c r="L41" s="56">
        <v>2.4</v>
      </c>
      <c r="M41" s="55">
        <v>0.06</v>
      </c>
      <c r="N41" s="56">
        <v>0.4</v>
      </c>
      <c r="O41" s="55">
        <v>7.16</v>
      </c>
      <c r="P41" s="56">
        <v>12.9</v>
      </c>
      <c r="Q41" s="56">
        <v>38.6</v>
      </c>
      <c r="R41" s="56">
        <v>53.9</v>
      </c>
      <c r="S41" s="56">
        <v>18.100000000000001</v>
      </c>
      <c r="T41" s="56">
        <v>33.5</v>
      </c>
      <c r="U41" s="56">
        <v>16.2</v>
      </c>
      <c r="V41" s="57">
        <v>320</v>
      </c>
    </row>
    <row r="42" spans="2:22" x14ac:dyDescent="0.25">
      <c r="B42" s="51"/>
      <c r="C42" s="58" t="s">
        <v>28</v>
      </c>
      <c r="D42" s="59">
        <f>AVERAGE(D36:D41)</f>
        <v>13.196666666666667</v>
      </c>
      <c r="E42" s="48">
        <f t="shared" ref="E42:V42" si="25">AVERAGE(E36:E41)</f>
        <v>4.87</v>
      </c>
      <c r="F42" s="49">
        <f t="shared" si="25"/>
        <v>36.466666666666669</v>
      </c>
      <c r="G42" s="48">
        <f t="shared" si="25"/>
        <v>7.1783333333333319</v>
      </c>
      <c r="H42" s="49">
        <f t="shared" si="25"/>
        <v>54.766666666666673</v>
      </c>
      <c r="I42" s="48">
        <f t="shared" si="25"/>
        <v>0.52500000000000002</v>
      </c>
      <c r="J42" s="49">
        <f t="shared" si="25"/>
        <v>3.9666666666666663</v>
      </c>
      <c r="K42" s="48">
        <f t="shared" si="25"/>
        <v>0.48333333333333323</v>
      </c>
      <c r="L42" s="49">
        <f t="shared" si="25"/>
        <v>3.7499999999999996</v>
      </c>
      <c r="M42" s="48">
        <f t="shared" si="25"/>
        <v>6.0000000000000005E-2</v>
      </c>
      <c r="N42" s="49">
        <f t="shared" si="25"/>
        <v>0.46666666666666662</v>
      </c>
      <c r="O42" s="48">
        <f t="shared" si="25"/>
        <v>6.8116666666666648</v>
      </c>
      <c r="P42" s="49">
        <f t="shared" si="25"/>
        <v>12.4</v>
      </c>
      <c r="Q42" s="49">
        <f t="shared" si="25"/>
        <v>38.166666666666664</v>
      </c>
      <c r="R42" s="49">
        <f t="shared" si="25"/>
        <v>56.199999999999996</v>
      </c>
      <c r="S42" s="49">
        <f t="shared" si="25"/>
        <v>18.25</v>
      </c>
      <c r="T42" s="49">
        <f t="shared" si="25"/>
        <v>32.450000000000003</v>
      </c>
      <c r="U42" s="49">
        <f t="shared" si="25"/>
        <v>16.183333333333334</v>
      </c>
      <c r="V42" s="60">
        <f t="shared" si="25"/>
        <v>371</v>
      </c>
    </row>
    <row r="43" spans="2:22" ht="15.75" thickBot="1" x14ac:dyDescent="0.3">
      <c r="B43" s="51"/>
      <c r="C43" s="61" t="s">
        <v>29</v>
      </c>
      <c r="D43" s="62">
        <f>STDEV(D36:D41)/SQRT(6)</f>
        <v>0.78381828959976518</v>
      </c>
      <c r="E43" s="63">
        <f t="shared" ref="E43:V43" si="26">STDEV(E36:E41)/SQRT(6)</f>
        <v>0.59316102366895318</v>
      </c>
      <c r="F43" s="64">
        <f t="shared" si="26"/>
        <v>2.8539641047341711</v>
      </c>
      <c r="G43" s="63">
        <f t="shared" si="26"/>
        <v>0.43209116836355294</v>
      </c>
      <c r="H43" s="64">
        <f t="shared" si="26"/>
        <v>2.9590163530770868</v>
      </c>
      <c r="I43" s="63">
        <f t="shared" si="26"/>
        <v>4.4777226354476285E-2</v>
      </c>
      <c r="J43" s="64">
        <f t="shared" si="26"/>
        <v>0.18915014612148434</v>
      </c>
      <c r="K43" s="63">
        <f t="shared" si="26"/>
        <v>5.1940136482086688E-2</v>
      </c>
      <c r="L43" s="64">
        <f t="shared" si="26"/>
        <v>0.52519837521962598</v>
      </c>
      <c r="M43" s="63">
        <f t="shared" si="26"/>
        <v>0.01</v>
      </c>
      <c r="N43" s="64">
        <f t="shared" si="26"/>
        <v>8.4327404271156842E-2</v>
      </c>
      <c r="O43" s="63">
        <f t="shared" si="26"/>
        <v>0.27062171219455239</v>
      </c>
      <c r="P43" s="64">
        <f t="shared" si="26"/>
        <v>0.45607017003965533</v>
      </c>
      <c r="Q43" s="64">
        <f t="shared" si="26"/>
        <v>1.1185307823708348</v>
      </c>
      <c r="R43" s="64">
        <f t="shared" si="26"/>
        <v>0.9763879010584543</v>
      </c>
      <c r="S43" s="64">
        <f t="shared" si="26"/>
        <v>0.38622100754188243</v>
      </c>
      <c r="T43" s="64">
        <f t="shared" si="26"/>
        <v>0.43950729990145426</v>
      </c>
      <c r="U43" s="64">
        <f t="shared" si="26"/>
        <v>0.27978166090324402</v>
      </c>
      <c r="V43" s="65">
        <f t="shared" si="26"/>
        <v>35.398681708033521</v>
      </c>
    </row>
    <row r="44" spans="2:22" x14ac:dyDescent="0.25">
      <c r="B44" s="51"/>
      <c r="C44" s="52" t="s">
        <v>30</v>
      </c>
      <c r="D44" s="48">
        <v>18.75</v>
      </c>
      <c r="E44" s="48">
        <v>8.4600000000000009</v>
      </c>
      <c r="F44" s="49">
        <v>45.1</v>
      </c>
      <c r="G44" s="48">
        <v>8.74</v>
      </c>
      <c r="H44" s="49">
        <v>46.6</v>
      </c>
      <c r="I44" s="48">
        <v>0.79</v>
      </c>
      <c r="J44" s="49">
        <v>4.2</v>
      </c>
      <c r="K44" s="48">
        <v>0.62</v>
      </c>
      <c r="L44" s="49">
        <v>3.3</v>
      </c>
      <c r="M44" s="48">
        <v>0.09</v>
      </c>
      <c r="N44" s="49">
        <v>0.5</v>
      </c>
      <c r="O44" s="48">
        <v>5.46</v>
      </c>
      <c r="P44" s="49">
        <v>10</v>
      </c>
      <c r="Q44" s="49">
        <v>33.1</v>
      </c>
      <c r="R44" s="49">
        <v>60.6</v>
      </c>
      <c r="S44" s="49">
        <v>18.399999999999999</v>
      </c>
      <c r="T44" s="49">
        <v>30.3</v>
      </c>
      <c r="U44" s="49">
        <v>15.5</v>
      </c>
      <c r="V44" s="53">
        <v>340</v>
      </c>
    </row>
    <row r="45" spans="2:22" x14ac:dyDescent="0.25">
      <c r="B45" s="51"/>
      <c r="C45" s="52" t="s">
        <v>31</v>
      </c>
      <c r="D45" s="48">
        <v>12.47</v>
      </c>
      <c r="E45" s="48">
        <v>5.03</v>
      </c>
      <c r="F45" s="49">
        <v>40.299999999999997</v>
      </c>
      <c r="G45" s="48">
        <v>6.33</v>
      </c>
      <c r="H45" s="49">
        <v>50.8</v>
      </c>
      <c r="I45" s="48">
        <v>0.44</v>
      </c>
      <c r="J45" s="49">
        <v>3.5</v>
      </c>
      <c r="K45" s="48">
        <v>0.51</v>
      </c>
      <c r="L45" s="49">
        <v>4.0999999999999996</v>
      </c>
      <c r="M45" s="48">
        <v>0.05</v>
      </c>
      <c r="N45" s="49">
        <v>0.4</v>
      </c>
      <c r="O45" s="48">
        <v>7.55</v>
      </c>
      <c r="P45" s="49">
        <v>14.3</v>
      </c>
      <c r="Q45" s="49">
        <v>41.9</v>
      </c>
      <c r="R45" s="49">
        <v>55.5</v>
      </c>
      <c r="S45" s="49">
        <v>18.899999999999999</v>
      </c>
      <c r="T45" s="49">
        <v>34.1</v>
      </c>
      <c r="U45" s="49">
        <v>15.1</v>
      </c>
      <c r="V45" s="53">
        <v>321</v>
      </c>
    </row>
    <row r="46" spans="2:22" x14ac:dyDescent="0.25">
      <c r="B46" s="51"/>
      <c r="C46" s="52" t="s">
        <v>32</v>
      </c>
      <c r="D46" s="48">
        <v>15.04</v>
      </c>
      <c r="E46" s="48">
        <v>6.48</v>
      </c>
      <c r="F46" s="49">
        <v>43.1</v>
      </c>
      <c r="G46" s="48">
        <v>7.32</v>
      </c>
      <c r="H46" s="49">
        <v>48.7</v>
      </c>
      <c r="I46" s="48">
        <v>0.42</v>
      </c>
      <c r="J46" s="49">
        <v>2.8</v>
      </c>
      <c r="K46" s="48">
        <v>0.6</v>
      </c>
      <c r="L46" s="49">
        <v>4</v>
      </c>
      <c r="M46" s="48">
        <v>0.06</v>
      </c>
      <c r="N46" s="49">
        <v>0.4</v>
      </c>
      <c r="O46" s="48">
        <v>8.5500000000000007</v>
      </c>
      <c r="P46" s="49">
        <v>15.4</v>
      </c>
      <c r="Q46" s="49">
        <v>46.9</v>
      </c>
      <c r="R46" s="49">
        <v>54.9</v>
      </c>
      <c r="S46" s="49">
        <v>18</v>
      </c>
      <c r="T46" s="49">
        <v>32.799999999999997</v>
      </c>
      <c r="U46" s="49">
        <v>15.4</v>
      </c>
      <c r="V46" s="53">
        <v>271</v>
      </c>
    </row>
    <row r="47" spans="2:22" x14ac:dyDescent="0.25">
      <c r="B47" s="51"/>
      <c r="C47" s="52" t="s">
        <v>33</v>
      </c>
      <c r="D47" s="48">
        <v>12.22</v>
      </c>
      <c r="E47" s="48">
        <v>4.3499999999999996</v>
      </c>
      <c r="F47" s="49">
        <v>35.6</v>
      </c>
      <c r="G47" s="48">
        <v>6.81</v>
      </c>
      <c r="H47" s="49">
        <v>55.7</v>
      </c>
      <c r="I47" s="48">
        <v>0.56999999999999995</v>
      </c>
      <c r="J47" s="49">
        <v>4.7</v>
      </c>
      <c r="K47" s="48">
        <v>0.34</v>
      </c>
      <c r="L47" s="49">
        <v>2.8</v>
      </c>
      <c r="M47" s="48">
        <v>0.02</v>
      </c>
      <c r="N47" s="49">
        <v>0.2</v>
      </c>
      <c r="O47" s="48">
        <v>6.92</v>
      </c>
      <c r="P47" s="49">
        <v>13</v>
      </c>
      <c r="Q47" s="49">
        <v>38.9</v>
      </c>
      <c r="R47" s="49">
        <v>56.3</v>
      </c>
      <c r="S47" s="49">
        <v>18.8</v>
      </c>
      <c r="T47" s="49">
        <v>33.4</v>
      </c>
      <c r="U47" s="49">
        <v>15.5</v>
      </c>
      <c r="V47" s="53">
        <v>359</v>
      </c>
    </row>
    <row r="48" spans="2:22" s="49" customFormat="1" x14ac:dyDescent="0.25">
      <c r="B48" s="51"/>
      <c r="C48" s="52" t="s">
        <v>34</v>
      </c>
      <c r="D48" s="66">
        <v>14.86</v>
      </c>
      <c r="E48" s="66">
        <v>5.62</v>
      </c>
      <c r="F48" s="67">
        <v>37.799999999999997</v>
      </c>
      <c r="G48" s="66">
        <v>8.07</v>
      </c>
      <c r="H48" s="67">
        <v>54.3</v>
      </c>
      <c r="I48" s="66">
        <v>0.55000000000000004</v>
      </c>
      <c r="J48" s="67">
        <v>3.7</v>
      </c>
      <c r="K48" s="66">
        <v>0.4</v>
      </c>
      <c r="L48" s="67">
        <v>2.7</v>
      </c>
      <c r="M48" s="66">
        <v>0.04</v>
      </c>
      <c r="N48" s="67">
        <v>0.3</v>
      </c>
      <c r="O48" s="66">
        <v>7.26</v>
      </c>
      <c r="P48" s="67">
        <v>13.3</v>
      </c>
      <c r="Q48" s="67">
        <v>39.9</v>
      </c>
      <c r="R48" s="67">
        <v>54.9</v>
      </c>
      <c r="S48" s="67">
        <v>18.399999999999999</v>
      </c>
      <c r="T48" s="67">
        <v>33.5</v>
      </c>
      <c r="U48" s="67">
        <v>15.8</v>
      </c>
      <c r="V48" s="53">
        <v>348</v>
      </c>
    </row>
    <row r="49" spans="2:22" s="49" customFormat="1" x14ac:dyDescent="0.25">
      <c r="B49" s="51"/>
      <c r="C49" s="54" t="s">
        <v>35</v>
      </c>
      <c r="D49" s="68">
        <v>15.13</v>
      </c>
      <c r="E49" s="55">
        <v>4.5999999999999996</v>
      </c>
      <c r="F49" s="56">
        <v>30.4</v>
      </c>
      <c r="G49" s="55">
        <v>9.27</v>
      </c>
      <c r="H49" s="56">
        <v>61.3</v>
      </c>
      <c r="I49" s="55">
        <v>0.45</v>
      </c>
      <c r="J49" s="56">
        <v>3</v>
      </c>
      <c r="K49" s="55">
        <v>0.67</v>
      </c>
      <c r="L49" s="56">
        <v>4.4000000000000004</v>
      </c>
      <c r="M49" s="55">
        <v>0.09</v>
      </c>
      <c r="N49" s="56">
        <v>0.6</v>
      </c>
      <c r="O49" s="55">
        <v>6.34</v>
      </c>
      <c r="P49" s="56">
        <v>11.8</v>
      </c>
      <c r="Q49" s="56">
        <v>39</v>
      </c>
      <c r="R49" s="56">
        <v>61.4</v>
      </c>
      <c r="S49" s="56">
        <v>18.7</v>
      </c>
      <c r="T49" s="56">
        <v>30.4</v>
      </c>
      <c r="U49" s="56">
        <v>14.1</v>
      </c>
      <c r="V49" s="57">
        <v>401</v>
      </c>
    </row>
    <row r="50" spans="2:22" x14ac:dyDescent="0.25">
      <c r="B50" s="51"/>
      <c r="C50" s="58" t="s">
        <v>28</v>
      </c>
      <c r="D50" s="59">
        <f>AVERAGE(D44:D49)</f>
        <v>14.744999999999999</v>
      </c>
      <c r="E50" s="66">
        <f t="shared" ref="E50" si="27">AVERAGE(E44:E49)</f>
        <v>5.7566666666666668</v>
      </c>
      <c r="F50" s="67">
        <f t="shared" ref="F50" si="28">AVERAGE(F44:F49)</f>
        <v>38.716666666666661</v>
      </c>
      <c r="G50" s="66">
        <f t="shared" ref="G50" si="29">AVERAGE(G44:G49)</f>
        <v>7.756666666666665</v>
      </c>
      <c r="H50" s="67">
        <f t="shared" ref="H50" si="30">AVERAGE(H44:H49)</f>
        <v>52.900000000000006</v>
      </c>
      <c r="I50" s="66">
        <f t="shared" ref="I50" si="31">AVERAGE(I44:I49)</f>
        <v>0.53666666666666663</v>
      </c>
      <c r="J50" s="67">
        <f t="shared" ref="J50" si="32">AVERAGE(J44:J49)</f>
        <v>3.65</v>
      </c>
      <c r="K50" s="66">
        <f t="shared" ref="K50" si="33">AVERAGE(K44:K49)</f>
        <v>0.52333333333333332</v>
      </c>
      <c r="L50" s="67">
        <f t="shared" ref="L50" si="34">AVERAGE(L44:L49)</f>
        <v>3.5499999999999994</v>
      </c>
      <c r="M50" s="66">
        <f t="shared" ref="M50" si="35">AVERAGE(M44:M49)</f>
        <v>5.8333333333333327E-2</v>
      </c>
      <c r="N50" s="67">
        <f t="shared" ref="N50" si="36">AVERAGE(N44:N49)</f>
        <v>0.39999999999999997</v>
      </c>
      <c r="O50" s="66">
        <f t="shared" ref="O50" si="37">AVERAGE(O44:O49)</f>
        <v>7.0133333333333328</v>
      </c>
      <c r="P50" s="67">
        <f t="shared" ref="P50" si="38">AVERAGE(P44:P49)</f>
        <v>12.966666666666667</v>
      </c>
      <c r="Q50" s="67">
        <f t="shared" ref="Q50" si="39">AVERAGE(Q44:Q49)</f>
        <v>39.950000000000003</v>
      </c>
      <c r="R50" s="67">
        <f t="shared" ref="R50" si="40">AVERAGE(R44:R49)</f>
        <v>57.266666666666659</v>
      </c>
      <c r="S50" s="67">
        <f t="shared" ref="S50" si="41">AVERAGE(S44:S49)</f>
        <v>18.533333333333335</v>
      </c>
      <c r="T50" s="67">
        <f t="shared" ref="T50" si="42">AVERAGE(T44:T49)</f>
        <v>32.416666666666664</v>
      </c>
      <c r="U50" s="67">
        <f t="shared" ref="U50" si="43">AVERAGE(U44:U49)</f>
        <v>15.233333333333333</v>
      </c>
      <c r="V50" s="60">
        <f t="shared" ref="V50" si="44">AVERAGE(V44:V49)</f>
        <v>340</v>
      </c>
    </row>
    <row r="51" spans="2:22" ht="15.75" thickBot="1" x14ac:dyDescent="0.3">
      <c r="B51" s="69"/>
      <c r="C51" s="61" t="s">
        <v>29</v>
      </c>
      <c r="D51" s="62">
        <f>STDEV(D44:D49)/SQRT(6)</f>
        <v>0.96332324100826605</v>
      </c>
      <c r="E51" s="63">
        <f t="shared" ref="E51:V51" si="45">STDEV(E44:E49)/SQRT(6)</f>
        <v>0.62435388825391092</v>
      </c>
      <c r="F51" s="64">
        <f t="shared" si="45"/>
        <v>2.1770647925845288</v>
      </c>
      <c r="G51" s="63">
        <f t="shared" si="45"/>
        <v>0.46466953609827</v>
      </c>
      <c r="H51" s="64">
        <f t="shared" si="45"/>
        <v>2.1763884457207232</v>
      </c>
      <c r="I51" s="63">
        <f t="shared" si="45"/>
        <v>5.6548897228662111E-2</v>
      </c>
      <c r="J51" s="64">
        <f t="shared" si="45"/>
        <v>0.29297326385411676</v>
      </c>
      <c r="K51" s="63">
        <f t="shared" si="45"/>
        <v>5.345818719127865E-2</v>
      </c>
      <c r="L51" s="64">
        <f t="shared" si="45"/>
        <v>0.29297326385411676</v>
      </c>
      <c r="M51" s="63">
        <f t="shared" si="45"/>
        <v>1.1377365443917346E-2</v>
      </c>
      <c r="N51" s="64">
        <f t="shared" si="45"/>
        <v>5.7735026918962602E-2</v>
      </c>
      <c r="O51" s="63">
        <f t="shared" si="45"/>
        <v>0.43147550464784501</v>
      </c>
      <c r="P51" s="64">
        <f t="shared" si="45"/>
        <v>0.77402268126400753</v>
      </c>
      <c r="Q51" s="64">
        <f t="shared" si="45"/>
        <v>1.8351657509155048</v>
      </c>
      <c r="R51" s="64">
        <f t="shared" si="45"/>
        <v>1.2035133752661187</v>
      </c>
      <c r="S51" s="64">
        <f t="shared" si="45"/>
        <v>0.13581032524975573</v>
      </c>
      <c r="T51" s="64">
        <f t="shared" si="45"/>
        <v>0.67498971185575207</v>
      </c>
      <c r="U51" s="64">
        <f t="shared" si="45"/>
        <v>0.24449494427856344</v>
      </c>
      <c r="V51" s="65">
        <f t="shared" si="45"/>
        <v>17.576499461876175</v>
      </c>
    </row>
    <row r="52" spans="2:22" x14ac:dyDescent="0.25">
      <c r="B52" s="46">
        <v>2</v>
      </c>
      <c r="C52" s="47" t="s">
        <v>22</v>
      </c>
      <c r="D52" s="48">
        <v>11.22</v>
      </c>
      <c r="E52" s="48">
        <v>2.15</v>
      </c>
      <c r="F52" s="49">
        <v>19.2</v>
      </c>
      <c r="G52" s="48">
        <v>7.48</v>
      </c>
      <c r="H52" s="49">
        <v>66.7</v>
      </c>
      <c r="I52" s="48">
        <v>0.66</v>
      </c>
      <c r="J52" s="49">
        <v>5.9</v>
      </c>
      <c r="K52" s="48">
        <v>0.67</v>
      </c>
      <c r="L52" s="49">
        <v>6</v>
      </c>
      <c r="M52" s="48">
        <v>0.1</v>
      </c>
      <c r="N52" s="49">
        <v>0.9</v>
      </c>
      <c r="O52" s="48">
        <v>6.06</v>
      </c>
      <c r="P52" s="49">
        <v>11.2</v>
      </c>
      <c r="Q52" s="49">
        <v>36.9</v>
      </c>
      <c r="R52" s="49">
        <v>60.8</v>
      </c>
      <c r="S52" s="49">
        <v>18.399999999999999</v>
      </c>
      <c r="T52" s="49">
        <v>30.3</v>
      </c>
      <c r="U52" s="49">
        <v>17.600000000000001</v>
      </c>
      <c r="V52" s="50">
        <v>406</v>
      </c>
    </row>
    <row r="53" spans="2:22" x14ac:dyDescent="0.25">
      <c r="B53" s="51"/>
      <c r="C53" s="52" t="s">
        <v>23</v>
      </c>
      <c r="D53" s="48">
        <v>14.08</v>
      </c>
      <c r="E53" s="48">
        <v>6.2</v>
      </c>
      <c r="F53" s="49">
        <v>44</v>
      </c>
      <c r="G53" s="48">
        <v>6.89</v>
      </c>
      <c r="H53" s="49">
        <v>48.9</v>
      </c>
      <c r="I53" s="48">
        <v>0.42</v>
      </c>
      <c r="J53" s="49">
        <v>3</v>
      </c>
      <c r="K53" s="48">
        <v>0.42</v>
      </c>
      <c r="L53" s="49">
        <v>3</v>
      </c>
      <c r="M53" s="48">
        <v>0.06</v>
      </c>
      <c r="N53" s="49">
        <v>0.4</v>
      </c>
      <c r="O53" s="48">
        <v>5.98</v>
      </c>
      <c r="P53" s="49">
        <v>10.7</v>
      </c>
      <c r="Q53" s="49">
        <v>33.6</v>
      </c>
      <c r="R53" s="49">
        <v>56.1</v>
      </c>
      <c r="S53" s="49">
        <v>17.899999999999999</v>
      </c>
      <c r="T53" s="49">
        <v>31.9</v>
      </c>
      <c r="U53" s="49">
        <v>16.100000000000001</v>
      </c>
      <c r="V53" s="53">
        <v>446</v>
      </c>
    </row>
    <row r="54" spans="2:22" x14ac:dyDescent="0.25">
      <c r="B54" s="51"/>
      <c r="C54" s="52" t="s">
        <v>24</v>
      </c>
      <c r="D54" s="48">
        <v>12.97</v>
      </c>
      <c r="E54" s="48">
        <v>3.88</v>
      </c>
      <c r="F54" s="49">
        <v>29.9</v>
      </c>
      <c r="G54" s="48">
        <v>7.87</v>
      </c>
      <c r="H54" s="49">
        <v>60.7</v>
      </c>
      <c r="I54" s="48">
        <v>0.47</v>
      </c>
      <c r="J54" s="49">
        <v>3.6</v>
      </c>
      <c r="K54" s="48">
        <v>0.61</v>
      </c>
      <c r="L54" s="49">
        <v>4.7</v>
      </c>
      <c r="M54" s="48">
        <v>0.09</v>
      </c>
      <c r="N54" s="49">
        <v>0.7</v>
      </c>
      <c r="O54" s="48">
        <v>6.35</v>
      </c>
      <c r="P54" s="49">
        <v>11.3</v>
      </c>
      <c r="Q54" s="49">
        <v>36.1</v>
      </c>
      <c r="R54" s="49">
        <v>56.9</v>
      </c>
      <c r="S54" s="49">
        <v>17.8</v>
      </c>
      <c r="T54" s="49">
        <v>31.2</v>
      </c>
      <c r="U54" s="49">
        <v>15.7</v>
      </c>
      <c r="V54" s="53">
        <v>417</v>
      </c>
    </row>
    <row r="55" spans="2:22" x14ac:dyDescent="0.25">
      <c r="B55" s="51"/>
      <c r="C55" s="52" t="s">
        <v>25</v>
      </c>
      <c r="D55" s="48">
        <v>10.84</v>
      </c>
      <c r="E55" s="48">
        <v>4.12</v>
      </c>
      <c r="F55" s="49">
        <v>38</v>
      </c>
      <c r="G55" s="48">
        <v>5.68</v>
      </c>
      <c r="H55" s="49">
        <v>52.4</v>
      </c>
      <c r="I55" s="48">
        <v>0.46</v>
      </c>
      <c r="J55" s="49">
        <v>4.2</v>
      </c>
      <c r="K55" s="48">
        <v>0.46</v>
      </c>
      <c r="L55" s="49">
        <v>4.2</v>
      </c>
      <c r="M55" s="48">
        <v>0.04</v>
      </c>
      <c r="N55" s="49">
        <v>0.4</v>
      </c>
      <c r="O55" s="48">
        <v>7.04</v>
      </c>
      <c r="P55" s="49">
        <v>12.9</v>
      </c>
      <c r="Q55" s="49">
        <v>38.9</v>
      </c>
      <c r="R55" s="49">
        <v>55.3</v>
      </c>
      <c r="S55" s="49">
        <v>18.3</v>
      </c>
      <c r="T55" s="49">
        <v>33</v>
      </c>
      <c r="U55" s="49">
        <v>16.3</v>
      </c>
      <c r="V55" s="53">
        <v>305</v>
      </c>
    </row>
    <row r="56" spans="2:22" x14ac:dyDescent="0.25">
      <c r="B56" s="51"/>
      <c r="C56" s="52" t="s">
        <v>26</v>
      </c>
      <c r="D56" s="48">
        <v>19.54</v>
      </c>
      <c r="E56" s="48">
        <v>12.27</v>
      </c>
      <c r="F56" s="49">
        <v>62.8</v>
      </c>
      <c r="G56" s="48">
        <v>6.21</v>
      </c>
      <c r="H56" s="49">
        <v>31.8</v>
      </c>
      <c r="I56" s="48">
        <v>0.63</v>
      </c>
      <c r="J56" s="49">
        <v>3.2</v>
      </c>
      <c r="K56" s="48">
        <v>0.28999999999999998</v>
      </c>
      <c r="L56" s="49">
        <v>1.5</v>
      </c>
      <c r="M56" s="48">
        <v>0.02</v>
      </c>
      <c r="N56" s="49">
        <v>0.1</v>
      </c>
      <c r="O56" s="48">
        <v>6.39</v>
      </c>
      <c r="P56" s="49">
        <v>12.1</v>
      </c>
      <c r="Q56" s="49">
        <v>35</v>
      </c>
      <c r="R56" s="49">
        <v>54.8</v>
      </c>
      <c r="S56" s="49">
        <v>18.899999999999999</v>
      </c>
      <c r="T56" s="49">
        <v>34.4</v>
      </c>
      <c r="U56" s="49">
        <v>15.8</v>
      </c>
      <c r="V56" s="53">
        <v>318</v>
      </c>
    </row>
    <row r="57" spans="2:22" x14ac:dyDescent="0.25">
      <c r="B57" s="51"/>
      <c r="C57" s="54" t="s">
        <v>27</v>
      </c>
      <c r="D57" s="55">
        <v>13.4</v>
      </c>
      <c r="E57" s="55">
        <v>5.09</v>
      </c>
      <c r="F57" s="56">
        <v>38</v>
      </c>
      <c r="G57" s="55">
        <v>7.41</v>
      </c>
      <c r="H57" s="56">
        <v>55.3</v>
      </c>
      <c r="I57" s="55">
        <v>0.5</v>
      </c>
      <c r="J57" s="56">
        <v>3.7</v>
      </c>
      <c r="K57" s="55">
        <v>0.23</v>
      </c>
      <c r="L57" s="56">
        <v>1.7</v>
      </c>
      <c r="M57" s="55">
        <v>7.0000000000000007E-2</v>
      </c>
      <c r="N57" s="56">
        <v>0.5</v>
      </c>
      <c r="O57" s="55">
        <v>7.23</v>
      </c>
      <c r="P57" s="56">
        <v>12.9</v>
      </c>
      <c r="Q57" s="56">
        <v>39.4</v>
      </c>
      <c r="R57" s="56">
        <v>54.5</v>
      </c>
      <c r="S57" s="56">
        <v>17.899999999999999</v>
      </c>
      <c r="T57" s="56">
        <v>32.799999999999997</v>
      </c>
      <c r="U57" s="56">
        <v>16.5</v>
      </c>
      <c r="V57" s="57">
        <v>315</v>
      </c>
    </row>
    <row r="58" spans="2:22" x14ac:dyDescent="0.25">
      <c r="B58" s="51"/>
      <c r="C58" s="58" t="s">
        <v>28</v>
      </c>
      <c r="D58" s="59">
        <f>AVERAGE(D52:D57)</f>
        <v>13.675000000000002</v>
      </c>
      <c r="E58" s="48">
        <f t="shared" ref="E58:V58" si="46">AVERAGE(E52:E57)</f>
        <v>5.6183333333333332</v>
      </c>
      <c r="F58" s="49">
        <f t="shared" si="46"/>
        <v>38.65</v>
      </c>
      <c r="G58" s="48">
        <f t="shared" si="46"/>
        <v>6.9233333333333347</v>
      </c>
      <c r="H58" s="49">
        <f t="shared" si="46"/>
        <v>52.633333333333333</v>
      </c>
      <c r="I58" s="48">
        <f t="shared" si="46"/>
        <v>0.52333333333333332</v>
      </c>
      <c r="J58" s="49">
        <f t="shared" si="46"/>
        <v>3.9333333333333331</v>
      </c>
      <c r="K58" s="48">
        <f t="shared" si="46"/>
        <v>0.44666666666666671</v>
      </c>
      <c r="L58" s="49">
        <f t="shared" si="46"/>
        <v>3.5166666666666662</v>
      </c>
      <c r="M58" s="48">
        <f t="shared" si="46"/>
        <v>6.3333333333333339E-2</v>
      </c>
      <c r="N58" s="49">
        <f t="shared" si="46"/>
        <v>0.5</v>
      </c>
      <c r="O58" s="48">
        <f t="shared" si="46"/>
        <v>6.5083333333333329</v>
      </c>
      <c r="P58" s="49">
        <f t="shared" si="46"/>
        <v>11.850000000000001</v>
      </c>
      <c r="Q58" s="49">
        <f t="shared" si="46"/>
        <v>36.65</v>
      </c>
      <c r="R58" s="49">
        <f t="shared" si="46"/>
        <v>56.400000000000006</v>
      </c>
      <c r="S58" s="49">
        <f t="shared" si="46"/>
        <v>18.2</v>
      </c>
      <c r="T58" s="49">
        <f t="shared" si="46"/>
        <v>32.266666666666673</v>
      </c>
      <c r="U58" s="49">
        <f t="shared" si="46"/>
        <v>16.333333333333332</v>
      </c>
      <c r="V58" s="60">
        <f t="shared" si="46"/>
        <v>367.83333333333331</v>
      </c>
    </row>
    <row r="59" spans="2:22" ht="15.75" thickBot="1" x14ac:dyDescent="0.3">
      <c r="B59" s="51"/>
      <c r="C59" s="61" t="s">
        <v>29</v>
      </c>
      <c r="D59" s="62">
        <f>STDEV(D52:D57)/SQRT(6)</f>
        <v>1.2806137851306525</v>
      </c>
      <c r="E59" s="63">
        <f t="shared" ref="E59:V59" si="47">STDEV(E52:E57)/SQRT(6)</f>
        <v>1.4394244606014512</v>
      </c>
      <c r="F59" s="64">
        <f t="shared" si="47"/>
        <v>5.9653303904030945</v>
      </c>
      <c r="G59" s="63">
        <f t="shared" si="47"/>
        <v>0.34150321293428731</v>
      </c>
      <c r="H59" s="64">
        <f t="shared" si="47"/>
        <v>4.8924204416400761</v>
      </c>
      <c r="I59" s="63">
        <f t="shared" si="47"/>
        <v>4.0055517028799489E-2</v>
      </c>
      <c r="J59" s="64">
        <f t="shared" si="47"/>
        <v>0.42869310442060804</v>
      </c>
      <c r="K59" s="63">
        <f t="shared" si="47"/>
        <v>7.045881381661516E-2</v>
      </c>
      <c r="L59" s="64">
        <f t="shared" si="47"/>
        <v>0.72268788406737416</v>
      </c>
      <c r="M59" s="63">
        <f t="shared" si="47"/>
        <v>1.2292725943057189E-2</v>
      </c>
      <c r="N59" s="64">
        <f t="shared" si="47"/>
        <v>0.11254628677422758</v>
      </c>
      <c r="O59" s="63">
        <f t="shared" si="47"/>
        <v>0.20997486622080383</v>
      </c>
      <c r="P59" s="64">
        <f t="shared" si="47"/>
        <v>0.37925365302569397</v>
      </c>
      <c r="Q59" s="64">
        <f t="shared" si="47"/>
        <v>0.91314474938715651</v>
      </c>
      <c r="R59" s="64">
        <f t="shared" si="47"/>
        <v>0.95008771524879032</v>
      </c>
      <c r="S59" s="64">
        <f t="shared" si="47"/>
        <v>0.17126976771553493</v>
      </c>
      <c r="T59" s="64">
        <f t="shared" si="47"/>
        <v>0.59198348325307537</v>
      </c>
      <c r="U59" s="64">
        <f t="shared" si="47"/>
        <v>0.28126697479638668</v>
      </c>
      <c r="V59" s="65">
        <f t="shared" si="47"/>
        <v>25.302722734476209</v>
      </c>
    </row>
    <row r="60" spans="2:22" x14ac:dyDescent="0.25">
      <c r="B60" s="51"/>
      <c r="C60" s="52" t="s">
        <v>30</v>
      </c>
      <c r="D60" s="48">
        <v>17.36</v>
      </c>
      <c r="E60" s="48">
        <v>6.65</v>
      </c>
      <c r="F60" s="49">
        <v>38.299999999999997</v>
      </c>
      <c r="G60" s="48">
        <v>9.06</v>
      </c>
      <c r="H60" s="49">
        <v>52.2</v>
      </c>
      <c r="I60" s="48">
        <v>0.75</v>
      </c>
      <c r="J60" s="49">
        <v>4.3</v>
      </c>
      <c r="K60" s="48">
        <v>0.75</v>
      </c>
      <c r="L60" s="49">
        <v>4.3</v>
      </c>
      <c r="M60" s="48">
        <v>7.0000000000000007E-2</v>
      </c>
      <c r="N60" s="49">
        <v>0.4</v>
      </c>
      <c r="O60" s="48">
        <v>5.23</v>
      </c>
      <c r="P60" s="49">
        <v>9.9</v>
      </c>
      <c r="Q60" s="49">
        <v>31.8</v>
      </c>
      <c r="R60" s="49">
        <v>60.8</v>
      </c>
      <c r="S60" s="49">
        <v>18.899999999999999</v>
      </c>
      <c r="T60" s="49">
        <v>31.1</v>
      </c>
      <c r="U60" s="49">
        <v>15.7</v>
      </c>
      <c r="V60" s="53">
        <v>330</v>
      </c>
    </row>
    <row r="61" spans="2:22" x14ac:dyDescent="0.25">
      <c r="B61" s="51"/>
      <c r="C61" s="52" t="s">
        <v>31</v>
      </c>
      <c r="D61" s="48">
        <v>11.5</v>
      </c>
      <c r="E61" s="48">
        <v>4.3600000000000003</v>
      </c>
      <c r="F61" s="49">
        <v>37.9</v>
      </c>
      <c r="G61" s="48">
        <v>5.91</v>
      </c>
      <c r="H61" s="49">
        <v>51.4</v>
      </c>
      <c r="I61" s="48">
        <v>0.38</v>
      </c>
      <c r="J61" s="49">
        <v>3.3</v>
      </c>
      <c r="K61" s="48">
        <v>0.71</v>
      </c>
      <c r="L61" s="49">
        <v>6.2</v>
      </c>
      <c r="M61" s="48">
        <v>0.06</v>
      </c>
      <c r="N61" s="49">
        <v>0.5</v>
      </c>
      <c r="O61" s="48">
        <v>7.08</v>
      </c>
      <c r="P61" s="49">
        <v>13.3</v>
      </c>
      <c r="Q61" s="49">
        <v>39.200000000000003</v>
      </c>
      <c r="R61" s="49">
        <v>55.4</v>
      </c>
      <c r="S61" s="49">
        <v>18.8</v>
      </c>
      <c r="T61" s="49">
        <v>33.9</v>
      </c>
      <c r="U61" s="49">
        <v>15.1</v>
      </c>
      <c r="V61" s="53">
        <v>306</v>
      </c>
    </row>
    <row r="62" spans="2:22" x14ac:dyDescent="0.25">
      <c r="B62" s="51"/>
      <c r="C62" s="52" t="s">
        <v>32</v>
      </c>
      <c r="D62" s="48">
        <v>13.81</v>
      </c>
      <c r="E62" s="48">
        <v>4.99</v>
      </c>
      <c r="F62" s="49">
        <v>36.1</v>
      </c>
      <c r="G62" s="48">
        <v>7.5</v>
      </c>
      <c r="H62" s="49">
        <v>54.3</v>
      </c>
      <c r="I62" s="48">
        <v>0.5</v>
      </c>
      <c r="J62" s="49">
        <v>3.6</v>
      </c>
      <c r="K62" s="48">
        <v>0.72</v>
      </c>
      <c r="L62" s="49">
        <v>5.2</v>
      </c>
      <c r="M62" s="48">
        <v>0.08</v>
      </c>
      <c r="N62" s="49">
        <v>0.6</v>
      </c>
      <c r="O62" s="48">
        <v>7.69</v>
      </c>
      <c r="P62" s="49">
        <v>14.1</v>
      </c>
      <c r="Q62" s="49">
        <v>42.3</v>
      </c>
      <c r="R62" s="49">
        <v>55</v>
      </c>
      <c r="S62" s="49">
        <v>18.399999999999999</v>
      </c>
      <c r="T62" s="49">
        <v>33.5</v>
      </c>
      <c r="U62" s="49">
        <v>15.3</v>
      </c>
      <c r="V62" s="53">
        <v>289</v>
      </c>
    </row>
    <row r="63" spans="2:22" s="49" customFormat="1" x14ac:dyDescent="0.25">
      <c r="B63" s="51"/>
      <c r="C63" s="52" t="s">
        <v>33</v>
      </c>
      <c r="D63" s="48">
        <v>11.32</v>
      </c>
      <c r="E63" s="48">
        <v>3.72</v>
      </c>
      <c r="F63" s="49">
        <v>32.9</v>
      </c>
      <c r="G63" s="48">
        <v>6.58</v>
      </c>
      <c r="H63" s="49">
        <v>58.1</v>
      </c>
      <c r="I63" s="48">
        <v>0.51</v>
      </c>
      <c r="J63" s="49">
        <v>4.5</v>
      </c>
      <c r="K63" s="48">
        <v>0.35</v>
      </c>
      <c r="L63" s="49">
        <v>3.1</v>
      </c>
      <c r="M63" s="48">
        <v>0.05</v>
      </c>
      <c r="N63" s="49">
        <v>0.4</v>
      </c>
      <c r="O63" s="48">
        <v>6.97</v>
      </c>
      <c r="P63" s="49">
        <v>13</v>
      </c>
      <c r="Q63" s="49">
        <v>39.299999999999997</v>
      </c>
      <c r="R63" s="49">
        <v>56.4</v>
      </c>
      <c r="S63" s="49">
        <v>18.600000000000001</v>
      </c>
      <c r="T63" s="49">
        <v>33</v>
      </c>
      <c r="U63" s="49">
        <v>15.4</v>
      </c>
      <c r="V63" s="53">
        <v>371</v>
      </c>
    </row>
    <row r="64" spans="2:22" s="49" customFormat="1" x14ac:dyDescent="0.25">
      <c r="B64" s="51"/>
      <c r="C64" s="52" t="s">
        <v>34</v>
      </c>
      <c r="D64" s="66">
        <v>14.19</v>
      </c>
      <c r="E64" s="66">
        <v>5.08</v>
      </c>
      <c r="F64" s="67">
        <v>35.799999999999997</v>
      </c>
      <c r="G64" s="66">
        <v>7.9</v>
      </c>
      <c r="H64" s="67">
        <v>55.7</v>
      </c>
      <c r="I64" s="66">
        <v>0.55000000000000004</v>
      </c>
      <c r="J64" s="67">
        <v>3.9</v>
      </c>
      <c r="K64" s="66">
        <v>0.45</v>
      </c>
      <c r="L64" s="67">
        <v>3.2</v>
      </c>
      <c r="M64" s="66">
        <v>0.04</v>
      </c>
      <c r="N64" s="67">
        <v>0.3</v>
      </c>
      <c r="O64" s="66">
        <v>6.92</v>
      </c>
      <c r="P64" s="67">
        <v>12.6</v>
      </c>
      <c r="Q64" s="67">
        <v>38.4</v>
      </c>
      <c r="R64" s="67">
        <v>55.5</v>
      </c>
      <c r="S64" s="67">
        <v>18.3</v>
      </c>
      <c r="T64" s="67">
        <v>32.9</v>
      </c>
      <c r="U64" s="67">
        <v>15.8</v>
      </c>
      <c r="V64" s="53">
        <v>334</v>
      </c>
    </row>
    <row r="65" spans="2:22" x14ac:dyDescent="0.25">
      <c r="B65" s="51"/>
      <c r="C65" s="54" t="s">
        <v>35</v>
      </c>
      <c r="D65" s="68">
        <v>15.47</v>
      </c>
      <c r="E65" s="55">
        <v>5.26</v>
      </c>
      <c r="F65" s="56">
        <v>34</v>
      </c>
      <c r="G65" s="55">
        <v>9.1</v>
      </c>
      <c r="H65" s="56">
        <v>58.8</v>
      </c>
      <c r="I65" s="55">
        <v>0.4</v>
      </c>
      <c r="J65" s="56">
        <v>2.6</v>
      </c>
      <c r="K65" s="55">
        <v>0.62</v>
      </c>
      <c r="L65" s="56">
        <v>4</v>
      </c>
      <c r="M65" s="55">
        <v>0.05</v>
      </c>
      <c r="N65" s="56">
        <v>0.3</v>
      </c>
      <c r="O65" s="55">
        <v>6.36</v>
      </c>
      <c r="P65" s="56">
        <v>12</v>
      </c>
      <c r="Q65" s="56">
        <v>39.299999999999997</v>
      </c>
      <c r="R65" s="56">
        <v>61.7</v>
      </c>
      <c r="S65" s="56">
        <v>18.8</v>
      </c>
      <c r="T65" s="56">
        <v>30.5</v>
      </c>
      <c r="U65" s="56">
        <v>14.1</v>
      </c>
      <c r="V65" s="57">
        <v>373</v>
      </c>
    </row>
    <row r="66" spans="2:22" x14ac:dyDescent="0.25">
      <c r="B66" s="51"/>
      <c r="C66" s="58" t="s">
        <v>28</v>
      </c>
      <c r="D66" s="59">
        <f>AVERAGE(D60:D65)</f>
        <v>13.941666666666668</v>
      </c>
      <c r="E66" s="66">
        <f t="shared" ref="E66" si="48">AVERAGE(E60:E65)</f>
        <v>5.0099999999999989</v>
      </c>
      <c r="F66" s="67">
        <f t="shared" ref="F66" si="49">AVERAGE(F60:F65)</f>
        <v>35.833333333333336</v>
      </c>
      <c r="G66" s="66">
        <f t="shared" ref="G66" si="50">AVERAGE(G60:G65)</f>
        <v>7.6749999999999998</v>
      </c>
      <c r="H66" s="67">
        <f t="shared" ref="H66" si="51">AVERAGE(H60:H65)</f>
        <v>55.083333333333336</v>
      </c>
      <c r="I66" s="66">
        <f t="shared" ref="I66" si="52">AVERAGE(I60:I65)</f>
        <v>0.5149999999999999</v>
      </c>
      <c r="J66" s="67">
        <f t="shared" ref="J66" si="53">AVERAGE(J60:J65)</f>
        <v>3.6999999999999997</v>
      </c>
      <c r="K66" s="66">
        <f t="shared" ref="K66" si="54">AVERAGE(K60:K65)</f>
        <v>0.6</v>
      </c>
      <c r="L66" s="67">
        <f t="shared" ref="L66" si="55">AVERAGE(L60:L65)</f>
        <v>4.333333333333333</v>
      </c>
      <c r="M66" s="66">
        <f t="shared" ref="M66" si="56">AVERAGE(M60:M65)</f>
        <v>5.8333333333333327E-2</v>
      </c>
      <c r="N66" s="67">
        <f t="shared" ref="N66" si="57">AVERAGE(N60:N65)</f>
        <v>0.41666666666666657</v>
      </c>
      <c r="O66" s="66">
        <f t="shared" ref="O66" si="58">AVERAGE(O60:O65)</f>
        <v>6.708333333333333</v>
      </c>
      <c r="P66" s="67">
        <f t="shared" ref="P66" si="59">AVERAGE(P60:P65)</f>
        <v>12.483333333333334</v>
      </c>
      <c r="Q66" s="67">
        <f t="shared" ref="Q66" si="60">AVERAGE(Q60:Q65)</f>
        <v>38.383333333333333</v>
      </c>
      <c r="R66" s="67">
        <f t="shared" ref="R66" si="61">AVERAGE(R60:R65)</f>
        <v>57.466666666666669</v>
      </c>
      <c r="S66" s="67">
        <f t="shared" ref="S66" si="62">AVERAGE(S60:S65)</f>
        <v>18.633333333333333</v>
      </c>
      <c r="T66" s="67">
        <f t="shared" ref="T66" si="63">AVERAGE(T60:T65)</f>
        <v>32.483333333333334</v>
      </c>
      <c r="U66" s="67">
        <f t="shared" ref="U66" si="64">AVERAGE(U60:U65)</f>
        <v>15.233333333333333</v>
      </c>
      <c r="V66" s="60">
        <f t="shared" ref="V66" si="65">AVERAGE(V60:V65)</f>
        <v>333.83333333333331</v>
      </c>
    </row>
    <row r="67" spans="2:22" ht="15.75" thickBot="1" x14ac:dyDescent="0.3">
      <c r="B67" s="69"/>
      <c r="C67" s="61" t="s">
        <v>29</v>
      </c>
      <c r="D67" s="62">
        <f>STDEV(D60:D65)/SQRT(6)</f>
        <v>0.9475351063563674</v>
      </c>
      <c r="E67" s="63">
        <f t="shared" ref="E67:V67" si="66">STDEV(E60:E65)/SQRT(6)</f>
        <v>0.40182915109119249</v>
      </c>
      <c r="F67" s="64">
        <f t="shared" si="66"/>
        <v>0.86397016409390215</v>
      </c>
      <c r="G67" s="63">
        <f t="shared" si="66"/>
        <v>0.52739453922087831</v>
      </c>
      <c r="H67" s="64">
        <f t="shared" si="66"/>
        <v>1.2354261522963554</v>
      </c>
      <c r="I67" s="63">
        <f t="shared" si="66"/>
        <v>5.4206395686610218E-2</v>
      </c>
      <c r="J67" s="64">
        <f t="shared" si="66"/>
        <v>0.28401877872187736</v>
      </c>
      <c r="K67" s="63">
        <f t="shared" si="66"/>
        <v>6.6932802122726009E-2</v>
      </c>
      <c r="L67" s="64">
        <f t="shared" si="66"/>
        <v>0.48830773539280031</v>
      </c>
      <c r="M67" s="63">
        <f t="shared" si="66"/>
        <v>6.009252125773322E-3</v>
      </c>
      <c r="N67" s="64">
        <f t="shared" si="66"/>
        <v>4.7726070210921345E-2</v>
      </c>
      <c r="O67" s="63">
        <f t="shared" si="66"/>
        <v>0.34263115899040941</v>
      </c>
      <c r="P67" s="64">
        <f t="shared" si="66"/>
        <v>0.59071519740433109</v>
      </c>
      <c r="Q67" s="64">
        <f t="shared" si="66"/>
        <v>1.4262811005470755</v>
      </c>
      <c r="R67" s="64">
        <f t="shared" si="66"/>
        <v>1.2164611698602543</v>
      </c>
      <c r="S67" s="64">
        <f t="shared" si="66"/>
        <v>9.8882646494608817E-2</v>
      </c>
      <c r="T67" s="64">
        <f t="shared" si="66"/>
        <v>0.55762392743178102</v>
      </c>
      <c r="U67" s="64">
        <f t="shared" si="66"/>
        <v>0.24988886418655093</v>
      </c>
      <c r="V67" s="65">
        <f t="shared" si="66"/>
        <v>13.801972483831596</v>
      </c>
    </row>
    <row r="68" spans="2:22" x14ac:dyDescent="0.25">
      <c r="B68" s="46">
        <v>7</v>
      </c>
      <c r="C68" s="47" t="s">
        <v>22</v>
      </c>
      <c r="D68" s="48">
        <v>15.5</v>
      </c>
      <c r="E68" s="48">
        <v>6.23</v>
      </c>
      <c r="F68" s="49">
        <v>40.200000000000003</v>
      </c>
      <c r="G68" s="48">
        <v>7.44</v>
      </c>
      <c r="H68" s="49">
        <v>48</v>
      </c>
      <c r="I68" s="48">
        <v>0.87</v>
      </c>
      <c r="J68" s="49">
        <v>5.6</v>
      </c>
      <c r="K68" s="48">
        <v>0.82</v>
      </c>
      <c r="L68" s="49">
        <v>5.3</v>
      </c>
      <c r="M68" s="48">
        <v>0.05</v>
      </c>
      <c r="N68" s="49">
        <v>0.3</v>
      </c>
      <c r="O68" s="48">
        <v>6.01</v>
      </c>
      <c r="P68" s="49">
        <v>11.1</v>
      </c>
      <c r="Q68" s="49">
        <v>35.6</v>
      </c>
      <c r="R68" s="49">
        <v>59.3</v>
      </c>
      <c r="S68" s="49">
        <v>18.5</v>
      </c>
      <c r="T68" s="49">
        <v>31.2</v>
      </c>
      <c r="U68" s="49">
        <v>16.5</v>
      </c>
      <c r="V68" s="50">
        <v>407</v>
      </c>
    </row>
    <row r="69" spans="2:22" x14ac:dyDescent="0.25">
      <c r="B69" s="51"/>
      <c r="C69" s="52" t="s">
        <v>23</v>
      </c>
      <c r="D69" s="48">
        <v>13.31</v>
      </c>
      <c r="E69" s="48">
        <v>5.58</v>
      </c>
      <c r="F69" s="49">
        <v>41.9</v>
      </c>
      <c r="G69" s="48">
        <v>6.6</v>
      </c>
      <c r="H69" s="49">
        <v>49.6</v>
      </c>
      <c r="I69" s="48">
        <v>0.53</v>
      </c>
      <c r="J69" s="49">
        <v>4</v>
      </c>
      <c r="K69" s="48">
        <v>0.43</v>
      </c>
      <c r="L69" s="49">
        <v>3.2</v>
      </c>
      <c r="M69" s="48">
        <v>0.09</v>
      </c>
      <c r="N69" s="49">
        <v>0.7</v>
      </c>
      <c r="O69" s="48">
        <v>5.99</v>
      </c>
      <c r="P69" s="49">
        <v>10.6</v>
      </c>
      <c r="Q69" s="49">
        <v>33.6</v>
      </c>
      <c r="R69" s="49">
        <v>56.1</v>
      </c>
      <c r="S69" s="49">
        <v>17.600000000000001</v>
      </c>
      <c r="T69" s="49">
        <v>31.4</v>
      </c>
      <c r="U69" s="49">
        <v>16.600000000000001</v>
      </c>
      <c r="V69" s="53">
        <v>369</v>
      </c>
    </row>
    <row r="70" spans="2:22" x14ac:dyDescent="0.25">
      <c r="B70" s="51"/>
      <c r="C70" s="52" t="s">
        <v>24</v>
      </c>
      <c r="D70" s="48">
        <v>15.16</v>
      </c>
      <c r="E70" s="48">
        <v>6.22</v>
      </c>
      <c r="F70" s="49">
        <v>41</v>
      </c>
      <c r="G70" s="48">
        <v>7.66</v>
      </c>
      <c r="H70" s="49">
        <v>50.5</v>
      </c>
      <c r="I70" s="48">
        <v>0.57999999999999996</v>
      </c>
      <c r="J70" s="49">
        <v>3.8</v>
      </c>
      <c r="K70" s="48">
        <v>0.53</v>
      </c>
      <c r="L70" s="49">
        <v>3.5</v>
      </c>
      <c r="M70" s="48">
        <v>0.08</v>
      </c>
      <c r="N70" s="49">
        <v>0.5</v>
      </c>
      <c r="O70" s="48">
        <v>6.14</v>
      </c>
      <c r="P70" s="49">
        <v>10.8</v>
      </c>
      <c r="Q70" s="49">
        <v>35.200000000000003</v>
      </c>
      <c r="R70" s="49">
        <v>57.4</v>
      </c>
      <c r="S70" s="49">
        <v>17.7</v>
      </c>
      <c r="T70" s="49">
        <v>30.8</v>
      </c>
      <c r="U70" s="49">
        <v>16.100000000000001</v>
      </c>
      <c r="V70" s="53">
        <v>373</v>
      </c>
    </row>
    <row r="71" spans="2:22" x14ac:dyDescent="0.25">
      <c r="B71" s="51"/>
      <c r="C71" s="52" t="s">
        <v>25</v>
      </c>
      <c r="D71" s="48">
        <v>10.94</v>
      </c>
      <c r="E71" s="48">
        <v>5.26</v>
      </c>
      <c r="F71" s="49">
        <v>48.1</v>
      </c>
      <c r="G71" s="48">
        <v>4.6399999999999997</v>
      </c>
      <c r="H71" s="49">
        <v>42.4</v>
      </c>
      <c r="I71" s="48">
        <v>0.54</v>
      </c>
      <c r="J71" s="49">
        <v>4.9000000000000004</v>
      </c>
      <c r="K71" s="48">
        <v>0.44</v>
      </c>
      <c r="L71" s="49">
        <v>4</v>
      </c>
      <c r="M71" s="48">
        <v>0.03</v>
      </c>
      <c r="N71" s="49">
        <v>0.3</v>
      </c>
      <c r="O71" s="48">
        <v>6.74</v>
      </c>
      <c r="P71" s="49">
        <v>12.4</v>
      </c>
      <c r="Q71" s="49">
        <v>37.799999999999997</v>
      </c>
      <c r="R71" s="49">
        <v>56</v>
      </c>
      <c r="S71" s="49">
        <v>18.399999999999999</v>
      </c>
      <c r="T71" s="49">
        <v>32.9</v>
      </c>
      <c r="U71" s="49">
        <v>16.600000000000001</v>
      </c>
      <c r="V71" s="53">
        <v>293</v>
      </c>
    </row>
    <row r="72" spans="2:22" x14ac:dyDescent="0.25">
      <c r="B72" s="51"/>
      <c r="C72" s="52" t="s">
        <v>26</v>
      </c>
      <c r="D72" s="48">
        <v>15.13</v>
      </c>
      <c r="E72" s="48">
        <v>6.17</v>
      </c>
      <c r="F72" s="49">
        <v>40.799999999999997</v>
      </c>
      <c r="G72" s="48">
        <v>7.9</v>
      </c>
      <c r="H72" s="49">
        <v>52.2</v>
      </c>
      <c r="I72" s="48">
        <v>0.5</v>
      </c>
      <c r="J72" s="49">
        <v>3.3</v>
      </c>
      <c r="K72" s="48">
        <v>0.42</v>
      </c>
      <c r="L72" s="49">
        <v>2.8</v>
      </c>
      <c r="M72" s="48">
        <v>0.05</v>
      </c>
      <c r="N72" s="49">
        <v>0.3</v>
      </c>
      <c r="O72" s="48">
        <v>7.02</v>
      </c>
      <c r="P72" s="49">
        <v>12.8</v>
      </c>
      <c r="Q72" s="49">
        <v>38.700000000000003</v>
      </c>
      <c r="R72" s="49">
        <v>55.2</v>
      </c>
      <c r="S72" s="49">
        <v>18.2</v>
      </c>
      <c r="T72" s="49">
        <v>33</v>
      </c>
      <c r="U72" s="49">
        <v>16.399999999999999</v>
      </c>
      <c r="V72" s="53">
        <v>357</v>
      </c>
    </row>
    <row r="73" spans="2:22" x14ac:dyDescent="0.25">
      <c r="B73" s="51"/>
      <c r="C73" s="54" t="s">
        <v>27</v>
      </c>
      <c r="D73" s="55">
        <v>14.78</v>
      </c>
      <c r="E73" s="55">
        <v>6.49</v>
      </c>
      <c r="F73" s="56">
        <v>43.9</v>
      </c>
      <c r="G73" s="55">
        <v>7.43</v>
      </c>
      <c r="H73" s="56">
        <v>50.3</v>
      </c>
      <c r="I73" s="55">
        <v>0.47</v>
      </c>
      <c r="J73" s="56">
        <v>3.2</v>
      </c>
      <c r="K73" s="55">
        <v>0.24</v>
      </c>
      <c r="L73" s="56">
        <v>1.6</v>
      </c>
      <c r="M73" s="55">
        <v>0.03</v>
      </c>
      <c r="N73" s="56">
        <v>0.2</v>
      </c>
      <c r="O73" s="55">
        <v>7.03</v>
      </c>
      <c r="P73" s="56">
        <v>12.7</v>
      </c>
      <c r="Q73" s="56">
        <v>38.1</v>
      </c>
      <c r="R73" s="56">
        <v>54.2</v>
      </c>
      <c r="S73" s="56">
        <v>18.100000000000001</v>
      </c>
      <c r="T73" s="56">
        <v>33.4</v>
      </c>
      <c r="U73" s="56">
        <v>16.8</v>
      </c>
      <c r="V73" s="57">
        <v>308</v>
      </c>
    </row>
    <row r="74" spans="2:22" x14ac:dyDescent="0.25">
      <c r="B74" s="51"/>
      <c r="C74" s="58" t="s">
        <v>28</v>
      </c>
      <c r="D74" s="59">
        <f>AVERAGE(D68:D73)</f>
        <v>14.136666666666665</v>
      </c>
      <c r="E74" s="48">
        <f t="shared" ref="E74:V74" si="67">AVERAGE(E68:E73)</f>
        <v>5.9916666666666671</v>
      </c>
      <c r="F74" s="49">
        <f t="shared" si="67"/>
        <v>42.65</v>
      </c>
      <c r="G74" s="48">
        <f t="shared" si="67"/>
        <v>6.9450000000000003</v>
      </c>
      <c r="H74" s="49">
        <f t="shared" si="67"/>
        <v>48.833333333333336</v>
      </c>
      <c r="I74" s="48">
        <f t="shared" si="67"/>
        <v>0.58166666666666667</v>
      </c>
      <c r="J74" s="49">
        <f t="shared" si="67"/>
        <v>4.1333333333333329</v>
      </c>
      <c r="K74" s="48">
        <f t="shared" si="67"/>
        <v>0.48</v>
      </c>
      <c r="L74" s="49">
        <f t="shared" si="67"/>
        <v>3.4000000000000004</v>
      </c>
      <c r="M74" s="48">
        <f t="shared" si="67"/>
        <v>5.4999999999999993E-2</v>
      </c>
      <c r="N74" s="49">
        <f t="shared" si="67"/>
        <v>0.38333333333333336</v>
      </c>
      <c r="O74" s="48">
        <f t="shared" si="67"/>
        <v>6.4883333333333333</v>
      </c>
      <c r="P74" s="49">
        <f t="shared" si="67"/>
        <v>11.733333333333334</v>
      </c>
      <c r="Q74" s="49">
        <f t="shared" si="67"/>
        <v>36.499999999999993</v>
      </c>
      <c r="R74" s="49">
        <f t="shared" si="67"/>
        <v>56.366666666666667</v>
      </c>
      <c r="S74" s="49">
        <f t="shared" si="67"/>
        <v>18.083333333333332</v>
      </c>
      <c r="T74" s="49">
        <f t="shared" si="67"/>
        <v>32.116666666666667</v>
      </c>
      <c r="U74" s="49">
        <f t="shared" si="67"/>
        <v>16.500000000000004</v>
      </c>
      <c r="V74" s="60">
        <f t="shared" si="67"/>
        <v>351.16666666666669</v>
      </c>
    </row>
    <row r="75" spans="2:22" ht="15.75" thickBot="1" x14ac:dyDescent="0.3">
      <c r="B75" s="51"/>
      <c r="C75" s="61" t="s">
        <v>29</v>
      </c>
      <c r="D75" s="62">
        <f>STDEV(D68:D73)/SQRT(6)</f>
        <v>0.71200499374029824</v>
      </c>
      <c r="E75" s="63">
        <f t="shared" ref="E75:V75" si="68">STDEV(E68:E73)/SQRT(6)</f>
        <v>0.1909522918893036</v>
      </c>
      <c r="F75" s="64">
        <f t="shared" si="68"/>
        <v>1.2107160415776006</v>
      </c>
      <c r="G75" s="63">
        <f t="shared" si="68"/>
        <v>0.49448795064524265</v>
      </c>
      <c r="H75" s="64">
        <f t="shared" si="68"/>
        <v>1.4015864027752429</v>
      </c>
      <c r="I75" s="63">
        <f t="shared" si="68"/>
        <v>5.9633137692990029E-2</v>
      </c>
      <c r="J75" s="64">
        <f t="shared" si="68"/>
        <v>0.38441875315569402</v>
      </c>
      <c r="K75" s="63">
        <f t="shared" si="68"/>
        <v>7.8187808086256874E-2</v>
      </c>
      <c r="L75" s="64">
        <f t="shared" si="68"/>
        <v>0.50398412673416582</v>
      </c>
      <c r="M75" s="63">
        <f t="shared" si="68"/>
        <v>1.0246950765959611E-2</v>
      </c>
      <c r="N75" s="64">
        <f t="shared" si="68"/>
        <v>7.4907350180814083E-2</v>
      </c>
      <c r="O75" s="63">
        <f t="shared" si="68"/>
        <v>0.20313241439459581</v>
      </c>
      <c r="P75" s="64">
        <f t="shared" si="68"/>
        <v>0.41123121368776372</v>
      </c>
      <c r="Q75" s="64">
        <f t="shared" si="68"/>
        <v>0.81649658092772592</v>
      </c>
      <c r="R75" s="64">
        <f t="shared" si="68"/>
        <v>0.72877370363584737</v>
      </c>
      <c r="S75" s="64">
        <f t="shared" si="68"/>
        <v>0.14925742118158719</v>
      </c>
      <c r="T75" s="64">
        <f t="shared" si="68"/>
        <v>0.45197099218619957</v>
      </c>
      <c r="U75" s="64">
        <f t="shared" si="68"/>
        <v>9.660917830792963E-2</v>
      </c>
      <c r="V75" s="65">
        <f t="shared" si="68"/>
        <v>17.50507862815186</v>
      </c>
    </row>
    <row r="76" spans="2:22" x14ac:dyDescent="0.25">
      <c r="B76" s="51"/>
      <c r="C76" s="52" t="s">
        <v>30</v>
      </c>
      <c r="D76" s="48">
        <v>19.350000000000001</v>
      </c>
      <c r="E76" s="48">
        <v>6.35</v>
      </c>
      <c r="F76" s="49">
        <v>32.799999999999997</v>
      </c>
      <c r="G76" s="48">
        <v>10.57</v>
      </c>
      <c r="H76" s="49">
        <v>54.6</v>
      </c>
      <c r="I76" s="48">
        <v>0.97</v>
      </c>
      <c r="J76" s="49">
        <v>5</v>
      </c>
      <c r="K76" s="48">
        <v>1.39</v>
      </c>
      <c r="L76" s="49">
        <v>7.2</v>
      </c>
      <c r="M76" s="48">
        <v>0.06</v>
      </c>
      <c r="N76" s="49">
        <v>0.3</v>
      </c>
      <c r="O76" s="48">
        <v>5.83</v>
      </c>
      <c r="P76" s="49">
        <v>10.8</v>
      </c>
      <c r="Q76" s="49">
        <v>35</v>
      </c>
      <c r="R76" s="49">
        <v>60</v>
      </c>
      <c r="S76" s="49">
        <v>18.600000000000001</v>
      </c>
      <c r="T76" s="49">
        <v>30.9</v>
      </c>
      <c r="U76" s="49">
        <v>15.7</v>
      </c>
      <c r="V76" s="53">
        <v>328</v>
      </c>
    </row>
    <row r="77" spans="2:22" x14ac:dyDescent="0.25">
      <c r="B77" s="51"/>
      <c r="C77" s="52" t="s">
        <v>31</v>
      </c>
      <c r="D77" s="48">
        <v>12.07</v>
      </c>
      <c r="E77" s="48">
        <v>4.78</v>
      </c>
      <c r="F77" s="49">
        <v>39.6</v>
      </c>
      <c r="G77" s="48">
        <v>6</v>
      </c>
      <c r="H77" s="49">
        <v>49.7</v>
      </c>
      <c r="I77" s="48">
        <v>0.42</v>
      </c>
      <c r="J77" s="49">
        <v>3.5</v>
      </c>
      <c r="K77" s="48">
        <v>0.72</v>
      </c>
      <c r="L77" s="49">
        <v>6</v>
      </c>
      <c r="M77" s="48">
        <v>0.05</v>
      </c>
      <c r="N77" s="49">
        <v>0.4</v>
      </c>
      <c r="O77" s="48">
        <v>6.8</v>
      </c>
      <c r="P77" s="49">
        <v>12.9</v>
      </c>
      <c r="Q77" s="49">
        <v>38.299999999999997</v>
      </c>
      <c r="R77" s="49">
        <v>56.4</v>
      </c>
      <c r="S77" s="49">
        <v>18.899999999999999</v>
      </c>
      <c r="T77" s="49">
        <v>33.6</v>
      </c>
      <c r="U77" s="49">
        <v>15.7</v>
      </c>
      <c r="V77" s="53">
        <v>321</v>
      </c>
    </row>
    <row r="78" spans="2:22" x14ac:dyDescent="0.25">
      <c r="B78" s="51"/>
      <c r="C78" s="52" t="s">
        <v>32</v>
      </c>
      <c r="D78" s="48">
        <v>13.32</v>
      </c>
      <c r="E78" s="48">
        <v>4.9800000000000004</v>
      </c>
      <c r="F78" s="49">
        <v>37.4</v>
      </c>
      <c r="G78" s="48">
        <v>7.06</v>
      </c>
      <c r="H78" s="49">
        <v>53</v>
      </c>
      <c r="I78" s="48">
        <v>0.41</v>
      </c>
      <c r="J78" s="49">
        <v>3.1</v>
      </c>
      <c r="K78" s="48">
        <v>0.68</v>
      </c>
      <c r="L78" s="49">
        <v>5.0999999999999996</v>
      </c>
      <c r="M78" s="48">
        <v>0.08</v>
      </c>
      <c r="N78" s="49">
        <v>0.6</v>
      </c>
      <c r="O78" s="48">
        <v>8.5</v>
      </c>
      <c r="P78" s="49">
        <v>15.6</v>
      </c>
      <c r="Q78" s="49">
        <v>47.4</v>
      </c>
      <c r="R78" s="49">
        <v>55.8</v>
      </c>
      <c r="S78" s="49">
        <v>18.399999999999999</v>
      </c>
      <c r="T78" s="49">
        <v>33</v>
      </c>
      <c r="U78" s="49">
        <v>16.2</v>
      </c>
      <c r="V78" s="53">
        <v>276</v>
      </c>
    </row>
    <row r="79" spans="2:22" x14ac:dyDescent="0.25">
      <c r="B79" s="51"/>
      <c r="C79" s="52" t="s">
        <v>33</v>
      </c>
      <c r="D79" s="48">
        <v>12.02</v>
      </c>
      <c r="E79" s="48">
        <v>3.95</v>
      </c>
      <c r="F79" s="49">
        <v>32.9</v>
      </c>
      <c r="G79" s="48">
        <v>7.1</v>
      </c>
      <c r="H79" s="49">
        <v>59.1</v>
      </c>
      <c r="I79" s="48">
        <v>0.49</v>
      </c>
      <c r="J79" s="49">
        <v>4.0999999999999996</v>
      </c>
      <c r="K79" s="48">
        <v>0.35</v>
      </c>
      <c r="L79" s="49">
        <v>2.9</v>
      </c>
      <c r="M79" s="48">
        <v>0.04</v>
      </c>
      <c r="N79" s="49">
        <v>0.3</v>
      </c>
      <c r="O79" s="48">
        <v>6.97</v>
      </c>
      <c r="P79" s="49">
        <v>12.9</v>
      </c>
      <c r="Q79" s="49">
        <v>39</v>
      </c>
      <c r="R79" s="49">
        <v>55.9</v>
      </c>
      <c r="S79" s="49">
        <v>18.600000000000001</v>
      </c>
      <c r="T79" s="49">
        <v>33.200000000000003</v>
      </c>
      <c r="U79" s="49">
        <v>15.6</v>
      </c>
      <c r="V79" s="53">
        <v>374</v>
      </c>
    </row>
    <row r="80" spans="2:22" x14ac:dyDescent="0.25">
      <c r="B80" s="51"/>
      <c r="C80" s="52" t="s">
        <v>34</v>
      </c>
      <c r="D80" s="66">
        <v>13.35</v>
      </c>
      <c r="E80" s="66">
        <v>5.07</v>
      </c>
      <c r="F80" s="67">
        <v>38</v>
      </c>
      <c r="G80" s="66">
        <v>7.24</v>
      </c>
      <c r="H80" s="67">
        <v>54.2</v>
      </c>
      <c r="I80" s="66">
        <v>0.55000000000000004</v>
      </c>
      <c r="J80" s="67">
        <v>4.0999999999999996</v>
      </c>
      <c r="K80" s="66">
        <v>0.35</v>
      </c>
      <c r="L80" s="67">
        <v>2.6</v>
      </c>
      <c r="M80" s="66">
        <v>0.03</v>
      </c>
      <c r="N80" s="67">
        <v>0.2</v>
      </c>
      <c r="O80" s="66">
        <v>6.58</v>
      </c>
      <c r="P80" s="67">
        <v>12.1</v>
      </c>
      <c r="Q80" s="67">
        <v>36.299999999999997</v>
      </c>
      <c r="R80" s="67">
        <v>55.2</v>
      </c>
      <c r="S80" s="67">
        <v>18.399999999999999</v>
      </c>
      <c r="T80" s="67">
        <v>33.299999999999997</v>
      </c>
      <c r="U80" s="67">
        <v>16.399999999999999</v>
      </c>
      <c r="V80" s="53">
        <v>371</v>
      </c>
    </row>
    <row r="81" spans="2:22" x14ac:dyDescent="0.25">
      <c r="B81" s="51"/>
      <c r="C81" s="54" t="s">
        <v>35</v>
      </c>
      <c r="D81" s="68">
        <v>15.96</v>
      </c>
      <c r="E81" s="55">
        <v>5.08</v>
      </c>
      <c r="F81" s="56">
        <v>31.8</v>
      </c>
      <c r="G81" s="55">
        <v>9.61</v>
      </c>
      <c r="H81" s="56">
        <v>60.2</v>
      </c>
      <c r="I81" s="55">
        <v>0.53</v>
      </c>
      <c r="J81" s="56">
        <v>3.3</v>
      </c>
      <c r="K81" s="55">
        <v>0.59</v>
      </c>
      <c r="L81" s="56">
        <v>3.7</v>
      </c>
      <c r="M81" s="55">
        <v>0.06</v>
      </c>
      <c r="N81" s="56">
        <v>0.4</v>
      </c>
      <c r="O81" s="55">
        <v>6.26</v>
      </c>
      <c r="P81" s="56">
        <v>11.8</v>
      </c>
      <c r="Q81" s="56">
        <v>38.4</v>
      </c>
      <c r="R81" s="56">
        <v>61.3</v>
      </c>
      <c r="S81" s="56">
        <v>18.899999999999999</v>
      </c>
      <c r="T81" s="56">
        <v>30.9</v>
      </c>
      <c r="U81" s="56">
        <v>14.1</v>
      </c>
      <c r="V81" s="57">
        <v>352</v>
      </c>
    </row>
    <row r="82" spans="2:22" x14ac:dyDescent="0.25">
      <c r="B82" s="51"/>
      <c r="C82" s="58" t="s">
        <v>28</v>
      </c>
      <c r="D82" s="59">
        <f>AVERAGE(D76:D81)</f>
        <v>14.344999999999999</v>
      </c>
      <c r="E82" s="66">
        <f t="shared" ref="E82" si="69">AVERAGE(E76:E81)</f>
        <v>5.0350000000000001</v>
      </c>
      <c r="F82" s="67">
        <f t="shared" ref="F82" si="70">AVERAGE(F76:F81)</f>
        <v>35.416666666666671</v>
      </c>
      <c r="G82" s="66">
        <f t="shared" ref="G82" si="71">AVERAGE(G76:G81)</f>
        <v>7.93</v>
      </c>
      <c r="H82" s="67">
        <f t="shared" ref="H82" si="72">AVERAGE(H76:H81)</f>
        <v>55.133333333333333</v>
      </c>
      <c r="I82" s="66">
        <f t="shared" ref="I82" si="73">AVERAGE(I76:I81)</f>
        <v>0.56166666666666665</v>
      </c>
      <c r="J82" s="67">
        <f t="shared" ref="J82" si="74">AVERAGE(J76:J81)</f>
        <v>3.8499999999999996</v>
      </c>
      <c r="K82" s="66">
        <f t="shared" ref="K82" si="75">AVERAGE(K76:K81)</f>
        <v>0.68</v>
      </c>
      <c r="L82" s="67">
        <f t="shared" ref="L82" si="76">AVERAGE(L76:L81)</f>
        <v>4.583333333333333</v>
      </c>
      <c r="M82" s="66">
        <f t="shared" ref="M82" si="77">AVERAGE(M76:M81)</f>
        <v>5.3333333333333337E-2</v>
      </c>
      <c r="N82" s="67">
        <f t="shared" ref="N82" si="78">AVERAGE(N76:N81)</f>
        <v>0.36666666666666664</v>
      </c>
      <c r="O82" s="66">
        <f t="shared" ref="O82" si="79">AVERAGE(O76:O81)</f>
        <v>6.8233333333333333</v>
      </c>
      <c r="P82" s="67">
        <f t="shared" ref="P82" si="80">AVERAGE(P76:P81)</f>
        <v>12.683333333333332</v>
      </c>
      <c r="Q82" s="67">
        <f t="shared" ref="Q82" si="81">AVERAGE(Q76:Q81)</f>
        <v>39.06666666666667</v>
      </c>
      <c r="R82" s="67">
        <f t="shared" ref="R82" si="82">AVERAGE(R76:R81)</f>
        <v>57.433333333333337</v>
      </c>
      <c r="S82" s="67">
        <f t="shared" ref="S82" si="83">AVERAGE(S76:S81)</f>
        <v>18.633333333333336</v>
      </c>
      <c r="T82" s="67">
        <f t="shared" ref="T82" si="84">AVERAGE(T76:T81)</f>
        <v>32.483333333333334</v>
      </c>
      <c r="U82" s="67">
        <f t="shared" ref="U82" si="85">AVERAGE(U76:U81)</f>
        <v>15.616666666666665</v>
      </c>
      <c r="V82" s="60">
        <f t="shared" ref="V82" si="86">AVERAGE(V76:V81)</f>
        <v>337</v>
      </c>
    </row>
    <row r="83" spans="2:22" ht="15.75" thickBot="1" x14ac:dyDescent="0.3">
      <c r="B83" s="69"/>
      <c r="C83" s="61" t="s">
        <v>29</v>
      </c>
      <c r="D83" s="62">
        <f>STDEV(D76:D81)/SQRT(6)</f>
        <v>1.1587370998922388</v>
      </c>
      <c r="E83" s="63">
        <f t="shared" ref="E83:V83" si="87">STDEV(E76:E81)/SQRT(6)</f>
        <v>0.31505290561004656</v>
      </c>
      <c r="F83" s="64">
        <f t="shared" si="87"/>
        <v>1.3462086679923655</v>
      </c>
      <c r="G83" s="63">
        <f t="shared" si="87"/>
        <v>0.71737484390426542</v>
      </c>
      <c r="H83" s="64">
        <f t="shared" si="87"/>
        <v>1.5982629459649138</v>
      </c>
      <c r="I83" s="63">
        <f t="shared" si="87"/>
        <v>8.4869180376493367E-2</v>
      </c>
      <c r="J83" s="64">
        <f t="shared" si="87"/>
        <v>0.28489764243788895</v>
      </c>
      <c r="K83" s="63">
        <f t="shared" si="87"/>
        <v>0.15616230872610293</v>
      </c>
      <c r="L83" s="64">
        <f t="shared" si="87"/>
        <v>0.7453932593679069</v>
      </c>
      <c r="M83" s="63">
        <f t="shared" si="87"/>
        <v>7.1492035298424093E-3</v>
      </c>
      <c r="N83" s="64">
        <f t="shared" si="87"/>
        <v>5.5777335102271758E-2</v>
      </c>
      <c r="O83" s="63">
        <f t="shared" si="87"/>
        <v>0.37401128919385035</v>
      </c>
      <c r="P83" s="64">
        <f t="shared" si="87"/>
        <v>0.66503968135576774</v>
      </c>
      <c r="Q83" s="64">
        <f t="shared" si="87"/>
        <v>1.776450893714133</v>
      </c>
      <c r="R83" s="64">
        <f t="shared" si="87"/>
        <v>1.0426462061078585</v>
      </c>
      <c r="S83" s="64">
        <f t="shared" si="87"/>
        <v>9.1893658347268092E-2</v>
      </c>
      <c r="T83" s="64">
        <f t="shared" si="87"/>
        <v>0.50689687752485213</v>
      </c>
      <c r="U83" s="64">
        <f t="shared" si="87"/>
        <v>0.3300673331980073</v>
      </c>
      <c r="V83" s="65">
        <f t="shared" si="87"/>
        <v>15.064306599818439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82"/>
  <sheetViews>
    <sheetView tabSelected="1" zoomScale="70" zoomScaleNormal="70" workbookViewId="0">
      <selection activeCell="A47" sqref="A47"/>
    </sheetView>
  </sheetViews>
  <sheetFormatPr defaultColWidth="8.85546875" defaultRowHeight="15" x14ac:dyDescent="0.25"/>
  <cols>
    <col min="1" max="1" width="9" style="7" customWidth="1"/>
    <col min="2" max="2" width="13.7109375" style="7" customWidth="1"/>
    <col min="3" max="3" width="9.85546875" style="7" customWidth="1"/>
    <col min="4" max="22" width="16.85546875" style="7" customWidth="1"/>
    <col min="23" max="23" width="12.140625" style="7" bestFit="1" customWidth="1"/>
    <col min="24" max="24" width="26" style="7" bestFit="1" customWidth="1"/>
    <col min="25" max="16384" width="8.85546875" style="7"/>
  </cols>
  <sheetData>
    <row r="1" spans="2:24" ht="15.75" thickBot="1" x14ac:dyDescent="0.3"/>
    <row r="2" spans="2:24" ht="15.75" thickBot="1" x14ac:dyDescent="0.3">
      <c r="B2" s="1" t="s">
        <v>14</v>
      </c>
      <c r="C2" s="2" t="s">
        <v>15</v>
      </c>
      <c r="D2" s="5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  <c r="O2" s="2" t="s">
        <v>47</v>
      </c>
      <c r="P2" s="2" t="s">
        <v>48</v>
      </c>
      <c r="Q2" s="2" t="s">
        <v>49</v>
      </c>
      <c r="R2" s="2" t="s">
        <v>50</v>
      </c>
      <c r="S2" s="2" t="s">
        <v>51</v>
      </c>
      <c r="T2" s="2" t="s">
        <v>52</v>
      </c>
      <c r="U2" s="2" t="s">
        <v>53</v>
      </c>
      <c r="V2" s="2" t="s">
        <v>54</v>
      </c>
      <c r="W2" s="2" t="s">
        <v>55</v>
      </c>
      <c r="X2" s="6" t="s">
        <v>56</v>
      </c>
    </row>
    <row r="3" spans="2:24" x14ac:dyDescent="0.25">
      <c r="B3" s="8">
        <v>-2</v>
      </c>
      <c r="C3" s="9" t="s">
        <v>22</v>
      </c>
      <c r="D3" s="10">
        <v>73.3</v>
      </c>
      <c r="E3" s="10">
        <v>39.299999999999997</v>
      </c>
      <c r="F3" s="11">
        <v>34</v>
      </c>
      <c r="G3" s="10">
        <v>143.30000000000001</v>
      </c>
      <c r="H3" s="11">
        <v>5.86</v>
      </c>
      <c r="I3" s="10">
        <v>99.4</v>
      </c>
      <c r="J3" s="11">
        <v>2.54</v>
      </c>
      <c r="K3" s="10">
        <v>2.4</v>
      </c>
      <c r="L3" s="11">
        <v>5.0999999999999996</v>
      </c>
      <c r="M3" s="10">
        <v>68</v>
      </c>
      <c r="N3" s="11">
        <v>2.08</v>
      </c>
      <c r="O3" s="10">
        <v>4.0999999999999996</v>
      </c>
      <c r="P3" s="11">
        <v>1694.5</v>
      </c>
      <c r="Q3" s="11">
        <v>14</v>
      </c>
      <c r="R3" s="11">
        <v>74.5</v>
      </c>
      <c r="S3" s="11">
        <v>2557</v>
      </c>
      <c r="T3" s="11">
        <v>86</v>
      </c>
      <c r="U3" s="11">
        <v>28.7</v>
      </c>
      <c r="V3" s="12">
        <v>13.5</v>
      </c>
      <c r="W3" s="11">
        <v>47.4</v>
      </c>
      <c r="X3" s="13">
        <v>0.18</v>
      </c>
    </row>
    <row r="4" spans="2:24" x14ac:dyDescent="0.25">
      <c r="B4" s="14"/>
      <c r="C4" s="15" t="s">
        <v>23</v>
      </c>
      <c r="D4" s="10">
        <v>66.900000000000006</v>
      </c>
      <c r="E4" s="10">
        <v>34.9</v>
      </c>
      <c r="F4" s="11">
        <v>32</v>
      </c>
      <c r="G4" s="10">
        <v>140.6</v>
      </c>
      <c r="H4" s="11">
        <v>4.66</v>
      </c>
      <c r="I4" s="10">
        <v>98.9</v>
      </c>
      <c r="J4" s="11">
        <v>2.46</v>
      </c>
      <c r="K4" s="10">
        <v>2.2400000000000002</v>
      </c>
      <c r="L4" s="11">
        <v>3.8</v>
      </c>
      <c r="M4" s="10">
        <v>90</v>
      </c>
      <c r="N4" s="11">
        <v>1.88</v>
      </c>
      <c r="O4" s="10">
        <v>3.2</v>
      </c>
      <c r="P4" s="11">
        <v>661.6</v>
      </c>
      <c r="Q4" s="11">
        <v>9</v>
      </c>
      <c r="R4" s="11">
        <v>57.7</v>
      </c>
      <c r="S4" s="11">
        <v>1099</v>
      </c>
      <c r="T4" s="11">
        <v>76</v>
      </c>
      <c r="U4" s="11">
        <v>22.8</v>
      </c>
      <c r="V4" s="16">
        <v>10.8</v>
      </c>
      <c r="W4" s="11">
        <v>27.7</v>
      </c>
      <c r="X4" s="17">
        <v>0.34</v>
      </c>
    </row>
    <row r="5" spans="2:24" x14ac:dyDescent="0.25">
      <c r="B5" s="14"/>
      <c r="C5" s="15" t="s">
        <v>24</v>
      </c>
      <c r="D5" s="10">
        <v>64.3</v>
      </c>
      <c r="E5" s="10">
        <v>34.4</v>
      </c>
      <c r="F5" s="11">
        <v>29.9</v>
      </c>
      <c r="G5" s="10">
        <v>141.1</v>
      </c>
      <c r="H5" s="11">
        <v>4.9000000000000004</v>
      </c>
      <c r="I5" s="10">
        <v>99.2</v>
      </c>
      <c r="J5" s="11">
        <v>2.5</v>
      </c>
      <c r="K5" s="10">
        <v>2.31</v>
      </c>
      <c r="L5" s="11">
        <v>4.9000000000000004</v>
      </c>
      <c r="M5" s="10">
        <v>93</v>
      </c>
      <c r="N5" s="11">
        <v>2.12</v>
      </c>
      <c r="O5" s="10">
        <v>3.3</v>
      </c>
      <c r="P5" s="11">
        <v>444.2</v>
      </c>
      <c r="Q5" s="11">
        <v>12</v>
      </c>
      <c r="R5" s="11">
        <v>50.6</v>
      </c>
      <c r="S5" s="11">
        <v>1164</v>
      </c>
      <c r="T5" s="11">
        <v>86</v>
      </c>
      <c r="U5" s="11">
        <v>22.6</v>
      </c>
      <c r="V5" s="16">
        <v>14.1</v>
      </c>
      <c r="W5" s="11">
        <v>44.3</v>
      </c>
      <c r="X5" s="17">
        <v>0.16</v>
      </c>
    </row>
    <row r="6" spans="2:24" x14ac:dyDescent="0.25">
      <c r="B6" s="14"/>
      <c r="C6" s="15" t="s">
        <v>25</v>
      </c>
      <c r="D6" s="10">
        <v>69.400000000000006</v>
      </c>
      <c r="E6" s="10">
        <v>41.6</v>
      </c>
      <c r="F6" s="11">
        <v>27.8</v>
      </c>
      <c r="G6" s="10">
        <v>140.4</v>
      </c>
      <c r="H6" s="11">
        <v>5.42</v>
      </c>
      <c r="I6" s="10">
        <v>100</v>
      </c>
      <c r="J6" s="11">
        <v>2.4700000000000002</v>
      </c>
      <c r="K6" s="10">
        <v>2.39</v>
      </c>
      <c r="L6" s="11">
        <v>4.4000000000000004</v>
      </c>
      <c r="M6" s="10">
        <v>113</v>
      </c>
      <c r="N6" s="11">
        <v>3.26</v>
      </c>
      <c r="O6" s="10">
        <v>3</v>
      </c>
      <c r="P6" s="11">
        <v>4173.3999999999996</v>
      </c>
      <c r="Q6" s="11">
        <v>16</v>
      </c>
      <c r="R6" s="11">
        <v>88.7</v>
      </c>
      <c r="S6" s="11">
        <v>2197</v>
      </c>
      <c r="T6" s="11">
        <v>106</v>
      </c>
      <c r="U6" s="11">
        <v>16.100000000000001</v>
      </c>
      <c r="V6" s="16">
        <v>15.4</v>
      </c>
      <c r="W6" s="11">
        <v>54.1</v>
      </c>
      <c r="X6" s="17">
        <v>0.23</v>
      </c>
    </row>
    <row r="7" spans="2:24" x14ac:dyDescent="0.25">
      <c r="B7" s="14"/>
      <c r="C7" s="15" t="s">
        <v>26</v>
      </c>
      <c r="D7" s="10">
        <v>65.2</v>
      </c>
      <c r="E7" s="10">
        <v>38.5</v>
      </c>
      <c r="F7" s="11">
        <v>26.7</v>
      </c>
      <c r="G7" s="10">
        <v>142.5</v>
      </c>
      <c r="H7" s="11">
        <v>5.22</v>
      </c>
      <c r="I7" s="10">
        <v>101.7</v>
      </c>
      <c r="J7" s="11">
        <v>2.5299999999999998</v>
      </c>
      <c r="K7" s="10">
        <v>2</v>
      </c>
      <c r="L7" s="11">
        <v>4.3</v>
      </c>
      <c r="M7" s="10">
        <v>97</v>
      </c>
      <c r="N7" s="11">
        <v>2.77</v>
      </c>
      <c r="O7" s="10">
        <v>3.4</v>
      </c>
      <c r="P7" s="11">
        <v>1037.9000000000001</v>
      </c>
      <c r="Q7" s="11">
        <v>32</v>
      </c>
      <c r="R7" s="11">
        <v>60.9</v>
      </c>
      <c r="S7" s="11">
        <v>841</v>
      </c>
      <c r="T7" s="11">
        <v>106</v>
      </c>
      <c r="U7" s="11">
        <v>15.6</v>
      </c>
      <c r="V7" s="16">
        <v>14.3</v>
      </c>
      <c r="W7" s="11">
        <v>54.5</v>
      </c>
      <c r="X7" s="17">
        <v>0.28000000000000003</v>
      </c>
    </row>
    <row r="8" spans="2:24" x14ac:dyDescent="0.25">
      <c r="B8" s="14"/>
      <c r="C8" s="18" t="s">
        <v>27</v>
      </c>
      <c r="D8" s="19">
        <v>61</v>
      </c>
      <c r="E8" s="19">
        <v>38.9</v>
      </c>
      <c r="F8" s="20">
        <v>22.1</v>
      </c>
      <c r="G8" s="19">
        <v>145</v>
      </c>
      <c r="H8" s="20">
        <v>3.9</v>
      </c>
      <c r="I8" s="19">
        <v>100.4</v>
      </c>
      <c r="J8" s="20">
        <v>2.62</v>
      </c>
      <c r="K8" s="19">
        <v>2.21</v>
      </c>
      <c r="L8" s="20">
        <v>5</v>
      </c>
      <c r="M8" s="19">
        <v>118</v>
      </c>
      <c r="N8" s="20">
        <v>2.85</v>
      </c>
      <c r="O8" s="19">
        <v>1.8</v>
      </c>
      <c r="P8" s="20">
        <v>2652.7</v>
      </c>
      <c r="Q8" s="20">
        <v>23</v>
      </c>
      <c r="R8" s="20">
        <v>70.2</v>
      </c>
      <c r="S8" s="20">
        <v>1030</v>
      </c>
      <c r="T8" s="20">
        <v>89</v>
      </c>
      <c r="U8" s="20">
        <v>12.7</v>
      </c>
      <c r="V8" s="21">
        <v>8.6</v>
      </c>
      <c r="W8" s="20">
        <v>41.5</v>
      </c>
      <c r="X8" s="22">
        <v>0.36</v>
      </c>
    </row>
    <row r="9" spans="2:24" x14ac:dyDescent="0.25">
      <c r="B9" s="14"/>
      <c r="C9" s="3" t="s">
        <v>28</v>
      </c>
      <c r="D9" s="23">
        <f>AVERAGE(D3:D8)</f>
        <v>66.683333333333323</v>
      </c>
      <c r="E9" s="10">
        <f t="shared" ref="E9:X9" si="0">AVERAGE(E3:E8)</f>
        <v>37.93333333333333</v>
      </c>
      <c r="F9" s="11">
        <f t="shared" si="0"/>
        <v>28.75</v>
      </c>
      <c r="G9" s="10">
        <f t="shared" si="0"/>
        <v>142.15</v>
      </c>
      <c r="H9" s="11">
        <f t="shared" si="0"/>
        <v>4.9933333333333332</v>
      </c>
      <c r="I9" s="10">
        <f t="shared" si="0"/>
        <v>99.933333333333337</v>
      </c>
      <c r="J9" s="11">
        <f t="shared" si="0"/>
        <v>2.52</v>
      </c>
      <c r="K9" s="10">
        <f t="shared" si="0"/>
        <v>2.2583333333333333</v>
      </c>
      <c r="L9" s="11">
        <f t="shared" si="0"/>
        <v>4.583333333333333</v>
      </c>
      <c r="M9" s="10">
        <f t="shared" si="0"/>
        <v>96.5</v>
      </c>
      <c r="N9" s="11">
        <f t="shared" si="0"/>
        <v>2.4933333333333332</v>
      </c>
      <c r="O9" s="10">
        <f t="shared" si="0"/>
        <v>3.1333333333333333</v>
      </c>
      <c r="P9" s="11">
        <f t="shared" si="0"/>
        <v>1777.3833333333332</v>
      </c>
      <c r="Q9" s="11">
        <f t="shared" si="0"/>
        <v>17.666666666666668</v>
      </c>
      <c r="R9" s="11">
        <f t="shared" si="0"/>
        <v>67.099999999999994</v>
      </c>
      <c r="S9" s="11">
        <f t="shared" si="0"/>
        <v>1481.3333333333333</v>
      </c>
      <c r="T9" s="11">
        <f t="shared" si="0"/>
        <v>91.5</v>
      </c>
      <c r="U9" s="11">
        <f t="shared" si="0"/>
        <v>19.749999999999996</v>
      </c>
      <c r="V9" s="24">
        <f t="shared" si="0"/>
        <v>12.783333333333331</v>
      </c>
      <c r="W9" s="11">
        <f t="shared" si="0"/>
        <v>44.916666666666664</v>
      </c>
      <c r="X9" s="25">
        <f t="shared" si="0"/>
        <v>0.2583333333333333</v>
      </c>
    </row>
    <row r="10" spans="2:24" ht="15.75" thickBot="1" x14ac:dyDescent="0.3">
      <c r="B10" s="14"/>
      <c r="C10" s="4" t="s">
        <v>29</v>
      </c>
      <c r="D10" s="26">
        <f>STDEV(D3:D8)/SQRT(6)</f>
        <v>1.74535892520071</v>
      </c>
      <c r="E10" s="27">
        <f t="shared" ref="E10:X10" si="1">STDEV(E3:E8)/SQRT(6)</f>
        <v>1.1292081788187294</v>
      </c>
      <c r="F10" s="28">
        <f t="shared" si="1"/>
        <v>1.7202228537798976</v>
      </c>
      <c r="G10" s="27">
        <f t="shared" si="1"/>
        <v>0.73337121114298898</v>
      </c>
      <c r="H10" s="28">
        <f t="shared" si="1"/>
        <v>0.27687141018490663</v>
      </c>
      <c r="I10" s="27">
        <f t="shared" si="1"/>
        <v>0.41766546953805533</v>
      </c>
      <c r="J10" s="28">
        <f t="shared" si="1"/>
        <v>2.3804761428476172E-2</v>
      </c>
      <c r="K10" s="27">
        <f t="shared" si="1"/>
        <v>6.0410631882512583E-2</v>
      </c>
      <c r="L10" s="28">
        <f t="shared" si="1"/>
        <v>0.20561560684388183</v>
      </c>
      <c r="M10" s="27">
        <f t="shared" si="1"/>
        <v>7.3063898974345287</v>
      </c>
      <c r="N10" s="28">
        <f t="shared" si="1"/>
        <v>0.22195595158599471</v>
      </c>
      <c r="O10" s="27">
        <f t="shared" si="1"/>
        <v>0.30731814857642936</v>
      </c>
      <c r="P10" s="28">
        <f t="shared" si="1"/>
        <v>579.74507697588763</v>
      </c>
      <c r="Q10" s="28">
        <f t="shared" si="1"/>
        <v>3.4512477614786095</v>
      </c>
      <c r="R10" s="28">
        <f t="shared" si="1"/>
        <v>5.5677044940741682</v>
      </c>
      <c r="S10" s="28">
        <f t="shared" si="1"/>
        <v>290.39314347583661</v>
      </c>
      <c r="T10" s="28">
        <f t="shared" si="1"/>
        <v>4.9244289008980529</v>
      </c>
      <c r="U10" s="28">
        <f t="shared" si="1"/>
        <v>2.434303459582094</v>
      </c>
      <c r="V10" s="28">
        <f t="shared" si="1"/>
        <v>1.0460773287753573</v>
      </c>
      <c r="W10" s="28">
        <f t="shared" si="1"/>
        <v>4.0447840211533856</v>
      </c>
      <c r="X10" s="29">
        <f t="shared" si="1"/>
        <v>3.3706247360261211E-2</v>
      </c>
    </row>
    <row r="11" spans="2:24" x14ac:dyDescent="0.25">
      <c r="B11" s="14"/>
      <c r="C11" s="15" t="s">
        <v>30</v>
      </c>
      <c r="D11" s="30" t="s">
        <v>57</v>
      </c>
      <c r="E11" s="30" t="s">
        <v>57</v>
      </c>
      <c r="F11" s="31" t="s">
        <v>57</v>
      </c>
      <c r="G11" s="30" t="s">
        <v>57</v>
      </c>
      <c r="H11" s="31" t="s">
        <v>57</v>
      </c>
      <c r="I11" s="30" t="s">
        <v>57</v>
      </c>
      <c r="J11" s="31" t="s">
        <v>57</v>
      </c>
      <c r="K11" s="30" t="s">
        <v>57</v>
      </c>
      <c r="L11" s="31" t="s">
        <v>57</v>
      </c>
      <c r="M11" s="30" t="s">
        <v>57</v>
      </c>
      <c r="N11" s="31" t="s">
        <v>57</v>
      </c>
      <c r="O11" s="30" t="s">
        <v>57</v>
      </c>
      <c r="P11" s="31" t="s">
        <v>57</v>
      </c>
      <c r="Q11" s="31" t="s">
        <v>57</v>
      </c>
      <c r="R11" s="31" t="s">
        <v>57</v>
      </c>
      <c r="S11" s="31" t="s">
        <v>57</v>
      </c>
      <c r="T11" s="31" t="s">
        <v>57</v>
      </c>
      <c r="U11" s="31" t="s">
        <v>57</v>
      </c>
      <c r="V11" s="32" t="s">
        <v>57</v>
      </c>
      <c r="W11" s="31" t="s">
        <v>57</v>
      </c>
      <c r="X11" s="33" t="s">
        <v>57</v>
      </c>
    </row>
    <row r="12" spans="2:24" x14ac:dyDescent="0.25">
      <c r="B12" s="14"/>
      <c r="C12" s="15" t="s">
        <v>31</v>
      </c>
      <c r="D12" s="10">
        <v>67</v>
      </c>
      <c r="E12" s="10">
        <v>41.2</v>
      </c>
      <c r="F12" s="11">
        <v>25.8</v>
      </c>
      <c r="G12" s="10">
        <v>139.6</v>
      </c>
      <c r="H12" s="11">
        <v>5.33</v>
      </c>
      <c r="I12" s="10">
        <v>98.5</v>
      </c>
      <c r="J12" s="11">
        <v>2.52</v>
      </c>
      <c r="K12" s="10">
        <v>2.2400000000000002</v>
      </c>
      <c r="L12" s="11">
        <v>3.8</v>
      </c>
      <c r="M12" s="10">
        <v>124</v>
      </c>
      <c r="N12" s="11">
        <v>2.97</v>
      </c>
      <c r="O12" s="10">
        <v>3.3</v>
      </c>
      <c r="P12" s="11">
        <v>912</v>
      </c>
      <c r="Q12" s="11">
        <v>22</v>
      </c>
      <c r="R12" s="11">
        <v>79.7</v>
      </c>
      <c r="S12" s="11">
        <v>2727</v>
      </c>
      <c r="T12" s="11">
        <v>85</v>
      </c>
      <c r="U12" s="11">
        <v>15.5</v>
      </c>
      <c r="V12" s="16">
        <v>15.4</v>
      </c>
      <c r="W12" s="11">
        <v>50.8</v>
      </c>
      <c r="X12" s="17">
        <v>0.34</v>
      </c>
    </row>
    <row r="13" spans="2:24" x14ac:dyDescent="0.25">
      <c r="B13" s="14"/>
      <c r="C13" s="15" t="s">
        <v>32</v>
      </c>
      <c r="D13" s="10">
        <v>63.4</v>
      </c>
      <c r="E13" s="10">
        <v>43.3</v>
      </c>
      <c r="F13" s="11">
        <v>20.100000000000001</v>
      </c>
      <c r="G13" s="10">
        <v>143</v>
      </c>
      <c r="H13" s="11">
        <v>5.05</v>
      </c>
      <c r="I13" s="10">
        <v>100.2</v>
      </c>
      <c r="J13" s="11">
        <v>2.5</v>
      </c>
      <c r="K13" s="10">
        <v>2.2999999999999998</v>
      </c>
      <c r="L13" s="11">
        <v>4.0999999999999996</v>
      </c>
      <c r="M13" s="10">
        <v>118</v>
      </c>
      <c r="N13" s="11">
        <v>2.82</v>
      </c>
      <c r="O13" s="10">
        <v>2.9</v>
      </c>
      <c r="P13" s="11">
        <v>804.8</v>
      </c>
      <c r="Q13" s="11">
        <v>26</v>
      </c>
      <c r="R13" s="11">
        <v>64.5</v>
      </c>
      <c r="S13" s="11">
        <v>977</v>
      </c>
      <c r="T13" s="11">
        <v>135</v>
      </c>
      <c r="U13" s="11">
        <v>16.5</v>
      </c>
      <c r="V13" s="16">
        <v>15.1</v>
      </c>
      <c r="W13" s="11">
        <v>32.799999999999997</v>
      </c>
      <c r="X13" s="17">
        <v>0.38</v>
      </c>
    </row>
    <row r="14" spans="2:24" x14ac:dyDescent="0.25">
      <c r="B14" s="14"/>
      <c r="C14" s="15" t="s">
        <v>33</v>
      </c>
      <c r="D14" s="10">
        <v>63</v>
      </c>
      <c r="E14" s="10">
        <v>38.700000000000003</v>
      </c>
      <c r="F14" s="11">
        <v>24.3</v>
      </c>
      <c r="G14" s="10">
        <v>144.30000000000001</v>
      </c>
      <c r="H14" s="11">
        <v>4.1500000000000004</v>
      </c>
      <c r="I14" s="10">
        <v>103</v>
      </c>
      <c r="J14" s="11">
        <v>2.57</v>
      </c>
      <c r="K14" s="10">
        <v>2</v>
      </c>
      <c r="L14" s="11">
        <v>4.5999999999999996</v>
      </c>
      <c r="M14" s="10">
        <v>112</v>
      </c>
      <c r="N14" s="11">
        <v>2.67</v>
      </c>
      <c r="O14" s="10">
        <v>1.6</v>
      </c>
      <c r="P14" s="11">
        <v>862.8</v>
      </c>
      <c r="Q14" s="11">
        <v>27</v>
      </c>
      <c r="R14" s="11">
        <v>69.099999999999994</v>
      </c>
      <c r="S14" s="11">
        <v>1189</v>
      </c>
      <c r="T14" s="11">
        <v>78</v>
      </c>
      <c r="U14" s="11">
        <v>13.9</v>
      </c>
      <c r="V14" s="16">
        <v>7.7</v>
      </c>
      <c r="W14" s="11">
        <v>64.599999999999994</v>
      </c>
      <c r="X14" s="17">
        <v>0.3</v>
      </c>
    </row>
    <row r="15" spans="2:24" x14ac:dyDescent="0.25">
      <c r="B15" s="14"/>
      <c r="C15" s="15" t="s">
        <v>34</v>
      </c>
      <c r="D15" s="34">
        <v>65.099999999999994</v>
      </c>
      <c r="E15" s="34">
        <v>39.4</v>
      </c>
      <c r="F15" s="24">
        <v>25.7</v>
      </c>
      <c r="G15" s="34">
        <v>143.19999999999999</v>
      </c>
      <c r="H15" s="24">
        <v>3.97</v>
      </c>
      <c r="I15" s="34">
        <v>99.5</v>
      </c>
      <c r="J15" s="24">
        <v>2.64</v>
      </c>
      <c r="K15" s="34">
        <v>1.88</v>
      </c>
      <c r="L15" s="24">
        <v>4.4000000000000004</v>
      </c>
      <c r="M15" s="34">
        <v>107</v>
      </c>
      <c r="N15" s="24">
        <v>2.88</v>
      </c>
      <c r="O15" s="34">
        <v>2.1</v>
      </c>
      <c r="P15" s="24">
        <v>3945.8</v>
      </c>
      <c r="Q15" s="24">
        <v>19</v>
      </c>
      <c r="R15" s="24">
        <v>57.6</v>
      </c>
      <c r="S15" s="24">
        <v>1517</v>
      </c>
      <c r="T15" s="24">
        <v>90</v>
      </c>
      <c r="U15" s="24">
        <v>13.4</v>
      </c>
      <c r="V15" s="16">
        <v>6.9</v>
      </c>
      <c r="W15" s="24">
        <v>71.099999999999994</v>
      </c>
      <c r="X15" s="17">
        <v>0.63</v>
      </c>
    </row>
    <row r="16" spans="2:24" x14ac:dyDescent="0.25">
      <c r="B16" s="14"/>
      <c r="C16" s="18" t="s">
        <v>35</v>
      </c>
      <c r="D16" s="35">
        <v>65.099999999999994</v>
      </c>
      <c r="E16" s="19">
        <v>37.200000000000003</v>
      </c>
      <c r="F16" s="20">
        <v>27.9</v>
      </c>
      <c r="G16" s="19">
        <v>141.4</v>
      </c>
      <c r="H16" s="20">
        <v>5.51</v>
      </c>
      <c r="I16" s="19">
        <v>99.2</v>
      </c>
      <c r="J16" s="20">
        <v>2.52</v>
      </c>
      <c r="K16" s="19">
        <v>2.33</v>
      </c>
      <c r="L16" s="20">
        <v>4.5999999999999996</v>
      </c>
      <c r="M16" s="19">
        <v>80</v>
      </c>
      <c r="N16" s="20">
        <v>2.29</v>
      </c>
      <c r="O16" s="19">
        <v>3.5</v>
      </c>
      <c r="P16" s="20">
        <v>2851.7</v>
      </c>
      <c r="Q16" s="20">
        <v>33</v>
      </c>
      <c r="R16" s="20">
        <v>59.2</v>
      </c>
      <c r="S16" s="20">
        <v>2491</v>
      </c>
      <c r="T16" s="20">
        <v>93</v>
      </c>
      <c r="U16" s="20">
        <v>22.1</v>
      </c>
      <c r="V16" s="21">
        <v>12.7</v>
      </c>
      <c r="W16" s="20">
        <v>61.6</v>
      </c>
      <c r="X16" s="22">
        <v>0.18</v>
      </c>
    </row>
    <row r="17" spans="2:24" x14ac:dyDescent="0.25">
      <c r="B17" s="14"/>
      <c r="C17" s="3" t="s">
        <v>28</v>
      </c>
      <c r="D17" s="23">
        <f>AVERAGE(D11:D16)</f>
        <v>64.72</v>
      </c>
      <c r="E17" s="34">
        <f t="shared" ref="E17:X17" si="2">AVERAGE(E11:E16)</f>
        <v>39.96</v>
      </c>
      <c r="F17" s="24">
        <f t="shared" si="2"/>
        <v>24.76</v>
      </c>
      <c r="G17" s="34">
        <f t="shared" si="2"/>
        <v>142.30000000000001</v>
      </c>
      <c r="H17" s="24">
        <f t="shared" si="2"/>
        <v>4.8019999999999996</v>
      </c>
      <c r="I17" s="34">
        <f t="shared" si="2"/>
        <v>100.08</v>
      </c>
      <c r="J17" s="24">
        <f t="shared" si="2"/>
        <v>2.5499999999999998</v>
      </c>
      <c r="K17" s="34">
        <f t="shared" si="2"/>
        <v>2.15</v>
      </c>
      <c r="L17" s="24">
        <f t="shared" si="2"/>
        <v>4.3</v>
      </c>
      <c r="M17" s="34">
        <f t="shared" si="2"/>
        <v>108.2</v>
      </c>
      <c r="N17" s="24">
        <f t="shared" si="2"/>
        <v>2.726</v>
      </c>
      <c r="O17" s="34">
        <f t="shared" si="2"/>
        <v>2.6799999999999997</v>
      </c>
      <c r="P17" s="24">
        <f t="shared" si="2"/>
        <v>1875.4199999999996</v>
      </c>
      <c r="Q17" s="24">
        <f t="shared" si="2"/>
        <v>25.4</v>
      </c>
      <c r="R17" s="24">
        <f t="shared" si="2"/>
        <v>66.02</v>
      </c>
      <c r="S17" s="24">
        <f t="shared" si="2"/>
        <v>1780.2</v>
      </c>
      <c r="T17" s="24">
        <f t="shared" si="2"/>
        <v>96.2</v>
      </c>
      <c r="U17" s="24">
        <f t="shared" si="2"/>
        <v>16.28</v>
      </c>
      <c r="V17" s="24">
        <f t="shared" si="2"/>
        <v>11.559999999999999</v>
      </c>
      <c r="W17" s="24">
        <f t="shared" si="2"/>
        <v>56.179999999999993</v>
      </c>
      <c r="X17" s="25">
        <f t="shared" si="2"/>
        <v>0.36599999999999999</v>
      </c>
    </row>
    <row r="18" spans="2:24" ht="15.75" thickBot="1" x14ac:dyDescent="0.3">
      <c r="B18" s="36"/>
      <c r="C18" s="4" t="s">
        <v>29</v>
      </c>
      <c r="D18" s="26">
        <f>STDEV(D11:D16)/SQRT(5)</f>
        <v>0.71372263520221901</v>
      </c>
      <c r="E18" s="27">
        <f t="shared" ref="E18:X18" si="3">STDEV(E11:E16)/SQRT(5)</f>
        <v>1.0538500842150171</v>
      </c>
      <c r="F18" s="28">
        <f t="shared" si="3"/>
        <v>1.2990765951243886</v>
      </c>
      <c r="G18" s="27">
        <f t="shared" si="3"/>
        <v>0.81853527718724639</v>
      </c>
      <c r="H18" s="28">
        <f t="shared" si="3"/>
        <v>0.31296006134969129</v>
      </c>
      <c r="I18" s="27">
        <f t="shared" si="3"/>
        <v>0.77935871073594842</v>
      </c>
      <c r="J18" s="28">
        <f t="shared" si="3"/>
        <v>2.5298221281347046E-2</v>
      </c>
      <c r="K18" s="27">
        <f t="shared" si="3"/>
        <v>8.8994381845147963E-2</v>
      </c>
      <c r="L18" s="28">
        <f t="shared" si="3"/>
        <v>0.15491933384829668</v>
      </c>
      <c r="M18" s="27">
        <f t="shared" si="3"/>
        <v>7.6052613367326272</v>
      </c>
      <c r="N18" s="28">
        <f t="shared" si="3"/>
        <v>0.11944036168732913</v>
      </c>
      <c r="O18" s="27">
        <f t="shared" si="3"/>
        <v>0.36110940170535605</v>
      </c>
      <c r="P18" s="28">
        <f t="shared" si="3"/>
        <v>645.73216305214362</v>
      </c>
      <c r="Q18" s="28">
        <f t="shared" si="3"/>
        <v>2.3790754506740619</v>
      </c>
      <c r="R18" s="28">
        <f t="shared" si="3"/>
        <v>3.9771095031442227</v>
      </c>
      <c r="S18" s="28">
        <f t="shared" si="3"/>
        <v>351.11172011198943</v>
      </c>
      <c r="T18" s="28">
        <f t="shared" si="3"/>
        <v>10.026963648084108</v>
      </c>
      <c r="U18" s="28">
        <f t="shared" si="3"/>
        <v>1.5570484899321508</v>
      </c>
      <c r="V18" s="28">
        <f t="shared" si="3"/>
        <v>1.8054362353736024</v>
      </c>
      <c r="W18" s="28">
        <f t="shared" si="3"/>
        <v>6.7024174743147862</v>
      </c>
      <c r="X18" s="29">
        <f t="shared" si="3"/>
        <v>7.400000000000001E-2</v>
      </c>
    </row>
    <row r="19" spans="2:24" x14ac:dyDescent="0.25">
      <c r="B19" s="8">
        <v>-1</v>
      </c>
      <c r="C19" s="9" t="s">
        <v>22</v>
      </c>
      <c r="D19" s="10">
        <v>72.7</v>
      </c>
      <c r="E19" s="10">
        <v>37.6</v>
      </c>
      <c r="F19" s="11">
        <v>35.1</v>
      </c>
      <c r="G19" s="10">
        <v>146.30000000000001</v>
      </c>
      <c r="H19" s="11">
        <v>4.97</v>
      </c>
      <c r="I19" s="10">
        <v>101.1</v>
      </c>
      <c r="J19" s="11">
        <v>2.54</v>
      </c>
      <c r="K19" s="10">
        <v>2.35</v>
      </c>
      <c r="L19" s="11">
        <v>4.7</v>
      </c>
      <c r="M19" s="10">
        <v>62</v>
      </c>
      <c r="N19" s="11">
        <v>1.92</v>
      </c>
      <c r="O19" s="10">
        <v>2.7</v>
      </c>
      <c r="P19" s="11">
        <v>1702.2</v>
      </c>
      <c r="Q19" s="11">
        <v>33</v>
      </c>
      <c r="R19" s="11">
        <v>71.900000000000006</v>
      </c>
      <c r="S19" s="11">
        <v>1407</v>
      </c>
      <c r="T19" s="11">
        <v>77</v>
      </c>
      <c r="U19" s="11">
        <v>24</v>
      </c>
      <c r="V19" s="12">
        <v>10.1</v>
      </c>
      <c r="W19" s="11">
        <v>28.9</v>
      </c>
      <c r="X19" s="13">
        <v>0.16</v>
      </c>
    </row>
    <row r="20" spans="2:24" x14ac:dyDescent="0.25">
      <c r="B20" s="14"/>
      <c r="C20" s="15" t="s">
        <v>23</v>
      </c>
      <c r="D20" s="10">
        <v>67.8</v>
      </c>
      <c r="E20" s="10">
        <v>35.1</v>
      </c>
      <c r="F20" s="11">
        <v>32.700000000000003</v>
      </c>
      <c r="G20" s="10">
        <v>142.6</v>
      </c>
      <c r="H20" s="11">
        <v>5.13</v>
      </c>
      <c r="I20" s="10">
        <v>99.4</v>
      </c>
      <c r="J20" s="11">
        <v>2.41</v>
      </c>
      <c r="K20" s="10">
        <v>2.4900000000000002</v>
      </c>
      <c r="L20" s="11">
        <v>3.6</v>
      </c>
      <c r="M20" s="10">
        <v>93</v>
      </c>
      <c r="N20" s="11">
        <v>1.89</v>
      </c>
      <c r="O20" s="10">
        <v>2.9</v>
      </c>
      <c r="P20" s="11">
        <v>639.5</v>
      </c>
      <c r="Q20" s="11">
        <v>24</v>
      </c>
      <c r="R20" s="11">
        <v>56.5</v>
      </c>
      <c r="S20" s="11">
        <v>1059</v>
      </c>
      <c r="T20" s="11">
        <v>77</v>
      </c>
      <c r="U20" s="11">
        <v>22.1</v>
      </c>
      <c r="V20" s="16">
        <v>12.8</v>
      </c>
      <c r="W20" s="11">
        <v>37.700000000000003</v>
      </c>
      <c r="X20" s="17">
        <v>0.26</v>
      </c>
    </row>
    <row r="21" spans="2:24" x14ac:dyDescent="0.25">
      <c r="B21" s="14"/>
      <c r="C21" s="15" t="s">
        <v>24</v>
      </c>
      <c r="D21" s="10">
        <v>66</v>
      </c>
      <c r="E21" s="10">
        <v>34.700000000000003</v>
      </c>
      <c r="F21" s="11">
        <v>31.3</v>
      </c>
      <c r="G21" s="10">
        <v>142.1</v>
      </c>
      <c r="H21" s="11">
        <v>5.22</v>
      </c>
      <c r="I21" s="10">
        <v>100.7</v>
      </c>
      <c r="J21" s="11">
        <v>2.46</v>
      </c>
      <c r="K21" s="10">
        <v>2.46</v>
      </c>
      <c r="L21" s="11">
        <v>4.5999999999999996</v>
      </c>
      <c r="M21" s="10">
        <v>96</v>
      </c>
      <c r="N21" s="11">
        <v>2.13</v>
      </c>
      <c r="O21" s="10">
        <v>3.4</v>
      </c>
      <c r="P21" s="11">
        <v>431.3</v>
      </c>
      <c r="Q21" s="11">
        <v>26</v>
      </c>
      <c r="R21" s="11">
        <v>52.8</v>
      </c>
      <c r="S21" s="11">
        <v>1191</v>
      </c>
      <c r="T21" s="11">
        <v>83</v>
      </c>
      <c r="U21" s="11">
        <v>19.7</v>
      </c>
      <c r="V21" s="16">
        <v>14.9</v>
      </c>
      <c r="W21" s="11">
        <v>50.7</v>
      </c>
      <c r="X21" s="17">
        <v>0.15</v>
      </c>
    </row>
    <row r="22" spans="2:24" x14ac:dyDescent="0.25">
      <c r="B22" s="14"/>
      <c r="C22" s="15" t="s">
        <v>25</v>
      </c>
      <c r="D22" s="10">
        <v>68.3</v>
      </c>
      <c r="E22" s="10">
        <v>40.5</v>
      </c>
      <c r="F22" s="11">
        <v>27.8</v>
      </c>
      <c r="G22" s="10">
        <v>143</v>
      </c>
      <c r="H22" s="11">
        <v>5.31</v>
      </c>
      <c r="I22" s="10">
        <v>101</v>
      </c>
      <c r="J22" s="11">
        <v>2.5499999999999998</v>
      </c>
      <c r="K22" s="10">
        <v>2.48</v>
      </c>
      <c r="L22" s="11">
        <v>4.2</v>
      </c>
      <c r="M22" s="10">
        <v>108</v>
      </c>
      <c r="N22" s="11">
        <v>2.96</v>
      </c>
      <c r="O22" s="10">
        <v>2.5</v>
      </c>
      <c r="P22" s="11">
        <v>4214.5</v>
      </c>
      <c r="Q22" s="11">
        <v>39</v>
      </c>
      <c r="R22" s="11">
        <v>84.4</v>
      </c>
      <c r="S22" s="11">
        <v>2107</v>
      </c>
      <c r="T22" s="11">
        <v>106</v>
      </c>
      <c r="U22" s="11">
        <v>15.3</v>
      </c>
      <c r="V22" s="16">
        <v>11.1</v>
      </c>
      <c r="W22" s="11">
        <v>43.9</v>
      </c>
      <c r="X22" s="17">
        <v>0.21</v>
      </c>
    </row>
    <row r="23" spans="2:24" x14ac:dyDescent="0.25">
      <c r="B23" s="14"/>
      <c r="C23" s="15" t="s">
        <v>26</v>
      </c>
      <c r="D23" s="10">
        <v>66.7</v>
      </c>
      <c r="E23" s="10">
        <v>37.1</v>
      </c>
      <c r="F23" s="11">
        <v>29.6</v>
      </c>
      <c r="G23" s="10">
        <v>145.19999999999999</v>
      </c>
      <c r="H23" s="11">
        <v>4.26</v>
      </c>
      <c r="I23" s="10">
        <v>99.2</v>
      </c>
      <c r="J23" s="11">
        <v>2.62</v>
      </c>
      <c r="K23" s="10">
        <v>1.96</v>
      </c>
      <c r="L23" s="11">
        <v>3.9</v>
      </c>
      <c r="M23" s="10">
        <v>91</v>
      </c>
      <c r="N23" s="11">
        <v>2.25</v>
      </c>
      <c r="O23" s="10">
        <v>1.3</v>
      </c>
      <c r="P23" s="11">
        <v>961.8</v>
      </c>
      <c r="Q23" s="11">
        <v>29</v>
      </c>
      <c r="R23" s="11">
        <v>56</v>
      </c>
      <c r="S23" s="11">
        <v>737</v>
      </c>
      <c r="T23" s="11">
        <v>94</v>
      </c>
      <c r="U23" s="11">
        <v>11.9</v>
      </c>
      <c r="V23" s="16">
        <v>13.4</v>
      </c>
      <c r="W23" s="11">
        <v>57.5</v>
      </c>
      <c r="X23" s="17">
        <v>0.21</v>
      </c>
    </row>
    <row r="24" spans="2:24" x14ac:dyDescent="0.25">
      <c r="B24" s="14"/>
      <c r="C24" s="18" t="s">
        <v>27</v>
      </c>
      <c r="D24" s="19">
        <v>64.7</v>
      </c>
      <c r="E24" s="19">
        <v>37.4</v>
      </c>
      <c r="F24" s="20">
        <v>27.3</v>
      </c>
      <c r="G24" s="19">
        <v>146.9</v>
      </c>
      <c r="H24" s="20">
        <v>3.98</v>
      </c>
      <c r="I24" s="19">
        <v>100.7</v>
      </c>
      <c r="J24" s="20">
        <v>2.61</v>
      </c>
      <c r="K24" s="19">
        <v>2.41</v>
      </c>
      <c r="L24" s="20">
        <v>4.3</v>
      </c>
      <c r="M24" s="19">
        <v>123</v>
      </c>
      <c r="N24" s="20">
        <v>2.5499999999999998</v>
      </c>
      <c r="O24" s="19">
        <v>1.7</v>
      </c>
      <c r="P24" s="20">
        <v>2538.6999999999998</v>
      </c>
      <c r="Q24" s="20">
        <v>35</v>
      </c>
      <c r="R24" s="20">
        <v>68.099999999999994</v>
      </c>
      <c r="S24" s="20">
        <v>990</v>
      </c>
      <c r="T24" s="20">
        <v>105</v>
      </c>
      <c r="U24" s="20">
        <v>11.7</v>
      </c>
      <c r="V24" s="21">
        <v>10.1</v>
      </c>
      <c r="W24" s="20">
        <v>25.6</v>
      </c>
      <c r="X24" s="22">
        <v>0.23</v>
      </c>
    </row>
    <row r="25" spans="2:24" x14ac:dyDescent="0.25">
      <c r="B25" s="14"/>
      <c r="C25" s="3" t="s">
        <v>28</v>
      </c>
      <c r="D25" s="23">
        <f>AVERAGE(D19:D24)</f>
        <v>67.7</v>
      </c>
      <c r="E25" s="10">
        <f t="shared" ref="E25:X25" si="4">AVERAGE(E19:E24)</f>
        <v>37.06666666666667</v>
      </c>
      <c r="F25" s="11">
        <f t="shared" si="4"/>
        <v>30.633333333333336</v>
      </c>
      <c r="G25" s="10">
        <f t="shared" si="4"/>
        <v>144.35</v>
      </c>
      <c r="H25" s="11">
        <f t="shared" si="4"/>
        <v>4.8116666666666665</v>
      </c>
      <c r="I25" s="10">
        <f t="shared" si="4"/>
        <v>100.35000000000001</v>
      </c>
      <c r="J25" s="11">
        <f t="shared" si="4"/>
        <v>2.5316666666666667</v>
      </c>
      <c r="K25" s="10">
        <f t="shared" si="4"/>
        <v>2.3583333333333329</v>
      </c>
      <c r="L25" s="11">
        <f t="shared" si="4"/>
        <v>4.2166666666666668</v>
      </c>
      <c r="M25" s="10">
        <f t="shared" si="4"/>
        <v>95.5</v>
      </c>
      <c r="N25" s="11">
        <f t="shared" si="4"/>
        <v>2.2833333333333332</v>
      </c>
      <c r="O25" s="10">
        <f t="shared" si="4"/>
        <v>2.4166666666666665</v>
      </c>
      <c r="P25" s="11">
        <f t="shared" si="4"/>
        <v>1748</v>
      </c>
      <c r="Q25" s="11">
        <f t="shared" si="4"/>
        <v>31</v>
      </c>
      <c r="R25" s="11">
        <f t="shared" si="4"/>
        <v>64.95</v>
      </c>
      <c r="S25" s="11">
        <f t="shared" si="4"/>
        <v>1248.5</v>
      </c>
      <c r="T25" s="11">
        <f t="shared" si="4"/>
        <v>90.333333333333329</v>
      </c>
      <c r="U25" s="11">
        <f t="shared" si="4"/>
        <v>17.45</v>
      </c>
      <c r="V25" s="24">
        <f t="shared" si="4"/>
        <v>12.066666666666665</v>
      </c>
      <c r="W25" s="11">
        <f t="shared" si="4"/>
        <v>40.716666666666661</v>
      </c>
      <c r="X25" s="25">
        <f t="shared" si="4"/>
        <v>0.20333333333333334</v>
      </c>
    </row>
    <row r="26" spans="2:24" ht="15.75" thickBot="1" x14ac:dyDescent="0.3">
      <c r="B26" s="14"/>
      <c r="C26" s="4" t="s">
        <v>29</v>
      </c>
      <c r="D26" s="26">
        <f>STDEV(D19:D24)/SQRT(6)</f>
        <v>1.1293065718985849</v>
      </c>
      <c r="E26" s="27">
        <f t="shared" ref="E26:X26" si="5">STDEV(E19:E24)/SQRT(6)</f>
        <v>0.84957505717727921</v>
      </c>
      <c r="F26" s="28">
        <f t="shared" si="5"/>
        <v>1.2230199416926033</v>
      </c>
      <c r="G26" s="27">
        <f t="shared" si="5"/>
        <v>0.83616186630739742</v>
      </c>
      <c r="H26" s="28">
        <f t="shared" si="5"/>
        <v>0.22638340143315225</v>
      </c>
      <c r="I26" s="27">
        <f t="shared" si="5"/>
        <v>0.33936214677931592</v>
      </c>
      <c r="J26" s="28">
        <f t="shared" si="5"/>
        <v>3.3804996343407237E-2</v>
      </c>
      <c r="K26" s="27">
        <f t="shared" si="5"/>
        <v>8.2438529287652357E-2</v>
      </c>
      <c r="L26" s="28">
        <f t="shared" si="5"/>
        <v>0.1701306687356646</v>
      </c>
      <c r="M26" s="27">
        <f t="shared" si="5"/>
        <v>8.2895516565533676</v>
      </c>
      <c r="N26" s="28">
        <f t="shared" si="5"/>
        <v>0.16736520280844294</v>
      </c>
      <c r="O26" s="27">
        <f t="shared" si="5"/>
        <v>0.31876497786160746</v>
      </c>
      <c r="P26" s="28">
        <f t="shared" si="5"/>
        <v>585.7049302621017</v>
      </c>
      <c r="Q26" s="28">
        <f t="shared" si="5"/>
        <v>2.3237900077244507</v>
      </c>
      <c r="R26" s="28">
        <f t="shared" si="5"/>
        <v>4.9519524768855874</v>
      </c>
      <c r="S26" s="28">
        <f t="shared" si="5"/>
        <v>194.06317699828236</v>
      </c>
      <c r="T26" s="28">
        <f t="shared" si="5"/>
        <v>5.4262735320332434</v>
      </c>
      <c r="U26" s="28">
        <f t="shared" si="5"/>
        <v>2.1453437952924941</v>
      </c>
      <c r="V26" s="28">
        <f t="shared" si="5"/>
        <v>0.79610161272150981</v>
      </c>
      <c r="W26" s="28">
        <f t="shared" si="5"/>
        <v>5.0620428463000859</v>
      </c>
      <c r="X26" s="29">
        <f t="shared" si="5"/>
        <v>1.7061978522759674E-2</v>
      </c>
    </row>
    <row r="27" spans="2:24" x14ac:dyDescent="0.25">
      <c r="B27" s="14"/>
      <c r="C27" s="15" t="s">
        <v>30</v>
      </c>
      <c r="D27" s="10">
        <v>65.2</v>
      </c>
      <c r="E27" s="10">
        <v>32</v>
      </c>
      <c r="F27" s="11">
        <v>33.200000000000003</v>
      </c>
      <c r="G27" s="10">
        <v>144.6</v>
      </c>
      <c r="H27" s="11">
        <v>4.33</v>
      </c>
      <c r="I27" s="10">
        <v>97.5</v>
      </c>
      <c r="J27" s="11">
        <v>2.4900000000000002</v>
      </c>
      <c r="K27" s="10">
        <v>1.97</v>
      </c>
      <c r="L27" s="11">
        <v>4.3</v>
      </c>
      <c r="M27" s="10">
        <v>80</v>
      </c>
      <c r="N27" s="11">
        <v>2.2000000000000002</v>
      </c>
      <c r="O27" s="10">
        <v>2.2999999999999998</v>
      </c>
      <c r="P27" s="11">
        <v>680.6</v>
      </c>
      <c r="Q27" s="11">
        <v>24</v>
      </c>
      <c r="R27" s="11">
        <v>59.8</v>
      </c>
      <c r="S27" s="11">
        <v>992</v>
      </c>
      <c r="T27" s="11">
        <v>96</v>
      </c>
      <c r="U27" s="11">
        <v>15.6</v>
      </c>
      <c r="V27" s="16">
        <v>10.6</v>
      </c>
      <c r="W27" s="11">
        <v>22.7</v>
      </c>
      <c r="X27" s="17">
        <v>0.37</v>
      </c>
    </row>
    <row r="28" spans="2:24" x14ac:dyDescent="0.25">
      <c r="B28" s="14"/>
      <c r="C28" s="15" t="s">
        <v>31</v>
      </c>
      <c r="D28" s="10">
        <v>65.400000000000006</v>
      </c>
      <c r="E28" s="10">
        <v>40</v>
      </c>
      <c r="F28" s="11">
        <v>25.4</v>
      </c>
      <c r="G28" s="10">
        <v>143.9</v>
      </c>
      <c r="H28" s="11">
        <v>4.8499999999999996</v>
      </c>
      <c r="I28" s="10">
        <v>99.1</v>
      </c>
      <c r="J28" s="11">
        <v>2.4900000000000002</v>
      </c>
      <c r="K28" s="10">
        <v>2.4</v>
      </c>
      <c r="L28" s="11">
        <v>3.9</v>
      </c>
      <c r="M28" s="10">
        <v>124</v>
      </c>
      <c r="N28" s="11">
        <v>2.61</v>
      </c>
      <c r="O28" s="10">
        <v>2.2999999999999998</v>
      </c>
      <c r="P28" s="11">
        <v>919.1</v>
      </c>
      <c r="Q28" s="11">
        <v>31</v>
      </c>
      <c r="R28" s="11">
        <v>75.8</v>
      </c>
      <c r="S28" s="11">
        <v>2961</v>
      </c>
      <c r="T28" s="11">
        <v>82</v>
      </c>
      <c r="U28" s="11">
        <v>13.7</v>
      </c>
      <c r="V28" s="16">
        <v>12</v>
      </c>
      <c r="W28" s="11">
        <v>43.2</v>
      </c>
      <c r="X28" s="17">
        <v>0.23</v>
      </c>
    </row>
    <row r="29" spans="2:24" x14ac:dyDescent="0.25">
      <c r="B29" s="14"/>
      <c r="C29" s="15" t="s">
        <v>32</v>
      </c>
      <c r="D29" s="10">
        <v>64.8</v>
      </c>
      <c r="E29" s="10">
        <v>41</v>
      </c>
      <c r="F29" s="11">
        <v>23.8</v>
      </c>
      <c r="G29" s="10">
        <v>146.9</v>
      </c>
      <c r="H29" s="11">
        <v>4.17</v>
      </c>
      <c r="I29" s="10">
        <v>101.7</v>
      </c>
      <c r="J29" s="11">
        <v>2.63</v>
      </c>
      <c r="K29" s="10">
        <v>2.2999999999999998</v>
      </c>
      <c r="L29" s="11">
        <v>4</v>
      </c>
      <c r="M29" s="10">
        <v>115</v>
      </c>
      <c r="N29" s="11">
        <v>2.38</v>
      </c>
      <c r="O29" s="10">
        <v>1.7</v>
      </c>
      <c r="P29" s="11">
        <v>768.7</v>
      </c>
      <c r="Q29" s="11">
        <v>33</v>
      </c>
      <c r="R29" s="11">
        <v>57.8</v>
      </c>
      <c r="S29" s="11">
        <v>723</v>
      </c>
      <c r="T29" s="11">
        <v>126</v>
      </c>
      <c r="U29" s="11">
        <v>9.6</v>
      </c>
      <c r="V29" s="16">
        <v>13.6</v>
      </c>
      <c r="W29" s="11">
        <v>25.5</v>
      </c>
      <c r="X29" s="17">
        <v>0.28999999999999998</v>
      </c>
    </row>
    <row r="30" spans="2:24" x14ac:dyDescent="0.25">
      <c r="B30" s="14"/>
      <c r="C30" s="15" t="s">
        <v>33</v>
      </c>
      <c r="D30" s="10">
        <v>66.7</v>
      </c>
      <c r="E30" s="10">
        <v>37.799999999999997</v>
      </c>
      <c r="F30" s="11">
        <v>28.9</v>
      </c>
      <c r="G30" s="10">
        <v>143.6</v>
      </c>
      <c r="H30" s="11">
        <v>4.2300000000000004</v>
      </c>
      <c r="I30" s="10">
        <v>102.8</v>
      </c>
      <c r="J30" s="11">
        <v>2.64</v>
      </c>
      <c r="K30" s="10">
        <v>1.95</v>
      </c>
      <c r="L30" s="11">
        <v>4</v>
      </c>
      <c r="M30" s="10">
        <v>119</v>
      </c>
      <c r="N30" s="11">
        <v>2.4300000000000002</v>
      </c>
      <c r="O30" s="10">
        <v>1.7</v>
      </c>
      <c r="P30" s="11">
        <v>1013.2</v>
      </c>
      <c r="Q30" s="11">
        <v>31</v>
      </c>
      <c r="R30" s="11">
        <v>70.599999999999994</v>
      </c>
      <c r="S30" s="11">
        <v>1080</v>
      </c>
      <c r="T30" s="11">
        <v>90</v>
      </c>
      <c r="U30" s="11">
        <v>20.7</v>
      </c>
      <c r="V30" s="16">
        <v>8</v>
      </c>
      <c r="W30" s="11">
        <v>35</v>
      </c>
      <c r="X30" s="17">
        <v>0.28000000000000003</v>
      </c>
    </row>
    <row r="31" spans="2:24" x14ac:dyDescent="0.25">
      <c r="B31" s="14"/>
      <c r="C31" s="15" t="s">
        <v>34</v>
      </c>
      <c r="D31" s="34">
        <v>70.599999999999994</v>
      </c>
      <c r="E31" s="34">
        <v>38.9</v>
      </c>
      <c r="F31" s="24">
        <v>31.7</v>
      </c>
      <c r="G31" s="34">
        <v>142.9</v>
      </c>
      <c r="H31" s="24">
        <v>4.28</v>
      </c>
      <c r="I31" s="34">
        <v>99.8</v>
      </c>
      <c r="J31" s="24">
        <v>2.69</v>
      </c>
      <c r="K31" s="34">
        <v>1.92</v>
      </c>
      <c r="L31" s="24">
        <v>4</v>
      </c>
      <c r="M31" s="34">
        <v>116</v>
      </c>
      <c r="N31" s="24">
        <v>2.65</v>
      </c>
      <c r="O31" s="34">
        <v>2.1</v>
      </c>
      <c r="P31" s="24">
        <v>3879.3</v>
      </c>
      <c r="Q31" s="24">
        <v>22</v>
      </c>
      <c r="R31" s="24">
        <v>60.7</v>
      </c>
      <c r="S31" s="24">
        <v>1188</v>
      </c>
      <c r="T31" s="24">
        <v>102</v>
      </c>
      <c r="U31" s="24">
        <v>11</v>
      </c>
      <c r="V31" s="16">
        <v>7</v>
      </c>
      <c r="W31" s="24">
        <v>37</v>
      </c>
      <c r="X31" s="17">
        <v>0.36</v>
      </c>
    </row>
    <row r="32" spans="2:24" s="11" customFormat="1" x14ac:dyDescent="0.25">
      <c r="B32" s="14"/>
      <c r="C32" s="18" t="s">
        <v>35</v>
      </c>
      <c r="D32" s="35">
        <v>68.099999999999994</v>
      </c>
      <c r="E32" s="19">
        <v>38</v>
      </c>
      <c r="F32" s="20">
        <v>30.1</v>
      </c>
      <c r="G32" s="19">
        <v>143.4</v>
      </c>
      <c r="H32" s="20">
        <v>5.08</v>
      </c>
      <c r="I32" s="19">
        <v>101.4</v>
      </c>
      <c r="J32" s="20">
        <v>2.54</v>
      </c>
      <c r="K32" s="19">
        <v>2.29</v>
      </c>
      <c r="L32" s="20">
        <v>4.9000000000000004</v>
      </c>
      <c r="M32" s="19">
        <v>82</v>
      </c>
      <c r="N32" s="20">
        <v>2.23</v>
      </c>
      <c r="O32" s="19">
        <v>2.2000000000000002</v>
      </c>
      <c r="P32" s="20">
        <v>3085.6</v>
      </c>
      <c r="Q32" s="20">
        <v>34</v>
      </c>
      <c r="R32" s="20">
        <v>57.3</v>
      </c>
      <c r="S32" s="20">
        <v>1476</v>
      </c>
      <c r="T32" s="20">
        <v>93</v>
      </c>
      <c r="U32" s="20">
        <v>17.8</v>
      </c>
      <c r="V32" s="21">
        <v>10.4</v>
      </c>
      <c r="W32" s="20">
        <v>41.6</v>
      </c>
      <c r="X32" s="22">
        <v>0.24</v>
      </c>
    </row>
    <row r="33" spans="2:24" s="11" customFormat="1" x14ac:dyDescent="0.25">
      <c r="B33" s="14"/>
      <c r="C33" s="3" t="s">
        <v>28</v>
      </c>
      <c r="D33" s="23">
        <f>AVERAGE(D27:D32)</f>
        <v>66.800000000000011</v>
      </c>
      <c r="E33" s="34">
        <f t="shared" ref="E33:X33" si="6">AVERAGE(E27:E32)</f>
        <v>37.950000000000003</v>
      </c>
      <c r="F33" s="24">
        <f t="shared" si="6"/>
        <v>28.849999999999998</v>
      </c>
      <c r="G33" s="34">
        <f t="shared" si="6"/>
        <v>144.21666666666667</v>
      </c>
      <c r="H33" s="24">
        <f t="shared" si="6"/>
        <v>4.4899999999999993</v>
      </c>
      <c r="I33" s="34">
        <f t="shared" si="6"/>
        <v>100.38333333333334</v>
      </c>
      <c r="J33" s="24">
        <f t="shared" si="6"/>
        <v>2.58</v>
      </c>
      <c r="K33" s="34">
        <f t="shared" si="6"/>
        <v>2.1383333333333332</v>
      </c>
      <c r="L33" s="24">
        <f t="shared" si="6"/>
        <v>4.1833333333333336</v>
      </c>
      <c r="M33" s="34">
        <f t="shared" si="6"/>
        <v>106</v>
      </c>
      <c r="N33" s="24">
        <f t="shared" si="6"/>
        <v>2.416666666666667</v>
      </c>
      <c r="O33" s="34">
        <f t="shared" si="6"/>
        <v>2.0500000000000003</v>
      </c>
      <c r="P33" s="24">
        <f t="shared" si="6"/>
        <v>1724.4166666666667</v>
      </c>
      <c r="Q33" s="24">
        <f t="shared" si="6"/>
        <v>29.166666666666668</v>
      </c>
      <c r="R33" s="24">
        <f t="shared" si="6"/>
        <v>63.666666666666664</v>
      </c>
      <c r="S33" s="24">
        <f t="shared" si="6"/>
        <v>1403.3333333333333</v>
      </c>
      <c r="T33" s="24">
        <f t="shared" si="6"/>
        <v>98.166666666666671</v>
      </c>
      <c r="U33" s="24">
        <f t="shared" si="6"/>
        <v>14.733333333333333</v>
      </c>
      <c r="V33" s="24">
        <f t="shared" si="6"/>
        <v>10.266666666666667</v>
      </c>
      <c r="W33" s="24">
        <f t="shared" si="6"/>
        <v>34.166666666666664</v>
      </c>
      <c r="X33" s="25">
        <f t="shared" si="6"/>
        <v>0.29499999999999998</v>
      </c>
    </row>
    <row r="34" spans="2:24" ht="15.75" thickBot="1" x14ac:dyDescent="0.3">
      <c r="B34" s="36"/>
      <c r="C34" s="4" t="s">
        <v>29</v>
      </c>
      <c r="D34" s="26">
        <f>STDEV(D27:D32)/SQRT(6)</f>
        <v>0.90664215653144964</v>
      </c>
      <c r="E34" s="27">
        <f t="shared" ref="E34:X34" si="7">STDEV(E27:E32)/SQRT(6)</f>
        <v>1.2888625476235496</v>
      </c>
      <c r="F34" s="28">
        <f t="shared" si="7"/>
        <v>1.483408237809148</v>
      </c>
      <c r="G34" s="27">
        <f t="shared" si="7"/>
        <v>0.58390448229521641</v>
      </c>
      <c r="H34" s="28">
        <f t="shared" si="7"/>
        <v>0.15463936540652679</v>
      </c>
      <c r="I34" s="27">
        <f t="shared" si="7"/>
        <v>0.79390035758763744</v>
      </c>
      <c r="J34" s="28">
        <f t="shared" si="7"/>
        <v>3.4641016151377504E-2</v>
      </c>
      <c r="K34" s="27">
        <f t="shared" si="7"/>
        <v>8.7384844859455524E-2</v>
      </c>
      <c r="L34" s="28">
        <f t="shared" si="7"/>
        <v>0.15365907428821485</v>
      </c>
      <c r="M34" s="27">
        <f t="shared" si="7"/>
        <v>8.0124902496040527</v>
      </c>
      <c r="N34" s="28">
        <f t="shared" si="7"/>
        <v>7.6405351761364038E-2</v>
      </c>
      <c r="O34" s="27">
        <f t="shared" si="7"/>
        <v>0.11474609652038947</v>
      </c>
      <c r="P34" s="28">
        <f t="shared" si="7"/>
        <v>567.2640157908055</v>
      </c>
      <c r="Q34" s="28">
        <f t="shared" si="7"/>
        <v>2.0234733614368228</v>
      </c>
      <c r="R34" s="28">
        <f t="shared" si="7"/>
        <v>3.1304596751559877</v>
      </c>
      <c r="S34" s="28">
        <f t="shared" si="7"/>
        <v>327.34117437994945</v>
      </c>
      <c r="T34" s="28">
        <f t="shared" si="7"/>
        <v>6.1882505156501653</v>
      </c>
      <c r="U34" s="28">
        <f t="shared" si="7"/>
        <v>1.7040474693440271</v>
      </c>
      <c r="V34" s="28">
        <f t="shared" si="7"/>
        <v>1.0008884941779341</v>
      </c>
      <c r="W34" s="28">
        <f t="shared" si="7"/>
        <v>3.4262386243680019</v>
      </c>
      <c r="X34" s="29">
        <f t="shared" si="7"/>
        <v>2.4048561980570406E-2</v>
      </c>
    </row>
    <row r="35" spans="2:24" x14ac:dyDescent="0.25">
      <c r="B35" s="8">
        <v>0</v>
      </c>
      <c r="C35" s="9" t="s">
        <v>22</v>
      </c>
      <c r="D35" s="10">
        <v>72.5</v>
      </c>
      <c r="E35" s="10">
        <v>37.5</v>
      </c>
      <c r="F35" s="11">
        <v>35</v>
      </c>
      <c r="G35" s="10">
        <v>143.1</v>
      </c>
      <c r="H35" s="11">
        <v>5.18</v>
      </c>
      <c r="I35" s="10">
        <v>100.7</v>
      </c>
      <c r="J35" s="11">
        <v>2.59</v>
      </c>
      <c r="K35" s="10">
        <v>2.04</v>
      </c>
      <c r="L35" s="11">
        <v>4.8</v>
      </c>
      <c r="M35" s="10">
        <v>75</v>
      </c>
      <c r="N35" s="11">
        <v>1.76</v>
      </c>
      <c r="O35" s="10">
        <v>2.9</v>
      </c>
      <c r="P35" s="11">
        <v>1724.7</v>
      </c>
      <c r="Q35" s="11">
        <v>24</v>
      </c>
      <c r="R35" s="11">
        <v>73.900000000000006</v>
      </c>
      <c r="S35" s="11">
        <v>974</v>
      </c>
      <c r="T35" s="11">
        <v>76</v>
      </c>
      <c r="U35" s="11">
        <v>23.8</v>
      </c>
      <c r="V35" s="12">
        <v>10.5</v>
      </c>
      <c r="W35" s="11">
        <v>33.6</v>
      </c>
      <c r="X35" s="13">
        <v>0.27</v>
      </c>
    </row>
    <row r="36" spans="2:24" x14ac:dyDescent="0.25">
      <c r="B36" s="14"/>
      <c r="C36" s="15" t="s">
        <v>23</v>
      </c>
      <c r="D36" s="10">
        <v>69</v>
      </c>
      <c r="E36" s="10">
        <v>33.6</v>
      </c>
      <c r="F36" s="11">
        <v>35.4</v>
      </c>
      <c r="G36" s="10">
        <v>141.30000000000001</v>
      </c>
      <c r="H36" s="11">
        <v>4.7300000000000004</v>
      </c>
      <c r="I36" s="10">
        <v>98.6</v>
      </c>
      <c r="J36" s="11">
        <v>2.5</v>
      </c>
      <c r="K36" s="10">
        <v>2.2599999999999998</v>
      </c>
      <c r="L36" s="11">
        <v>3.9</v>
      </c>
      <c r="M36" s="10">
        <v>89</v>
      </c>
      <c r="N36" s="11">
        <v>2.02</v>
      </c>
      <c r="O36" s="10">
        <v>2.9</v>
      </c>
      <c r="P36" s="11">
        <v>649.29999999999995</v>
      </c>
      <c r="Q36" s="11">
        <v>30</v>
      </c>
      <c r="R36" s="11">
        <v>59.7</v>
      </c>
      <c r="S36" s="11">
        <v>1246</v>
      </c>
      <c r="T36" s="11">
        <v>78</v>
      </c>
      <c r="U36" s="11">
        <v>15.1</v>
      </c>
      <c r="V36" s="16">
        <v>10.4</v>
      </c>
      <c r="W36" s="11">
        <v>28.4</v>
      </c>
      <c r="X36" s="17">
        <v>0.22</v>
      </c>
    </row>
    <row r="37" spans="2:24" x14ac:dyDescent="0.25">
      <c r="B37" s="14"/>
      <c r="C37" s="15" t="s">
        <v>24</v>
      </c>
      <c r="D37" s="10">
        <v>68</v>
      </c>
      <c r="E37" s="10">
        <v>34.799999999999997</v>
      </c>
      <c r="F37" s="11">
        <v>33.200000000000003</v>
      </c>
      <c r="G37" s="10">
        <v>142.19999999999999</v>
      </c>
      <c r="H37" s="11">
        <v>4.88</v>
      </c>
      <c r="I37" s="10">
        <v>99.9</v>
      </c>
      <c r="J37" s="11">
        <v>2.65</v>
      </c>
      <c r="K37" s="10">
        <v>1.99</v>
      </c>
      <c r="L37" s="11">
        <v>4.7</v>
      </c>
      <c r="M37" s="10">
        <v>93</v>
      </c>
      <c r="N37" s="11">
        <v>2.08</v>
      </c>
      <c r="O37" s="10">
        <v>2.8</v>
      </c>
      <c r="P37" s="11">
        <v>460.9</v>
      </c>
      <c r="Q37" s="11">
        <v>28</v>
      </c>
      <c r="R37" s="11">
        <v>58.3</v>
      </c>
      <c r="S37" s="11">
        <v>1094</v>
      </c>
      <c r="T37" s="11">
        <v>90</v>
      </c>
      <c r="U37" s="11">
        <v>13.2</v>
      </c>
      <c r="V37" s="16">
        <v>14.6</v>
      </c>
      <c r="W37" s="11">
        <v>45.4</v>
      </c>
      <c r="X37" s="17">
        <v>0.18</v>
      </c>
    </row>
    <row r="38" spans="2:24" x14ac:dyDescent="0.25">
      <c r="B38" s="14"/>
      <c r="C38" s="15" t="s">
        <v>25</v>
      </c>
      <c r="D38" s="10">
        <v>69.900000000000006</v>
      </c>
      <c r="E38" s="10">
        <v>39.700000000000003</v>
      </c>
      <c r="F38" s="11">
        <v>30.2</v>
      </c>
      <c r="G38" s="10">
        <v>144.1</v>
      </c>
      <c r="H38" s="11">
        <v>4.41</v>
      </c>
      <c r="I38" s="10">
        <v>99.1</v>
      </c>
      <c r="J38" s="11">
        <v>2.6</v>
      </c>
      <c r="K38" s="10">
        <v>2.35</v>
      </c>
      <c r="L38" s="11">
        <v>4.5</v>
      </c>
      <c r="M38" s="10">
        <v>96</v>
      </c>
      <c r="N38" s="11">
        <v>2.84</v>
      </c>
      <c r="O38" s="10">
        <v>1.9</v>
      </c>
      <c r="P38" s="11">
        <v>4112.3</v>
      </c>
      <c r="Q38" s="11">
        <v>49</v>
      </c>
      <c r="R38" s="11">
        <v>78.5</v>
      </c>
      <c r="S38" s="11">
        <v>1463</v>
      </c>
      <c r="T38" s="11">
        <v>108</v>
      </c>
      <c r="U38" s="11">
        <v>10.3</v>
      </c>
      <c r="V38" s="16">
        <v>13.8</v>
      </c>
      <c r="W38" s="11">
        <v>35.9</v>
      </c>
      <c r="X38" s="17">
        <v>0.24</v>
      </c>
    </row>
    <row r="39" spans="2:24" x14ac:dyDescent="0.25">
      <c r="B39" s="14"/>
      <c r="C39" s="15" t="s">
        <v>26</v>
      </c>
      <c r="D39" s="10">
        <v>66.7</v>
      </c>
      <c r="E39" s="10">
        <v>37.4</v>
      </c>
      <c r="F39" s="11">
        <v>29.3</v>
      </c>
      <c r="G39" s="10">
        <v>143.1</v>
      </c>
      <c r="H39" s="11">
        <v>4.32</v>
      </c>
      <c r="I39" s="10">
        <v>99.1</v>
      </c>
      <c r="J39" s="11">
        <v>2.64</v>
      </c>
      <c r="K39" s="10">
        <v>2.02</v>
      </c>
      <c r="L39" s="11">
        <v>4.3</v>
      </c>
      <c r="M39" s="10">
        <v>80</v>
      </c>
      <c r="N39" s="11">
        <v>2.4300000000000002</v>
      </c>
      <c r="O39" s="10">
        <v>1.9</v>
      </c>
      <c r="P39" s="11">
        <v>923.2</v>
      </c>
      <c r="Q39" s="11">
        <v>32</v>
      </c>
      <c r="R39" s="11">
        <v>54.8</v>
      </c>
      <c r="S39" s="11">
        <v>677</v>
      </c>
      <c r="T39" s="11">
        <v>104</v>
      </c>
      <c r="U39" s="11">
        <v>10.8</v>
      </c>
      <c r="V39" s="16">
        <v>15</v>
      </c>
      <c r="W39" s="11">
        <v>56</v>
      </c>
      <c r="X39" s="17">
        <v>0.2</v>
      </c>
    </row>
    <row r="40" spans="2:24" x14ac:dyDescent="0.25">
      <c r="B40" s="14"/>
      <c r="C40" s="18" t="s">
        <v>27</v>
      </c>
      <c r="D40" s="19">
        <v>66.8</v>
      </c>
      <c r="E40" s="19">
        <v>38.4</v>
      </c>
      <c r="F40" s="20">
        <v>28.4</v>
      </c>
      <c r="G40" s="19">
        <v>145.5</v>
      </c>
      <c r="H40" s="20">
        <v>4.1100000000000003</v>
      </c>
      <c r="I40" s="19">
        <v>101.5</v>
      </c>
      <c r="J40" s="20">
        <v>2.64</v>
      </c>
      <c r="K40" s="19">
        <v>2.25</v>
      </c>
      <c r="L40" s="20">
        <v>4.5</v>
      </c>
      <c r="M40" s="19">
        <v>112</v>
      </c>
      <c r="N40" s="20">
        <v>2.79</v>
      </c>
      <c r="O40" s="19">
        <v>1.8</v>
      </c>
      <c r="P40" s="20">
        <v>2600.4</v>
      </c>
      <c r="Q40" s="20">
        <v>33</v>
      </c>
      <c r="R40" s="20">
        <v>69.900000000000006</v>
      </c>
      <c r="S40" s="20">
        <v>955</v>
      </c>
      <c r="T40" s="20">
        <v>102</v>
      </c>
      <c r="U40" s="20">
        <v>11.2</v>
      </c>
      <c r="V40" s="21">
        <v>9.1999999999999993</v>
      </c>
      <c r="W40" s="20">
        <v>25</v>
      </c>
      <c r="X40" s="22">
        <v>0.22</v>
      </c>
    </row>
    <row r="41" spans="2:24" x14ac:dyDescent="0.25">
      <c r="B41" s="14"/>
      <c r="C41" s="3" t="s">
        <v>28</v>
      </c>
      <c r="D41" s="23">
        <f>AVERAGE(D35:D40)</f>
        <v>68.816666666666663</v>
      </c>
      <c r="E41" s="10">
        <f t="shared" ref="E41:X41" si="8">AVERAGE(E35:E40)</f>
        <v>36.9</v>
      </c>
      <c r="F41" s="11">
        <f t="shared" si="8"/>
        <v>31.916666666666671</v>
      </c>
      <c r="G41" s="10">
        <f t="shared" si="8"/>
        <v>143.21666666666667</v>
      </c>
      <c r="H41" s="11">
        <f t="shared" si="8"/>
        <v>4.6049999999999995</v>
      </c>
      <c r="I41" s="10">
        <f t="shared" si="8"/>
        <v>99.816666666666677</v>
      </c>
      <c r="J41" s="11">
        <f t="shared" si="8"/>
        <v>2.6033333333333335</v>
      </c>
      <c r="K41" s="10">
        <f t="shared" si="8"/>
        <v>2.1516666666666668</v>
      </c>
      <c r="L41" s="11">
        <f t="shared" si="8"/>
        <v>4.45</v>
      </c>
      <c r="M41" s="10">
        <f t="shared" si="8"/>
        <v>90.833333333333329</v>
      </c>
      <c r="N41" s="11">
        <f t="shared" si="8"/>
        <v>2.3199999999999998</v>
      </c>
      <c r="O41" s="10">
        <f t="shared" si="8"/>
        <v>2.3666666666666667</v>
      </c>
      <c r="P41" s="11">
        <f t="shared" si="8"/>
        <v>1745.1333333333334</v>
      </c>
      <c r="Q41" s="11">
        <f t="shared" si="8"/>
        <v>32.666666666666664</v>
      </c>
      <c r="R41" s="11">
        <f t="shared" si="8"/>
        <v>65.850000000000009</v>
      </c>
      <c r="S41" s="11">
        <f t="shared" si="8"/>
        <v>1068.1666666666667</v>
      </c>
      <c r="T41" s="11">
        <f t="shared" si="8"/>
        <v>93</v>
      </c>
      <c r="U41" s="11">
        <f t="shared" si="8"/>
        <v>14.066666666666665</v>
      </c>
      <c r="V41" s="24">
        <f t="shared" si="8"/>
        <v>12.25</v>
      </c>
      <c r="W41" s="11">
        <f t="shared" si="8"/>
        <v>37.383333333333333</v>
      </c>
      <c r="X41" s="25">
        <f t="shared" si="8"/>
        <v>0.22166666666666665</v>
      </c>
    </row>
    <row r="42" spans="2:24" ht="15.75" thickBot="1" x14ac:dyDescent="0.3">
      <c r="B42" s="14"/>
      <c r="C42" s="4" t="s">
        <v>29</v>
      </c>
      <c r="D42" s="26">
        <f>STDEV(D35:D40)/SQRT(6)</f>
        <v>0.89420976907608862</v>
      </c>
      <c r="E42" s="27">
        <f t="shared" ref="E42:X42" si="9">STDEV(E35:E40)/SQRT(6)</f>
        <v>0.93094933625126308</v>
      </c>
      <c r="F42" s="28">
        <f t="shared" si="9"/>
        <v>1.2308307944004508</v>
      </c>
      <c r="G42" s="27">
        <f t="shared" si="9"/>
        <v>0.59800594571551735</v>
      </c>
      <c r="H42" s="28">
        <f t="shared" si="9"/>
        <v>0.16187958487715484</v>
      </c>
      <c r="I42" s="27">
        <f t="shared" si="9"/>
        <v>0.45197099218620101</v>
      </c>
      <c r="J42" s="28">
        <f t="shared" si="9"/>
        <v>2.29007520497569E-2</v>
      </c>
      <c r="K42" s="27">
        <f t="shared" si="9"/>
        <v>6.236541064119152E-2</v>
      </c>
      <c r="L42" s="28">
        <f t="shared" si="9"/>
        <v>0.13102162671355699</v>
      </c>
      <c r="M42" s="27">
        <f t="shared" si="9"/>
        <v>5.3255151028901606</v>
      </c>
      <c r="N42" s="28">
        <f t="shared" si="9"/>
        <v>0.17931350571926732</v>
      </c>
      <c r="O42" s="27">
        <f t="shared" si="9"/>
        <v>0.22459840703897266</v>
      </c>
      <c r="P42" s="28">
        <f t="shared" si="9"/>
        <v>573.32529955611687</v>
      </c>
      <c r="Q42" s="28">
        <f t="shared" si="9"/>
        <v>3.5182066138556691</v>
      </c>
      <c r="R42" s="28">
        <f t="shared" si="9"/>
        <v>3.9079193099824132</v>
      </c>
      <c r="S42" s="28">
        <f t="shared" si="9"/>
        <v>109.98042755165318</v>
      </c>
      <c r="T42" s="28">
        <f t="shared" si="9"/>
        <v>5.6273143387113782</v>
      </c>
      <c r="U42" s="28">
        <f t="shared" si="9"/>
        <v>2.0787282436891847</v>
      </c>
      <c r="V42" s="28">
        <f t="shared" si="9"/>
        <v>1.0210288928331084</v>
      </c>
      <c r="W42" s="28">
        <f t="shared" si="9"/>
        <v>4.695417387671136</v>
      </c>
      <c r="X42" s="29">
        <f t="shared" si="9"/>
        <v>1.2758439472669783E-2</v>
      </c>
    </row>
    <row r="43" spans="2:24" x14ac:dyDescent="0.25">
      <c r="B43" s="14"/>
      <c r="C43" s="15" t="s">
        <v>30</v>
      </c>
      <c r="D43" s="10">
        <v>66.900000000000006</v>
      </c>
      <c r="E43" s="10">
        <v>34.1</v>
      </c>
      <c r="F43" s="11">
        <v>32.799999999999997</v>
      </c>
      <c r="G43" s="10">
        <v>142.5</v>
      </c>
      <c r="H43" s="11">
        <v>5.29</v>
      </c>
      <c r="I43" s="10">
        <v>98.6</v>
      </c>
      <c r="J43" s="11">
        <v>2.5099999999999998</v>
      </c>
      <c r="K43" s="10">
        <v>2.04</v>
      </c>
      <c r="L43" s="11">
        <v>4</v>
      </c>
      <c r="M43" s="10">
        <v>90</v>
      </c>
      <c r="N43" s="11">
        <v>2.44</v>
      </c>
      <c r="O43" s="10">
        <v>4.4000000000000004</v>
      </c>
      <c r="P43" s="11">
        <v>675.1</v>
      </c>
      <c r="Q43" s="11">
        <v>19</v>
      </c>
      <c r="R43" s="11">
        <v>65</v>
      </c>
      <c r="S43" s="11">
        <v>1115</v>
      </c>
      <c r="T43" s="11">
        <v>106</v>
      </c>
      <c r="U43" s="11">
        <v>23.8</v>
      </c>
      <c r="V43" s="16">
        <v>14.3</v>
      </c>
      <c r="W43" s="11">
        <v>36.700000000000003</v>
      </c>
      <c r="X43" s="17">
        <v>0.3</v>
      </c>
    </row>
    <row r="44" spans="2:24" x14ac:dyDescent="0.25">
      <c r="B44" s="14"/>
      <c r="C44" s="15" t="s">
        <v>31</v>
      </c>
      <c r="D44" s="10">
        <v>67</v>
      </c>
      <c r="E44" s="10">
        <v>39</v>
      </c>
      <c r="F44" s="11">
        <v>28</v>
      </c>
      <c r="G44" s="10">
        <v>143.69999999999999</v>
      </c>
      <c r="H44" s="11">
        <v>4.1399999999999997</v>
      </c>
      <c r="I44" s="10">
        <v>97.1</v>
      </c>
      <c r="J44" s="11">
        <v>2.58</v>
      </c>
      <c r="K44" s="10">
        <v>2.2200000000000002</v>
      </c>
      <c r="L44" s="11">
        <v>3.9</v>
      </c>
      <c r="M44" s="10">
        <v>108</v>
      </c>
      <c r="N44" s="11">
        <v>2.5499999999999998</v>
      </c>
      <c r="O44" s="10">
        <v>2.1</v>
      </c>
      <c r="P44" s="11">
        <v>924.9</v>
      </c>
      <c r="Q44" s="11">
        <v>27</v>
      </c>
      <c r="R44" s="11">
        <v>68.2</v>
      </c>
      <c r="S44" s="11">
        <v>2436</v>
      </c>
      <c r="T44" s="11">
        <v>82</v>
      </c>
      <c r="U44" s="11">
        <v>10.199999999999999</v>
      </c>
      <c r="V44" s="16">
        <v>12.6</v>
      </c>
      <c r="W44" s="11">
        <v>36.9</v>
      </c>
      <c r="X44" s="17">
        <v>0.34</v>
      </c>
    </row>
    <row r="45" spans="2:24" x14ac:dyDescent="0.25">
      <c r="B45" s="14"/>
      <c r="C45" s="15" t="s">
        <v>32</v>
      </c>
      <c r="D45" s="10">
        <v>65.2</v>
      </c>
      <c r="E45" s="10">
        <v>41.2</v>
      </c>
      <c r="F45" s="11">
        <v>24</v>
      </c>
      <c r="G45" s="10">
        <v>146.69999999999999</v>
      </c>
      <c r="H45" s="11">
        <v>4.1500000000000004</v>
      </c>
      <c r="I45" s="10">
        <v>100.3</v>
      </c>
      <c r="J45" s="11">
        <v>2.6</v>
      </c>
      <c r="K45" s="10">
        <v>2.2000000000000002</v>
      </c>
      <c r="L45" s="11">
        <v>4.2</v>
      </c>
      <c r="M45" s="10">
        <v>104</v>
      </c>
      <c r="N45" s="11">
        <v>2.63</v>
      </c>
      <c r="O45" s="10">
        <v>2.2000000000000002</v>
      </c>
      <c r="P45" s="11">
        <v>893.3</v>
      </c>
      <c r="Q45" s="11">
        <v>36</v>
      </c>
      <c r="R45" s="11">
        <v>59.2</v>
      </c>
      <c r="S45" s="11">
        <v>669</v>
      </c>
      <c r="T45" s="11">
        <v>133</v>
      </c>
      <c r="U45" s="11">
        <v>12.1</v>
      </c>
      <c r="V45" s="16">
        <v>15.8</v>
      </c>
      <c r="W45" s="11">
        <v>25.6</v>
      </c>
      <c r="X45" s="17">
        <v>0.31</v>
      </c>
    </row>
    <row r="46" spans="2:24" x14ac:dyDescent="0.25">
      <c r="B46" s="14"/>
      <c r="C46" s="15" t="s">
        <v>33</v>
      </c>
      <c r="D46" s="10">
        <v>67.8</v>
      </c>
      <c r="E46" s="10">
        <v>38.200000000000003</v>
      </c>
      <c r="F46" s="11">
        <v>29.6</v>
      </c>
      <c r="G46" s="10">
        <v>143.69999999999999</v>
      </c>
      <c r="H46" s="11">
        <v>4.18</v>
      </c>
      <c r="I46" s="10">
        <v>102.4</v>
      </c>
      <c r="J46" s="11">
        <v>2.61</v>
      </c>
      <c r="K46" s="10">
        <v>1.93</v>
      </c>
      <c r="L46" s="11">
        <v>4.5</v>
      </c>
      <c r="M46" s="10">
        <v>116</v>
      </c>
      <c r="N46" s="11">
        <v>2.5099999999999998</v>
      </c>
      <c r="O46" s="10">
        <v>1.8</v>
      </c>
      <c r="P46" s="11">
        <v>1079.9000000000001</v>
      </c>
      <c r="Q46" s="11">
        <v>38</v>
      </c>
      <c r="R46" s="11">
        <v>71.099999999999994</v>
      </c>
      <c r="S46" s="11">
        <v>728</v>
      </c>
      <c r="T46" s="11">
        <v>89</v>
      </c>
      <c r="U46" s="11">
        <v>22.8</v>
      </c>
      <c r="V46" s="16">
        <v>8.6999999999999993</v>
      </c>
      <c r="W46" s="11">
        <v>35.6</v>
      </c>
      <c r="X46" s="17">
        <v>0.25</v>
      </c>
    </row>
    <row r="47" spans="2:24" s="11" customFormat="1" x14ac:dyDescent="0.25">
      <c r="B47" s="14"/>
      <c r="C47" s="15" t="s">
        <v>34</v>
      </c>
      <c r="D47" s="34">
        <v>73</v>
      </c>
      <c r="E47" s="34">
        <v>40</v>
      </c>
      <c r="F47" s="24">
        <v>33</v>
      </c>
      <c r="G47" s="34">
        <v>144.30000000000001</v>
      </c>
      <c r="H47" s="24">
        <v>4.1100000000000003</v>
      </c>
      <c r="I47" s="34">
        <v>101.1</v>
      </c>
      <c r="J47" s="24">
        <v>2.72</v>
      </c>
      <c r="K47" s="34">
        <v>1.87</v>
      </c>
      <c r="L47" s="24">
        <v>4.0999999999999996</v>
      </c>
      <c r="M47" s="34">
        <v>115</v>
      </c>
      <c r="N47" s="24">
        <v>2.73</v>
      </c>
      <c r="O47" s="34">
        <v>2.1</v>
      </c>
      <c r="P47" s="24">
        <v>3972.5</v>
      </c>
      <c r="Q47" s="24">
        <v>19</v>
      </c>
      <c r="R47" s="24">
        <v>63.6</v>
      </c>
      <c r="S47" s="24">
        <v>698</v>
      </c>
      <c r="T47" s="24">
        <v>98</v>
      </c>
      <c r="U47" s="24">
        <v>11.4</v>
      </c>
      <c r="V47" s="16">
        <v>6.7</v>
      </c>
      <c r="W47" s="24">
        <v>38.200000000000003</v>
      </c>
      <c r="X47" s="17">
        <v>0.36</v>
      </c>
    </row>
    <row r="48" spans="2:24" s="11" customFormat="1" x14ac:dyDescent="0.25">
      <c r="B48" s="14"/>
      <c r="C48" s="18" t="s">
        <v>35</v>
      </c>
      <c r="D48" s="35">
        <v>67.8</v>
      </c>
      <c r="E48" s="19">
        <v>37.4</v>
      </c>
      <c r="F48" s="20">
        <v>30.4</v>
      </c>
      <c r="G48" s="19">
        <v>142.4</v>
      </c>
      <c r="H48" s="20">
        <v>5.08</v>
      </c>
      <c r="I48" s="19">
        <v>98</v>
      </c>
      <c r="J48" s="20">
        <v>2.5299999999999998</v>
      </c>
      <c r="K48" s="19">
        <v>2.42</v>
      </c>
      <c r="L48" s="20">
        <v>3.9</v>
      </c>
      <c r="M48" s="19">
        <v>88</v>
      </c>
      <c r="N48" s="20">
        <v>2.34</v>
      </c>
      <c r="O48" s="19">
        <v>3.3</v>
      </c>
      <c r="P48" s="20">
        <v>3024.9</v>
      </c>
      <c r="Q48" s="20">
        <v>28</v>
      </c>
      <c r="R48" s="20">
        <v>58.5</v>
      </c>
      <c r="S48" s="20">
        <v>1473</v>
      </c>
      <c r="T48" s="20">
        <v>91</v>
      </c>
      <c r="U48" s="20">
        <v>20.8</v>
      </c>
      <c r="V48" s="21">
        <v>13.4</v>
      </c>
      <c r="W48" s="20">
        <v>56.9</v>
      </c>
      <c r="X48" s="22">
        <v>0.28999999999999998</v>
      </c>
    </row>
    <row r="49" spans="2:24" x14ac:dyDescent="0.25">
      <c r="B49" s="14"/>
      <c r="C49" s="3" t="s">
        <v>28</v>
      </c>
      <c r="D49" s="23">
        <f>AVERAGE(D43:D48)</f>
        <v>67.95</v>
      </c>
      <c r="E49" s="34">
        <f t="shared" ref="E49:X49" si="10">AVERAGE(E43:E48)</f>
        <v>38.31666666666667</v>
      </c>
      <c r="F49" s="24">
        <f t="shared" si="10"/>
        <v>29.633333333333336</v>
      </c>
      <c r="G49" s="34">
        <f t="shared" si="10"/>
        <v>143.8833333333333</v>
      </c>
      <c r="H49" s="24">
        <f t="shared" si="10"/>
        <v>4.4916666666666663</v>
      </c>
      <c r="I49" s="34">
        <f t="shared" si="10"/>
        <v>99.583333333333329</v>
      </c>
      <c r="J49" s="24">
        <f t="shared" si="10"/>
        <v>2.5916666666666663</v>
      </c>
      <c r="K49" s="34">
        <f t="shared" si="10"/>
        <v>2.1133333333333337</v>
      </c>
      <c r="L49" s="24">
        <f t="shared" si="10"/>
        <v>4.1000000000000005</v>
      </c>
      <c r="M49" s="34">
        <f t="shared" si="10"/>
        <v>103.5</v>
      </c>
      <c r="N49" s="24">
        <f t="shared" si="10"/>
        <v>2.5333333333333332</v>
      </c>
      <c r="O49" s="34">
        <f t="shared" si="10"/>
        <v>2.65</v>
      </c>
      <c r="P49" s="24">
        <f t="shared" si="10"/>
        <v>1761.7666666666667</v>
      </c>
      <c r="Q49" s="24">
        <f t="shared" si="10"/>
        <v>27.833333333333332</v>
      </c>
      <c r="R49" s="24">
        <f t="shared" si="10"/>
        <v>64.266666666666666</v>
      </c>
      <c r="S49" s="24">
        <f t="shared" si="10"/>
        <v>1186.5</v>
      </c>
      <c r="T49" s="24">
        <f t="shared" si="10"/>
        <v>99.833333333333329</v>
      </c>
      <c r="U49" s="24">
        <f t="shared" si="10"/>
        <v>16.850000000000001</v>
      </c>
      <c r="V49" s="24">
        <f t="shared" si="10"/>
        <v>11.91666666666667</v>
      </c>
      <c r="W49" s="24">
        <f t="shared" si="10"/>
        <v>38.31666666666667</v>
      </c>
      <c r="X49" s="25">
        <f t="shared" si="10"/>
        <v>0.30833333333333335</v>
      </c>
    </row>
    <row r="50" spans="2:24" ht="15.75" thickBot="1" x14ac:dyDescent="0.3">
      <c r="B50" s="36"/>
      <c r="C50" s="4" t="s">
        <v>29</v>
      </c>
      <c r="D50" s="26">
        <f>STDEV(D43:D48)/SQRT(6)</f>
        <v>1.0818964830333813</v>
      </c>
      <c r="E50" s="27">
        <f t="shared" ref="E50:X50" si="11">STDEV(E43:E48)/SQRT(6)</f>
        <v>1.0041303589563351</v>
      </c>
      <c r="F50" s="28">
        <f t="shared" si="11"/>
        <v>1.3705635499473998</v>
      </c>
      <c r="G50" s="27">
        <f t="shared" si="11"/>
        <v>0.64000868049668591</v>
      </c>
      <c r="H50" s="28">
        <f t="shared" si="11"/>
        <v>0.22110957565072906</v>
      </c>
      <c r="I50" s="27">
        <f t="shared" si="11"/>
        <v>0.8243852928765244</v>
      </c>
      <c r="J50" s="28">
        <f t="shared" si="11"/>
        <v>3.0267327452405089E-2</v>
      </c>
      <c r="K50" s="27">
        <f t="shared" si="11"/>
        <v>8.3891464272462066E-2</v>
      </c>
      <c r="L50" s="28">
        <f t="shared" si="11"/>
        <v>9.3094933625126303E-2</v>
      </c>
      <c r="M50" s="27">
        <f t="shared" si="11"/>
        <v>4.9379482918853395</v>
      </c>
      <c r="N50" s="28">
        <f t="shared" si="11"/>
        <v>5.6253394959277309E-2</v>
      </c>
      <c r="O50" s="27">
        <f t="shared" si="11"/>
        <v>0.40886020430786263</v>
      </c>
      <c r="P50" s="28">
        <f t="shared" si="11"/>
        <v>565.19065966961773</v>
      </c>
      <c r="Q50" s="28">
        <f t="shared" si="11"/>
        <v>3.300673331980073</v>
      </c>
      <c r="R50" s="28">
        <f t="shared" si="11"/>
        <v>2.0172037852212923</v>
      </c>
      <c r="S50" s="28">
        <f t="shared" si="11"/>
        <v>280.77900562542067</v>
      </c>
      <c r="T50" s="28">
        <f t="shared" si="11"/>
        <v>7.4270526530455667</v>
      </c>
      <c r="U50" s="28">
        <f t="shared" si="11"/>
        <v>2.5547015481265132</v>
      </c>
      <c r="V50" s="28">
        <f t="shared" si="11"/>
        <v>1.4258136078900474</v>
      </c>
      <c r="W50" s="28">
        <f t="shared" si="11"/>
        <v>4.1596006752785488</v>
      </c>
      <c r="X50" s="29">
        <f t="shared" si="11"/>
        <v>1.5793810320642795E-2</v>
      </c>
    </row>
    <row r="51" spans="2:24" x14ac:dyDescent="0.25">
      <c r="B51" s="8">
        <v>2</v>
      </c>
      <c r="C51" s="9" t="s">
        <v>22</v>
      </c>
      <c r="D51" s="10">
        <v>75.5</v>
      </c>
      <c r="E51" s="10">
        <v>36.700000000000003</v>
      </c>
      <c r="F51" s="11">
        <v>38.799999999999997</v>
      </c>
      <c r="G51" s="10">
        <v>146</v>
      </c>
      <c r="H51" s="11">
        <v>3.81</v>
      </c>
      <c r="I51" s="10">
        <v>100.8</v>
      </c>
      <c r="J51" s="11">
        <v>2.65</v>
      </c>
      <c r="K51" s="10">
        <v>1.81</v>
      </c>
      <c r="L51" s="11">
        <v>4.7</v>
      </c>
      <c r="M51" s="10">
        <v>76</v>
      </c>
      <c r="N51" s="11">
        <v>1.53</v>
      </c>
      <c r="O51" s="10">
        <v>1.8</v>
      </c>
      <c r="P51" s="11">
        <v>1693.8</v>
      </c>
      <c r="Q51" s="11">
        <v>22</v>
      </c>
      <c r="R51" s="11">
        <v>71.8</v>
      </c>
      <c r="S51" s="11">
        <v>695</v>
      </c>
      <c r="T51" s="11">
        <v>74</v>
      </c>
      <c r="U51" s="11">
        <v>16.100000000000001</v>
      </c>
      <c r="V51" s="12">
        <v>6.7</v>
      </c>
      <c r="W51" s="11">
        <v>37.200000000000003</v>
      </c>
      <c r="X51" s="13">
        <v>0.36</v>
      </c>
    </row>
    <row r="52" spans="2:24" x14ac:dyDescent="0.25">
      <c r="B52" s="14"/>
      <c r="C52" s="15" t="s">
        <v>23</v>
      </c>
      <c r="D52" s="10">
        <v>69.7</v>
      </c>
      <c r="E52" s="10">
        <v>35.200000000000003</v>
      </c>
      <c r="F52" s="11">
        <v>34.5</v>
      </c>
      <c r="G52" s="10">
        <v>140.1</v>
      </c>
      <c r="H52" s="11">
        <v>4.99</v>
      </c>
      <c r="I52" s="10">
        <v>98.5</v>
      </c>
      <c r="J52" s="11">
        <v>2.52</v>
      </c>
      <c r="K52" s="10">
        <v>2.29</v>
      </c>
      <c r="L52" s="11">
        <v>4</v>
      </c>
      <c r="M52" s="10">
        <v>93</v>
      </c>
      <c r="N52" s="11">
        <v>2.0699999999999998</v>
      </c>
      <c r="O52" s="10">
        <v>3.1</v>
      </c>
      <c r="P52" s="11">
        <v>747.5</v>
      </c>
      <c r="Q52" s="11">
        <v>26</v>
      </c>
      <c r="R52" s="11">
        <v>68.900000000000006</v>
      </c>
      <c r="S52" s="11">
        <v>1566</v>
      </c>
      <c r="T52" s="11">
        <v>93</v>
      </c>
      <c r="U52" s="11">
        <v>17.899999999999999</v>
      </c>
      <c r="V52" s="16">
        <v>13.4</v>
      </c>
      <c r="W52" s="11">
        <v>48.9</v>
      </c>
      <c r="X52" s="17">
        <v>0.32</v>
      </c>
    </row>
    <row r="53" spans="2:24" x14ac:dyDescent="0.25">
      <c r="B53" s="14"/>
      <c r="C53" s="15" t="s">
        <v>24</v>
      </c>
      <c r="D53" s="10">
        <v>65.900000000000006</v>
      </c>
      <c r="E53" s="10">
        <v>34.200000000000003</v>
      </c>
      <c r="F53" s="11">
        <v>31.7</v>
      </c>
      <c r="G53" s="10">
        <v>141.5</v>
      </c>
      <c r="H53" s="11">
        <v>5.03</v>
      </c>
      <c r="I53" s="10">
        <v>99.7</v>
      </c>
      <c r="J53" s="11">
        <v>2.59</v>
      </c>
      <c r="K53" s="10">
        <v>2.4300000000000002</v>
      </c>
      <c r="L53" s="11">
        <v>5.0999999999999996</v>
      </c>
      <c r="M53" s="10">
        <v>93</v>
      </c>
      <c r="N53" s="11">
        <v>2.1800000000000002</v>
      </c>
      <c r="O53" s="10">
        <v>3.3</v>
      </c>
      <c r="P53" s="11">
        <v>521.79999999999995</v>
      </c>
      <c r="Q53" s="11">
        <v>27</v>
      </c>
      <c r="R53" s="11">
        <v>58.6</v>
      </c>
      <c r="S53" s="11">
        <v>1155</v>
      </c>
      <c r="T53" s="11">
        <v>93</v>
      </c>
      <c r="U53" s="11">
        <v>15.8</v>
      </c>
      <c r="V53" s="16">
        <v>16.3</v>
      </c>
      <c r="W53" s="11">
        <v>62.9</v>
      </c>
      <c r="X53" s="17">
        <v>0.16</v>
      </c>
    </row>
    <row r="54" spans="2:24" x14ac:dyDescent="0.25">
      <c r="B54" s="14"/>
      <c r="C54" s="15" t="s">
        <v>25</v>
      </c>
      <c r="D54" s="10">
        <v>67.400000000000006</v>
      </c>
      <c r="E54" s="10">
        <v>38.799999999999997</v>
      </c>
      <c r="F54" s="11">
        <v>28.6</v>
      </c>
      <c r="G54" s="10">
        <v>145</v>
      </c>
      <c r="H54" s="11">
        <v>4.16</v>
      </c>
      <c r="I54" s="10">
        <v>99.8</v>
      </c>
      <c r="J54" s="11">
        <v>2.6</v>
      </c>
      <c r="K54" s="10">
        <v>2.27</v>
      </c>
      <c r="L54" s="11">
        <v>4.8</v>
      </c>
      <c r="M54" s="10">
        <v>106</v>
      </c>
      <c r="N54" s="11">
        <v>2.95</v>
      </c>
      <c r="O54" s="10">
        <v>2.1</v>
      </c>
      <c r="P54" s="11">
        <v>3880.9</v>
      </c>
      <c r="Q54" s="11">
        <v>44</v>
      </c>
      <c r="R54" s="11">
        <v>75.3</v>
      </c>
      <c r="S54" s="11">
        <v>3268</v>
      </c>
      <c r="T54" s="11">
        <v>90</v>
      </c>
      <c r="U54" s="11">
        <v>13</v>
      </c>
      <c r="V54" s="16">
        <v>8.8000000000000007</v>
      </c>
      <c r="W54" s="11">
        <v>39.200000000000003</v>
      </c>
      <c r="X54" s="17">
        <v>0.27</v>
      </c>
    </row>
    <row r="55" spans="2:24" x14ac:dyDescent="0.25">
      <c r="B55" s="14"/>
      <c r="C55" s="15" t="s">
        <v>26</v>
      </c>
      <c r="D55" s="10">
        <v>66.3</v>
      </c>
      <c r="E55" s="10">
        <v>37.1</v>
      </c>
      <c r="F55" s="11">
        <v>29.2</v>
      </c>
      <c r="G55" s="10">
        <v>144.1</v>
      </c>
      <c r="H55" s="11">
        <v>4.13</v>
      </c>
      <c r="I55" s="10">
        <v>99.4</v>
      </c>
      <c r="J55" s="11">
        <v>2.59</v>
      </c>
      <c r="K55" s="10">
        <v>1.92</v>
      </c>
      <c r="L55" s="11">
        <v>4.5999999999999996</v>
      </c>
      <c r="M55" s="10">
        <v>93</v>
      </c>
      <c r="N55" s="11">
        <v>2.56</v>
      </c>
      <c r="O55" s="10">
        <v>2.1</v>
      </c>
      <c r="P55" s="11">
        <v>890.6</v>
      </c>
      <c r="Q55" s="11">
        <v>37</v>
      </c>
      <c r="R55" s="11">
        <v>51.9</v>
      </c>
      <c r="S55" s="11">
        <v>2514</v>
      </c>
      <c r="T55" s="11">
        <v>89</v>
      </c>
      <c r="U55" s="11">
        <v>11.7</v>
      </c>
      <c r="V55" s="16">
        <v>9.1</v>
      </c>
      <c r="W55" s="11">
        <v>52.4</v>
      </c>
      <c r="X55" s="17">
        <v>0.3</v>
      </c>
    </row>
    <row r="56" spans="2:24" x14ac:dyDescent="0.25">
      <c r="B56" s="14"/>
      <c r="C56" s="18" t="s">
        <v>27</v>
      </c>
      <c r="D56" s="19">
        <v>66.900000000000006</v>
      </c>
      <c r="E56" s="19">
        <v>38.700000000000003</v>
      </c>
      <c r="F56" s="20">
        <v>28.2</v>
      </c>
      <c r="G56" s="19">
        <v>144.80000000000001</v>
      </c>
      <c r="H56" s="20">
        <v>4.05</v>
      </c>
      <c r="I56" s="19">
        <v>101.3</v>
      </c>
      <c r="J56" s="20">
        <v>2.61</v>
      </c>
      <c r="K56" s="19">
        <v>2.14</v>
      </c>
      <c r="L56" s="20">
        <v>4.5</v>
      </c>
      <c r="M56" s="19">
        <v>114</v>
      </c>
      <c r="N56" s="20">
        <v>3.03</v>
      </c>
      <c r="O56" s="19">
        <v>1.7</v>
      </c>
      <c r="P56" s="20">
        <v>2598.3000000000002</v>
      </c>
      <c r="Q56" s="20">
        <v>27</v>
      </c>
      <c r="R56" s="20">
        <v>67.2</v>
      </c>
      <c r="S56" s="20">
        <v>811</v>
      </c>
      <c r="T56" s="20">
        <v>97</v>
      </c>
      <c r="U56" s="20">
        <v>12.1</v>
      </c>
      <c r="V56" s="21">
        <v>7.8</v>
      </c>
      <c r="W56" s="20">
        <v>26.3</v>
      </c>
      <c r="X56" s="22">
        <v>0.4</v>
      </c>
    </row>
    <row r="57" spans="2:24" x14ac:dyDescent="0.25">
      <c r="B57" s="14"/>
      <c r="C57" s="3" t="s">
        <v>28</v>
      </c>
      <c r="D57" s="23">
        <f>AVERAGE(D51:D56)</f>
        <v>68.616666666666674</v>
      </c>
      <c r="E57" s="10">
        <f t="shared" ref="E57:X57" si="12">AVERAGE(E51:E56)</f>
        <v>36.783333333333331</v>
      </c>
      <c r="F57" s="11">
        <f t="shared" si="12"/>
        <v>31.833333333333329</v>
      </c>
      <c r="G57" s="10">
        <f t="shared" si="12"/>
        <v>143.58333333333334</v>
      </c>
      <c r="H57" s="11">
        <f t="shared" si="12"/>
        <v>4.3616666666666672</v>
      </c>
      <c r="I57" s="10">
        <f t="shared" si="12"/>
        <v>99.916666666666671</v>
      </c>
      <c r="J57" s="11">
        <f t="shared" si="12"/>
        <v>2.5933333333333333</v>
      </c>
      <c r="K57" s="10">
        <f t="shared" si="12"/>
        <v>2.1433333333333331</v>
      </c>
      <c r="L57" s="11">
        <f t="shared" si="12"/>
        <v>4.6166666666666663</v>
      </c>
      <c r="M57" s="10">
        <f t="shared" si="12"/>
        <v>95.833333333333329</v>
      </c>
      <c r="N57" s="11">
        <f t="shared" si="12"/>
        <v>2.3866666666666667</v>
      </c>
      <c r="O57" s="10">
        <f t="shared" si="12"/>
        <v>2.3499999999999996</v>
      </c>
      <c r="P57" s="11">
        <f t="shared" si="12"/>
        <v>1722.1500000000003</v>
      </c>
      <c r="Q57" s="11">
        <f t="shared" si="12"/>
        <v>30.5</v>
      </c>
      <c r="R57" s="11">
        <f t="shared" si="12"/>
        <v>65.61666666666666</v>
      </c>
      <c r="S57" s="11">
        <f t="shared" si="12"/>
        <v>1668.1666666666667</v>
      </c>
      <c r="T57" s="11">
        <f t="shared" si="12"/>
        <v>89.333333333333329</v>
      </c>
      <c r="U57" s="11">
        <f t="shared" si="12"/>
        <v>14.433333333333332</v>
      </c>
      <c r="V57" s="24">
        <f t="shared" si="12"/>
        <v>10.35</v>
      </c>
      <c r="W57" s="11">
        <f t="shared" si="12"/>
        <v>44.483333333333327</v>
      </c>
      <c r="X57" s="25">
        <f t="shared" si="12"/>
        <v>0.30166666666666669</v>
      </c>
    </row>
    <row r="58" spans="2:24" ht="15.75" thickBot="1" x14ac:dyDescent="0.3">
      <c r="B58" s="14"/>
      <c r="C58" s="4" t="s">
        <v>29</v>
      </c>
      <c r="D58" s="26">
        <f>STDEV(D51:D56)/SQRT(6)</f>
        <v>1.4801839225057281</v>
      </c>
      <c r="E58" s="27">
        <f t="shared" ref="E58:X58" si="13">STDEV(E51:E56)/SQRT(6)</f>
        <v>0.75339970209120111</v>
      </c>
      <c r="F58" s="28">
        <f t="shared" si="13"/>
        <v>1.6956152603439067</v>
      </c>
      <c r="G58" s="27">
        <f t="shared" si="13"/>
        <v>0.93217189640347276</v>
      </c>
      <c r="H58" s="28">
        <f t="shared" si="13"/>
        <v>0.21113055466017008</v>
      </c>
      <c r="I58" s="27">
        <f t="shared" si="13"/>
        <v>0.40940335991673354</v>
      </c>
      <c r="J58" s="28">
        <f t="shared" si="13"/>
        <v>1.7256238807393031E-2</v>
      </c>
      <c r="K58" s="27">
        <f t="shared" si="13"/>
        <v>9.6735607600189288E-2</v>
      </c>
      <c r="L58" s="28">
        <f t="shared" si="13"/>
        <v>0.14925742118158736</v>
      </c>
      <c r="M58" s="27">
        <f t="shared" si="13"/>
        <v>5.3255151028901606</v>
      </c>
      <c r="N58" s="28">
        <f t="shared" si="13"/>
        <v>0.23367593895059949</v>
      </c>
      <c r="O58" s="27">
        <f t="shared" si="13"/>
        <v>0.27778888866667628</v>
      </c>
      <c r="P58" s="28">
        <f t="shared" si="13"/>
        <v>532.63190087839598</v>
      </c>
      <c r="Q58" s="28">
        <f t="shared" si="13"/>
        <v>3.3739195801520427</v>
      </c>
      <c r="R58" s="28">
        <f t="shared" si="13"/>
        <v>3.5714998405587828</v>
      </c>
      <c r="S58" s="28">
        <f t="shared" si="13"/>
        <v>417.55106806766105</v>
      </c>
      <c r="T58" s="28">
        <f t="shared" si="13"/>
        <v>3.2727833889689539</v>
      </c>
      <c r="U58" s="28">
        <f t="shared" si="13"/>
        <v>1.0268614533832963</v>
      </c>
      <c r="V58" s="28">
        <f t="shared" si="13"/>
        <v>1.5110151113296872</v>
      </c>
      <c r="W58" s="28">
        <f t="shared" si="13"/>
        <v>5.2692451493970731</v>
      </c>
      <c r="X58" s="29">
        <f t="shared" si="13"/>
        <v>3.3903457706323165E-2</v>
      </c>
    </row>
    <row r="59" spans="2:24" x14ac:dyDescent="0.25">
      <c r="B59" s="14"/>
      <c r="C59" s="15" t="s">
        <v>30</v>
      </c>
      <c r="D59" s="30" t="s">
        <v>57</v>
      </c>
      <c r="E59" s="30" t="s">
        <v>57</v>
      </c>
      <c r="F59" s="31" t="s">
        <v>57</v>
      </c>
      <c r="G59" s="30" t="s">
        <v>57</v>
      </c>
      <c r="H59" s="31" t="s">
        <v>57</v>
      </c>
      <c r="I59" s="30" t="s">
        <v>57</v>
      </c>
      <c r="J59" s="31" t="s">
        <v>57</v>
      </c>
      <c r="K59" s="30" t="s">
        <v>57</v>
      </c>
      <c r="L59" s="31" t="s">
        <v>57</v>
      </c>
      <c r="M59" s="30" t="s">
        <v>57</v>
      </c>
      <c r="N59" s="31" t="s">
        <v>57</v>
      </c>
      <c r="O59" s="30" t="s">
        <v>57</v>
      </c>
      <c r="P59" s="31" t="s">
        <v>57</v>
      </c>
      <c r="Q59" s="31" t="s">
        <v>57</v>
      </c>
      <c r="R59" s="31" t="s">
        <v>57</v>
      </c>
      <c r="S59" s="31" t="s">
        <v>57</v>
      </c>
      <c r="T59" s="31" t="s">
        <v>57</v>
      </c>
      <c r="U59" s="31" t="s">
        <v>57</v>
      </c>
      <c r="V59" s="32" t="s">
        <v>57</v>
      </c>
      <c r="W59" s="31" t="s">
        <v>57</v>
      </c>
      <c r="X59" s="33" t="s">
        <v>57</v>
      </c>
    </row>
    <row r="60" spans="2:24" x14ac:dyDescent="0.25">
      <c r="B60" s="14"/>
      <c r="C60" s="15" t="s">
        <v>31</v>
      </c>
      <c r="D60" s="10">
        <v>65.599999999999994</v>
      </c>
      <c r="E60" s="10">
        <v>38.700000000000003</v>
      </c>
      <c r="F60" s="11">
        <v>26.9</v>
      </c>
      <c r="G60" s="10">
        <v>143.1</v>
      </c>
      <c r="H60" s="11">
        <v>3.83</v>
      </c>
      <c r="I60" s="10">
        <v>97.9</v>
      </c>
      <c r="J60" s="11">
        <v>2.52</v>
      </c>
      <c r="K60" s="10">
        <v>2.34</v>
      </c>
      <c r="L60" s="11">
        <v>4.0999999999999996</v>
      </c>
      <c r="M60" s="10">
        <v>128</v>
      </c>
      <c r="N60" s="11">
        <v>2.66</v>
      </c>
      <c r="O60" s="10">
        <v>2.2999999999999998</v>
      </c>
      <c r="P60" s="11">
        <v>908.3</v>
      </c>
      <c r="Q60" s="11">
        <v>29</v>
      </c>
      <c r="R60" s="11">
        <v>63.7</v>
      </c>
      <c r="S60" s="11">
        <v>1736</v>
      </c>
      <c r="T60" s="11">
        <v>79</v>
      </c>
      <c r="U60" s="11">
        <v>10.199999999999999</v>
      </c>
      <c r="V60" s="16">
        <v>9.6999999999999993</v>
      </c>
      <c r="W60" s="11">
        <v>43.2</v>
      </c>
      <c r="X60" s="17">
        <v>0.37</v>
      </c>
    </row>
    <row r="61" spans="2:24" x14ac:dyDescent="0.25">
      <c r="B61" s="14"/>
      <c r="C61" s="15" t="s">
        <v>32</v>
      </c>
      <c r="D61" s="10">
        <v>62.8</v>
      </c>
      <c r="E61" s="10">
        <v>39.6</v>
      </c>
      <c r="F61" s="11">
        <v>23.2</v>
      </c>
      <c r="G61" s="10">
        <v>146.19999999999999</v>
      </c>
      <c r="H61" s="11">
        <v>4.1100000000000003</v>
      </c>
      <c r="I61" s="10">
        <v>101.3</v>
      </c>
      <c r="J61" s="11">
        <v>2.5299999999999998</v>
      </c>
      <c r="K61" s="10">
        <v>2.14</v>
      </c>
      <c r="L61" s="11">
        <v>4.5999999999999996</v>
      </c>
      <c r="M61" s="10">
        <v>114</v>
      </c>
      <c r="N61" s="11">
        <v>2.66</v>
      </c>
      <c r="O61" s="10">
        <v>2.2999999999999998</v>
      </c>
      <c r="P61" s="11">
        <v>794.3</v>
      </c>
      <c r="Q61" s="11">
        <v>41</v>
      </c>
      <c r="R61" s="11">
        <v>56.6</v>
      </c>
      <c r="S61" s="11">
        <v>654</v>
      </c>
      <c r="T61" s="11">
        <v>109</v>
      </c>
      <c r="U61" s="11">
        <v>11.1</v>
      </c>
      <c r="V61" s="16">
        <v>9.9</v>
      </c>
      <c r="W61" s="11">
        <v>31.4</v>
      </c>
      <c r="X61" s="17">
        <v>0.31</v>
      </c>
    </row>
    <row r="62" spans="2:24" s="11" customFormat="1" x14ac:dyDescent="0.25">
      <c r="B62" s="14"/>
      <c r="C62" s="15" t="s">
        <v>33</v>
      </c>
      <c r="D62" s="10">
        <v>66.8</v>
      </c>
      <c r="E62" s="10">
        <v>37.799999999999997</v>
      </c>
      <c r="F62" s="11">
        <v>29</v>
      </c>
      <c r="G62" s="10">
        <v>140.9</v>
      </c>
      <c r="H62" s="11">
        <v>4.0999999999999996</v>
      </c>
      <c r="I62" s="10">
        <v>100.8</v>
      </c>
      <c r="J62" s="11">
        <v>2.57</v>
      </c>
      <c r="K62" s="10">
        <v>1.8</v>
      </c>
      <c r="L62" s="11">
        <v>4.4000000000000004</v>
      </c>
      <c r="M62" s="10">
        <v>111</v>
      </c>
      <c r="N62" s="11">
        <v>2.72</v>
      </c>
      <c r="O62" s="10">
        <v>1.9</v>
      </c>
      <c r="P62" s="11">
        <v>857.4</v>
      </c>
      <c r="Q62" s="11">
        <v>24</v>
      </c>
      <c r="R62" s="11">
        <v>73.7</v>
      </c>
      <c r="S62" s="11">
        <v>728</v>
      </c>
      <c r="T62" s="11">
        <v>87</v>
      </c>
      <c r="U62" s="11">
        <v>13.1</v>
      </c>
      <c r="V62" s="16">
        <v>7</v>
      </c>
      <c r="W62" s="11">
        <v>34.4</v>
      </c>
      <c r="X62" s="17">
        <v>0.44</v>
      </c>
    </row>
    <row r="63" spans="2:24" s="11" customFormat="1" x14ac:dyDescent="0.25">
      <c r="B63" s="14"/>
      <c r="C63" s="15" t="s">
        <v>34</v>
      </c>
      <c r="D63" s="34">
        <v>70.8</v>
      </c>
      <c r="E63" s="34">
        <v>39.1</v>
      </c>
      <c r="F63" s="24">
        <v>31.7</v>
      </c>
      <c r="G63" s="34">
        <v>143.9</v>
      </c>
      <c r="H63" s="24">
        <v>4.22</v>
      </c>
      <c r="I63" s="34">
        <v>101.2</v>
      </c>
      <c r="J63" s="24">
        <v>2.68</v>
      </c>
      <c r="K63" s="34">
        <v>1.86</v>
      </c>
      <c r="L63" s="24">
        <v>4.2</v>
      </c>
      <c r="M63" s="34">
        <v>106</v>
      </c>
      <c r="N63" s="24">
        <v>2.72</v>
      </c>
      <c r="O63" s="34">
        <v>2</v>
      </c>
      <c r="P63" s="24">
        <v>4111.2</v>
      </c>
      <c r="Q63" s="24">
        <v>28</v>
      </c>
      <c r="R63" s="24">
        <v>60.4</v>
      </c>
      <c r="S63" s="24">
        <v>1780</v>
      </c>
      <c r="T63" s="24">
        <v>93</v>
      </c>
      <c r="U63" s="24">
        <v>21.7</v>
      </c>
      <c r="V63" s="16">
        <v>6</v>
      </c>
      <c r="W63" s="24">
        <v>35.4</v>
      </c>
      <c r="X63" s="17">
        <v>0.61</v>
      </c>
    </row>
    <row r="64" spans="2:24" x14ac:dyDescent="0.25">
      <c r="B64" s="14"/>
      <c r="C64" s="18" t="s">
        <v>35</v>
      </c>
      <c r="D64" s="35">
        <v>69.5</v>
      </c>
      <c r="E64" s="19">
        <v>36.1</v>
      </c>
      <c r="F64" s="20">
        <v>33.4</v>
      </c>
      <c r="G64" s="19">
        <v>143.69999999999999</v>
      </c>
      <c r="H64" s="20">
        <v>4.28</v>
      </c>
      <c r="I64" s="19">
        <v>100.2</v>
      </c>
      <c r="J64" s="20">
        <v>2.62</v>
      </c>
      <c r="K64" s="19">
        <v>2.02</v>
      </c>
      <c r="L64" s="20">
        <v>4.5999999999999996</v>
      </c>
      <c r="M64" s="19">
        <v>91</v>
      </c>
      <c r="N64" s="20">
        <v>1.96</v>
      </c>
      <c r="O64" s="19">
        <v>1.3</v>
      </c>
      <c r="P64" s="20">
        <v>3063.1</v>
      </c>
      <c r="Q64" s="20">
        <v>25</v>
      </c>
      <c r="R64" s="20">
        <v>53.2</v>
      </c>
      <c r="S64" s="20">
        <v>1297</v>
      </c>
      <c r="T64" s="20">
        <v>82</v>
      </c>
      <c r="U64" s="20">
        <v>15.2</v>
      </c>
      <c r="V64" s="21">
        <v>8.3000000000000007</v>
      </c>
      <c r="W64" s="20">
        <v>38.799999999999997</v>
      </c>
      <c r="X64" s="22">
        <v>0.38</v>
      </c>
    </row>
    <row r="65" spans="2:24" x14ac:dyDescent="0.25">
      <c r="B65" s="14"/>
      <c r="C65" s="3" t="s">
        <v>28</v>
      </c>
      <c r="D65" s="23">
        <f>AVERAGE(D59:D64)</f>
        <v>67.099999999999994</v>
      </c>
      <c r="E65" s="34">
        <f t="shared" ref="E65:X65" si="14">AVERAGE(E59:E64)</f>
        <v>38.260000000000005</v>
      </c>
      <c r="F65" s="24">
        <f t="shared" si="14"/>
        <v>28.839999999999996</v>
      </c>
      <c r="G65" s="34">
        <f t="shared" si="14"/>
        <v>143.56</v>
      </c>
      <c r="H65" s="24">
        <f t="shared" si="14"/>
        <v>4.1079999999999997</v>
      </c>
      <c r="I65" s="34">
        <f t="shared" si="14"/>
        <v>100.28</v>
      </c>
      <c r="J65" s="24">
        <f t="shared" si="14"/>
        <v>2.5839999999999996</v>
      </c>
      <c r="K65" s="34">
        <f t="shared" si="14"/>
        <v>2.032</v>
      </c>
      <c r="L65" s="24">
        <f t="shared" si="14"/>
        <v>4.38</v>
      </c>
      <c r="M65" s="34">
        <f t="shared" si="14"/>
        <v>110</v>
      </c>
      <c r="N65" s="24">
        <f t="shared" si="14"/>
        <v>2.5440000000000005</v>
      </c>
      <c r="O65" s="34">
        <f t="shared" si="14"/>
        <v>1.9600000000000002</v>
      </c>
      <c r="P65" s="24">
        <f t="shared" si="14"/>
        <v>1946.86</v>
      </c>
      <c r="Q65" s="24">
        <f t="shared" si="14"/>
        <v>29.4</v>
      </c>
      <c r="R65" s="24">
        <f t="shared" si="14"/>
        <v>61.52</v>
      </c>
      <c r="S65" s="24">
        <f t="shared" si="14"/>
        <v>1239</v>
      </c>
      <c r="T65" s="24">
        <f t="shared" si="14"/>
        <v>90</v>
      </c>
      <c r="U65" s="24">
        <f t="shared" si="14"/>
        <v>14.26</v>
      </c>
      <c r="V65" s="24">
        <f t="shared" si="14"/>
        <v>8.1800000000000015</v>
      </c>
      <c r="W65" s="24">
        <f t="shared" si="14"/>
        <v>36.64</v>
      </c>
      <c r="X65" s="25">
        <f t="shared" si="14"/>
        <v>0.42199999999999999</v>
      </c>
    </row>
    <row r="66" spans="2:24" ht="15.75" thickBot="1" x14ac:dyDescent="0.3">
      <c r="B66" s="36"/>
      <c r="C66" s="4" t="s">
        <v>29</v>
      </c>
      <c r="D66" s="26">
        <f>STDEV(D59:D64)/SQRT(5)</f>
        <v>1.4191546779685438</v>
      </c>
      <c r="E66" s="27">
        <f t="shared" ref="E66:X66" si="15">STDEV(E59:E64)/SQRT(5)</f>
        <v>0.61530480251660657</v>
      </c>
      <c r="F66" s="28">
        <f t="shared" si="15"/>
        <v>1.7968305429282989</v>
      </c>
      <c r="G66" s="27">
        <f t="shared" si="15"/>
        <v>0.84829240241793735</v>
      </c>
      <c r="H66" s="28">
        <f t="shared" si="15"/>
        <v>7.7291655435758402E-2</v>
      </c>
      <c r="I66" s="27">
        <f t="shared" si="15"/>
        <v>0.62561969278468088</v>
      </c>
      <c r="J66" s="28">
        <f t="shared" si="15"/>
        <v>2.9765752132274479E-2</v>
      </c>
      <c r="K66" s="27">
        <f t="shared" si="15"/>
        <v>9.7488460855631495E-2</v>
      </c>
      <c r="L66" s="28">
        <f t="shared" si="15"/>
        <v>0.10198039027185565</v>
      </c>
      <c r="M66" s="27">
        <f t="shared" si="15"/>
        <v>5.9916608715780963</v>
      </c>
      <c r="N66" s="28">
        <f t="shared" si="15"/>
        <v>0.14661514246488927</v>
      </c>
      <c r="O66" s="27">
        <f t="shared" si="15"/>
        <v>0.18330302779823271</v>
      </c>
      <c r="P66" s="28">
        <f t="shared" si="15"/>
        <v>690.08274474877283</v>
      </c>
      <c r="Q66" s="28">
        <f t="shared" si="15"/>
        <v>3.0430248109405862</v>
      </c>
      <c r="R66" s="28">
        <f t="shared" si="15"/>
        <v>3.5198579516792776</v>
      </c>
      <c r="S66" s="28">
        <f t="shared" si="15"/>
        <v>239.41595602632668</v>
      </c>
      <c r="T66" s="28">
        <f t="shared" si="15"/>
        <v>5.3103672189407014</v>
      </c>
      <c r="U66" s="28">
        <f t="shared" si="15"/>
        <v>2.0500243900988107</v>
      </c>
      <c r="V66" s="28">
        <f t="shared" si="15"/>
        <v>0.75591004755856828</v>
      </c>
      <c r="W66" s="28">
        <f t="shared" si="15"/>
        <v>2.0212867188996273</v>
      </c>
      <c r="X66" s="29">
        <f t="shared" si="15"/>
        <v>5.1322509681425335E-2</v>
      </c>
    </row>
    <row r="67" spans="2:24" x14ac:dyDescent="0.25">
      <c r="B67" s="8">
        <v>7</v>
      </c>
      <c r="C67" s="9" t="s">
        <v>22</v>
      </c>
      <c r="D67" s="10">
        <v>72.400000000000006</v>
      </c>
      <c r="E67" s="10">
        <v>37</v>
      </c>
      <c r="F67" s="11">
        <v>35.4</v>
      </c>
      <c r="G67" s="10">
        <v>143.30000000000001</v>
      </c>
      <c r="H67" s="11">
        <v>5.25</v>
      </c>
      <c r="I67" s="10">
        <v>99.7</v>
      </c>
      <c r="J67" s="11">
        <v>2.5</v>
      </c>
      <c r="K67" s="10">
        <v>2.16</v>
      </c>
      <c r="L67" s="11">
        <v>5</v>
      </c>
      <c r="M67" s="10">
        <v>79</v>
      </c>
      <c r="N67" s="11">
        <v>1.9</v>
      </c>
      <c r="O67" s="10">
        <v>3.6</v>
      </c>
      <c r="P67" s="11">
        <v>1713.8</v>
      </c>
      <c r="Q67" s="11">
        <v>19</v>
      </c>
      <c r="R67" s="11">
        <v>78.599999999999994</v>
      </c>
      <c r="S67" s="11">
        <v>1588</v>
      </c>
      <c r="T67" s="11">
        <v>86</v>
      </c>
      <c r="U67" s="11">
        <v>29.7</v>
      </c>
      <c r="V67" s="12">
        <v>13.4</v>
      </c>
      <c r="W67" s="11">
        <v>42.3</v>
      </c>
      <c r="X67" s="13">
        <v>0.27</v>
      </c>
    </row>
    <row r="68" spans="2:24" x14ac:dyDescent="0.25">
      <c r="B68" s="14"/>
      <c r="C68" s="15" t="s">
        <v>23</v>
      </c>
      <c r="D68" s="10">
        <v>67.599999999999994</v>
      </c>
      <c r="E68" s="10">
        <v>34.9</v>
      </c>
      <c r="F68" s="11">
        <v>32.700000000000003</v>
      </c>
      <c r="G68" s="10">
        <v>141.69999999999999</v>
      </c>
      <c r="H68" s="11">
        <v>4.54</v>
      </c>
      <c r="I68" s="10">
        <v>98.6</v>
      </c>
      <c r="J68" s="11">
        <v>2.4300000000000002</v>
      </c>
      <c r="K68" s="10">
        <v>2.1800000000000002</v>
      </c>
      <c r="L68" s="11">
        <v>3.8</v>
      </c>
      <c r="M68" s="10">
        <v>102</v>
      </c>
      <c r="N68" s="11">
        <v>2.06</v>
      </c>
      <c r="O68" s="10">
        <v>2.8</v>
      </c>
      <c r="P68" s="11">
        <v>775.9</v>
      </c>
      <c r="Q68" s="11">
        <v>25</v>
      </c>
      <c r="R68" s="11">
        <v>68.900000000000006</v>
      </c>
      <c r="S68" s="11">
        <v>1272</v>
      </c>
      <c r="T68" s="11">
        <v>97</v>
      </c>
      <c r="U68" s="11">
        <v>19.5</v>
      </c>
      <c r="V68" s="16">
        <v>8.9</v>
      </c>
      <c r="W68" s="11">
        <v>32.9</v>
      </c>
      <c r="X68" s="17">
        <v>0.28000000000000003</v>
      </c>
    </row>
    <row r="69" spans="2:24" x14ac:dyDescent="0.25">
      <c r="B69" s="14"/>
      <c r="C69" s="15" t="s">
        <v>24</v>
      </c>
      <c r="D69" s="10">
        <v>65.900000000000006</v>
      </c>
      <c r="E69" s="10">
        <v>34.700000000000003</v>
      </c>
      <c r="F69" s="11">
        <v>31.2</v>
      </c>
      <c r="G69" s="10">
        <v>142.9</v>
      </c>
      <c r="H69" s="11">
        <v>4.8</v>
      </c>
      <c r="I69" s="10">
        <v>99.7</v>
      </c>
      <c r="J69" s="11">
        <v>2.52</v>
      </c>
      <c r="K69" s="10">
        <v>2.31</v>
      </c>
      <c r="L69" s="11">
        <v>4.7</v>
      </c>
      <c r="M69" s="10">
        <v>98</v>
      </c>
      <c r="N69" s="11">
        <v>2.11</v>
      </c>
      <c r="O69" s="10">
        <v>2.7</v>
      </c>
      <c r="P69" s="11">
        <v>483.3</v>
      </c>
      <c r="Q69" s="11">
        <v>21</v>
      </c>
      <c r="R69" s="11">
        <v>56.6</v>
      </c>
      <c r="S69" s="11">
        <v>1168</v>
      </c>
      <c r="T69" s="11">
        <v>94</v>
      </c>
      <c r="U69" s="11">
        <v>14.7</v>
      </c>
      <c r="V69" s="16">
        <v>10.4</v>
      </c>
      <c r="W69" s="11">
        <v>51.1</v>
      </c>
      <c r="X69" s="17">
        <v>0.18</v>
      </c>
    </row>
    <row r="70" spans="2:24" x14ac:dyDescent="0.25">
      <c r="B70" s="14"/>
      <c r="C70" s="15" t="s">
        <v>25</v>
      </c>
      <c r="D70" s="10">
        <v>65.3</v>
      </c>
      <c r="E70" s="10">
        <v>39.9</v>
      </c>
      <c r="F70" s="11">
        <v>25.4</v>
      </c>
      <c r="G70" s="10">
        <v>140.1</v>
      </c>
      <c r="H70" s="11">
        <v>4.99</v>
      </c>
      <c r="I70" s="10">
        <v>100.1</v>
      </c>
      <c r="J70" s="11">
        <v>2.5299999999999998</v>
      </c>
      <c r="K70" s="10">
        <v>2.23</v>
      </c>
      <c r="L70" s="11">
        <v>4.5</v>
      </c>
      <c r="M70" s="10">
        <v>112</v>
      </c>
      <c r="N70" s="11">
        <v>2.79</v>
      </c>
      <c r="O70" s="10">
        <v>2.9</v>
      </c>
      <c r="P70" s="11">
        <v>4128.7</v>
      </c>
      <c r="Q70" s="11">
        <v>18</v>
      </c>
      <c r="R70" s="11">
        <v>74.400000000000006</v>
      </c>
      <c r="S70" s="11">
        <v>1950</v>
      </c>
      <c r="T70" s="11">
        <v>93</v>
      </c>
      <c r="U70" s="11">
        <v>13.3</v>
      </c>
      <c r="V70" s="16">
        <v>9.5</v>
      </c>
      <c r="W70" s="11">
        <v>40.4</v>
      </c>
      <c r="X70" s="17">
        <v>0.26</v>
      </c>
    </row>
    <row r="71" spans="2:24" x14ac:dyDescent="0.25">
      <c r="B71" s="14"/>
      <c r="C71" s="15" t="s">
        <v>26</v>
      </c>
      <c r="D71" s="10">
        <v>64</v>
      </c>
      <c r="E71" s="10">
        <v>38.1</v>
      </c>
      <c r="F71" s="11">
        <v>25.9</v>
      </c>
      <c r="G71" s="10">
        <v>142.69999999999999</v>
      </c>
      <c r="H71" s="11">
        <v>4.5999999999999996</v>
      </c>
      <c r="I71" s="10">
        <v>99.3</v>
      </c>
      <c r="J71" s="11">
        <v>2.57</v>
      </c>
      <c r="K71" s="10">
        <v>2.04</v>
      </c>
      <c r="L71" s="11">
        <v>4.7</v>
      </c>
      <c r="M71" s="10">
        <v>97</v>
      </c>
      <c r="N71" s="11">
        <v>2.74</v>
      </c>
      <c r="O71" s="10">
        <v>2.6</v>
      </c>
      <c r="P71" s="11">
        <v>905.5</v>
      </c>
      <c r="Q71" s="11">
        <v>25</v>
      </c>
      <c r="R71" s="11">
        <v>53.3</v>
      </c>
      <c r="S71" s="11">
        <v>1145</v>
      </c>
      <c r="T71" s="11">
        <v>92</v>
      </c>
      <c r="U71" s="11">
        <v>11.4</v>
      </c>
      <c r="V71" s="16">
        <v>10.1</v>
      </c>
      <c r="W71" s="11">
        <v>45.2</v>
      </c>
      <c r="X71" s="17">
        <v>0.18</v>
      </c>
    </row>
    <row r="72" spans="2:24" x14ac:dyDescent="0.25">
      <c r="B72" s="14"/>
      <c r="C72" s="18" t="s">
        <v>27</v>
      </c>
      <c r="D72" s="19">
        <v>64.900000000000006</v>
      </c>
      <c r="E72" s="19">
        <v>40.4</v>
      </c>
      <c r="F72" s="20">
        <v>24.5</v>
      </c>
      <c r="G72" s="19">
        <v>143.5</v>
      </c>
      <c r="H72" s="20">
        <v>5.25</v>
      </c>
      <c r="I72" s="19">
        <v>101.5</v>
      </c>
      <c r="J72" s="20">
        <v>2.57</v>
      </c>
      <c r="K72" s="19">
        <v>2.63</v>
      </c>
      <c r="L72" s="20">
        <v>4.5999999999999996</v>
      </c>
      <c r="M72" s="19">
        <v>122</v>
      </c>
      <c r="N72" s="20">
        <v>2.91</v>
      </c>
      <c r="O72" s="19">
        <v>3.1</v>
      </c>
      <c r="P72" s="20">
        <v>2529</v>
      </c>
      <c r="Q72" s="20">
        <v>36</v>
      </c>
      <c r="R72" s="20">
        <v>74.400000000000006</v>
      </c>
      <c r="S72" s="20">
        <v>1320</v>
      </c>
      <c r="T72" s="20">
        <v>110</v>
      </c>
      <c r="U72" s="20">
        <v>16.3</v>
      </c>
      <c r="V72" s="21">
        <v>11.9</v>
      </c>
      <c r="W72" s="20">
        <v>42</v>
      </c>
      <c r="X72" s="22">
        <v>0.15</v>
      </c>
    </row>
    <row r="73" spans="2:24" x14ac:dyDescent="0.25">
      <c r="B73" s="14"/>
      <c r="C73" s="3" t="s">
        <v>28</v>
      </c>
      <c r="D73" s="23">
        <f>AVERAGE(D67:D72)</f>
        <v>66.683333333333337</v>
      </c>
      <c r="E73" s="34">
        <f t="shared" ref="E73:X73" si="16">AVERAGE(E67:E72)</f>
        <v>37.5</v>
      </c>
      <c r="F73" s="24">
        <f t="shared" si="16"/>
        <v>29.183333333333334</v>
      </c>
      <c r="G73" s="34">
        <f t="shared" si="16"/>
        <v>142.36666666666667</v>
      </c>
      <c r="H73" s="24">
        <f t="shared" si="16"/>
        <v>4.9050000000000002</v>
      </c>
      <c r="I73" s="34">
        <f t="shared" si="16"/>
        <v>99.816666666666677</v>
      </c>
      <c r="J73" s="24">
        <f t="shared" si="16"/>
        <v>2.52</v>
      </c>
      <c r="K73" s="34">
        <f t="shared" si="16"/>
        <v>2.2583333333333333</v>
      </c>
      <c r="L73" s="24">
        <f t="shared" si="16"/>
        <v>4.55</v>
      </c>
      <c r="M73" s="34">
        <f t="shared" si="16"/>
        <v>101.66666666666667</v>
      </c>
      <c r="N73" s="24">
        <f t="shared" si="16"/>
        <v>2.4183333333333334</v>
      </c>
      <c r="O73" s="34">
        <f t="shared" si="16"/>
        <v>2.9500000000000006</v>
      </c>
      <c r="P73" s="24">
        <f t="shared" si="16"/>
        <v>1756.0333333333335</v>
      </c>
      <c r="Q73" s="24">
        <f t="shared" si="16"/>
        <v>24</v>
      </c>
      <c r="R73" s="24">
        <f t="shared" si="16"/>
        <v>67.7</v>
      </c>
      <c r="S73" s="24">
        <f t="shared" si="16"/>
        <v>1407.1666666666667</v>
      </c>
      <c r="T73" s="24">
        <f t="shared" si="16"/>
        <v>95.333333333333329</v>
      </c>
      <c r="U73" s="24">
        <f t="shared" si="16"/>
        <v>17.483333333333334</v>
      </c>
      <c r="V73" s="24">
        <f t="shared" si="16"/>
        <v>10.700000000000001</v>
      </c>
      <c r="W73" s="24">
        <f t="shared" si="16"/>
        <v>42.316666666666663</v>
      </c>
      <c r="X73" s="25">
        <f t="shared" si="16"/>
        <v>0.21999999999999997</v>
      </c>
    </row>
    <row r="74" spans="2:24" ht="15.75" thickBot="1" x14ac:dyDescent="0.3">
      <c r="B74" s="14"/>
      <c r="C74" s="4" t="s">
        <v>29</v>
      </c>
      <c r="D74" s="26">
        <f>STDEV(D67:D72)/SQRT(6)</f>
        <v>1.2440301889870327</v>
      </c>
      <c r="E74" s="27">
        <f t="shared" ref="E74:X74" si="17">STDEV(E67:E72)/SQRT(6)</f>
        <v>0.98961271886194602</v>
      </c>
      <c r="F74" s="28">
        <f t="shared" si="17"/>
        <v>1.8448878315797739</v>
      </c>
      <c r="G74" s="27">
        <f t="shared" si="17"/>
        <v>0.52068331172711235</v>
      </c>
      <c r="H74" s="28">
        <f t="shared" si="17"/>
        <v>0.12682665335015353</v>
      </c>
      <c r="I74" s="27">
        <f t="shared" si="17"/>
        <v>0.39531984237801443</v>
      </c>
      <c r="J74" s="28">
        <f t="shared" si="17"/>
        <v>2.1291625896895035E-2</v>
      </c>
      <c r="K74" s="27">
        <f t="shared" si="17"/>
        <v>8.2680778365416388E-2</v>
      </c>
      <c r="L74" s="28">
        <f t="shared" si="17"/>
        <v>0.16482313753434824</v>
      </c>
      <c r="M74" s="27">
        <f t="shared" si="17"/>
        <v>5.9702968472635041</v>
      </c>
      <c r="N74" s="28">
        <f t="shared" si="17"/>
        <v>0.18032224241926237</v>
      </c>
      <c r="O74" s="27">
        <f t="shared" si="17"/>
        <v>0.14776106839534189</v>
      </c>
      <c r="P74" s="28">
        <f t="shared" si="17"/>
        <v>563.69988094532869</v>
      </c>
      <c r="Q74" s="28">
        <f t="shared" si="17"/>
        <v>2.6832815729997481</v>
      </c>
      <c r="R74" s="28">
        <f t="shared" si="17"/>
        <v>4.2449970553582048</v>
      </c>
      <c r="S74" s="28">
        <f t="shared" si="17"/>
        <v>126.38154313207475</v>
      </c>
      <c r="T74" s="28">
        <f t="shared" si="17"/>
        <v>3.2829526005987022</v>
      </c>
      <c r="U74" s="28">
        <f t="shared" si="17"/>
        <v>2.6892894559302762</v>
      </c>
      <c r="V74" s="28">
        <f t="shared" si="17"/>
        <v>0.67970581871865754</v>
      </c>
      <c r="W74" s="28">
        <f t="shared" si="17"/>
        <v>2.4352161665400103</v>
      </c>
      <c r="X74" s="29">
        <f t="shared" si="17"/>
        <v>2.2949219304078075E-2</v>
      </c>
    </row>
    <row r="75" spans="2:24" x14ac:dyDescent="0.25">
      <c r="B75" s="14"/>
      <c r="C75" s="15" t="s">
        <v>30</v>
      </c>
      <c r="D75" s="10">
        <v>67.099999999999994</v>
      </c>
      <c r="E75" s="10">
        <v>34.1</v>
      </c>
      <c r="F75" s="11">
        <v>33</v>
      </c>
      <c r="G75" s="10">
        <v>144.1</v>
      </c>
      <c r="H75" s="11">
        <v>5.09</v>
      </c>
      <c r="I75" s="10">
        <v>99</v>
      </c>
      <c r="J75" s="11">
        <v>2.31</v>
      </c>
      <c r="K75" s="10">
        <v>2.58</v>
      </c>
      <c r="L75" s="11">
        <v>4.3</v>
      </c>
      <c r="M75" s="10">
        <v>98</v>
      </c>
      <c r="N75" s="11">
        <v>2.2400000000000002</v>
      </c>
      <c r="O75" s="10">
        <v>4.8</v>
      </c>
      <c r="P75" s="11">
        <v>3636.4</v>
      </c>
      <c r="Q75" s="11">
        <v>77</v>
      </c>
      <c r="R75" s="11">
        <v>85.8</v>
      </c>
      <c r="S75" s="11">
        <v>1560</v>
      </c>
      <c r="T75" s="11">
        <v>126</v>
      </c>
      <c r="U75" s="11">
        <v>83.3</v>
      </c>
      <c r="V75" s="16">
        <v>21.3</v>
      </c>
      <c r="W75" s="11">
        <v>45.9</v>
      </c>
      <c r="X75" s="17">
        <v>0.45</v>
      </c>
    </row>
    <row r="76" spans="2:24" x14ac:dyDescent="0.25">
      <c r="B76" s="14"/>
      <c r="C76" s="15" t="s">
        <v>31</v>
      </c>
      <c r="D76" s="10">
        <v>62.9</v>
      </c>
      <c r="E76" s="10">
        <v>40.1</v>
      </c>
      <c r="F76" s="11">
        <v>22.8</v>
      </c>
      <c r="G76" s="10">
        <v>141.69999999999999</v>
      </c>
      <c r="H76" s="11">
        <v>4.76</v>
      </c>
      <c r="I76" s="10">
        <v>98.8</v>
      </c>
      <c r="J76" s="11">
        <v>2.52</v>
      </c>
      <c r="K76" s="10">
        <v>2.3199999999999998</v>
      </c>
      <c r="L76" s="11">
        <v>4.3</v>
      </c>
      <c r="M76" s="10">
        <v>134</v>
      </c>
      <c r="N76" s="11">
        <v>2.83</v>
      </c>
      <c r="O76" s="10">
        <v>2.6</v>
      </c>
      <c r="P76" s="11">
        <v>918.5</v>
      </c>
      <c r="Q76" s="11">
        <v>20</v>
      </c>
      <c r="R76" s="11">
        <v>61.4</v>
      </c>
      <c r="S76" s="11">
        <v>2523</v>
      </c>
      <c r="T76" s="11">
        <v>85</v>
      </c>
      <c r="U76" s="11">
        <v>13.3</v>
      </c>
      <c r="V76" s="16">
        <v>9.9</v>
      </c>
      <c r="W76" s="11">
        <v>40.4</v>
      </c>
      <c r="X76" s="17">
        <v>0.32</v>
      </c>
    </row>
    <row r="77" spans="2:24" x14ac:dyDescent="0.25">
      <c r="B77" s="14"/>
      <c r="C77" s="15" t="s">
        <v>32</v>
      </c>
      <c r="D77" s="10">
        <v>62.7</v>
      </c>
      <c r="E77" s="10">
        <v>42.2</v>
      </c>
      <c r="F77" s="11">
        <v>20.5</v>
      </c>
      <c r="G77" s="10">
        <v>144.30000000000001</v>
      </c>
      <c r="H77" s="11">
        <v>4.8899999999999997</v>
      </c>
      <c r="I77" s="10">
        <v>102</v>
      </c>
      <c r="J77" s="11">
        <v>2.5099999999999998</v>
      </c>
      <c r="K77" s="10">
        <v>2.27</v>
      </c>
      <c r="L77" s="11">
        <v>4.5</v>
      </c>
      <c r="M77" s="10">
        <v>123</v>
      </c>
      <c r="N77" s="11">
        <v>2.75</v>
      </c>
      <c r="O77" s="10">
        <v>2.6</v>
      </c>
      <c r="P77" s="11">
        <v>789.8</v>
      </c>
      <c r="Q77" s="11">
        <v>20</v>
      </c>
      <c r="R77" s="11">
        <v>61.4</v>
      </c>
      <c r="S77" s="11">
        <v>1124</v>
      </c>
      <c r="T77" s="11">
        <v>126</v>
      </c>
      <c r="U77" s="11">
        <v>14.9</v>
      </c>
      <c r="V77" s="16">
        <v>11</v>
      </c>
      <c r="W77" s="11">
        <v>23.7</v>
      </c>
      <c r="X77" s="17">
        <v>0.37</v>
      </c>
    </row>
    <row r="78" spans="2:24" x14ac:dyDescent="0.25">
      <c r="B78" s="14"/>
      <c r="C78" s="15" t="s">
        <v>33</v>
      </c>
      <c r="D78" s="10">
        <v>64.7</v>
      </c>
      <c r="E78" s="10">
        <v>38.6</v>
      </c>
      <c r="F78" s="11">
        <v>26.1</v>
      </c>
      <c r="G78" s="10">
        <v>140.4</v>
      </c>
      <c r="H78" s="11">
        <v>5.0199999999999996</v>
      </c>
      <c r="I78" s="10">
        <v>101.3</v>
      </c>
      <c r="J78" s="11">
        <v>2.57</v>
      </c>
      <c r="K78" s="10">
        <v>2.1</v>
      </c>
      <c r="L78" s="11">
        <v>4.2</v>
      </c>
      <c r="M78" s="10">
        <v>116</v>
      </c>
      <c r="N78" s="11">
        <v>2.97</v>
      </c>
      <c r="O78" s="10">
        <v>2.5</v>
      </c>
      <c r="P78" s="11">
        <v>908.4</v>
      </c>
      <c r="Q78" s="11">
        <v>42</v>
      </c>
      <c r="R78" s="11">
        <v>78.2</v>
      </c>
      <c r="S78" s="11">
        <v>1124</v>
      </c>
      <c r="T78" s="11">
        <v>91</v>
      </c>
      <c r="U78" s="11">
        <v>19.2</v>
      </c>
      <c r="V78" s="16">
        <v>10.1</v>
      </c>
      <c r="W78" s="11">
        <v>55.5</v>
      </c>
      <c r="X78" s="17">
        <v>0.18</v>
      </c>
    </row>
    <row r="79" spans="2:24" x14ac:dyDescent="0.25">
      <c r="B79" s="14"/>
      <c r="C79" s="15" t="s">
        <v>34</v>
      </c>
      <c r="D79" s="34">
        <v>68.099999999999994</v>
      </c>
      <c r="E79" s="34">
        <v>39.200000000000003</v>
      </c>
      <c r="F79" s="24">
        <v>28.9</v>
      </c>
      <c r="G79" s="34">
        <v>142.5</v>
      </c>
      <c r="H79" s="24">
        <v>4.9400000000000004</v>
      </c>
      <c r="I79" s="34">
        <v>99.9</v>
      </c>
      <c r="J79" s="24">
        <v>2.64</v>
      </c>
      <c r="K79" s="34">
        <v>2</v>
      </c>
      <c r="L79" s="24">
        <v>3.9</v>
      </c>
      <c r="M79" s="34">
        <v>114</v>
      </c>
      <c r="N79" s="24">
        <v>2.87</v>
      </c>
      <c r="O79" s="34">
        <v>2.5</v>
      </c>
      <c r="P79" s="24">
        <v>3670.8</v>
      </c>
      <c r="Q79" s="24">
        <v>29</v>
      </c>
      <c r="R79" s="24">
        <v>61.3</v>
      </c>
      <c r="S79" s="24">
        <v>909</v>
      </c>
      <c r="T79" s="24">
        <v>91</v>
      </c>
      <c r="U79" s="24">
        <v>11.7</v>
      </c>
      <c r="V79" s="16">
        <v>8.8000000000000007</v>
      </c>
      <c r="W79" s="24">
        <v>47.9</v>
      </c>
      <c r="X79" s="17">
        <v>0.21</v>
      </c>
    </row>
    <row r="80" spans="2:24" x14ac:dyDescent="0.25">
      <c r="B80" s="14"/>
      <c r="C80" s="18" t="s">
        <v>35</v>
      </c>
      <c r="D80" s="35">
        <v>67</v>
      </c>
      <c r="E80" s="19">
        <v>37</v>
      </c>
      <c r="F80" s="20">
        <v>30</v>
      </c>
      <c r="G80" s="19">
        <v>143</v>
      </c>
      <c r="H80" s="20">
        <v>5.73</v>
      </c>
      <c r="I80" s="19">
        <v>102.4</v>
      </c>
      <c r="J80" s="20">
        <v>2.46</v>
      </c>
      <c r="K80" s="19">
        <v>2.2799999999999998</v>
      </c>
      <c r="L80" s="20">
        <v>4.5999999999999996</v>
      </c>
      <c r="M80" s="19">
        <v>94</v>
      </c>
      <c r="N80" s="20">
        <v>2.25</v>
      </c>
      <c r="O80" s="19">
        <v>3.8</v>
      </c>
      <c r="P80" s="20">
        <v>3141.2</v>
      </c>
      <c r="Q80" s="20">
        <v>18</v>
      </c>
      <c r="R80" s="20">
        <v>65.400000000000006</v>
      </c>
      <c r="S80" s="20">
        <v>1622</v>
      </c>
      <c r="T80" s="20">
        <v>99</v>
      </c>
      <c r="U80" s="20">
        <v>24</v>
      </c>
      <c r="V80" s="21">
        <v>13.8</v>
      </c>
      <c r="W80" s="20">
        <v>61.2</v>
      </c>
      <c r="X80" s="22">
        <v>0.25</v>
      </c>
    </row>
    <row r="81" spans="2:24" x14ac:dyDescent="0.25">
      <c r="B81" s="14"/>
      <c r="C81" s="3" t="s">
        <v>28</v>
      </c>
      <c r="D81" s="23">
        <f>AVERAGE(D75:D79)</f>
        <v>65.099999999999994</v>
      </c>
      <c r="E81" s="34">
        <f t="shared" ref="E81:X81" si="18">AVERAGE(E75:E79)</f>
        <v>38.839999999999996</v>
      </c>
      <c r="F81" s="24">
        <f t="shared" si="18"/>
        <v>26.26</v>
      </c>
      <c r="G81" s="34">
        <f t="shared" si="18"/>
        <v>142.6</v>
      </c>
      <c r="H81" s="24">
        <f t="shared" si="18"/>
        <v>4.9399999999999995</v>
      </c>
      <c r="I81" s="34">
        <f t="shared" si="18"/>
        <v>100.2</v>
      </c>
      <c r="J81" s="24">
        <f t="shared" si="18"/>
        <v>2.5100000000000002</v>
      </c>
      <c r="K81" s="34">
        <f t="shared" si="18"/>
        <v>2.254</v>
      </c>
      <c r="L81" s="24">
        <f t="shared" si="18"/>
        <v>4.24</v>
      </c>
      <c r="M81" s="34">
        <f t="shared" si="18"/>
        <v>117</v>
      </c>
      <c r="N81" s="24">
        <f t="shared" si="18"/>
        <v>2.7320000000000002</v>
      </c>
      <c r="O81" s="34">
        <f t="shared" si="18"/>
        <v>3</v>
      </c>
      <c r="P81" s="24">
        <f t="shared" si="18"/>
        <v>1984.78</v>
      </c>
      <c r="Q81" s="24">
        <f t="shared" si="18"/>
        <v>37.6</v>
      </c>
      <c r="R81" s="24">
        <f t="shared" si="18"/>
        <v>69.62</v>
      </c>
      <c r="S81" s="24">
        <f t="shared" si="18"/>
        <v>1448</v>
      </c>
      <c r="T81" s="24">
        <f t="shared" si="18"/>
        <v>103.8</v>
      </c>
      <c r="U81" s="24">
        <f t="shared" si="18"/>
        <v>28.479999999999997</v>
      </c>
      <c r="V81" s="24">
        <f t="shared" si="18"/>
        <v>12.220000000000002</v>
      </c>
      <c r="W81" s="24">
        <f t="shared" si="18"/>
        <v>42.68</v>
      </c>
      <c r="X81" s="25">
        <f t="shared" si="18"/>
        <v>0.30599999999999999</v>
      </c>
    </row>
    <row r="82" spans="2:24" ht="15.75" thickBot="1" x14ac:dyDescent="0.3">
      <c r="B82" s="36"/>
      <c r="C82" s="4" t="s">
        <v>29</v>
      </c>
      <c r="D82" s="26">
        <f>STDEV(D75:D79)/SQRT(6)</f>
        <v>0.99498743710661863</v>
      </c>
      <c r="E82" s="27">
        <f t="shared" ref="E82:X82" si="19">STDEV(E75:E79)/SQRT(6)</f>
        <v>1.2167579874403951</v>
      </c>
      <c r="F82" s="28">
        <f t="shared" si="19"/>
        <v>2.0163085081405541</v>
      </c>
      <c r="G82" s="27">
        <f t="shared" si="19"/>
        <v>0.67082039324993747</v>
      </c>
      <c r="H82" s="28">
        <f t="shared" si="19"/>
        <v>5.1559027660860075E-2</v>
      </c>
      <c r="I82" s="27">
        <f t="shared" si="19"/>
        <v>0.57518113089124656</v>
      </c>
      <c r="J82" s="28">
        <f t="shared" si="19"/>
        <v>5.0249378105604453E-2</v>
      </c>
      <c r="K82" s="27">
        <f t="shared" si="19"/>
        <v>9.1086039910991123E-2</v>
      </c>
      <c r="L82" s="28">
        <f t="shared" si="19"/>
        <v>8.9442719099991602E-2</v>
      </c>
      <c r="M82" s="27">
        <f t="shared" si="19"/>
        <v>5.3851648071345046</v>
      </c>
      <c r="N82" s="28">
        <f t="shared" si="19"/>
        <v>0.11684747893443544</v>
      </c>
      <c r="O82" s="27">
        <f t="shared" si="19"/>
        <v>0.41129875597510235</v>
      </c>
      <c r="P82" s="28">
        <f t="shared" si="19"/>
        <v>622.29535484901942</v>
      </c>
      <c r="Q82" s="28">
        <f t="shared" si="19"/>
        <v>9.7151085085722713</v>
      </c>
      <c r="R82" s="28">
        <f t="shared" si="19"/>
        <v>4.7423974246506573</v>
      </c>
      <c r="S82" s="28">
        <f t="shared" si="19"/>
        <v>263.67925591521231</v>
      </c>
      <c r="T82" s="28">
        <f t="shared" si="19"/>
        <v>8.333666660000274</v>
      </c>
      <c r="U82" s="28">
        <f t="shared" si="19"/>
        <v>12.562788968484139</v>
      </c>
      <c r="V82" s="28">
        <f t="shared" si="19"/>
        <v>2.0967037622579552</v>
      </c>
      <c r="W82" s="28">
        <f t="shared" si="19"/>
        <v>4.8623039806248212</v>
      </c>
      <c r="X82" s="29">
        <f t="shared" si="19"/>
        <v>4.5698285890537885E-2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10AE7B09EB74BBCA789BC3EC47B3A" ma:contentTypeVersion="5" ma:contentTypeDescription="Create a new document." ma:contentTypeScope="" ma:versionID="0375a4bed4c6a02f3213a354cb22182d">
  <xsd:schema xmlns:xsd="http://www.w3.org/2001/XMLSchema" xmlns:xs="http://www.w3.org/2001/XMLSchema" xmlns:p="http://schemas.microsoft.com/office/2006/metadata/properties" xmlns:ns2="25efc17b-65d9-4090-8bd7-d1ef318b5bd3" targetNamespace="http://schemas.microsoft.com/office/2006/metadata/properties" ma:root="true" ma:fieldsID="44af8f3984153e10082a0b6c667a88a1" ns2:_="">
    <xsd:import namespace="25efc17b-65d9-4090-8bd7-d1ef318b5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fc17b-65d9-4090-8bd7-d1ef318b5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C38387-6EB4-4D19-B97A-F18998457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efc17b-65d9-4090-8bd7-d1ef318b5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AF05E-35EF-41AB-A89A-1B991566DF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986F07-0297-48EC-8057-D03B27AEDF22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5efc17b-65d9-4090-8bd7-d1ef318b5bd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Hematology</vt:lpstr>
      <vt:lpstr>Biochemistry</vt:lpstr>
    </vt:vector>
  </TitlesOfParts>
  <Manager/>
  <Company>Royal Veterinary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McSloy, Alex</dc:creator>
  <cp:keywords/>
  <dc:description/>
  <cp:lastModifiedBy>Claire Percival</cp:lastModifiedBy>
  <cp:revision/>
  <dcterms:created xsi:type="dcterms:W3CDTF">2020-06-30T13:17:15Z</dcterms:created>
  <dcterms:modified xsi:type="dcterms:W3CDTF">2021-03-24T12:43:13Z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0x0101000F110AE7B09EB74BBCA789BC3EC47B3A</vt:lpwstr>
  </property>
</Properties>
</file>