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N74" i="1" l="1"/>
  <c r="M74" i="1"/>
  <c r="L74" i="1"/>
  <c r="K74" i="1"/>
  <c r="J74" i="1"/>
  <c r="I74" i="1"/>
  <c r="H74" i="1"/>
  <c r="F74" i="1"/>
  <c r="E74" i="1"/>
  <c r="D74" i="1"/>
  <c r="C74" i="1"/>
  <c r="B74" i="1"/>
  <c r="N72" i="1"/>
  <c r="M72" i="1"/>
  <c r="L72" i="1"/>
  <c r="K72" i="1"/>
  <c r="J72" i="1"/>
  <c r="I72" i="1"/>
  <c r="H72" i="1"/>
  <c r="F72" i="1"/>
  <c r="E72" i="1"/>
  <c r="D72" i="1"/>
  <c r="C72" i="1"/>
  <c r="B72" i="1"/>
  <c r="N71" i="1"/>
  <c r="M71" i="1"/>
  <c r="L71" i="1"/>
  <c r="K71" i="1"/>
  <c r="J71" i="1"/>
  <c r="I71" i="1"/>
  <c r="H71" i="1"/>
  <c r="F71" i="1"/>
  <c r="E71" i="1"/>
  <c r="D71" i="1"/>
  <c r="C71" i="1"/>
  <c r="B71" i="1"/>
  <c r="N65" i="1"/>
  <c r="M65" i="1"/>
  <c r="L65" i="1"/>
  <c r="K65" i="1"/>
  <c r="J65" i="1"/>
  <c r="I65" i="1"/>
  <c r="H65" i="1"/>
  <c r="F65" i="1"/>
  <c r="E65" i="1"/>
  <c r="D65" i="1"/>
  <c r="C65" i="1"/>
  <c r="B65" i="1"/>
  <c r="N63" i="1"/>
  <c r="M63" i="1"/>
  <c r="L63" i="1"/>
  <c r="K63" i="1"/>
  <c r="J63" i="1"/>
  <c r="I63" i="1"/>
  <c r="H63" i="1"/>
  <c r="F63" i="1"/>
  <c r="E63" i="1"/>
  <c r="D63" i="1"/>
  <c r="C63" i="1"/>
  <c r="B63" i="1"/>
  <c r="N62" i="1"/>
  <c r="M62" i="1"/>
  <c r="L62" i="1"/>
  <c r="K62" i="1"/>
  <c r="J62" i="1"/>
  <c r="I62" i="1"/>
  <c r="H62" i="1"/>
  <c r="F62" i="1"/>
  <c r="E62" i="1"/>
  <c r="D62" i="1"/>
  <c r="C62" i="1"/>
  <c r="B62" i="1"/>
  <c r="N61" i="1"/>
  <c r="M61" i="1"/>
  <c r="L61" i="1"/>
  <c r="K61" i="1"/>
  <c r="J61" i="1"/>
  <c r="I61" i="1"/>
  <c r="H61" i="1"/>
  <c r="F61" i="1"/>
  <c r="E61" i="1"/>
  <c r="D61" i="1"/>
  <c r="C61" i="1"/>
  <c r="B61" i="1"/>
  <c r="N10" i="1"/>
  <c r="N67" i="1" s="1"/>
  <c r="M10" i="1"/>
  <c r="M67" i="1" s="1"/>
  <c r="L10" i="1"/>
  <c r="L67" i="1" s="1"/>
  <c r="K10" i="1"/>
  <c r="K67" i="1" s="1"/>
  <c r="J10" i="1"/>
  <c r="J67" i="1" s="1"/>
  <c r="I10" i="1"/>
  <c r="I67" i="1" s="1"/>
  <c r="H10" i="1"/>
  <c r="H67" i="1" s="1"/>
  <c r="F10" i="1"/>
  <c r="F67" i="1" s="1"/>
  <c r="E10" i="1"/>
  <c r="E67" i="1" s="1"/>
  <c r="D10" i="1"/>
  <c r="D67" i="1" s="1"/>
  <c r="C10" i="1"/>
  <c r="C67" i="1" s="1"/>
  <c r="B10" i="1"/>
  <c r="B67" i="1" s="1"/>
</calcChain>
</file>

<file path=xl/sharedStrings.xml><?xml version="1.0" encoding="utf-8"?>
<sst xmlns="http://schemas.openxmlformats.org/spreadsheetml/2006/main" count="127" uniqueCount="98">
  <si>
    <t>Sample No.</t>
    <phoneticPr fontId="3" type="noConversion"/>
  </si>
  <si>
    <t>MS19-01</t>
    <phoneticPr fontId="3" type="noConversion"/>
  </si>
  <si>
    <t>MS19-02</t>
  </si>
  <si>
    <t>MS19-03</t>
  </si>
  <si>
    <t>MS19-04</t>
  </si>
  <si>
    <t>MS19-05</t>
  </si>
  <si>
    <t>MS19-12</t>
    <phoneticPr fontId="3" type="noConversion"/>
  </si>
  <si>
    <t>MS19-13</t>
  </si>
  <si>
    <t>MS19-14</t>
  </si>
  <si>
    <t>MS19-15</t>
  </si>
  <si>
    <t>MS19-16</t>
  </si>
  <si>
    <t>MS19-17</t>
  </si>
  <si>
    <t>SSZK01-123</t>
    <phoneticPr fontId="3" type="noConversion"/>
  </si>
  <si>
    <t>Rock type</t>
    <phoneticPr fontId="3" type="noConversion"/>
  </si>
  <si>
    <t>Middle-grained porphyritic biotite granite</t>
    <phoneticPr fontId="3" type="noConversion"/>
  </si>
  <si>
    <t>Fine-grained porphyritic biotite granite</t>
    <phoneticPr fontId="3" type="noConversion"/>
  </si>
  <si>
    <t>Major elements (wt %)</t>
    <phoneticPr fontId="3" type="noConversion"/>
  </si>
  <si>
    <t>FeO</t>
  </si>
  <si>
    <t>MnO</t>
  </si>
  <si>
    <t>MgO</t>
  </si>
  <si>
    <t>CaO</t>
  </si>
  <si>
    <t>LOI</t>
  </si>
  <si>
    <t>Total</t>
    <phoneticPr fontId="3" type="noConversion"/>
  </si>
  <si>
    <t>Trace elements (ppm)</t>
    <phoneticPr fontId="3" type="noConversion"/>
  </si>
  <si>
    <t>Li</t>
  </si>
  <si>
    <t>Be</t>
  </si>
  <si>
    <t>Sc</t>
  </si>
  <si>
    <t>V</t>
  </si>
  <si>
    <t>Cr</t>
  </si>
  <si>
    <t>Co</t>
  </si>
  <si>
    <t>Ni</t>
  </si>
  <si>
    <t>Cu</t>
  </si>
  <si>
    <t>Zn</t>
  </si>
  <si>
    <t>Ga</t>
  </si>
  <si>
    <t>Rb</t>
  </si>
  <si>
    <t>Sr</t>
  </si>
  <si>
    <t>Y</t>
  </si>
  <si>
    <t>Zr</t>
  </si>
  <si>
    <t>Nb</t>
  </si>
  <si>
    <t>Sn</t>
  </si>
  <si>
    <t>Cs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</si>
  <si>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</si>
  <si>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</si>
  <si>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</si>
  <si>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</si>
  <si>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</si>
  <si>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</si>
  <si>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</si>
  <si>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</si>
  <si>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</si>
  <si>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</si>
  <si>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</si>
  <si>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</si>
  <si>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</si>
  <si>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</si>
  <si>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</si>
  <si>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</si>
  <si>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</si>
  <si>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W</t>
  </si>
  <si>
    <t>Tl</t>
  </si>
  <si>
    <t>Pb</t>
  </si>
  <si>
    <t>Th</t>
  </si>
  <si>
    <t>U</t>
  </si>
  <si>
    <t>ANK</t>
    <phoneticPr fontId="3" type="noConversion"/>
  </si>
  <si>
    <t>ACNK</t>
    <phoneticPr fontId="3" type="noConversion"/>
  </si>
  <si>
    <t>Nb/Ta</t>
    <phoneticPr fontId="3" type="noConversion"/>
  </si>
  <si>
    <t>Zr/Hf</t>
    <phoneticPr fontId="3" type="noConversion"/>
  </si>
  <si>
    <t>Rb/Sr</t>
    <phoneticPr fontId="3" type="noConversion"/>
  </si>
  <si>
    <t>Rb/Ba</t>
    <phoneticPr fontId="3" type="noConversion"/>
  </si>
  <si>
    <t>TFeO/MgO</t>
    <phoneticPr fontId="3" type="noConversion"/>
  </si>
  <si>
    <r>
      <t>Fe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3</t>
    </r>
    <phoneticPr fontId="3" type="noConversion"/>
  </si>
  <si>
    <t>Supplementary Table 3 Major and trace element compositions of the studied Mengshan granites</t>
    <phoneticPr fontId="3" type="noConversion"/>
  </si>
  <si>
    <t>10000Ga/Al</t>
    <phoneticPr fontId="3" type="noConversion"/>
  </si>
  <si>
    <r>
      <t>Al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/TiO</t>
    </r>
    <r>
      <rPr>
        <vertAlign val="subscript"/>
        <sz val="10"/>
        <color theme="1"/>
        <rFont val="Times New Roman"/>
        <family val="1"/>
      </rPr>
      <t>2</t>
    </r>
    <phoneticPr fontId="3" type="noConversion"/>
  </si>
  <si>
    <r>
      <t>TFe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3</t>
    </r>
    <phoneticPr fontId="3" type="noConversion"/>
  </si>
  <si>
    <r>
      <t>Dy</t>
    </r>
    <r>
      <rPr>
        <i/>
        <vertAlign val="subscript"/>
        <sz val="10"/>
        <color theme="1"/>
        <rFont val="Times New Roman"/>
        <family val="1"/>
      </rPr>
      <t>N</t>
    </r>
    <r>
      <rPr>
        <sz val="10"/>
        <color theme="1"/>
        <rFont val="Times New Roman"/>
        <family val="1"/>
      </rPr>
      <t>/Yb</t>
    </r>
    <r>
      <rPr>
        <i/>
        <vertAlign val="subscript"/>
        <sz val="10"/>
        <color theme="1"/>
        <rFont val="Times New Roman"/>
        <family val="1"/>
      </rPr>
      <t>N</t>
    </r>
    <phoneticPr fontId="3" type="noConversion"/>
  </si>
  <si>
    <r>
      <t>P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5</t>
    </r>
    <phoneticPr fontId="3" type="noConversion"/>
  </si>
  <si>
    <r>
      <t>Fe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T+MgO</t>
    </r>
    <phoneticPr fontId="3" type="noConversion"/>
  </si>
  <si>
    <r>
      <t>SiO</t>
    </r>
    <r>
      <rPr>
        <vertAlign val="subscript"/>
        <sz val="10"/>
        <color theme="1"/>
        <rFont val="Times New Roman"/>
        <family val="1"/>
      </rPr>
      <t>2</t>
    </r>
    <phoneticPr fontId="3" type="noConversion"/>
  </si>
  <si>
    <r>
      <t>TiO</t>
    </r>
    <r>
      <rPr>
        <vertAlign val="subscript"/>
        <sz val="10"/>
        <color theme="1"/>
        <rFont val="Times New Roman"/>
        <family val="1"/>
      </rPr>
      <t>2</t>
    </r>
    <phoneticPr fontId="3" type="noConversion"/>
  </si>
  <si>
    <r>
      <t>Al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3</t>
    </r>
    <phoneticPr fontId="3" type="noConversion"/>
  </si>
  <si>
    <r>
      <t>Na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phoneticPr fontId="3" type="noConversion"/>
  </si>
  <si>
    <r>
      <t>K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phoneticPr fontId="3" type="noConversion"/>
  </si>
  <si>
    <r>
      <t>Na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O+K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phoneticPr fontId="3" type="noConversion"/>
  </si>
  <si>
    <r>
      <t>K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O/Na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phoneticPr fontId="3" type="noConversion"/>
  </si>
  <si>
    <r>
      <t>CaO/Na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phoneticPr fontId="3" type="noConversion"/>
  </si>
  <si>
    <r>
      <t>Fe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/FeO</t>
    </r>
    <phoneticPr fontId="3" type="noConversion"/>
  </si>
  <si>
    <r>
      <t>Mg</t>
    </r>
    <r>
      <rPr>
        <vertAlign val="superscript"/>
        <sz val="10"/>
        <color theme="1"/>
        <rFont val="Times New Roman"/>
        <family val="1"/>
      </rPr>
      <t>#</t>
    </r>
    <phoneticPr fontId="3" type="noConversion"/>
  </si>
  <si>
    <r>
      <t>T</t>
    </r>
    <r>
      <rPr>
        <vertAlign val="subscript"/>
        <sz val="10"/>
        <color theme="1"/>
        <rFont val="Times New Roman"/>
        <family val="1"/>
      </rPr>
      <t>Zr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宋体"/>
        <family val="3"/>
        <charset val="134"/>
      </rPr>
      <t>℃</t>
    </r>
    <r>
      <rPr>
        <sz val="10"/>
        <color theme="1"/>
        <rFont val="Times New Roman"/>
        <family val="1"/>
      </rPr>
      <t>)</t>
    </r>
    <phoneticPr fontId="3" type="noConversion"/>
  </si>
  <si>
    <t>-</t>
    <phoneticPr fontId="3" type="noConversion"/>
  </si>
  <si>
    <t>First stage granites</t>
    <phoneticPr fontId="3" type="noConversion"/>
  </si>
  <si>
    <r>
      <t>M08-1</t>
    </r>
    <r>
      <rPr>
        <vertAlign val="superscript"/>
        <sz val="10"/>
        <color theme="1"/>
        <rFont val="Times New Roman"/>
        <family val="1"/>
      </rPr>
      <t>*</t>
    </r>
    <phoneticPr fontId="3" type="noConversion"/>
  </si>
  <si>
    <r>
      <t>M09-1</t>
    </r>
    <r>
      <rPr>
        <vertAlign val="superscript"/>
        <sz val="10"/>
        <color theme="1"/>
        <rFont val="Times New Roman"/>
        <family val="1"/>
      </rPr>
      <t>*</t>
    </r>
    <phoneticPr fontId="3" type="noConversion"/>
  </si>
  <si>
    <r>
      <t>M05-2</t>
    </r>
    <r>
      <rPr>
        <vertAlign val="superscript"/>
        <sz val="10"/>
        <color theme="1"/>
        <rFont val="Times New Roman"/>
        <family val="1"/>
      </rPr>
      <t>*</t>
    </r>
    <phoneticPr fontId="3" type="noConversion"/>
  </si>
  <si>
    <r>
      <t>J03-8-1</t>
    </r>
    <r>
      <rPr>
        <vertAlign val="superscript"/>
        <sz val="10"/>
        <color theme="1"/>
        <rFont val="Times New Roman"/>
        <family val="1"/>
      </rPr>
      <t>*</t>
    </r>
    <phoneticPr fontId="3" type="noConversion"/>
  </si>
  <si>
    <r>
      <t>M12-1</t>
    </r>
    <r>
      <rPr>
        <vertAlign val="superscript"/>
        <sz val="10"/>
        <color theme="1"/>
        <rFont val="Times New Roman"/>
        <family val="1"/>
      </rPr>
      <t>*</t>
    </r>
    <phoneticPr fontId="3" type="noConversion"/>
  </si>
  <si>
    <t>K/Rb</t>
    <phoneticPr fontId="3" type="noConversion"/>
  </si>
  <si>
    <r>
      <t>Note: 5 samples of J03-8-1</t>
    </r>
    <r>
      <rPr>
        <vertAlign val="superscript"/>
        <sz val="10"/>
        <color theme="1"/>
        <rFont val="Times New Roman"/>
        <family val="1"/>
      </rPr>
      <t>*</t>
    </r>
    <r>
      <rPr>
        <sz val="10"/>
        <color theme="1"/>
        <rFont val="Times New Roman"/>
        <family val="1"/>
      </rPr>
      <t>, M08-1</t>
    </r>
    <r>
      <rPr>
        <vertAlign val="superscript"/>
        <sz val="10"/>
        <color theme="1"/>
        <rFont val="Times New Roman"/>
        <family val="1"/>
      </rPr>
      <t>*</t>
    </r>
    <r>
      <rPr>
        <sz val="10"/>
        <color theme="1"/>
        <rFont val="Times New Roman"/>
        <family val="1"/>
      </rPr>
      <t>, M09-1</t>
    </r>
    <r>
      <rPr>
        <vertAlign val="superscript"/>
        <sz val="10"/>
        <color theme="1"/>
        <rFont val="Times New Roman"/>
        <family val="1"/>
      </rPr>
      <t>*</t>
    </r>
    <r>
      <rPr>
        <sz val="10"/>
        <color theme="1"/>
        <rFont val="Times New Roman"/>
        <family val="1"/>
      </rPr>
      <t>, M05-2</t>
    </r>
    <r>
      <rPr>
        <vertAlign val="superscript"/>
        <sz val="10"/>
        <color theme="1"/>
        <rFont val="Times New Roman"/>
        <family val="1"/>
      </rPr>
      <t>*</t>
    </r>
    <r>
      <rPr>
        <sz val="10"/>
        <color theme="1"/>
        <rFont val="Times New Roman"/>
        <family val="1"/>
      </rPr>
      <t>, and M12-1</t>
    </r>
    <r>
      <rPr>
        <vertAlign val="superscript"/>
        <sz val="10"/>
        <color theme="1"/>
        <rFont val="Times New Roman"/>
        <family val="1"/>
      </rPr>
      <t>*</t>
    </r>
    <r>
      <rPr>
        <sz val="10"/>
        <color theme="1"/>
        <rFont val="Times New Roman"/>
        <family val="1"/>
      </rPr>
      <t xml:space="preserve"> were from Zhong et al. (2011)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</si>
</sst>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_ "/>
    <numFmt numFmtId="178" formatCode="0_ "/>
  </numFmts>
  <fonts count="9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vertAlign val="subscript"/>
      <sz val="10"/>
      <color theme="1"/>
      <name val="Times New Roman"/>
      <family val="1"/>
    </font>
    <font>
      <i/>
      <vertAlign val="subscript"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/>
    <xf numFmtId="176" fontId="2" fillId="0" borderId="1" xfId="1" applyNumberFormat="1" applyFont="1" applyFill="1" applyBorder="1" applyAlignment="1">
      <alignment horizontal="center" vertical="center"/>
    </xf>
    <xf numFmtId="177" fontId="2" fillId="0" borderId="0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176" fontId="2" fillId="0" borderId="0" xfId="2" applyNumberFormat="1" applyFont="1" applyBorder="1" applyAlignment="1">
      <alignment horizontal="left" vertical="center"/>
    </xf>
    <xf numFmtId="176" fontId="2" fillId="0" borderId="2" xfId="2" applyNumberFormat="1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6" fontId="2" fillId="0" borderId="2" xfId="0" applyNumberFormat="1" applyFont="1" applyFill="1" applyBorder="1" applyAlignment="1">
      <alignment horizontal="left"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/>
    <xf numFmtId="0" fontId="2" fillId="0" borderId="0" xfId="0" applyFont="1"/>
    <xf numFmtId="177" fontId="2" fillId="0" borderId="0" xfId="2" applyNumberFormat="1" applyFont="1" applyBorder="1" applyAlignment="1">
      <alignment horizontal="center" vertical="center"/>
    </xf>
    <xf numFmtId="177" fontId="2" fillId="0" borderId="2" xfId="2" applyNumberFormat="1" applyFont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2" xfId="1" applyNumberFormat="1" applyFont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"/>
  <sheetViews>
    <sheetView tabSelected="1" workbookViewId="0">
      <selection sqref="A1:T1"/>
    </sheetView>
  </sheetViews>
  <sheetFormatPr defaultRowHeight="13.2" x14ac:dyDescent="0.25"/>
  <cols>
    <col min="1" max="1" width="11.88671875" style="4" customWidth="1"/>
    <col min="2" max="6" width="8.88671875" style="4"/>
    <col min="7" max="7" width="2.109375" style="4" customWidth="1"/>
    <col min="8" max="13" width="8.88671875" style="4"/>
    <col min="14" max="14" width="12.77734375" style="4" bestFit="1" customWidth="1"/>
    <col min="15" max="15" width="2.109375" style="4" customWidth="1"/>
    <col min="16" max="16384" width="8.88671875" style="4"/>
  </cols>
  <sheetData>
    <row r="1" spans="1:25" x14ac:dyDescent="0.25">
      <c r="A1" s="28" t="s">
        <v>71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5" ht="16.8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/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21"/>
      <c r="P2" s="21" t="s">
        <v>94</v>
      </c>
      <c r="Q2" s="21" t="s">
        <v>91</v>
      </c>
      <c r="R2" s="21" t="s">
        <v>92</v>
      </c>
      <c r="S2" s="21" t="s">
        <v>93</v>
      </c>
      <c r="T2" s="21" t="s">
        <v>95</v>
      </c>
    </row>
    <row r="3" spans="1:25" x14ac:dyDescent="0.25">
      <c r="A3" s="22" t="s">
        <v>13</v>
      </c>
      <c r="B3" s="26" t="s">
        <v>14</v>
      </c>
      <c r="C3" s="26"/>
      <c r="D3" s="26"/>
      <c r="E3" s="26"/>
      <c r="F3" s="26"/>
      <c r="G3" s="24"/>
      <c r="H3" s="26" t="s">
        <v>15</v>
      </c>
      <c r="I3" s="26"/>
      <c r="J3" s="26"/>
      <c r="K3" s="26"/>
      <c r="L3" s="26"/>
      <c r="M3" s="26"/>
      <c r="N3" s="26"/>
      <c r="O3" s="3"/>
      <c r="P3" s="28" t="s">
        <v>90</v>
      </c>
      <c r="Q3" s="28"/>
      <c r="R3" s="28"/>
      <c r="S3" s="28"/>
      <c r="T3" s="28"/>
    </row>
    <row r="4" spans="1:25" x14ac:dyDescent="0.25">
      <c r="A4" s="27" t="s">
        <v>16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5" ht="15.6" x14ac:dyDescent="0.25">
      <c r="A5" s="5" t="s">
        <v>78</v>
      </c>
      <c r="B5" s="2">
        <v>72.855999999999995</v>
      </c>
      <c r="C5" s="2">
        <v>73.543999999999997</v>
      </c>
      <c r="D5" s="2">
        <v>74.251000000000005</v>
      </c>
      <c r="E5" s="2">
        <v>73.188999999999993</v>
      </c>
      <c r="F5" s="2">
        <v>71.344999999999999</v>
      </c>
      <c r="G5" s="11"/>
      <c r="H5" s="2">
        <v>76.897000000000006</v>
      </c>
      <c r="I5" s="2">
        <v>76.179000000000002</v>
      </c>
      <c r="J5" s="2">
        <v>77.5</v>
      </c>
      <c r="K5" s="2">
        <v>76.298000000000002</v>
      </c>
      <c r="L5" s="2">
        <v>77.786000000000001</v>
      </c>
      <c r="M5" s="2">
        <v>78.167000000000002</v>
      </c>
      <c r="N5" s="2">
        <v>75.025000000000006</v>
      </c>
      <c r="O5" s="11"/>
      <c r="P5" s="11">
        <v>75.459999999999994</v>
      </c>
      <c r="Q5" s="11">
        <v>72.66</v>
      </c>
      <c r="R5" s="11">
        <v>75.150000000000006</v>
      </c>
      <c r="S5" s="11">
        <v>73.67</v>
      </c>
      <c r="T5" s="11">
        <v>74.010000000000005</v>
      </c>
    </row>
    <row r="6" spans="1:25" ht="15.6" x14ac:dyDescent="0.25">
      <c r="A6" s="5" t="s">
        <v>79</v>
      </c>
      <c r="B6" s="2">
        <v>0.23899999999999999</v>
      </c>
      <c r="C6" s="2">
        <v>0.24299999999999999</v>
      </c>
      <c r="D6" s="2">
        <v>0.32300000000000001</v>
      </c>
      <c r="E6" s="2">
        <v>0.307</v>
      </c>
      <c r="F6" s="2">
        <v>0.39700000000000002</v>
      </c>
      <c r="G6" s="11"/>
      <c r="H6" s="2">
        <v>0.14799999999999999</v>
      </c>
      <c r="I6" s="2">
        <v>0.17799999999999999</v>
      </c>
      <c r="J6" s="2">
        <v>7.8E-2</v>
      </c>
      <c r="K6" s="2">
        <v>0.154</v>
      </c>
      <c r="L6" s="2">
        <v>0.113</v>
      </c>
      <c r="M6" s="2">
        <v>0.151</v>
      </c>
      <c r="N6" s="2">
        <v>0.24099999999999999</v>
      </c>
      <c r="O6" s="11"/>
      <c r="P6" s="11">
        <v>0.23</v>
      </c>
      <c r="Q6" s="11">
        <v>0.24</v>
      </c>
      <c r="R6" s="11">
        <v>0.21</v>
      </c>
      <c r="S6" s="11">
        <v>0.24</v>
      </c>
      <c r="T6" s="11">
        <v>0.16</v>
      </c>
    </row>
    <row r="7" spans="1:25" ht="15.6" x14ac:dyDescent="0.25">
      <c r="A7" s="5" t="s">
        <v>80</v>
      </c>
      <c r="B7" s="2">
        <v>13.689</v>
      </c>
      <c r="C7" s="2">
        <v>13.474</v>
      </c>
      <c r="D7" s="2">
        <v>12.445</v>
      </c>
      <c r="E7" s="2">
        <v>13.016</v>
      </c>
      <c r="F7" s="2">
        <v>13.983000000000001</v>
      </c>
      <c r="G7" s="11"/>
      <c r="H7" s="2">
        <v>12.022</v>
      </c>
      <c r="I7" s="2">
        <v>12.252000000000001</v>
      </c>
      <c r="J7" s="2">
        <v>12.045999999999999</v>
      </c>
      <c r="K7" s="2">
        <v>12.234999999999999</v>
      </c>
      <c r="L7" s="2">
        <v>11.798999999999999</v>
      </c>
      <c r="M7" s="2">
        <v>11.17</v>
      </c>
      <c r="N7" s="2">
        <v>12.076000000000001</v>
      </c>
      <c r="O7" s="11"/>
      <c r="P7" s="11">
        <v>12.8</v>
      </c>
      <c r="Q7" s="11">
        <v>13.07</v>
      </c>
      <c r="R7" s="11">
        <v>12.08</v>
      </c>
      <c r="S7" s="11">
        <v>12.81</v>
      </c>
      <c r="T7" s="11">
        <v>13.04</v>
      </c>
    </row>
    <row r="8" spans="1:25" ht="15.6" x14ac:dyDescent="0.25">
      <c r="A8" s="5" t="s">
        <v>74</v>
      </c>
      <c r="B8" s="2">
        <v>1.7470000000000001</v>
      </c>
      <c r="C8" s="2">
        <v>1.806</v>
      </c>
      <c r="D8" s="2">
        <v>2.0099999999999998</v>
      </c>
      <c r="E8" s="2">
        <v>2.0920000000000001</v>
      </c>
      <c r="F8" s="2">
        <v>2.6269999999999998</v>
      </c>
      <c r="G8" s="11"/>
      <c r="H8" s="2">
        <v>1.2809999999999999</v>
      </c>
      <c r="I8" s="2">
        <v>1.46</v>
      </c>
      <c r="J8" s="2">
        <v>0.83799999999999997</v>
      </c>
      <c r="K8" s="2">
        <v>1.4930000000000001</v>
      </c>
      <c r="L8" s="2">
        <v>1.236</v>
      </c>
      <c r="M8" s="2">
        <v>1.4410000000000001</v>
      </c>
      <c r="N8" s="2">
        <v>1.853</v>
      </c>
      <c r="O8" s="11"/>
      <c r="P8" s="11">
        <v>1.628298109010011</v>
      </c>
      <c r="Q8" s="11">
        <v>1.9862736373748611</v>
      </c>
      <c r="R8" s="11">
        <v>1.7681868743047833</v>
      </c>
      <c r="S8" s="11">
        <v>1.7439154616240267</v>
      </c>
      <c r="T8" s="11">
        <v>1.5591991101223581</v>
      </c>
      <c r="U8" s="16"/>
      <c r="V8" s="16"/>
      <c r="W8" s="16"/>
      <c r="X8" s="16"/>
      <c r="Y8" s="16"/>
    </row>
    <row r="9" spans="1:25" x14ac:dyDescent="0.25">
      <c r="A9" s="5" t="s">
        <v>17</v>
      </c>
      <c r="B9" s="2">
        <v>1.2</v>
      </c>
      <c r="C9" s="2">
        <v>1.1299999999999999</v>
      </c>
      <c r="D9" s="2">
        <v>1.64</v>
      </c>
      <c r="E9" s="2">
        <v>1.53</v>
      </c>
      <c r="F9" s="2">
        <v>1.74</v>
      </c>
      <c r="G9" s="11"/>
      <c r="H9" s="2">
        <v>0.92</v>
      </c>
      <c r="I9" s="2">
        <v>0.54</v>
      </c>
      <c r="J9" s="2">
        <v>0.4</v>
      </c>
      <c r="K9" s="2">
        <v>1.02</v>
      </c>
      <c r="L9" s="2">
        <v>0.81</v>
      </c>
      <c r="M9" s="2">
        <v>1.17</v>
      </c>
      <c r="N9" s="2">
        <v>1.28</v>
      </c>
      <c r="O9" s="11"/>
      <c r="P9" s="11">
        <v>1.32</v>
      </c>
      <c r="Q9" s="11">
        <v>1.48</v>
      </c>
      <c r="R9" s="11">
        <v>1.23</v>
      </c>
      <c r="S9" s="11">
        <v>1.37</v>
      </c>
      <c r="T9" s="11">
        <v>1.1499999999999999</v>
      </c>
    </row>
    <row r="10" spans="1:25" ht="15.6" x14ac:dyDescent="0.25">
      <c r="A10" s="5" t="s">
        <v>70</v>
      </c>
      <c r="B10" s="2">
        <f>B8-B9/0.899</f>
        <v>0.41218353726362644</v>
      </c>
      <c r="C10" s="2">
        <f>C8-C9/0.899</f>
        <v>0.54904783092324827</v>
      </c>
      <c r="D10" s="2">
        <f>D8-D9/0.899</f>
        <v>0.18575083426028915</v>
      </c>
      <c r="E10" s="2">
        <f>E8-E9/0.899</f>
        <v>0.39010901001112352</v>
      </c>
      <c r="F10" s="2">
        <f>F8-F9/0.899</f>
        <v>0.69151612903225801</v>
      </c>
      <c r="G10" s="11"/>
      <c r="H10" s="2">
        <f t="shared" ref="H10:N10" si="0">H8-H9/0.899</f>
        <v>0.25764071190211335</v>
      </c>
      <c r="I10" s="2">
        <f t="shared" si="0"/>
        <v>0.85933259176863175</v>
      </c>
      <c r="J10" s="2">
        <f t="shared" si="0"/>
        <v>0.39306117908787536</v>
      </c>
      <c r="K10" s="2">
        <f t="shared" si="0"/>
        <v>0.3584060066740824</v>
      </c>
      <c r="L10" s="2">
        <f t="shared" si="0"/>
        <v>0.33499888765294772</v>
      </c>
      <c r="M10" s="2">
        <f t="shared" si="0"/>
        <v>0.13955394883203587</v>
      </c>
      <c r="N10" s="2">
        <f t="shared" si="0"/>
        <v>0.42919577308120127</v>
      </c>
      <c r="O10" s="11"/>
      <c r="P10" s="11">
        <v>0.16</v>
      </c>
      <c r="Q10" s="11">
        <v>0.34</v>
      </c>
      <c r="R10" s="11">
        <v>0.4</v>
      </c>
      <c r="S10" s="11">
        <v>0.22</v>
      </c>
      <c r="T10" s="11">
        <v>0.28000000000000003</v>
      </c>
    </row>
    <row r="11" spans="1:25" x14ac:dyDescent="0.25">
      <c r="A11" s="5" t="s">
        <v>18</v>
      </c>
      <c r="B11" s="2">
        <v>3.4000000000000002E-2</v>
      </c>
      <c r="C11" s="2">
        <v>2.5000000000000001E-2</v>
      </c>
      <c r="D11" s="2">
        <v>2.9000000000000001E-2</v>
      </c>
      <c r="E11" s="2">
        <v>3.6999999999999998E-2</v>
      </c>
      <c r="F11" s="2">
        <v>3.9E-2</v>
      </c>
      <c r="G11" s="11"/>
      <c r="H11" s="2">
        <v>2.4E-2</v>
      </c>
      <c r="I11" s="2">
        <v>0.02</v>
      </c>
      <c r="J11" s="2">
        <v>1.4999999999999999E-2</v>
      </c>
      <c r="K11" s="2">
        <v>2.7E-2</v>
      </c>
      <c r="L11" s="2">
        <v>2.9000000000000001E-2</v>
      </c>
      <c r="M11" s="2">
        <v>3.7999999999999999E-2</v>
      </c>
      <c r="N11" s="2">
        <v>5.1999999999999998E-2</v>
      </c>
      <c r="O11" s="11"/>
      <c r="P11" s="11">
        <v>0.05</v>
      </c>
      <c r="Q11" s="11">
        <v>0.05</v>
      </c>
      <c r="R11" s="11">
        <v>0.05</v>
      </c>
      <c r="S11" s="11">
        <v>0.03</v>
      </c>
      <c r="T11" s="11">
        <v>0.04</v>
      </c>
    </row>
    <row r="12" spans="1:25" x14ac:dyDescent="0.25">
      <c r="A12" s="5" t="s">
        <v>19</v>
      </c>
      <c r="B12" s="2">
        <v>0.54</v>
      </c>
      <c r="C12" s="2">
        <v>0.48899999999999999</v>
      </c>
      <c r="D12" s="2">
        <v>0.52700000000000002</v>
      </c>
      <c r="E12" s="2">
        <v>0.53300000000000003</v>
      </c>
      <c r="F12" s="2">
        <v>0.624</v>
      </c>
      <c r="G12" s="11"/>
      <c r="H12" s="2">
        <v>0.214</v>
      </c>
      <c r="I12" s="2">
        <v>0.27200000000000002</v>
      </c>
      <c r="J12" s="2">
        <v>0.127</v>
      </c>
      <c r="K12" s="2">
        <v>0.26800000000000002</v>
      </c>
      <c r="L12" s="2">
        <v>0.25700000000000001</v>
      </c>
      <c r="M12" s="2">
        <v>0.22700000000000001</v>
      </c>
      <c r="N12" s="2">
        <v>0.433</v>
      </c>
      <c r="O12" s="11"/>
      <c r="P12" s="11">
        <v>0.32</v>
      </c>
      <c r="Q12" s="11">
        <v>0.44</v>
      </c>
      <c r="R12" s="11">
        <v>0.36</v>
      </c>
      <c r="S12" s="11">
        <v>0.56999999999999995</v>
      </c>
      <c r="T12" s="11">
        <v>0.3</v>
      </c>
    </row>
    <row r="13" spans="1:25" x14ac:dyDescent="0.25">
      <c r="A13" s="5" t="s">
        <v>20</v>
      </c>
      <c r="B13" s="2">
        <v>1.5820000000000001</v>
      </c>
      <c r="C13" s="2">
        <v>1.496</v>
      </c>
      <c r="D13" s="2">
        <v>1.1000000000000001</v>
      </c>
      <c r="E13" s="2">
        <v>1.39</v>
      </c>
      <c r="F13" s="2">
        <v>1.325</v>
      </c>
      <c r="G13" s="11"/>
      <c r="H13" s="2">
        <v>0.625</v>
      </c>
      <c r="I13" s="2">
        <v>0.42699999999999999</v>
      </c>
      <c r="J13" s="2">
        <v>0.33900000000000002</v>
      </c>
      <c r="K13" s="2">
        <v>0.65800000000000003</v>
      </c>
      <c r="L13" s="2">
        <v>0.60099999999999998</v>
      </c>
      <c r="M13" s="2">
        <v>0.42599999999999999</v>
      </c>
      <c r="N13" s="2">
        <v>0.95599999999999996</v>
      </c>
      <c r="O13" s="11"/>
      <c r="P13" s="11">
        <v>0.83</v>
      </c>
      <c r="Q13" s="11">
        <v>1.4</v>
      </c>
      <c r="R13" s="11">
        <v>0.85</v>
      </c>
      <c r="S13" s="11">
        <v>1.57</v>
      </c>
      <c r="T13" s="11">
        <v>0.79</v>
      </c>
    </row>
    <row r="14" spans="1:25" ht="15.6" x14ac:dyDescent="0.25">
      <c r="A14" s="5" t="s">
        <v>81</v>
      </c>
      <c r="B14" s="2">
        <v>3.0960000000000001</v>
      </c>
      <c r="C14" s="2">
        <v>3.048</v>
      </c>
      <c r="D14" s="2">
        <v>2.85</v>
      </c>
      <c r="E14" s="2">
        <v>2.8340000000000001</v>
      </c>
      <c r="F14" s="2">
        <v>3.1360000000000001</v>
      </c>
      <c r="G14" s="11"/>
      <c r="H14" s="2">
        <v>3.0819999999999999</v>
      </c>
      <c r="I14" s="2">
        <v>2.6680000000000001</v>
      </c>
      <c r="J14" s="2">
        <v>2.83</v>
      </c>
      <c r="K14" s="2">
        <v>3.109</v>
      </c>
      <c r="L14" s="2">
        <v>2.8769999999999998</v>
      </c>
      <c r="M14" s="2">
        <v>2.8919999999999999</v>
      </c>
      <c r="N14" s="2">
        <v>2.9750000000000001</v>
      </c>
      <c r="O14" s="11"/>
      <c r="P14" s="11">
        <v>3.11</v>
      </c>
      <c r="Q14" s="11">
        <v>3.12</v>
      </c>
      <c r="R14" s="11">
        <v>3.34</v>
      </c>
      <c r="S14" s="11">
        <v>3.11</v>
      </c>
      <c r="T14" s="11">
        <v>3.69</v>
      </c>
    </row>
    <row r="15" spans="1:25" ht="15.6" x14ac:dyDescent="0.25">
      <c r="A15" s="5" t="s">
        <v>82</v>
      </c>
      <c r="B15" s="2">
        <v>4.4080000000000004</v>
      </c>
      <c r="C15" s="2">
        <v>4.5780000000000003</v>
      </c>
      <c r="D15" s="2">
        <v>5.0880000000000001</v>
      </c>
      <c r="E15" s="2">
        <v>4.9050000000000002</v>
      </c>
      <c r="F15" s="2">
        <v>5.0599999999999996</v>
      </c>
      <c r="G15" s="11"/>
      <c r="H15" s="2">
        <v>4.8940000000000001</v>
      </c>
      <c r="I15" s="2">
        <v>5.4119999999999999</v>
      </c>
      <c r="J15" s="2">
        <v>5.298</v>
      </c>
      <c r="K15" s="2">
        <v>5.0199999999999996</v>
      </c>
      <c r="L15" s="2">
        <v>4.24</v>
      </c>
      <c r="M15" s="2">
        <v>4.3079999999999998</v>
      </c>
      <c r="N15" s="2">
        <v>4.6379999999999999</v>
      </c>
      <c r="O15" s="11"/>
      <c r="P15" s="11">
        <v>4.57</v>
      </c>
      <c r="Q15" s="11">
        <v>5.16</v>
      </c>
      <c r="R15" s="11">
        <v>5.12</v>
      </c>
      <c r="S15" s="11">
        <v>4.88</v>
      </c>
      <c r="T15" s="11">
        <v>5.17</v>
      </c>
    </row>
    <row r="16" spans="1:25" ht="15.6" x14ac:dyDescent="0.25">
      <c r="A16" s="5" t="s">
        <v>76</v>
      </c>
      <c r="B16" s="2">
        <v>7.1999999999999995E-2</v>
      </c>
      <c r="C16" s="2">
        <v>7.8E-2</v>
      </c>
      <c r="D16" s="2">
        <v>0.10299999999999999</v>
      </c>
      <c r="E16" s="2">
        <v>7.9000000000000001E-2</v>
      </c>
      <c r="F16" s="2">
        <v>0.15</v>
      </c>
      <c r="G16" s="11"/>
      <c r="H16" s="2">
        <v>2.8000000000000001E-2</v>
      </c>
      <c r="I16" s="2">
        <v>4.1000000000000002E-2</v>
      </c>
      <c r="J16" s="2">
        <v>1.7000000000000001E-2</v>
      </c>
      <c r="K16" s="2">
        <v>3.2000000000000001E-2</v>
      </c>
      <c r="L16" s="2">
        <v>2.4E-2</v>
      </c>
      <c r="M16" s="2">
        <v>3.9E-2</v>
      </c>
      <c r="N16" s="2">
        <v>7.1999999999999995E-2</v>
      </c>
      <c r="O16" s="11"/>
      <c r="P16" s="11">
        <v>0.06</v>
      </c>
      <c r="Q16" s="11">
        <v>7.0000000000000007E-2</v>
      </c>
      <c r="R16" s="11">
        <v>0.05</v>
      </c>
      <c r="S16" s="11">
        <v>7.0000000000000007E-2</v>
      </c>
      <c r="T16" s="11">
        <v>0.04</v>
      </c>
    </row>
    <row r="17" spans="1:25" x14ac:dyDescent="0.25">
      <c r="A17" s="6" t="s">
        <v>21</v>
      </c>
      <c r="B17" s="2">
        <v>0.98699999999999999</v>
      </c>
      <c r="C17" s="2">
        <v>0.75600000000000001</v>
      </c>
      <c r="D17" s="2">
        <v>0.73799999999999999</v>
      </c>
      <c r="E17" s="2">
        <v>1.5509999999999999</v>
      </c>
      <c r="F17" s="2">
        <v>0.81299999999999994</v>
      </c>
      <c r="G17" s="2"/>
      <c r="H17" s="2">
        <v>0.53900000000000003</v>
      </c>
      <c r="I17" s="2">
        <v>0.83599999999999997</v>
      </c>
      <c r="J17" s="2">
        <v>0.503</v>
      </c>
      <c r="K17" s="2">
        <v>0.46200000000000002</v>
      </c>
      <c r="L17" s="2">
        <v>1.0529999999999999</v>
      </c>
      <c r="M17" s="2">
        <v>0.67500000000000004</v>
      </c>
      <c r="N17" s="2">
        <v>1.091</v>
      </c>
      <c r="O17" s="11"/>
      <c r="P17" s="11">
        <v>0.95000000000000007</v>
      </c>
      <c r="Q17" s="11">
        <v>1.75</v>
      </c>
      <c r="R17" s="11">
        <v>0.97</v>
      </c>
      <c r="S17" s="11">
        <v>1.25</v>
      </c>
      <c r="T17" s="11">
        <v>1.1299999999999999</v>
      </c>
    </row>
    <row r="18" spans="1:25" x14ac:dyDescent="0.25">
      <c r="A18" s="6" t="s">
        <v>22</v>
      </c>
      <c r="B18" s="20">
        <v>99.25</v>
      </c>
      <c r="C18" s="20">
        <v>99.537000000000006</v>
      </c>
      <c r="D18" s="20">
        <v>99.463999999999999</v>
      </c>
      <c r="E18" s="20">
        <v>99.933000000000007</v>
      </c>
      <c r="F18" s="20">
        <v>99.498999999999995</v>
      </c>
      <c r="G18" s="20"/>
      <c r="H18" s="20">
        <v>99.754000000000005</v>
      </c>
      <c r="I18" s="20">
        <v>99.745000000000005</v>
      </c>
      <c r="J18" s="20">
        <v>99.590999999999994</v>
      </c>
      <c r="K18" s="20">
        <v>99.756</v>
      </c>
      <c r="L18" s="20">
        <v>100.015</v>
      </c>
      <c r="M18" s="20">
        <v>99.534000000000006</v>
      </c>
      <c r="N18" s="20">
        <v>99.412000000000006</v>
      </c>
      <c r="O18" s="15"/>
      <c r="P18" s="15">
        <v>99.86</v>
      </c>
      <c r="Q18" s="15">
        <v>99.78</v>
      </c>
      <c r="R18" s="15">
        <v>99.81</v>
      </c>
      <c r="S18" s="15">
        <v>99.79</v>
      </c>
      <c r="T18" s="15">
        <v>99.8</v>
      </c>
    </row>
    <row r="19" spans="1:25" x14ac:dyDescent="0.25">
      <c r="A19" s="27" t="s">
        <v>23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25" x14ac:dyDescent="0.25">
      <c r="A20" s="7" t="s">
        <v>24</v>
      </c>
      <c r="B20" s="18">
        <v>75.779916347617444</v>
      </c>
      <c r="C20" s="18">
        <v>69.974004224414386</v>
      </c>
      <c r="D20" s="18">
        <v>87.194788557610892</v>
      </c>
      <c r="E20" s="18">
        <v>104.26144188257949</v>
      </c>
      <c r="F20" s="18">
        <v>81.747358906008898</v>
      </c>
      <c r="G20" s="18"/>
      <c r="H20" s="18">
        <v>51.285091598803291</v>
      </c>
      <c r="I20" s="18">
        <v>43.735415133002981</v>
      </c>
      <c r="J20" s="18">
        <v>24.036857144014448</v>
      </c>
      <c r="K20" s="18">
        <v>55.80611209379073</v>
      </c>
      <c r="L20" s="18">
        <v>46.278038126532465</v>
      </c>
      <c r="M20" s="18">
        <v>55.855881895199424</v>
      </c>
      <c r="N20" s="18">
        <v>53.208092952531054</v>
      </c>
      <c r="O20" s="11"/>
      <c r="P20" s="11" t="s">
        <v>89</v>
      </c>
      <c r="Q20" s="11" t="s">
        <v>89</v>
      </c>
      <c r="R20" s="11" t="s">
        <v>89</v>
      </c>
      <c r="S20" s="11" t="s">
        <v>89</v>
      </c>
      <c r="T20" s="11" t="s">
        <v>89</v>
      </c>
    </row>
    <row r="21" spans="1:25" x14ac:dyDescent="0.25">
      <c r="A21" s="7" t="s">
        <v>25</v>
      </c>
      <c r="B21" s="18">
        <v>3.2665562214137762</v>
      </c>
      <c r="C21" s="18">
        <v>4.6011601698572724</v>
      </c>
      <c r="D21" s="18">
        <v>6.593543638055567</v>
      </c>
      <c r="E21" s="18">
        <v>6.2606103484575293</v>
      </c>
      <c r="F21" s="18">
        <v>5.0428092078577134</v>
      </c>
      <c r="G21" s="18"/>
      <c r="H21" s="18">
        <v>7.0794390349616405</v>
      </c>
      <c r="I21" s="18">
        <v>7.9695386013147811</v>
      </c>
      <c r="J21" s="18">
        <v>7.6151775760809599</v>
      </c>
      <c r="K21" s="18">
        <v>9.5848461315343219</v>
      </c>
      <c r="L21" s="18">
        <v>10.743754168156773</v>
      </c>
      <c r="M21" s="18">
        <v>9.7605969115024234</v>
      </c>
      <c r="N21" s="18">
        <v>7.1833394546923692</v>
      </c>
      <c r="O21" s="11"/>
      <c r="P21" s="11" t="s">
        <v>89</v>
      </c>
      <c r="Q21" s="11" t="s">
        <v>89</v>
      </c>
      <c r="R21" s="11" t="s">
        <v>89</v>
      </c>
      <c r="S21" s="11" t="s">
        <v>89</v>
      </c>
      <c r="T21" s="11" t="s">
        <v>89</v>
      </c>
    </row>
    <row r="22" spans="1:25" x14ac:dyDescent="0.25">
      <c r="A22" s="7" t="s">
        <v>26</v>
      </c>
      <c r="B22" s="18">
        <v>4.0041670543025321</v>
      </c>
      <c r="C22" s="18">
        <v>4.3608858827704617</v>
      </c>
      <c r="D22" s="18">
        <v>5.1423687733806798</v>
      </c>
      <c r="E22" s="18">
        <v>5.5512980005232917</v>
      </c>
      <c r="F22" s="18">
        <v>5.5249514686608059</v>
      </c>
      <c r="G22" s="18"/>
      <c r="H22" s="18">
        <v>3.7231056229762194</v>
      </c>
      <c r="I22" s="18">
        <v>4.1129715597112719</v>
      </c>
      <c r="J22" s="18">
        <v>3.0337395967614902</v>
      </c>
      <c r="K22" s="18">
        <v>4.1259555677002746</v>
      </c>
      <c r="L22" s="18">
        <v>4.6786166509545204</v>
      </c>
      <c r="M22" s="18">
        <v>5.2763585055102658</v>
      </c>
      <c r="N22" s="18">
        <v>5.1141266278602933</v>
      </c>
      <c r="O22" s="11"/>
      <c r="P22" s="11" t="s">
        <v>89</v>
      </c>
      <c r="Q22" s="11" t="s">
        <v>89</v>
      </c>
      <c r="R22" s="11" t="s">
        <v>89</v>
      </c>
      <c r="S22" s="11" t="s">
        <v>89</v>
      </c>
      <c r="T22" s="11" t="s">
        <v>89</v>
      </c>
    </row>
    <row r="23" spans="1:25" x14ac:dyDescent="0.25">
      <c r="A23" s="7" t="s">
        <v>27</v>
      </c>
      <c r="B23" s="18">
        <v>18.60633032814982</v>
      </c>
      <c r="C23" s="18">
        <v>18.95268480432032</v>
      </c>
      <c r="D23" s="18">
        <v>21.33983674606775</v>
      </c>
      <c r="E23" s="18">
        <v>24.448193792010549</v>
      </c>
      <c r="F23" s="18">
        <v>27.132283455688782</v>
      </c>
      <c r="G23" s="18"/>
      <c r="H23" s="18">
        <v>7.9703459605946456</v>
      </c>
      <c r="I23" s="18">
        <v>9.8529521310960568</v>
      </c>
      <c r="J23" s="18">
        <v>3.9696744384517642</v>
      </c>
      <c r="K23" s="18">
        <v>8.2879137808346535</v>
      </c>
      <c r="L23" s="18">
        <v>5.6301425965548626</v>
      </c>
      <c r="M23" s="18">
        <v>7.4250732749863042</v>
      </c>
      <c r="N23" s="18">
        <v>17.659685977124436</v>
      </c>
      <c r="O23" s="11"/>
      <c r="P23" s="11">
        <v>11.1</v>
      </c>
      <c r="Q23" s="11">
        <v>14.4</v>
      </c>
      <c r="R23" s="11">
        <v>9.1999999999999993</v>
      </c>
      <c r="S23" s="11">
        <v>18.3</v>
      </c>
      <c r="T23" s="11">
        <v>7.4</v>
      </c>
      <c r="U23" s="17"/>
      <c r="V23" s="17"/>
      <c r="W23" s="17"/>
      <c r="X23" s="17"/>
      <c r="Y23" s="17"/>
    </row>
    <row r="24" spans="1:25" x14ac:dyDescent="0.25">
      <c r="A24" s="7" t="s">
        <v>28</v>
      </c>
      <c r="B24" s="18">
        <v>8.2895514329644744</v>
      </c>
      <c r="C24" s="18">
        <v>9.0611195274425302</v>
      </c>
      <c r="D24" s="18">
        <v>6.6255704373380437</v>
      </c>
      <c r="E24" s="18">
        <v>8.3672566216920288</v>
      </c>
      <c r="F24" s="18">
        <v>49.102841152990216</v>
      </c>
      <c r="G24" s="18"/>
      <c r="H24" s="18">
        <v>38.827458569123266</v>
      </c>
      <c r="I24" s="18">
        <v>82.888884275983997</v>
      </c>
      <c r="J24" s="18">
        <v>303.0225771480591</v>
      </c>
      <c r="K24" s="18">
        <v>15.645845894817901</v>
      </c>
      <c r="L24" s="18">
        <v>10.943744370911</v>
      </c>
      <c r="M24" s="18">
        <v>11.963039541175586</v>
      </c>
      <c r="N24" s="18">
        <v>5.437722018223023</v>
      </c>
      <c r="O24" s="11"/>
      <c r="P24" s="11">
        <v>5.4</v>
      </c>
      <c r="Q24" s="11">
        <v>5.3</v>
      </c>
      <c r="R24" s="11">
        <v>5</v>
      </c>
      <c r="S24" s="11">
        <v>7.2</v>
      </c>
      <c r="T24" s="11">
        <v>5.5</v>
      </c>
      <c r="U24" s="17"/>
      <c r="V24" s="17"/>
      <c r="W24" s="17"/>
      <c r="X24" s="17"/>
      <c r="Y24" s="17"/>
    </row>
    <row r="25" spans="1:25" x14ac:dyDescent="0.25">
      <c r="A25" s="7" t="s">
        <v>29</v>
      </c>
      <c r="B25" s="18">
        <v>3.0403996055535671</v>
      </c>
      <c r="C25" s="18">
        <v>2.7145375839200985</v>
      </c>
      <c r="D25" s="18">
        <v>2.902530095644293</v>
      </c>
      <c r="E25" s="18">
        <v>2.7882977500424801</v>
      </c>
      <c r="F25" s="18">
        <v>3.2726129765819367</v>
      </c>
      <c r="G25" s="18"/>
      <c r="H25" s="18">
        <v>0.99176266970257632</v>
      </c>
      <c r="I25" s="18">
        <v>1.1583288605917987</v>
      </c>
      <c r="J25" s="18">
        <v>0.80047173226217327</v>
      </c>
      <c r="K25" s="18">
        <v>1.4338691046765046</v>
      </c>
      <c r="L25" s="18">
        <v>0.92505228571780396</v>
      </c>
      <c r="M25" s="18">
        <v>1.5059738462667587</v>
      </c>
      <c r="N25" s="18">
        <v>2.5406261245974773</v>
      </c>
      <c r="O25" s="11"/>
      <c r="P25" s="11">
        <v>1.6</v>
      </c>
      <c r="Q25" s="11">
        <v>3</v>
      </c>
      <c r="R25" s="11">
        <v>1.8</v>
      </c>
      <c r="S25" s="11">
        <v>2.9</v>
      </c>
      <c r="T25" s="11">
        <v>1.7</v>
      </c>
      <c r="U25" s="17"/>
      <c r="V25" s="17"/>
      <c r="W25" s="17"/>
      <c r="X25" s="17"/>
      <c r="Y25" s="17"/>
    </row>
    <row r="26" spans="1:25" x14ac:dyDescent="0.25">
      <c r="A26" s="7" t="s">
        <v>30</v>
      </c>
      <c r="B26" s="18">
        <v>20.207506392823202</v>
      </c>
      <c r="C26" s="18">
        <v>3.6773689083105587</v>
      </c>
      <c r="D26" s="18">
        <v>3.8480596066544765</v>
      </c>
      <c r="E26" s="18">
        <v>4.0203716313643261</v>
      </c>
      <c r="F26" s="18">
        <v>2.9757089251938043</v>
      </c>
      <c r="G26" s="18"/>
      <c r="H26" s="18">
        <v>1.5202270901028421</v>
      </c>
      <c r="I26" s="18">
        <v>4.0070895492085468</v>
      </c>
      <c r="J26" s="18">
        <v>7.6056420827174023</v>
      </c>
      <c r="K26" s="18">
        <v>1.780943257293214</v>
      </c>
      <c r="L26" s="18">
        <v>1.3186575173683126</v>
      </c>
      <c r="M26" s="18">
        <v>1.6474917857442299</v>
      </c>
      <c r="N26" s="18">
        <v>3.2257382617590444</v>
      </c>
      <c r="O26" s="11"/>
      <c r="P26" s="11">
        <v>2.83</v>
      </c>
      <c r="Q26" s="11">
        <v>2.14</v>
      </c>
      <c r="R26" s="11">
        <v>2.41</v>
      </c>
      <c r="S26" s="11">
        <v>3.26</v>
      </c>
      <c r="T26" s="11">
        <v>2.4500000000000002</v>
      </c>
      <c r="U26" s="17"/>
      <c r="V26" s="17"/>
      <c r="W26" s="17"/>
      <c r="X26" s="17"/>
      <c r="Y26" s="17"/>
    </row>
    <row r="27" spans="1:25" x14ac:dyDescent="0.25">
      <c r="A27" s="7" t="s">
        <v>31</v>
      </c>
      <c r="B27" s="18">
        <v>12.653770383082831</v>
      </c>
      <c r="C27" s="18">
        <v>12.892527609798087</v>
      </c>
      <c r="D27" s="18">
        <v>88.578398755463141</v>
      </c>
      <c r="E27" s="18">
        <v>6.0233152687736666</v>
      </c>
      <c r="F27" s="18">
        <v>60.366529928905209</v>
      </c>
      <c r="G27" s="18"/>
      <c r="H27" s="18">
        <v>27.063443884236587</v>
      </c>
      <c r="I27" s="18">
        <v>25.685807743179286</v>
      </c>
      <c r="J27" s="18">
        <v>40.542078067407743</v>
      </c>
      <c r="K27" s="18">
        <v>62.927722123237807</v>
      </c>
      <c r="L27" s="18">
        <v>2.4826231398319449</v>
      </c>
      <c r="M27" s="18">
        <v>1.7649610421316364</v>
      </c>
      <c r="N27" s="18">
        <v>7.1159678984051267</v>
      </c>
      <c r="O27" s="11"/>
      <c r="P27" s="11">
        <v>3.2</v>
      </c>
      <c r="Q27" s="11">
        <v>15</v>
      </c>
      <c r="R27" s="11">
        <v>2.7</v>
      </c>
      <c r="S27" s="11">
        <v>12</v>
      </c>
      <c r="T27" s="11">
        <v>2.7</v>
      </c>
      <c r="U27" s="17"/>
      <c r="V27" s="17"/>
      <c r="W27" s="17"/>
      <c r="X27" s="17"/>
      <c r="Y27" s="17"/>
    </row>
    <row r="28" spans="1:25" x14ac:dyDescent="0.25">
      <c r="A28" s="7" t="s">
        <v>32</v>
      </c>
      <c r="B28" s="18">
        <v>29.373009882807441</v>
      </c>
      <c r="C28" s="18">
        <v>19.305904679999518</v>
      </c>
      <c r="D28" s="18">
        <v>27.528197366381136</v>
      </c>
      <c r="E28" s="18">
        <v>30.058981837920662</v>
      </c>
      <c r="F28" s="18">
        <v>33.606213397049125</v>
      </c>
      <c r="G28" s="18"/>
      <c r="H28" s="18">
        <v>14.144421314676441</v>
      </c>
      <c r="I28" s="18">
        <v>17.831728431636453</v>
      </c>
      <c r="J28" s="18">
        <v>15.817777393911358</v>
      </c>
      <c r="K28" s="18">
        <v>14.789640250061359</v>
      </c>
      <c r="L28" s="18">
        <v>22.241890658989924</v>
      </c>
      <c r="M28" s="18">
        <v>23.506498551902705</v>
      </c>
      <c r="N28" s="18">
        <v>29.967481763428211</v>
      </c>
      <c r="O28" s="11"/>
      <c r="P28" s="11">
        <v>21.8</v>
      </c>
      <c r="Q28" s="11">
        <v>32.5</v>
      </c>
      <c r="R28" s="11">
        <v>30.8</v>
      </c>
      <c r="S28" s="11">
        <v>20.8</v>
      </c>
      <c r="T28" s="11">
        <v>26.8</v>
      </c>
      <c r="U28" s="17"/>
      <c r="V28" s="17"/>
      <c r="W28" s="17"/>
      <c r="X28" s="17"/>
      <c r="Y28" s="17"/>
    </row>
    <row r="29" spans="1:25" x14ac:dyDescent="0.25">
      <c r="A29" s="7" t="s">
        <v>33</v>
      </c>
      <c r="B29" s="18">
        <v>15.178137555418672</v>
      </c>
      <c r="C29" s="18">
        <v>16.389936639444169</v>
      </c>
      <c r="D29" s="18">
        <v>16.653616015785779</v>
      </c>
      <c r="E29" s="18">
        <v>18.514463454865812</v>
      </c>
      <c r="F29" s="18">
        <v>18.631523387374649</v>
      </c>
      <c r="G29" s="18"/>
      <c r="H29" s="18">
        <v>15.879659862376721</v>
      </c>
      <c r="I29" s="18">
        <v>16.362044507289141</v>
      </c>
      <c r="J29" s="18">
        <v>16.501472838138753</v>
      </c>
      <c r="K29" s="18">
        <v>16.91166121457173</v>
      </c>
      <c r="L29" s="18">
        <v>16.949277294841764</v>
      </c>
      <c r="M29" s="18">
        <v>16.714405459953358</v>
      </c>
      <c r="N29" s="18">
        <v>15.638019155888689</v>
      </c>
      <c r="O29" s="11"/>
      <c r="P29" s="11">
        <v>17.600000000000001</v>
      </c>
      <c r="Q29" s="11">
        <v>17.3</v>
      </c>
      <c r="R29" s="11">
        <v>16.899999999999999</v>
      </c>
      <c r="S29" s="11">
        <v>15.8</v>
      </c>
      <c r="T29" s="11">
        <v>18.3</v>
      </c>
      <c r="U29" s="17"/>
      <c r="V29" s="17"/>
      <c r="W29" s="17"/>
      <c r="X29" s="17"/>
      <c r="Y29" s="17"/>
    </row>
    <row r="30" spans="1:25" x14ac:dyDescent="0.25">
      <c r="A30" s="7" t="s">
        <v>34</v>
      </c>
      <c r="B30" s="18">
        <v>314.33702748069129</v>
      </c>
      <c r="C30" s="18">
        <v>318.62510722475389</v>
      </c>
      <c r="D30" s="18">
        <v>371.2854529330088</v>
      </c>
      <c r="E30" s="18">
        <v>405.02016626092995</v>
      </c>
      <c r="F30" s="18">
        <v>334.86408179802174</v>
      </c>
      <c r="G30" s="18"/>
      <c r="H30" s="18">
        <v>508.09271683556676</v>
      </c>
      <c r="I30" s="18">
        <v>588.98326294138701</v>
      </c>
      <c r="J30" s="18">
        <v>541.73321781365894</v>
      </c>
      <c r="K30" s="18">
        <v>536.36480124592697</v>
      </c>
      <c r="L30" s="18">
        <v>390.16234484103211</v>
      </c>
      <c r="M30" s="18">
        <v>499.48947172494439</v>
      </c>
      <c r="N30" s="18">
        <v>394.14814507563989</v>
      </c>
      <c r="O30" s="11"/>
      <c r="P30" s="11">
        <v>458</v>
      </c>
      <c r="Q30" s="11">
        <v>498</v>
      </c>
      <c r="R30" s="11">
        <v>429</v>
      </c>
      <c r="S30" s="11">
        <v>442</v>
      </c>
      <c r="T30" s="11">
        <v>546</v>
      </c>
      <c r="U30" s="17"/>
      <c r="V30" s="17"/>
      <c r="W30" s="17"/>
      <c r="X30" s="17"/>
      <c r="Y30" s="17"/>
    </row>
    <row r="31" spans="1:25" x14ac:dyDescent="0.25">
      <c r="A31" s="7" t="s">
        <v>35</v>
      </c>
      <c r="B31" s="18">
        <v>145.91917953513791</v>
      </c>
      <c r="C31" s="18">
        <v>129.81745333659052</v>
      </c>
      <c r="D31" s="18">
        <v>106.74175269664768</v>
      </c>
      <c r="E31" s="18">
        <v>191.22526998346916</v>
      </c>
      <c r="F31" s="18">
        <v>157.1643110094314</v>
      </c>
      <c r="G31" s="18"/>
      <c r="H31" s="18">
        <v>25.900568699181896</v>
      </c>
      <c r="I31" s="18">
        <v>37.028441588319488</v>
      </c>
      <c r="J31" s="18">
        <v>42.592377184408697</v>
      </c>
      <c r="K31" s="18">
        <v>34.024549757934174</v>
      </c>
      <c r="L31" s="18">
        <v>74.993409418053517</v>
      </c>
      <c r="M31" s="18">
        <v>39.317125380636007</v>
      </c>
      <c r="N31" s="18">
        <v>92.330874532771659</v>
      </c>
      <c r="O31" s="11"/>
      <c r="P31" s="11">
        <v>59</v>
      </c>
      <c r="Q31" s="11">
        <v>100</v>
      </c>
      <c r="R31" s="11">
        <v>42.2</v>
      </c>
      <c r="S31" s="11">
        <v>107</v>
      </c>
      <c r="T31" s="11">
        <v>52</v>
      </c>
      <c r="U31" s="17"/>
      <c r="V31" s="17"/>
      <c r="W31" s="17"/>
      <c r="X31" s="17"/>
      <c r="Y31" s="17"/>
    </row>
    <row r="32" spans="1:25" x14ac:dyDescent="0.25">
      <c r="A32" s="7" t="s">
        <v>36</v>
      </c>
      <c r="B32" s="18">
        <v>17.213041428886239</v>
      </c>
      <c r="C32" s="18">
        <v>27.985341337941836</v>
      </c>
      <c r="D32" s="18">
        <v>42.326330402779149</v>
      </c>
      <c r="E32" s="18">
        <v>42.614998911277354</v>
      </c>
      <c r="F32" s="18">
        <v>52.693860893172122</v>
      </c>
      <c r="G32" s="18"/>
      <c r="H32" s="18">
        <v>49.726206146374665</v>
      </c>
      <c r="I32" s="18">
        <v>31.631180939101665</v>
      </c>
      <c r="J32" s="18">
        <v>39.812634291483612</v>
      </c>
      <c r="K32" s="18">
        <v>57.449729661894224</v>
      </c>
      <c r="L32" s="18">
        <v>63.312144758062956</v>
      </c>
      <c r="M32" s="18">
        <v>59.853588598384988</v>
      </c>
      <c r="N32" s="18">
        <v>57.267594041751451</v>
      </c>
      <c r="O32" s="11"/>
      <c r="P32" s="11">
        <v>58.9</v>
      </c>
      <c r="Q32" s="11">
        <v>37.5</v>
      </c>
      <c r="R32" s="11">
        <v>69.7</v>
      </c>
      <c r="S32" s="11">
        <v>40.4</v>
      </c>
      <c r="T32" s="11">
        <v>66.2</v>
      </c>
      <c r="U32" s="17"/>
      <c r="V32" s="17"/>
      <c r="W32" s="17"/>
      <c r="X32" s="17"/>
      <c r="Y32" s="17"/>
    </row>
    <row r="33" spans="1:25" x14ac:dyDescent="0.25">
      <c r="A33" s="7" t="s">
        <v>37</v>
      </c>
      <c r="B33" s="18">
        <v>143.51415475818158</v>
      </c>
      <c r="C33" s="18">
        <v>165.8367904724831</v>
      </c>
      <c r="D33" s="18">
        <v>224.30999443700699</v>
      </c>
      <c r="E33" s="18">
        <v>174.19836142846893</v>
      </c>
      <c r="F33" s="18">
        <v>223.49722256022798</v>
      </c>
      <c r="G33" s="18"/>
      <c r="H33" s="18">
        <v>105.00763552719255</v>
      </c>
      <c r="I33" s="18">
        <v>144.9919531803115</v>
      </c>
      <c r="J33" s="18">
        <v>75.776185862114147</v>
      </c>
      <c r="K33" s="18">
        <v>140.18996610704369</v>
      </c>
      <c r="L33" s="18">
        <v>130.08050196138885</v>
      </c>
      <c r="M33" s="18">
        <v>140.41063653403188</v>
      </c>
      <c r="N33" s="18">
        <v>170.64662167383159</v>
      </c>
      <c r="O33" s="11"/>
      <c r="P33" s="11">
        <v>183</v>
      </c>
      <c r="Q33" s="11">
        <v>176</v>
      </c>
      <c r="R33" s="11">
        <v>185</v>
      </c>
      <c r="S33" s="11">
        <v>146</v>
      </c>
      <c r="T33" s="11">
        <v>134</v>
      </c>
      <c r="U33" s="17"/>
      <c r="V33" s="17"/>
      <c r="W33" s="17"/>
      <c r="X33" s="17"/>
      <c r="Y33" s="17"/>
    </row>
    <row r="34" spans="1:25" x14ac:dyDescent="0.25">
      <c r="A34" s="7" t="s">
        <v>38</v>
      </c>
      <c r="B34" s="18">
        <v>12.16484721984154</v>
      </c>
      <c r="C34" s="18">
        <v>15.845701188942069</v>
      </c>
      <c r="D34" s="18">
        <v>20.255903573421524</v>
      </c>
      <c r="E34" s="18">
        <v>18.157594218110198</v>
      </c>
      <c r="F34" s="18">
        <v>16.662644639455387</v>
      </c>
      <c r="G34" s="18"/>
      <c r="H34" s="18">
        <v>24.982748007413829</v>
      </c>
      <c r="I34" s="18">
        <v>26.949974734080282</v>
      </c>
      <c r="J34" s="18">
        <v>32.398473855924117</v>
      </c>
      <c r="K34" s="18">
        <v>27.203898793468394</v>
      </c>
      <c r="L34" s="18">
        <v>24.886995818215709</v>
      </c>
      <c r="M34" s="18">
        <v>21.055235538603334</v>
      </c>
      <c r="N34" s="18">
        <v>23.139079293284755</v>
      </c>
      <c r="O34" s="11"/>
      <c r="P34" s="11">
        <v>18.899999999999999</v>
      </c>
      <c r="Q34" s="11">
        <v>20</v>
      </c>
      <c r="R34" s="11">
        <v>22.4</v>
      </c>
      <c r="S34" s="11">
        <v>20.6</v>
      </c>
      <c r="T34" s="11">
        <v>25.8</v>
      </c>
      <c r="U34" s="17"/>
      <c r="V34" s="17"/>
      <c r="W34" s="17"/>
      <c r="X34" s="17"/>
      <c r="Y34" s="17"/>
    </row>
    <row r="35" spans="1:25" x14ac:dyDescent="0.25">
      <c r="A35" s="7" t="s">
        <v>39</v>
      </c>
      <c r="B35" s="18">
        <v>7.4746328571805938</v>
      </c>
      <c r="C35" s="18">
        <v>9.2767865311583293</v>
      </c>
      <c r="D35" s="18">
        <v>13.605301260590334</v>
      </c>
      <c r="E35" s="18">
        <v>4.3693961426725405</v>
      </c>
      <c r="F35" s="18">
        <v>8.0113859436918702</v>
      </c>
      <c r="G35" s="18"/>
      <c r="H35" s="18">
        <v>3.8329009275636872</v>
      </c>
      <c r="I35" s="18">
        <v>7.2045784912894666</v>
      </c>
      <c r="J35" s="18">
        <v>6.275285263103183</v>
      </c>
      <c r="K35" s="18">
        <v>6.2460449742541941</v>
      </c>
      <c r="L35" s="18">
        <v>3.2126439163048794</v>
      </c>
      <c r="M35" s="18">
        <v>7.1588875489726593</v>
      </c>
      <c r="N35" s="18">
        <v>3.6560486194985784</v>
      </c>
      <c r="O35" s="11"/>
      <c r="P35" s="11" t="s">
        <v>89</v>
      </c>
      <c r="Q35" s="11" t="s">
        <v>89</v>
      </c>
      <c r="R35" s="11" t="s">
        <v>89</v>
      </c>
      <c r="S35" s="11" t="s">
        <v>89</v>
      </c>
      <c r="T35" s="11" t="s">
        <v>89</v>
      </c>
    </row>
    <row r="36" spans="1:25" x14ac:dyDescent="0.25">
      <c r="A36" s="7" t="s">
        <v>40</v>
      </c>
      <c r="B36" s="18">
        <v>33.50402478959942</v>
      </c>
      <c r="C36" s="18">
        <v>27.068511916206909</v>
      </c>
      <c r="D36" s="18">
        <v>26.758655989382309</v>
      </c>
      <c r="E36" s="18">
        <v>43.511131182963858</v>
      </c>
      <c r="F36" s="18">
        <v>24.200780516424594</v>
      </c>
      <c r="G36" s="18"/>
      <c r="H36" s="18">
        <v>20.68694809449342</v>
      </c>
      <c r="I36" s="18">
        <v>19.205920651886398</v>
      </c>
      <c r="J36" s="18">
        <v>16.190168958701317</v>
      </c>
      <c r="K36" s="18">
        <v>23.080438719088747</v>
      </c>
      <c r="L36" s="18">
        <v>21.255350636674233</v>
      </c>
      <c r="M36" s="18">
        <v>37.250921809572979</v>
      </c>
      <c r="N36" s="18">
        <v>27.606451438676089</v>
      </c>
      <c r="O36" s="11"/>
      <c r="P36" s="11">
        <v>41.4</v>
      </c>
      <c r="Q36" s="11">
        <v>30.6</v>
      </c>
      <c r="R36" s="11">
        <v>23.6</v>
      </c>
      <c r="S36" s="11">
        <v>39.700000000000003</v>
      </c>
      <c r="T36" s="11">
        <v>28</v>
      </c>
      <c r="U36" s="17"/>
      <c r="V36" s="17"/>
      <c r="W36" s="17"/>
      <c r="X36" s="17"/>
      <c r="Y36" s="17"/>
    </row>
    <row r="37" spans="1:25" x14ac:dyDescent="0.25">
      <c r="A37" s="7" t="s">
        <v>41</v>
      </c>
      <c r="B37" s="18">
        <v>524.07216650704379</v>
      </c>
      <c r="C37" s="18">
        <v>394.97131457211935</v>
      </c>
      <c r="D37" s="18">
        <v>266.84800097115976</v>
      </c>
      <c r="E37" s="18">
        <v>282.50124751352729</v>
      </c>
      <c r="F37" s="18">
        <v>585.20480503830242</v>
      </c>
      <c r="G37" s="18"/>
      <c r="H37" s="18">
        <v>36.773661054187833</v>
      </c>
      <c r="I37" s="18">
        <v>109.66603330327675</v>
      </c>
      <c r="J37" s="18">
        <v>27.740100061992944</v>
      </c>
      <c r="K37" s="18">
        <v>63.599386287857399</v>
      </c>
      <c r="L37" s="18">
        <v>37.065780364986111</v>
      </c>
      <c r="M37" s="18">
        <v>59.929399917535029</v>
      </c>
      <c r="N37" s="18">
        <v>135.3215964538735</v>
      </c>
      <c r="O37" s="11"/>
      <c r="P37" s="11">
        <v>227</v>
      </c>
      <c r="Q37" s="11">
        <v>326</v>
      </c>
      <c r="R37" s="11">
        <v>115</v>
      </c>
      <c r="S37" s="11">
        <v>309</v>
      </c>
      <c r="T37" s="11">
        <v>71</v>
      </c>
      <c r="U37" s="17"/>
      <c r="V37" s="17"/>
      <c r="W37" s="17"/>
      <c r="X37" s="17"/>
      <c r="Y37" s="17"/>
    </row>
    <row r="38" spans="1:25" x14ac:dyDescent="0.25">
      <c r="A38" s="7" t="s">
        <v>42</v>
      </c>
      <c r="B38" s="18">
        <v>33.088863181184145</v>
      </c>
      <c r="C38" s="18">
        <v>40.779585584257738</v>
      </c>
      <c r="D38" s="18">
        <v>50.59105527009077</v>
      </c>
      <c r="E38" s="18">
        <v>49.547015912881903</v>
      </c>
      <c r="F38" s="18">
        <v>66.712989240529382</v>
      </c>
      <c r="G38" s="18"/>
      <c r="H38" s="18">
        <v>28.845215135952131</v>
      </c>
      <c r="I38" s="18">
        <v>28.239545567613394</v>
      </c>
      <c r="J38" s="18">
        <v>10.490764440459335</v>
      </c>
      <c r="K38" s="18">
        <v>34.491741298263001</v>
      </c>
      <c r="L38" s="18">
        <v>32.211644176421508</v>
      </c>
      <c r="M38" s="18">
        <v>66.813009679882128</v>
      </c>
      <c r="N38" s="18">
        <v>42.292558873650869</v>
      </c>
      <c r="O38" s="11"/>
      <c r="P38" s="11">
        <v>49.2</v>
      </c>
      <c r="Q38" s="11">
        <v>48.9</v>
      </c>
      <c r="R38" s="11">
        <v>63.3</v>
      </c>
      <c r="S38" s="11">
        <v>32.6</v>
      </c>
      <c r="T38" s="11">
        <v>39</v>
      </c>
    </row>
    <row r="39" spans="1:25" x14ac:dyDescent="0.25">
      <c r="A39" s="7" t="s">
        <v>43</v>
      </c>
      <c r="B39" s="18">
        <v>64.219529316850057</v>
      </c>
      <c r="C39" s="18">
        <v>76.50050623712346</v>
      </c>
      <c r="D39" s="18">
        <v>97.553859621355684</v>
      </c>
      <c r="E39" s="18">
        <v>103.59831824421202</v>
      </c>
      <c r="F39" s="18">
        <v>107.76081733145931</v>
      </c>
      <c r="G39" s="18"/>
      <c r="H39" s="18">
        <v>62.445279223452246</v>
      </c>
      <c r="I39" s="18">
        <v>60.637993924035797</v>
      </c>
      <c r="J39" s="18">
        <v>29.025255109607492</v>
      </c>
      <c r="K39" s="18">
        <v>75.295413926062167</v>
      </c>
      <c r="L39" s="18">
        <v>72.638269828293474</v>
      </c>
      <c r="M39" s="18">
        <v>113.43149393543202</v>
      </c>
      <c r="N39" s="18">
        <v>88.578562671932559</v>
      </c>
      <c r="O39" s="11"/>
      <c r="P39" s="11">
        <v>94.7</v>
      </c>
      <c r="Q39" s="11">
        <v>101</v>
      </c>
      <c r="R39" s="11">
        <v>134</v>
      </c>
      <c r="S39" s="11">
        <v>74.2</v>
      </c>
      <c r="T39" s="11">
        <v>89.9</v>
      </c>
    </row>
    <row r="40" spans="1:25" x14ac:dyDescent="0.25">
      <c r="A40" s="7" t="s">
        <v>44</v>
      </c>
      <c r="B40" s="18">
        <v>6.5817747463078753</v>
      </c>
      <c r="C40" s="18">
        <v>8.7672713026259075</v>
      </c>
      <c r="D40" s="18">
        <v>11.04841200245421</v>
      </c>
      <c r="E40" s="18">
        <v>11.612318466932743</v>
      </c>
      <c r="F40" s="18">
        <v>16.028147415517612</v>
      </c>
      <c r="G40" s="18"/>
      <c r="H40" s="18">
        <v>6.9461675404603289</v>
      </c>
      <c r="I40" s="18">
        <v>7.2910693005600855</v>
      </c>
      <c r="J40" s="18">
        <v>3.2295511960581083</v>
      </c>
      <c r="K40" s="18">
        <v>8.8309552207324487</v>
      </c>
      <c r="L40" s="18">
        <v>8.6836943862087672</v>
      </c>
      <c r="M40" s="18">
        <v>16.260230529864202</v>
      </c>
      <c r="N40" s="18">
        <v>10.196813935510344</v>
      </c>
      <c r="O40" s="11"/>
      <c r="P40" s="11">
        <v>10.5</v>
      </c>
      <c r="Q40" s="11">
        <v>10</v>
      </c>
      <c r="R40" s="11">
        <v>14.3</v>
      </c>
      <c r="S40" s="11">
        <v>7.86</v>
      </c>
      <c r="T40" s="11">
        <v>9.7100000000000009</v>
      </c>
    </row>
    <row r="41" spans="1:25" x14ac:dyDescent="0.25">
      <c r="A41" s="7" t="s">
        <v>45</v>
      </c>
      <c r="B41" s="18">
        <v>23.000382884995627</v>
      </c>
      <c r="C41" s="18">
        <v>28.855248092836987</v>
      </c>
      <c r="D41" s="18">
        <v>36.398895843778263</v>
      </c>
      <c r="E41" s="18">
        <v>39.033619890910202</v>
      </c>
      <c r="F41" s="18">
        <v>59.720147104044528</v>
      </c>
      <c r="G41" s="18"/>
      <c r="H41" s="18">
        <v>24.336050055964886</v>
      </c>
      <c r="I41" s="18">
        <v>25.518539346297672</v>
      </c>
      <c r="J41" s="18">
        <v>12.179537560302741</v>
      </c>
      <c r="K41" s="18">
        <v>28.707537244334077</v>
      </c>
      <c r="L41" s="18">
        <v>28.85079138025549</v>
      </c>
      <c r="M41" s="18">
        <v>58.411863796651531</v>
      </c>
      <c r="N41" s="18">
        <v>33.464789038466051</v>
      </c>
      <c r="O41" s="11"/>
      <c r="P41" s="11">
        <v>34.6</v>
      </c>
      <c r="Q41" s="11">
        <v>33.4</v>
      </c>
      <c r="R41" s="11">
        <v>47.3</v>
      </c>
      <c r="S41" s="11">
        <v>27.1</v>
      </c>
      <c r="T41" s="11">
        <v>33.700000000000003</v>
      </c>
    </row>
    <row r="42" spans="1:25" x14ac:dyDescent="0.25">
      <c r="A42" s="7" t="s">
        <v>46</v>
      </c>
      <c r="B42" s="18">
        <v>4.3578108271313116</v>
      </c>
      <c r="C42" s="18">
        <v>5.4098065110746605</v>
      </c>
      <c r="D42" s="18">
        <v>6.7659383135546047</v>
      </c>
      <c r="E42" s="18">
        <v>7.8088284645541597</v>
      </c>
      <c r="F42" s="18">
        <v>11.327236278229277</v>
      </c>
      <c r="G42" s="18"/>
      <c r="H42" s="18">
        <v>5.3260219118559133</v>
      </c>
      <c r="I42" s="18">
        <v>5.9834187723331151</v>
      </c>
      <c r="J42" s="18">
        <v>3.4968919716827043</v>
      </c>
      <c r="K42" s="18">
        <v>6.5102861457597578</v>
      </c>
      <c r="L42" s="18">
        <v>7.0879250003305545</v>
      </c>
      <c r="M42" s="18">
        <v>12.039958873990708</v>
      </c>
      <c r="N42" s="18">
        <v>6.9892224026453142</v>
      </c>
      <c r="O42" s="11"/>
      <c r="P42" s="11">
        <v>7.44</v>
      </c>
      <c r="Q42" s="11">
        <v>6.48</v>
      </c>
      <c r="R42" s="11">
        <v>10.199999999999999</v>
      </c>
      <c r="S42" s="11">
        <v>5.88</v>
      </c>
      <c r="T42" s="11">
        <v>8.07</v>
      </c>
    </row>
    <row r="43" spans="1:25" x14ac:dyDescent="0.25">
      <c r="A43" s="7" t="s">
        <v>47</v>
      </c>
      <c r="B43" s="18">
        <v>0.61301996140101034</v>
      </c>
      <c r="C43" s="18">
        <v>0.61279728242039599</v>
      </c>
      <c r="D43" s="18">
        <v>0.59905109786487742</v>
      </c>
      <c r="E43" s="18">
        <v>0.53437356998437313</v>
      </c>
      <c r="F43" s="18">
        <v>1.501225793278675</v>
      </c>
      <c r="G43" s="18"/>
      <c r="H43" s="18">
        <v>0.19424606624078056</v>
      </c>
      <c r="I43" s="18">
        <v>0.26360597309237582</v>
      </c>
      <c r="J43" s="18">
        <v>0.12151037940072194</v>
      </c>
      <c r="K43" s="18">
        <v>0.20640302585356624</v>
      </c>
      <c r="L43" s="18">
        <v>0.11613841045354442</v>
      </c>
      <c r="M43" s="18">
        <v>0.25914343081060992</v>
      </c>
      <c r="N43" s="18">
        <v>0.33895022443485673</v>
      </c>
      <c r="O43" s="11"/>
      <c r="P43" s="11">
        <v>0.42</v>
      </c>
      <c r="Q43" s="11">
        <v>0.55000000000000004</v>
      </c>
      <c r="R43" s="11">
        <v>0.32</v>
      </c>
      <c r="S43" s="11">
        <v>0.43</v>
      </c>
      <c r="T43" s="11">
        <v>0.19</v>
      </c>
    </row>
    <row r="44" spans="1:25" x14ac:dyDescent="0.25">
      <c r="A44" s="7" t="s">
        <v>48</v>
      </c>
      <c r="B44" s="18">
        <v>3.3271258518765179</v>
      </c>
      <c r="C44" s="18">
        <v>4.4070133278965935</v>
      </c>
      <c r="D44" s="18">
        <v>6.0064050305999857</v>
      </c>
      <c r="E44" s="18">
        <v>6.1057389059272369</v>
      </c>
      <c r="F44" s="18">
        <v>10.7216629689058</v>
      </c>
      <c r="G44" s="18"/>
      <c r="H44" s="18">
        <v>5.4069770227772826</v>
      </c>
      <c r="I44" s="18">
        <v>5.0296101620625038</v>
      </c>
      <c r="J44" s="18">
        <v>3.5796787389725062</v>
      </c>
      <c r="K44" s="18">
        <v>6.1606047685614023</v>
      </c>
      <c r="L44" s="18">
        <v>7.3159300014037063</v>
      </c>
      <c r="M44" s="18">
        <v>10.275268398975589</v>
      </c>
      <c r="N44" s="18">
        <v>6.528774113002096</v>
      </c>
      <c r="O44" s="11"/>
      <c r="P44" s="11">
        <v>7.43</v>
      </c>
      <c r="Q44" s="11">
        <v>5.39</v>
      </c>
      <c r="R44" s="11">
        <v>8.75</v>
      </c>
      <c r="S44" s="11">
        <v>5.08</v>
      </c>
      <c r="T44" s="11">
        <v>7.4</v>
      </c>
    </row>
    <row r="45" spans="1:25" x14ac:dyDescent="0.25">
      <c r="A45" s="7" t="s">
        <v>49</v>
      </c>
      <c r="B45" s="18">
        <v>0.5271688048027473</v>
      </c>
      <c r="C45" s="18">
        <v>0.70759312976643252</v>
      </c>
      <c r="D45" s="18">
        <v>0.99423930721808873</v>
      </c>
      <c r="E45" s="18">
        <v>1.0534188407158578</v>
      </c>
      <c r="F45" s="18">
        <v>1.763455188074607</v>
      </c>
      <c r="G45" s="18"/>
      <c r="H45" s="18">
        <v>1.0313450544721181</v>
      </c>
      <c r="I45" s="18">
        <v>0.97152298396769865</v>
      </c>
      <c r="J45" s="18">
        <v>0.79557814772215207</v>
      </c>
      <c r="K45" s="18">
        <v>1.1759942976982629</v>
      </c>
      <c r="L45" s="18">
        <v>1.3724639381210284</v>
      </c>
      <c r="M45" s="18">
        <v>1.700462244376217</v>
      </c>
      <c r="N45" s="18">
        <v>1.2257039241676562</v>
      </c>
      <c r="O45" s="11"/>
      <c r="P45" s="11">
        <v>1.3</v>
      </c>
      <c r="Q45" s="11">
        <v>0.92</v>
      </c>
      <c r="R45" s="11">
        <v>1.57</v>
      </c>
      <c r="S45" s="11">
        <v>0.92</v>
      </c>
      <c r="T45" s="11">
        <v>1.43</v>
      </c>
    </row>
    <row r="46" spans="1:25" x14ac:dyDescent="0.25">
      <c r="A46" s="7" t="s">
        <v>50</v>
      </c>
      <c r="B46" s="18">
        <v>2.8466532895973709</v>
      </c>
      <c r="C46" s="18">
        <v>4.1333201041626948</v>
      </c>
      <c r="D46" s="18">
        <v>6.2223736175514022</v>
      </c>
      <c r="E46" s="18">
        <v>6.6026085785438227</v>
      </c>
      <c r="F46" s="18">
        <v>9.5096407294055272</v>
      </c>
      <c r="G46" s="18"/>
      <c r="H46" s="18">
        <v>6.8780664521546955</v>
      </c>
      <c r="I46" s="18">
        <v>6.2174333738166627</v>
      </c>
      <c r="J46" s="18">
        <v>5.646561241699728</v>
      </c>
      <c r="K46" s="18">
        <v>7.7986361120626224</v>
      </c>
      <c r="L46" s="18">
        <v>9.1523089961179274</v>
      </c>
      <c r="M46" s="18">
        <v>9.5299852232829831</v>
      </c>
      <c r="N46" s="18">
        <v>8.2810058790671413</v>
      </c>
      <c r="O46" s="11"/>
      <c r="P46" s="11">
        <v>8.7799999999999994</v>
      </c>
      <c r="Q46" s="11">
        <v>6.27</v>
      </c>
      <c r="R46" s="11">
        <v>11</v>
      </c>
      <c r="S46" s="11">
        <v>6.44</v>
      </c>
      <c r="T46" s="11">
        <v>9.76</v>
      </c>
    </row>
    <row r="47" spans="1:25" x14ac:dyDescent="0.25">
      <c r="A47" s="7" t="s">
        <v>51</v>
      </c>
      <c r="B47" s="18">
        <v>0.53708107278829043</v>
      </c>
      <c r="C47" s="18">
        <v>0.87330555912208774</v>
      </c>
      <c r="D47" s="18">
        <v>1.3271767875915521</v>
      </c>
      <c r="E47" s="18">
        <v>1.3444495515179182</v>
      </c>
      <c r="F47" s="18">
        <v>1.838267000200656</v>
      </c>
      <c r="G47" s="18"/>
      <c r="H47" s="18">
        <v>1.561044537070521</v>
      </c>
      <c r="I47" s="18">
        <v>1.2395159366901647</v>
      </c>
      <c r="J47" s="18">
        <v>1.2558385106833359</v>
      </c>
      <c r="K47" s="18">
        <v>1.7019063559020298</v>
      </c>
      <c r="L47" s="18">
        <v>2.0579574570884245</v>
      </c>
      <c r="M47" s="18">
        <v>1.8735704718548378</v>
      </c>
      <c r="N47" s="18">
        <v>1.7643412060899106</v>
      </c>
      <c r="O47" s="11"/>
      <c r="P47" s="11">
        <v>1.91</v>
      </c>
      <c r="Q47" s="11">
        <v>1.25</v>
      </c>
      <c r="R47" s="11">
        <v>2.35</v>
      </c>
      <c r="S47" s="11">
        <v>1.4</v>
      </c>
      <c r="T47" s="11">
        <v>2.19</v>
      </c>
    </row>
    <row r="48" spans="1:25" x14ac:dyDescent="0.25">
      <c r="A48" s="7" t="s">
        <v>52</v>
      </c>
      <c r="B48" s="18">
        <v>1.6216144180807421</v>
      </c>
      <c r="C48" s="18">
        <v>2.5414803573670022</v>
      </c>
      <c r="D48" s="18">
        <v>4.0545933715867051</v>
      </c>
      <c r="E48" s="18">
        <v>4.0958502651906699</v>
      </c>
      <c r="F48" s="18">
        <v>4.9582966306113461</v>
      </c>
      <c r="G48" s="18"/>
      <c r="H48" s="18">
        <v>4.8415704420330758</v>
      </c>
      <c r="I48" s="18">
        <v>3.8933191554469415</v>
      </c>
      <c r="J48" s="18">
        <v>4.1665267699166257</v>
      </c>
      <c r="K48" s="18">
        <v>5.5315488139317459</v>
      </c>
      <c r="L48" s="18">
        <v>6.2577063928591095</v>
      </c>
      <c r="M48" s="18">
        <v>5.272440644794254</v>
      </c>
      <c r="N48" s="18">
        <v>5.5961861784811768</v>
      </c>
      <c r="O48" s="11"/>
      <c r="P48" s="11">
        <v>5.94</v>
      </c>
      <c r="Q48" s="11">
        <v>3.88</v>
      </c>
      <c r="R48" s="11">
        <v>7.37</v>
      </c>
      <c r="S48" s="11">
        <v>4.28</v>
      </c>
      <c r="T48" s="11">
        <v>6.62</v>
      </c>
    </row>
    <row r="49" spans="1:21" x14ac:dyDescent="0.25">
      <c r="A49" s="7" t="s">
        <v>53</v>
      </c>
      <c r="B49" s="18">
        <v>0.22754523039547792</v>
      </c>
      <c r="C49" s="18">
        <v>0.37081348141993187</v>
      </c>
      <c r="D49" s="18">
        <v>0.62928772311182501</v>
      </c>
      <c r="E49" s="18">
        <v>0.61043761082133441</v>
      </c>
      <c r="F49" s="18">
        <v>0.65025299512461976</v>
      </c>
      <c r="G49" s="18"/>
      <c r="H49" s="18">
        <v>0.77499298089268087</v>
      </c>
      <c r="I49" s="18">
        <v>0.62759474706233276</v>
      </c>
      <c r="J49" s="18">
        <v>0.69550970697698689</v>
      </c>
      <c r="K49" s="18">
        <v>0.89380284901455542</v>
      </c>
      <c r="L49" s="18">
        <v>0.95625419917577015</v>
      </c>
      <c r="M49" s="18">
        <v>0.82400858784016107</v>
      </c>
      <c r="N49" s="18">
        <v>0.89519516109882202</v>
      </c>
      <c r="O49" s="11"/>
      <c r="P49" s="11">
        <v>0.96</v>
      </c>
      <c r="Q49" s="11">
        <v>0.62</v>
      </c>
      <c r="R49" s="11">
        <v>1.17</v>
      </c>
      <c r="S49" s="11">
        <v>0.67</v>
      </c>
      <c r="T49" s="11">
        <v>1.1100000000000001</v>
      </c>
    </row>
    <row r="50" spans="1:21" x14ac:dyDescent="0.25">
      <c r="A50" s="7" t="s">
        <v>54</v>
      </c>
      <c r="B50" s="18">
        <v>1.6525410454000211</v>
      </c>
      <c r="C50" s="18">
        <v>2.6395251270392581</v>
      </c>
      <c r="D50" s="18">
        <v>4.3824988381826397</v>
      </c>
      <c r="E50" s="18">
        <v>4.2321295558444678</v>
      </c>
      <c r="F50" s="18">
        <v>4.5773629872069579</v>
      </c>
      <c r="G50" s="18"/>
      <c r="H50" s="18">
        <v>5.8332384357019889</v>
      </c>
      <c r="I50" s="18">
        <v>4.8984108113102343</v>
      </c>
      <c r="J50" s="18">
        <v>5.32021955662242</v>
      </c>
      <c r="K50" s="18">
        <v>6.7135974695557072</v>
      </c>
      <c r="L50" s="18">
        <v>7.0288932936803077</v>
      </c>
      <c r="M50" s="18">
        <v>5.9820164758600285</v>
      </c>
      <c r="N50" s="18">
        <v>6.3239351452963364</v>
      </c>
      <c r="O50" s="11"/>
      <c r="P50" s="11">
        <v>6.33</v>
      </c>
      <c r="Q50" s="11">
        <v>4.42</v>
      </c>
      <c r="R50" s="11">
        <v>8.18</v>
      </c>
      <c r="S50" s="11">
        <v>5.07</v>
      </c>
      <c r="T50" s="11">
        <v>8.11</v>
      </c>
    </row>
    <row r="51" spans="1:21" x14ac:dyDescent="0.25">
      <c r="A51" s="7" t="s">
        <v>55</v>
      </c>
      <c r="B51" s="18">
        <v>0.2453417143124294</v>
      </c>
      <c r="C51" s="18">
        <v>0.39901335882843003</v>
      </c>
      <c r="D51" s="18">
        <v>0.66561327002075266</v>
      </c>
      <c r="E51" s="18">
        <v>0.64185061366263851</v>
      </c>
      <c r="F51" s="18">
        <v>0.64471465814786488</v>
      </c>
      <c r="G51" s="18"/>
      <c r="H51" s="18">
        <v>0.9003586358954403</v>
      </c>
      <c r="I51" s="18">
        <v>0.71428371368096577</v>
      </c>
      <c r="J51" s="18">
        <v>0.77548259313702139</v>
      </c>
      <c r="K51" s="18">
        <v>1.0051591828120012</v>
      </c>
      <c r="L51" s="18">
        <v>1.0895351556467652</v>
      </c>
      <c r="M51" s="18">
        <v>0.89133561496036529</v>
      </c>
      <c r="N51" s="18">
        <v>0.9601432630965191</v>
      </c>
      <c r="O51" s="11"/>
      <c r="P51" s="11">
        <v>0.92</v>
      </c>
      <c r="Q51" s="11">
        <v>0.67</v>
      </c>
      <c r="R51" s="11">
        <v>1.24</v>
      </c>
      <c r="S51" s="11">
        <v>0.76</v>
      </c>
      <c r="T51" s="11">
        <v>1.19</v>
      </c>
    </row>
    <row r="52" spans="1:21" x14ac:dyDescent="0.25">
      <c r="A52" s="7" t="s">
        <v>56</v>
      </c>
      <c r="B52" s="18">
        <v>4.0478250190640503</v>
      </c>
      <c r="C52" s="18">
        <v>4.6675736965375352</v>
      </c>
      <c r="D52" s="18">
        <v>6.2053353334071275</v>
      </c>
      <c r="E52" s="18">
        <v>5.1614572301623012</v>
      </c>
      <c r="F52" s="18">
        <v>5.9263839509478311</v>
      </c>
      <c r="G52" s="18"/>
      <c r="H52" s="18">
        <v>4.008816171871354</v>
      </c>
      <c r="I52" s="18">
        <v>5.3822077140338465</v>
      </c>
      <c r="J52" s="18">
        <v>3.5645822203833983</v>
      </c>
      <c r="K52" s="18">
        <v>5.3957269937542796</v>
      </c>
      <c r="L52" s="18">
        <v>4.8761726019670482</v>
      </c>
      <c r="M52" s="18">
        <v>4.7765631572856799</v>
      </c>
      <c r="N52" s="18">
        <v>5.4036147502136878</v>
      </c>
      <c r="O52" s="11"/>
      <c r="P52" s="11">
        <v>5.72</v>
      </c>
      <c r="Q52" s="11">
        <v>5.56</v>
      </c>
      <c r="R52" s="11">
        <v>6.2</v>
      </c>
      <c r="S52" s="11">
        <v>5</v>
      </c>
      <c r="T52" s="11">
        <v>5.64</v>
      </c>
      <c r="U52" s="17"/>
    </row>
    <row r="53" spans="1:21" x14ac:dyDescent="0.25">
      <c r="A53" s="7" t="s">
        <v>57</v>
      </c>
      <c r="B53" s="18">
        <v>1.7321634224092826</v>
      </c>
      <c r="C53" s="18">
        <v>2.2005675380000369</v>
      </c>
      <c r="D53" s="18">
        <v>3.101112458629248</v>
      </c>
      <c r="E53" s="18">
        <v>2.5674718535157042</v>
      </c>
      <c r="F53" s="18">
        <v>1.6745999673184999</v>
      </c>
      <c r="G53" s="18"/>
      <c r="H53" s="18">
        <v>4.5154281594789039</v>
      </c>
      <c r="I53" s="18">
        <v>4.6992989957969842</v>
      </c>
      <c r="J53" s="18">
        <v>5.6460810657982554</v>
      </c>
      <c r="K53" s="18">
        <v>5.3289079748267838</v>
      </c>
      <c r="L53" s="18">
        <v>4.2571915945241949</v>
      </c>
      <c r="M53" s="18">
        <v>3.9103698103128663</v>
      </c>
      <c r="N53" s="18">
        <v>3.2759612631743602</v>
      </c>
      <c r="O53" s="11"/>
      <c r="P53" s="11">
        <v>9.36</v>
      </c>
      <c r="Q53" s="11">
        <v>4.08</v>
      </c>
      <c r="R53" s="11">
        <v>3.75</v>
      </c>
      <c r="S53" s="11">
        <v>3.8</v>
      </c>
      <c r="T53" s="11">
        <v>5.75</v>
      </c>
      <c r="U53" s="17"/>
    </row>
    <row r="54" spans="1:21" x14ac:dyDescent="0.25">
      <c r="A54" s="7" t="s">
        <v>58</v>
      </c>
      <c r="B54" s="18">
        <v>4.3346705837062371</v>
      </c>
      <c r="C54" s="18">
        <v>3.4998766971390451</v>
      </c>
      <c r="D54" s="18">
        <v>6.7839308749293448</v>
      </c>
      <c r="E54" s="18">
        <v>6.1081517333529574</v>
      </c>
      <c r="F54" s="18">
        <v>1.3944053490977821</v>
      </c>
      <c r="G54" s="18"/>
      <c r="H54" s="18">
        <v>2.647672371693051</v>
      </c>
      <c r="I54" s="18">
        <v>3.2608160912252457</v>
      </c>
      <c r="J54" s="18">
        <v>3.6562327996989485</v>
      </c>
      <c r="K54" s="18">
        <v>2.370379358706268</v>
      </c>
      <c r="L54" s="18">
        <v>7.9428108550005279</v>
      </c>
      <c r="M54" s="18">
        <v>10.599134454533198</v>
      </c>
      <c r="N54" s="18">
        <v>2.5646415483867173</v>
      </c>
      <c r="O54" s="11"/>
      <c r="P54" s="11" t="s">
        <v>89</v>
      </c>
      <c r="Q54" s="11" t="s">
        <v>89</v>
      </c>
      <c r="R54" s="11" t="s">
        <v>89</v>
      </c>
      <c r="S54" s="11" t="s">
        <v>89</v>
      </c>
      <c r="T54" s="11" t="s">
        <v>89</v>
      </c>
    </row>
    <row r="55" spans="1:21" x14ac:dyDescent="0.25">
      <c r="A55" s="7" t="s">
        <v>59</v>
      </c>
      <c r="B55" s="18">
        <v>2.590830217915828</v>
      </c>
      <c r="C55" s="18">
        <v>2.5658419827167913</v>
      </c>
      <c r="D55" s="18">
        <v>2.9177335378663938</v>
      </c>
      <c r="E55" s="18">
        <v>2.3194760702512327</v>
      </c>
      <c r="F55" s="18">
        <v>2.3521745698098009</v>
      </c>
      <c r="G55" s="18"/>
      <c r="H55" s="18">
        <v>2.4732955248498509</v>
      </c>
      <c r="I55" s="18">
        <v>3.1233321210681146</v>
      </c>
      <c r="J55" s="18">
        <v>2.3853491530916782</v>
      </c>
      <c r="K55" s="18">
        <v>2.4564233646552727</v>
      </c>
      <c r="L55" s="18">
        <v>2.2269639794300566</v>
      </c>
      <c r="M55" s="18">
        <v>2.4292633481449974</v>
      </c>
      <c r="N55" s="18">
        <v>1.5577306795871952</v>
      </c>
      <c r="O55" s="11"/>
      <c r="P55" s="11" t="s">
        <v>89</v>
      </c>
      <c r="Q55" s="11" t="s">
        <v>89</v>
      </c>
      <c r="R55" s="11" t="s">
        <v>89</v>
      </c>
      <c r="S55" s="11" t="s">
        <v>89</v>
      </c>
      <c r="T55" s="11" t="s">
        <v>89</v>
      </c>
    </row>
    <row r="56" spans="1:21" x14ac:dyDescent="0.25">
      <c r="A56" s="7" t="s">
        <v>60</v>
      </c>
      <c r="B56" s="18">
        <v>59.339276068844121</v>
      </c>
      <c r="C56" s="18">
        <v>49.250076952143068</v>
      </c>
      <c r="D56" s="18">
        <v>53.362612127074719</v>
      </c>
      <c r="E56" s="18">
        <v>55.793292824222149</v>
      </c>
      <c r="F56" s="18">
        <v>50.170931417001775</v>
      </c>
      <c r="G56" s="18"/>
      <c r="H56" s="18">
        <v>56.902827590231169</v>
      </c>
      <c r="I56" s="18">
        <v>59.063336777686693</v>
      </c>
      <c r="J56" s="18">
        <v>50.039683611321898</v>
      </c>
      <c r="K56" s="18">
        <v>56.597877714483147</v>
      </c>
      <c r="L56" s="18">
        <v>45.575602442392892</v>
      </c>
      <c r="M56" s="18">
        <v>59.052468222548427</v>
      </c>
      <c r="N56" s="18">
        <v>54.575579667196486</v>
      </c>
      <c r="O56" s="11"/>
      <c r="P56" s="11">
        <v>42.9</v>
      </c>
      <c r="Q56" s="11">
        <v>60.5</v>
      </c>
      <c r="R56" s="11">
        <v>2</v>
      </c>
      <c r="S56" s="11">
        <v>61.4</v>
      </c>
      <c r="T56" s="11">
        <v>59.4</v>
      </c>
    </row>
    <row r="57" spans="1:21" x14ac:dyDescent="0.25">
      <c r="A57" s="7" t="s">
        <v>61</v>
      </c>
      <c r="B57" s="18">
        <v>26.729053652238061</v>
      </c>
      <c r="C57" s="18">
        <v>31.254399327097136</v>
      </c>
      <c r="D57" s="18">
        <v>42.217638460708947</v>
      </c>
      <c r="E57" s="18">
        <v>43.072530855299433</v>
      </c>
      <c r="F57" s="18">
        <v>28.640518102078779</v>
      </c>
      <c r="G57" s="18"/>
      <c r="H57" s="18">
        <v>49.91071519073391</v>
      </c>
      <c r="I57" s="18">
        <v>58.04678642556194</v>
      </c>
      <c r="J57" s="18">
        <v>31.205397304754435</v>
      </c>
      <c r="K57" s="18">
        <v>52.627851904245318</v>
      </c>
      <c r="L57" s="18">
        <v>53.811950150392853</v>
      </c>
      <c r="M57" s="18">
        <v>57.027816695552445</v>
      </c>
      <c r="N57" s="18">
        <v>47.197833363390011</v>
      </c>
      <c r="O57" s="11"/>
      <c r="P57" s="11">
        <v>43.4</v>
      </c>
      <c r="Q57" s="11">
        <v>42.6</v>
      </c>
      <c r="R57" s="11">
        <v>66.3</v>
      </c>
      <c r="S57" s="11">
        <v>39.6</v>
      </c>
      <c r="T57" s="11">
        <v>48.8</v>
      </c>
    </row>
    <row r="58" spans="1:21" x14ac:dyDescent="0.25">
      <c r="A58" s="8" t="s">
        <v>62</v>
      </c>
      <c r="B58" s="19">
        <v>5.1265385551712912</v>
      </c>
      <c r="C58" s="19">
        <v>5.7382931617647959</v>
      </c>
      <c r="D58" s="19">
        <v>14.991782259666479</v>
      </c>
      <c r="E58" s="19">
        <v>15.543083368848054</v>
      </c>
      <c r="F58" s="19">
        <v>9.5152172166313669</v>
      </c>
      <c r="G58" s="19"/>
      <c r="H58" s="19">
        <v>24.587054898042691</v>
      </c>
      <c r="I58" s="19">
        <v>20.571890139645387</v>
      </c>
      <c r="J58" s="19">
        <v>13.535960927024922</v>
      </c>
      <c r="K58" s="19">
        <v>24.214030329950134</v>
      </c>
      <c r="L58" s="19">
        <v>19.552890285239631</v>
      </c>
      <c r="M58" s="19">
        <v>17.065863482979434</v>
      </c>
      <c r="N58" s="19">
        <v>23.418562782048813</v>
      </c>
      <c r="O58" s="15"/>
      <c r="P58" s="15">
        <v>16.22</v>
      </c>
      <c r="Q58" s="15">
        <v>12.4</v>
      </c>
      <c r="R58" s="15">
        <v>10.199999999999999</v>
      </c>
      <c r="S58" s="15">
        <v>23.5</v>
      </c>
      <c r="T58" s="15">
        <v>17.3</v>
      </c>
    </row>
    <row r="59" spans="1:21" ht="15.6" x14ac:dyDescent="0.25">
      <c r="A59" s="6" t="s">
        <v>83</v>
      </c>
      <c r="B59" s="11">
        <v>7.6366485859377384</v>
      </c>
      <c r="C59" s="11">
        <v>7.7201081179579063</v>
      </c>
      <c r="D59" s="11">
        <v>8.0404351437311341</v>
      </c>
      <c r="E59" s="11">
        <v>7.8662763513650873</v>
      </c>
      <c r="F59" s="11">
        <v>8.3051294003202081</v>
      </c>
      <c r="G59" s="11"/>
      <c r="H59" s="11">
        <v>8.0391069898704828</v>
      </c>
      <c r="I59" s="11">
        <v>8.169125155445915</v>
      </c>
      <c r="J59" s="11">
        <v>8.202809623768772</v>
      </c>
      <c r="K59" s="11">
        <v>8.1867987995246434</v>
      </c>
      <c r="L59" s="11">
        <v>7.1916493199409874</v>
      </c>
      <c r="M59" s="11">
        <v>7.2831001729736284</v>
      </c>
      <c r="N59" s="11">
        <v>7.7430050548712881</v>
      </c>
      <c r="O59" s="2"/>
      <c r="P59" s="11">
        <v>7.7646345162268737</v>
      </c>
      <c r="Q59" s="11">
        <v>8.4463939610323386</v>
      </c>
      <c r="R59" s="11">
        <v>8.5592877377579928</v>
      </c>
      <c r="S59" s="11">
        <v>8.1083823827887151</v>
      </c>
      <c r="T59" s="11">
        <v>8.9794263707307174</v>
      </c>
    </row>
    <row r="60" spans="1:21" ht="15.6" x14ac:dyDescent="0.25">
      <c r="A60" s="6" t="s">
        <v>84</v>
      </c>
      <c r="B60" s="11">
        <v>1.4237726098191219</v>
      </c>
      <c r="C60" s="11">
        <v>1.5019685039370076</v>
      </c>
      <c r="D60" s="11">
        <v>1.7852631578947369</v>
      </c>
      <c r="E60" s="11">
        <v>1.7307692307692308</v>
      </c>
      <c r="F60" s="11">
        <v>1.613520408163265</v>
      </c>
      <c r="G60" s="11"/>
      <c r="H60" s="11">
        <v>1.5879299156391957</v>
      </c>
      <c r="I60" s="11">
        <v>2.0284857571214392</v>
      </c>
      <c r="J60" s="11">
        <v>1.8720848056537105</v>
      </c>
      <c r="K60" s="11">
        <v>1.6146670955291089</v>
      </c>
      <c r="L60" s="11">
        <v>1.4737573861661455</v>
      </c>
      <c r="M60" s="11">
        <v>1.4896265560165975</v>
      </c>
      <c r="N60" s="11">
        <v>1.5589915966386556</v>
      </c>
      <c r="O60" s="11"/>
      <c r="P60" s="11">
        <v>1.4694533762057878</v>
      </c>
      <c r="Q60" s="11">
        <v>1.6538461538461537</v>
      </c>
      <c r="R60" s="11">
        <v>1.5329341317365273</v>
      </c>
      <c r="S60" s="11">
        <v>1.569131832797428</v>
      </c>
      <c r="T60" s="11">
        <v>1.4010840108401086</v>
      </c>
    </row>
    <row r="61" spans="1:21" ht="15.6" x14ac:dyDescent="0.25">
      <c r="A61" s="6" t="s">
        <v>85</v>
      </c>
      <c r="B61" s="2">
        <f>B14/B15</f>
        <v>0.70235934664246824</v>
      </c>
      <c r="C61" s="2">
        <f>C14/C15</f>
        <v>0.66579292267365664</v>
      </c>
      <c r="D61" s="2">
        <f>D14/D15</f>
        <v>0.56014150943396224</v>
      </c>
      <c r="E61" s="2">
        <f>E14/E15</f>
        <v>0.57777777777777772</v>
      </c>
      <c r="F61" s="2">
        <f>F14/F15</f>
        <v>0.61976284584980246</v>
      </c>
      <c r="G61" s="2"/>
      <c r="H61" s="2">
        <f t="shared" ref="H61:N61" si="1">H14/H15</f>
        <v>0.62975071516142211</v>
      </c>
      <c r="I61" s="2">
        <f t="shared" si="1"/>
        <v>0.49297856614929791</v>
      </c>
      <c r="J61" s="2">
        <f t="shared" si="1"/>
        <v>0.53416383540958856</v>
      </c>
      <c r="K61" s="2">
        <f t="shared" si="1"/>
        <v>0.61932270916334664</v>
      </c>
      <c r="L61" s="2">
        <f t="shared" si="1"/>
        <v>0.67853773584905652</v>
      </c>
      <c r="M61" s="2">
        <f t="shared" si="1"/>
        <v>0.67130919220055707</v>
      </c>
      <c r="N61" s="2">
        <f t="shared" si="1"/>
        <v>0.64144027598102638</v>
      </c>
      <c r="O61" s="11"/>
      <c r="P61" s="11">
        <v>0.26688102893890675</v>
      </c>
      <c r="Q61" s="11">
        <v>0.44871794871794868</v>
      </c>
      <c r="R61" s="11">
        <v>0.25449101796407186</v>
      </c>
      <c r="S61" s="11">
        <v>0.50482315112540199</v>
      </c>
      <c r="T61" s="11">
        <v>0.21409214092140924</v>
      </c>
    </row>
    <row r="62" spans="1:21" x14ac:dyDescent="0.25">
      <c r="A62" s="6" t="s">
        <v>63</v>
      </c>
      <c r="B62" s="2">
        <f>B7/102/(B15/94+B14/62)</f>
        <v>1.3860077302823597</v>
      </c>
      <c r="C62" s="2">
        <f>C7/102/(C15/94+C14/62)</f>
        <v>1.3498204123605582</v>
      </c>
      <c r="D62" s="2">
        <f>D7/102/(D15/94+D14/62)</f>
        <v>1.218935156670887</v>
      </c>
      <c r="E62" s="2">
        <f>E7/102/(E15/94+E14/62)</f>
        <v>1.3035770172512147</v>
      </c>
      <c r="F62" s="2">
        <f>F7/102/(F15/94+F14/62)</f>
        <v>1.3129745002401261</v>
      </c>
      <c r="G62" s="2"/>
      <c r="H62" s="2">
        <f t="shared" ref="H62:N62" si="2">H7/102/(H15/94+H14/62)</f>
        <v>1.1580886650470932</v>
      </c>
      <c r="I62" s="2">
        <f t="shared" si="2"/>
        <v>1.1939325694803382</v>
      </c>
      <c r="J62" s="2">
        <f t="shared" si="2"/>
        <v>1.1577460109891733</v>
      </c>
      <c r="K62" s="2">
        <f t="shared" si="2"/>
        <v>1.1583935894544202</v>
      </c>
      <c r="L62" s="2">
        <f t="shared" si="2"/>
        <v>1.2640909749684714</v>
      </c>
      <c r="M62" s="2">
        <f t="shared" si="2"/>
        <v>1.1842104880189814</v>
      </c>
      <c r="N62" s="2">
        <f t="shared" si="2"/>
        <v>1.21647071821539</v>
      </c>
      <c r="O62" s="11"/>
      <c r="P62" s="11">
        <v>1.2704225659135251</v>
      </c>
      <c r="Q62" s="11">
        <v>1.217847230216287</v>
      </c>
      <c r="R62" s="11">
        <v>1.0931549559957023</v>
      </c>
      <c r="S62" s="11">
        <v>1.2303382674300181</v>
      </c>
      <c r="T62" s="11">
        <v>1.1163766915216791</v>
      </c>
    </row>
    <row r="63" spans="1:21" x14ac:dyDescent="0.25">
      <c r="A63" s="6" t="s">
        <v>64</v>
      </c>
      <c r="B63" s="2">
        <f>B7/102/(B13/56+B15/94+B14/62)</f>
        <v>1.072968076965628</v>
      </c>
      <c r="C63" s="2">
        <f>C7/102/(C13/56+C15/94+C14/62)</f>
        <v>1.0603666249746446</v>
      </c>
      <c r="D63" s="2">
        <f>D7/102/(D13/56+D15/94+D14/62)</f>
        <v>1.0189709228638948</v>
      </c>
      <c r="E63" s="2">
        <f>E7/102/(E13/56+E15/94+E14/62)</f>
        <v>1.0398973840867258</v>
      </c>
      <c r="F63" s="2">
        <f>F7/102/(F13/56+F15/94+F14/62)</f>
        <v>1.0704068702962968</v>
      </c>
      <c r="G63" s="2"/>
      <c r="H63" s="2">
        <f t="shared" ref="H63:N63" si="3">H7/102/(H13/56+H15/94+H14/62)</f>
        <v>1.0436406568408669</v>
      </c>
      <c r="I63" s="2">
        <f t="shared" si="3"/>
        <v>1.109819193798772</v>
      </c>
      <c r="J63" s="2">
        <f t="shared" si="3"/>
        <v>1.0928888023020278</v>
      </c>
      <c r="K63" s="2">
        <f t="shared" si="3"/>
        <v>1.0403433418786547</v>
      </c>
      <c r="L63" s="2">
        <f t="shared" si="3"/>
        <v>1.1314014943026149</v>
      </c>
      <c r="M63" s="2">
        <f t="shared" si="3"/>
        <v>1.0941997954871134</v>
      </c>
      <c r="N63" s="2">
        <f t="shared" si="3"/>
        <v>1.0349351497984416</v>
      </c>
      <c r="O63" s="11"/>
      <c r="P63" s="11">
        <v>1.1046697456347105</v>
      </c>
      <c r="Q63" s="11">
        <v>0.98403468384323001</v>
      </c>
      <c r="R63" s="11">
        <v>0.95882165190881263</v>
      </c>
      <c r="S63" s="11">
        <v>0.96523251914006447</v>
      </c>
      <c r="T63" s="11">
        <v>0.9939347318487608</v>
      </c>
    </row>
    <row r="64" spans="1:21" ht="15.6" x14ac:dyDescent="0.25">
      <c r="A64" s="5" t="s">
        <v>73</v>
      </c>
      <c r="B64" s="11">
        <v>57.276150627615067</v>
      </c>
      <c r="C64" s="11">
        <v>55.448559670781897</v>
      </c>
      <c r="D64" s="11">
        <v>38.529411764705884</v>
      </c>
      <c r="E64" s="11">
        <v>42.397394136807819</v>
      </c>
      <c r="F64" s="11">
        <v>35.221662468513848</v>
      </c>
      <c r="G64" s="11"/>
      <c r="H64" s="11">
        <v>81.22972972972974</v>
      </c>
      <c r="I64" s="11">
        <v>68.831460674157313</v>
      </c>
      <c r="J64" s="11">
        <v>154.43589743589743</v>
      </c>
      <c r="K64" s="11">
        <v>79.44805194805194</v>
      </c>
      <c r="L64" s="11">
        <v>104.4159292035398</v>
      </c>
      <c r="M64" s="11">
        <v>73.973509933774821</v>
      </c>
      <c r="N64" s="11">
        <v>50.107883817427386</v>
      </c>
      <c r="O64" s="11"/>
      <c r="P64" s="11">
        <v>55.652173913043477</v>
      </c>
      <c r="Q64" s="11">
        <v>54.458333333333336</v>
      </c>
      <c r="R64" s="11">
        <v>57.523809523809533</v>
      </c>
      <c r="S64" s="11">
        <v>53.375</v>
      </c>
      <c r="T64" s="11">
        <v>81.5</v>
      </c>
    </row>
    <row r="65" spans="1:20" ht="15.6" x14ac:dyDescent="0.25">
      <c r="A65" s="6" t="s">
        <v>77</v>
      </c>
      <c r="B65" s="2">
        <f>B8+B12</f>
        <v>2.2869999999999999</v>
      </c>
      <c r="C65" s="2">
        <f>C8+C12</f>
        <v>2.2949999999999999</v>
      </c>
      <c r="D65" s="2">
        <f>D8+D12</f>
        <v>2.5369999999999999</v>
      </c>
      <c r="E65" s="2">
        <f>E8+E12</f>
        <v>2.625</v>
      </c>
      <c r="F65" s="2">
        <f>F8+F12</f>
        <v>3.2509999999999999</v>
      </c>
      <c r="G65" s="2"/>
      <c r="H65" s="2">
        <f t="shared" ref="H65:N65" si="4">H8+H12</f>
        <v>1.4949999999999999</v>
      </c>
      <c r="I65" s="2">
        <f t="shared" si="4"/>
        <v>1.732</v>
      </c>
      <c r="J65" s="2">
        <f t="shared" si="4"/>
        <v>0.96499999999999997</v>
      </c>
      <c r="K65" s="2">
        <f t="shared" si="4"/>
        <v>1.7610000000000001</v>
      </c>
      <c r="L65" s="2">
        <f t="shared" si="4"/>
        <v>1.4929999999999999</v>
      </c>
      <c r="M65" s="2">
        <f t="shared" si="4"/>
        <v>1.6680000000000001</v>
      </c>
      <c r="N65" s="2">
        <f t="shared" si="4"/>
        <v>2.286</v>
      </c>
      <c r="O65" s="11"/>
      <c r="P65" s="11">
        <v>1.9697685866039949</v>
      </c>
      <c r="Q65" s="11">
        <v>2.4750317631080905</v>
      </c>
      <c r="R65" s="11">
        <v>2.1531635717369317</v>
      </c>
      <c r="S65" s="11">
        <v>2.3481991694987077</v>
      </c>
      <c r="T65" s="11">
        <v>1.8842597649968156</v>
      </c>
    </row>
    <row r="66" spans="1:20" x14ac:dyDescent="0.25">
      <c r="A66" s="6" t="s">
        <v>69</v>
      </c>
      <c r="B66" s="11">
        <v>2.9084314814814816</v>
      </c>
      <c r="C66" s="11">
        <v>3.3202331288343561</v>
      </c>
      <c r="D66" s="11">
        <v>3.4288235294117642</v>
      </c>
      <c r="E66" s="11">
        <v>3.5285328330206371</v>
      </c>
      <c r="F66" s="11">
        <v>3.7847323717948722</v>
      </c>
      <c r="G66" s="11"/>
      <c r="H66" s="11">
        <v>5.3813971962616822</v>
      </c>
      <c r="I66" s="11">
        <v>4.8255147058823527</v>
      </c>
      <c r="J66" s="11">
        <v>5.9319842519685038</v>
      </c>
      <c r="K66" s="11">
        <v>5.0082350746268656</v>
      </c>
      <c r="L66" s="11">
        <v>4.3235953307393</v>
      </c>
      <c r="M66" s="11">
        <v>5.7068678414096921</v>
      </c>
      <c r="N66" s="11">
        <v>3.8472217090069285</v>
      </c>
      <c r="O66" s="11"/>
      <c r="P66" s="11">
        <v>4.5745000000000005</v>
      </c>
      <c r="Q66" s="11">
        <v>4.0583181818181826</v>
      </c>
      <c r="R66" s="11">
        <v>4.4155555555555566</v>
      </c>
      <c r="S66" s="11">
        <v>2.7504912280701754</v>
      </c>
      <c r="T66" s="11">
        <v>4.6724000000000006</v>
      </c>
    </row>
    <row r="67" spans="1:20" ht="15.6" x14ac:dyDescent="0.25">
      <c r="A67" s="6" t="s">
        <v>86</v>
      </c>
      <c r="B67" s="2">
        <f>B10/B9</f>
        <v>0.34348628105302204</v>
      </c>
      <c r="C67" s="2">
        <f>C10/C9</f>
        <v>0.48588303621526402</v>
      </c>
      <c r="D67" s="2">
        <f>D10/D9</f>
        <v>0.1132627038172495</v>
      </c>
      <c r="E67" s="2">
        <f>E10/E9</f>
        <v>0.25497320915759708</v>
      </c>
      <c r="F67" s="2">
        <f>F10/F9</f>
        <v>0.39742306266221727</v>
      </c>
      <c r="G67" s="2"/>
      <c r="H67" s="2">
        <f t="shared" ref="H67:N67" si="5">H10/H9</f>
        <v>0.28004425206751449</v>
      </c>
      <c r="I67" s="2">
        <f t="shared" si="5"/>
        <v>1.5913566514233921</v>
      </c>
      <c r="J67" s="2">
        <f t="shared" si="5"/>
        <v>0.98265294771968836</v>
      </c>
      <c r="K67" s="2">
        <f t="shared" si="5"/>
        <v>0.35137843791576706</v>
      </c>
      <c r="L67" s="2">
        <f t="shared" si="5"/>
        <v>0.41357887364561446</v>
      </c>
      <c r="M67" s="2">
        <f t="shared" si="5"/>
        <v>0.11927687934362041</v>
      </c>
      <c r="N67" s="2">
        <f t="shared" si="5"/>
        <v>0.33530919771968848</v>
      </c>
      <c r="O67" s="11"/>
      <c r="P67" s="11">
        <v>0.12121212121212122</v>
      </c>
      <c r="Q67" s="11">
        <v>0.22972972972972974</v>
      </c>
      <c r="R67" s="11">
        <v>0.32520325203252037</v>
      </c>
      <c r="S67" s="11">
        <v>0.16058394160583941</v>
      </c>
      <c r="T67" s="11">
        <v>0.24347826086956526</v>
      </c>
    </row>
    <row r="68" spans="1:20" ht="15.6" x14ac:dyDescent="0.25">
      <c r="A68" s="6" t="s">
        <v>87</v>
      </c>
      <c r="B68" s="11">
        <v>25.585711422551341</v>
      </c>
      <c r="C68" s="11">
        <v>23.146899025558156</v>
      </c>
      <c r="D68" s="11">
        <v>22.579359808739543</v>
      </c>
      <c r="E68" s="11">
        <v>22.082207126959851</v>
      </c>
      <c r="F68" s="11">
        <v>20.899810528480511</v>
      </c>
      <c r="G68" s="11"/>
      <c r="H68" s="11">
        <v>15.670549399210175</v>
      </c>
      <c r="I68" s="11">
        <v>17.165865172226638</v>
      </c>
      <c r="J68" s="11">
        <v>14.425883897760238</v>
      </c>
      <c r="K68" s="11">
        <v>16.643822812843318</v>
      </c>
      <c r="L68" s="11">
        <v>18.784297788861569</v>
      </c>
      <c r="M68" s="11">
        <v>14.910089532788732</v>
      </c>
      <c r="N68" s="11">
        <v>20.630374677144165</v>
      </c>
      <c r="O68" s="11"/>
      <c r="P68" s="11">
        <v>17.938828594492779</v>
      </c>
      <c r="Q68" s="11">
        <v>19.769416712345997</v>
      </c>
      <c r="R68" s="11">
        <v>18.465326220763231</v>
      </c>
      <c r="S68" s="11">
        <v>26.66317394680463</v>
      </c>
      <c r="T68" s="11">
        <v>17.629222198716594</v>
      </c>
    </row>
    <row r="69" spans="1:20" ht="15.6" x14ac:dyDescent="0.25">
      <c r="A69" s="5" t="s">
        <v>88</v>
      </c>
      <c r="B69" s="13">
        <v>781</v>
      </c>
      <c r="C69" s="13">
        <v>794</v>
      </c>
      <c r="D69" s="13">
        <v>821</v>
      </c>
      <c r="E69" s="13">
        <v>798</v>
      </c>
      <c r="F69" s="13">
        <v>821</v>
      </c>
      <c r="G69" s="13"/>
      <c r="H69" s="13">
        <v>757</v>
      </c>
      <c r="I69" s="13">
        <v>784</v>
      </c>
      <c r="J69" s="13">
        <v>731</v>
      </c>
      <c r="K69" s="13">
        <v>781</v>
      </c>
      <c r="L69" s="13">
        <v>775</v>
      </c>
      <c r="M69" s="13">
        <v>774</v>
      </c>
      <c r="N69" s="13">
        <v>791</v>
      </c>
      <c r="O69" s="13"/>
      <c r="P69" s="13">
        <v>808</v>
      </c>
      <c r="Q69" s="13">
        <v>790</v>
      </c>
      <c r="R69" s="13">
        <v>794</v>
      </c>
      <c r="S69" s="13">
        <v>772</v>
      </c>
      <c r="T69" s="13">
        <v>768</v>
      </c>
    </row>
    <row r="70" spans="1:20" x14ac:dyDescent="0.25">
      <c r="A70" s="5" t="s">
        <v>96</v>
      </c>
      <c r="B70" s="11">
        <v>118.41937751410589</v>
      </c>
      <c r="C70" s="11">
        <v>120.69495702074829</v>
      </c>
      <c r="D70" s="11">
        <v>115.17928455034475</v>
      </c>
      <c r="E70" s="11">
        <v>102.14414232901471</v>
      </c>
      <c r="F70" s="11">
        <v>127.05540736181095</v>
      </c>
      <c r="G70" s="11"/>
      <c r="H70" s="11">
        <v>80.558321314336993</v>
      </c>
      <c r="I70" s="11">
        <v>77.087821431360254</v>
      </c>
      <c r="J70" s="11">
        <v>81.897788400166036</v>
      </c>
      <c r="K70" s="11">
        <v>78.214485026421983</v>
      </c>
      <c r="L70" s="11">
        <v>91.121065480757622</v>
      </c>
      <c r="M70" s="11">
        <v>72.393553033357179</v>
      </c>
      <c r="N70" s="11">
        <v>99.309711293198248</v>
      </c>
      <c r="O70" s="13"/>
      <c r="P70" s="11">
        <v>82.79754715228097</v>
      </c>
      <c r="Q70" s="11">
        <v>85.977954370674198</v>
      </c>
      <c r="R70" s="11">
        <v>99.032882011605423</v>
      </c>
      <c r="S70" s="11">
        <v>91.614518147684606</v>
      </c>
      <c r="T70" s="11">
        <v>78.571428571428569</v>
      </c>
    </row>
    <row r="71" spans="1:20" x14ac:dyDescent="0.25">
      <c r="A71" s="5" t="s">
        <v>65</v>
      </c>
      <c r="B71" s="11">
        <f t="shared" ref="B71:L71" si="6">B34/B53</f>
        <v>7.0229211992719129</v>
      </c>
      <c r="C71" s="11">
        <f t="shared" si="6"/>
        <v>7.2007338631120907</v>
      </c>
      <c r="D71" s="11">
        <f t="shared" si="6"/>
        <v>6.5318184502006185</v>
      </c>
      <c r="E71" s="11">
        <f t="shared" si="6"/>
        <v>7.0721687535723303</v>
      </c>
      <c r="F71" s="11">
        <f t="shared" si="6"/>
        <v>9.950223912960487</v>
      </c>
      <c r="G71" s="11"/>
      <c r="H71" s="11">
        <f t="shared" si="6"/>
        <v>5.5327528475831018</v>
      </c>
      <c r="I71" s="11">
        <f t="shared" si="6"/>
        <v>5.7348925357131195</v>
      </c>
      <c r="J71" s="11">
        <f t="shared" si="6"/>
        <v>5.738223287685571</v>
      </c>
      <c r="K71" s="11">
        <f t="shared" si="6"/>
        <v>5.1049668941510777</v>
      </c>
      <c r="L71" s="11">
        <f t="shared" si="6"/>
        <v>5.8458716892673008</v>
      </c>
      <c r="M71" s="11">
        <f>M34/M53</f>
        <v>5.3844614601601366</v>
      </c>
      <c r="N71" s="11">
        <f>N34/N53</f>
        <v>7.0632945369028306</v>
      </c>
      <c r="O71" s="11"/>
      <c r="P71" s="11">
        <v>2.0192307692307692</v>
      </c>
      <c r="Q71" s="11">
        <v>4.9019607843137258</v>
      </c>
      <c r="R71" s="11">
        <v>5.9733333333333327</v>
      </c>
      <c r="S71" s="11">
        <v>5.4210526315789478</v>
      </c>
      <c r="T71" s="11">
        <v>4.4869565217391303</v>
      </c>
    </row>
    <row r="72" spans="1:20" x14ac:dyDescent="0.25">
      <c r="A72" s="5" t="s">
        <v>66</v>
      </c>
      <c r="B72" s="11">
        <f t="shared" ref="B72:L72" si="7">B33/B52</f>
        <v>35.454634052181767</v>
      </c>
      <c r="C72" s="11">
        <f t="shared" si="7"/>
        <v>35.529549452106757</v>
      </c>
      <c r="D72" s="11">
        <f t="shared" si="7"/>
        <v>36.147924710757962</v>
      </c>
      <c r="E72" s="11">
        <f t="shared" si="7"/>
        <v>33.749841112795835</v>
      </c>
      <c r="F72" s="11">
        <f t="shared" si="7"/>
        <v>37.712241462938486</v>
      </c>
      <c r="G72" s="11"/>
      <c r="H72" s="11">
        <f t="shared" si="7"/>
        <v>26.194175792843595</v>
      </c>
      <c r="I72" s="11">
        <f t="shared" si="7"/>
        <v>26.93912254672966</v>
      </c>
      <c r="J72" s="11">
        <f t="shared" si="7"/>
        <v>21.258083325670583</v>
      </c>
      <c r="K72" s="11">
        <f t="shared" si="7"/>
        <v>25.981664059230184</v>
      </c>
      <c r="L72" s="11">
        <f t="shared" si="7"/>
        <v>26.676763227969897</v>
      </c>
      <c r="M72" s="11">
        <f>M33/M52</f>
        <v>29.395745834505274</v>
      </c>
      <c r="N72" s="11">
        <f>N33/N52</f>
        <v>31.580086583167926</v>
      </c>
      <c r="O72" s="11"/>
      <c r="P72" s="11">
        <v>31.993006993006993</v>
      </c>
      <c r="Q72" s="11">
        <v>31.654676258992808</v>
      </c>
      <c r="R72" s="11">
        <v>29.838709677419352</v>
      </c>
      <c r="S72" s="11">
        <v>29.2</v>
      </c>
      <c r="T72" s="11">
        <v>23.75886524822695</v>
      </c>
    </row>
    <row r="73" spans="1:20" x14ac:dyDescent="0.25">
      <c r="A73" s="9" t="s">
        <v>67</v>
      </c>
      <c r="B73" s="12">
        <v>2.1541858204116182</v>
      </c>
      <c r="C73" s="12">
        <v>2.4544088567091449</v>
      </c>
      <c r="D73" s="12">
        <v>3.478352599176211</v>
      </c>
      <c r="E73" s="12">
        <v>2.1180263795467131</v>
      </c>
      <c r="F73" s="12">
        <v>2.130662359967503</v>
      </c>
      <c r="G73" s="12"/>
      <c r="H73" s="12">
        <v>19.617048673205989</v>
      </c>
      <c r="I73" s="12">
        <v>15.906239573614139</v>
      </c>
      <c r="J73" s="12">
        <v>12.719018134821669</v>
      </c>
      <c r="K73" s="12">
        <v>15.764052869527017</v>
      </c>
      <c r="L73" s="12">
        <v>5.202621775282382</v>
      </c>
      <c r="M73" s="12">
        <v>12.704119817746058</v>
      </c>
      <c r="N73" s="12">
        <v>4.2688661519797702</v>
      </c>
      <c r="O73" s="11"/>
      <c r="P73" s="11">
        <v>7.7627118644067794</v>
      </c>
      <c r="Q73" s="11">
        <v>4.9800000000000004</v>
      </c>
      <c r="R73" s="11">
        <v>10.165876777251183</v>
      </c>
      <c r="S73" s="11">
        <v>4.1308411214953269</v>
      </c>
      <c r="T73" s="11">
        <v>10.5</v>
      </c>
    </row>
    <row r="74" spans="1:20" x14ac:dyDescent="0.25">
      <c r="A74" s="9" t="s">
        <v>68</v>
      </c>
      <c r="B74" s="12">
        <f t="shared" ref="B74:L74" si="8">B30/B31</f>
        <v>2.1541858204116182</v>
      </c>
      <c r="C74" s="12">
        <f t="shared" si="8"/>
        <v>2.4544088567091449</v>
      </c>
      <c r="D74" s="12">
        <f t="shared" si="8"/>
        <v>3.478352599176211</v>
      </c>
      <c r="E74" s="12">
        <f t="shared" si="8"/>
        <v>2.1180263795467131</v>
      </c>
      <c r="F74" s="12">
        <f t="shared" si="8"/>
        <v>2.130662359967503</v>
      </c>
      <c r="G74" s="12"/>
      <c r="H74" s="12">
        <f t="shared" si="8"/>
        <v>19.617048673205989</v>
      </c>
      <c r="I74" s="12">
        <f t="shared" si="8"/>
        <v>15.906239573614139</v>
      </c>
      <c r="J74" s="12">
        <f t="shared" si="8"/>
        <v>12.719018134821669</v>
      </c>
      <c r="K74" s="12">
        <f t="shared" si="8"/>
        <v>15.764052869527017</v>
      </c>
      <c r="L74" s="12">
        <f t="shared" si="8"/>
        <v>5.202621775282382</v>
      </c>
      <c r="M74" s="12">
        <f>M30/M31</f>
        <v>12.704119817746058</v>
      </c>
      <c r="N74" s="12">
        <f>N30/N31</f>
        <v>4.2688661519797702</v>
      </c>
      <c r="O74" s="11"/>
      <c r="P74" s="11">
        <v>2.0176211453744495</v>
      </c>
      <c r="Q74" s="11">
        <v>1.5276073619631902</v>
      </c>
      <c r="R74" s="11">
        <v>3.7304347826086954</v>
      </c>
      <c r="S74" s="11">
        <v>1.4304207119741101</v>
      </c>
      <c r="T74" s="11">
        <v>7.6901408450704229</v>
      </c>
    </row>
    <row r="75" spans="1:20" x14ac:dyDescent="0.25">
      <c r="A75" s="10" t="s">
        <v>72</v>
      </c>
      <c r="B75" s="11">
        <v>2.0579896770592598</v>
      </c>
      <c r="C75" s="11">
        <v>2.2696587361730316</v>
      </c>
      <c r="D75" s="11">
        <v>2.4954656677082214</v>
      </c>
      <c r="E75" s="11">
        <v>2.6433559586049942</v>
      </c>
      <c r="F75" s="11">
        <v>2.4837619322756783</v>
      </c>
      <c r="G75" s="11"/>
      <c r="H75" s="11">
        <v>2.4754161541966586</v>
      </c>
      <c r="I75" s="11">
        <v>2.495012952344728</v>
      </c>
      <c r="J75" s="11">
        <v>2.5639368522472541</v>
      </c>
      <c r="K75" s="11">
        <v>2.592457912807034</v>
      </c>
      <c r="L75" s="11">
        <v>2.6852260977000144</v>
      </c>
      <c r="M75" s="11">
        <v>2.7942186371445339</v>
      </c>
      <c r="N75" s="11">
        <v>2.4049792595270914</v>
      </c>
      <c r="O75" s="11"/>
      <c r="P75" s="11">
        <v>2.5689125000000002</v>
      </c>
      <c r="Q75" s="11">
        <v>2.4509583439598743</v>
      </c>
      <c r="R75" s="11">
        <v>2.6119142752023543</v>
      </c>
      <c r="S75" s="11">
        <v>2.2957623384508632</v>
      </c>
      <c r="T75" s="11">
        <v>2.615562116564417</v>
      </c>
    </row>
    <row r="76" spans="1:20" ht="15.6" x14ac:dyDescent="0.25">
      <c r="A76" s="14" t="s">
        <v>75</v>
      </c>
      <c r="B76" s="15">
        <v>1.1529156240801359</v>
      </c>
      <c r="C76" s="15">
        <v>1.0480655467026345</v>
      </c>
      <c r="D76" s="15">
        <v>0.95027538430095893</v>
      </c>
      <c r="E76" s="15">
        <v>1.0441714213517959</v>
      </c>
      <c r="F76" s="15">
        <v>1.3904774847467001</v>
      </c>
      <c r="G76" s="15"/>
      <c r="H76" s="15">
        <v>0.789172318835486</v>
      </c>
      <c r="I76" s="15">
        <v>0.84951517249270914</v>
      </c>
      <c r="J76" s="15">
        <v>0.71034559600873393</v>
      </c>
      <c r="K76" s="15">
        <v>0.77746091067134215</v>
      </c>
      <c r="L76" s="15">
        <v>0.87148301776633186</v>
      </c>
      <c r="M76" s="15">
        <v>1.0662519223247702</v>
      </c>
      <c r="N76" s="15">
        <v>0.87641719629813708</v>
      </c>
      <c r="O76" s="15"/>
      <c r="P76" s="15">
        <v>0.92833774925053802</v>
      </c>
      <c r="Q76" s="15">
        <v>0.94942459115687461</v>
      </c>
      <c r="R76" s="15">
        <v>0.9000250274339181</v>
      </c>
      <c r="S76" s="15">
        <v>0.85014521113854857</v>
      </c>
      <c r="T76" s="15">
        <v>0.80546035321417131</v>
      </c>
    </row>
    <row r="78" spans="1:20" ht="15.6" x14ac:dyDescent="0.25">
      <c r="A78" s="25" t="s">
        <v>97</v>
      </c>
      <c r="B78" s="23"/>
      <c r="C78" s="23"/>
      <c r="D78" s="23"/>
      <c r="E78" s="23"/>
      <c r="F78" s="23"/>
    </row>
    <row r="79" spans="1:20" x14ac:dyDescent="0.25">
      <c r="B79" s="23"/>
      <c r="C79" s="23"/>
      <c r="D79" s="23"/>
      <c r="E79" s="23"/>
      <c r="F79" s="23"/>
    </row>
    <row r="82" spans="1:1" x14ac:dyDescent="0.25">
      <c r="A82" s="23"/>
    </row>
  </sheetData>
  <mergeCells count="6">
    <mergeCell ref="B3:F3"/>
    <mergeCell ref="H3:N3"/>
    <mergeCell ref="A4:T4"/>
    <mergeCell ref="A19:T19"/>
    <mergeCell ref="A1:T1"/>
    <mergeCell ref="P3:T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2021-03-17T01:26:04Z</dcterms:modified>
</cp:coreProperties>
</file>