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Documentos\MargaMay2019\Macaronesia\Frontiers in ecology and evolution\"/>
    </mc:Choice>
  </mc:AlternateContent>
  <xr:revisionPtr revIDLastSave="0" documentId="8_{BB624880-EC33-4E74-A652-0128FEDB4F82}" xr6:coauthVersionLast="47" xr6:coauthVersionMax="47" xr10:uidLastSave="{00000000-0000-0000-0000-000000000000}"/>
  <bookViews>
    <workbookView xWindow="-110" yWindow="-110" windowWidth="19420" windowHeight="10420" activeTab="1" xr2:uid="{00000000-000D-0000-FFFF-FFFF00000000}"/>
  </bookViews>
  <sheets>
    <sheet name="Title and authors" sheetId="4" r:id="rId1"/>
    <sheet name="Legend" sheetId="3" r:id="rId2"/>
    <sheet name="Terrestrial" sheetId="1" r:id="rId3"/>
    <sheet name="Marine"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2" l="1"/>
  <c r="F29" i="2" l="1"/>
  <c r="E29" i="2"/>
  <c r="D29" i="2"/>
  <c r="C29" i="2"/>
  <c r="B29" i="2"/>
  <c r="F28" i="2"/>
  <c r="E28" i="2"/>
  <c r="C28" i="2"/>
  <c r="B28" i="2"/>
  <c r="F27" i="2"/>
  <c r="E27" i="2"/>
  <c r="D27" i="2"/>
  <c r="C27" i="2"/>
  <c r="B27" i="2"/>
  <c r="F26" i="2"/>
  <c r="E26" i="2"/>
  <c r="D26" i="2"/>
  <c r="C26" i="2"/>
  <c r="B26" i="2"/>
  <c r="F25" i="2"/>
  <c r="E25" i="2"/>
  <c r="D25" i="2"/>
  <c r="C25" i="2"/>
  <c r="B25" i="2"/>
  <c r="F24" i="2"/>
  <c r="E24" i="2"/>
  <c r="D24" i="2"/>
  <c r="C24" i="2"/>
  <c r="B24" i="2"/>
  <c r="F23" i="2"/>
  <c r="B23" i="2"/>
  <c r="B30" i="2" s="1"/>
  <c r="E3" i="2"/>
  <c r="D3" i="2"/>
  <c r="C3" i="2"/>
  <c r="B3" i="2"/>
  <c r="B10" i="2" s="1"/>
  <c r="D23" i="2" l="1"/>
  <c r="D30" i="2" s="1"/>
  <c r="D10" i="2"/>
  <c r="F30" i="2"/>
  <c r="E23" i="2"/>
  <c r="E30" i="2" s="1"/>
  <c r="E10" i="2"/>
  <c r="C23" i="2"/>
  <c r="C30" i="2" s="1"/>
  <c r="C10" i="2"/>
</calcChain>
</file>

<file path=xl/sharedStrings.xml><?xml version="1.0" encoding="utf-8"?>
<sst xmlns="http://schemas.openxmlformats.org/spreadsheetml/2006/main" count="133" uniqueCount="42">
  <si>
    <t>Mollusca: Gastropoda (0-50 m)</t>
  </si>
  <si>
    <t>Mollusca: Bivalvia (0-100 m)</t>
  </si>
  <si>
    <t>Annelida: Polychaeta (0-200 m)</t>
  </si>
  <si>
    <t>Crustacea: Brachyura (0- 200 m)</t>
  </si>
  <si>
    <t>No data</t>
  </si>
  <si>
    <t>Echinodermata (0-200 m)</t>
  </si>
  <si>
    <t>Fungi</t>
  </si>
  <si>
    <t>AZORES</t>
  </si>
  <si>
    <t>MADEIRA</t>
  </si>
  <si>
    <t>SELVAGENS</t>
  </si>
  <si>
    <t>CANARY ISLANDS</t>
  </si>
  <si>
    <t>CABO VERDE</t>
  </si>
  <si>
    <t>Annelida</t>
  </si>
  <si>
    <t>Arthropoda</t>
  </si>
  <si>
    <t>Bryophyta (mosses, liverworts, hornworts)</t>
  </si>
  <si>
    <t>Platyhelminthes (flatworms)</t>
  </si>
  <si>
    <t>Nematoda (roundworms)</t>
  </si>
  <si>
    <t>Total</t>
  </si>
  <si>
    <t>Tracheophyta (Spermatophyta, ferns &amp; fern allies)</t>
  </si>
  <si>
    <t xml:space="preserve">Mollusca (slugs, snails and bivalves) </t>
  </si>
  <si>
    <t>Chordata (vertebrates)</t>
  </si>
  <si>
    <t>Lichens s.l. (lichens and lichenicolous fungi)</t>
  </si>
  <si>
    <t>Bacillariophyta and Amoebozoa (diatoms and amoebae)</t>
  </si>
  <si>
    <t>Pisces (coastal) (0-200 m)</t>
  </si>
  <si>
    <t>Macroalgae (0-50 m)</t>
  </si>
  <si>
    <t>7*</t>
  </si>
  <si>
    <t>36*</t>
  </si>
  <si>
    <t>1*</t>
  </si>
  <si>
    <t>54-114</t>
  </si>
  <si>
    <t>Average</t>
  </si>
  <si>
    <t>Terrestrial group
Number of endemic species</t>
  </si>
  <si>
    <t>Terrestrial group
Percentage of endemic species</t>
  </si>
  <si>
    <t>Marine group
Number of endemic species</t>
  </si>
  <si>
    <t>Marine group - 
Percentage of endemic species</t>
  </si>
  <si>
    <t>Terrestrial group
Number of natives (non-endemic native plus endemic) species</t>
  </si>
  <si>
    <t>Marine group - 
Number of natives (non-endemic native plus endemic) species</t>
  </si>
  <si>
    <t>90,7-43,0</t>
  </si>
  <si>
    <t>17,3-13,0</t>
  </si>
  <si>
    <r>
      <t>Title:</t>
    </r>
    <r>
      <rPr>
        <b/>
        <sz val="12"/>
        <color theme="1"/>
        <rFont val="Times New Roman"/>
        <family val="1"/>
      </rPr>
      <t xml:space="preserve"> </t>
    </r>
    <r>
      <rPr>
        <b/>
        <sz val="16"/>
        <color theme="1"/>
        <rFont val="Times New Roman"/>
        <family val="1"/>
      </rPr>
      <t>Macaronesia as a fruitful arena for Ecology, Evolution and Conservation Biology</t>
    </r>
  </si>
  <si>
    <t>Short title: Macaronesia as a research hotspot</t>
  </si>
  <si>
    <r>
      <t xml:space="preserve">ESM1: </t>
    </r>
    <r>
      <rPr>
        <sz val="12"/>
        <color theme="1"/>
        <rFont val="Times New Roman"/>
        <family val="1"/>
      </rPr>
      <t xml:space="preserve">Number of endemic and native (non-endemic native plus endemic) species occurring at each Macaronesian archipelago (Azores, Madeira, Selvagens, Canary Islands and Cabo Verde), and the proportion of the endemic species, at the terrestrial (“Terrestrial” spreadsheet) and marine (“Marine” spreadsheet) realms. We provide a range of possible values of endemicity for the terrestrial Azorean Molluscs because the colonization status of a high number of species has still not been assigned (i.e. native or alien species). In the case of Madeira, we have considered 25 additional species that have recently been assigned to the native status using fossil evidence; Teixeira, D., pers. comm.). Information on the terrestrial biota was extracted from the Biodiversity Data Bank of the Canary Islands (2021), Borges et al. (2008, 2010), Arechavaleta et al. (2005), Millares et al. (2011), and Vasconcelos et al. (2012b; 2020). Data on marine taxa was extracted from Freitas et al. (2019) and Neto et al. (2021a; 2021b; 2021c), and unpublished data from one of the authors (Ávila, S.P.) regarding bivalves. * indicates that the number of species of Platyhelminthes and Annelids is provided for both the Madeira and Selvagens together. Native species included those considered probably or possibly native. Only extant species and breeding birds were considered. Arthropods include Tardigrada. “No data” indicates gaps of information. In the marine realm, the different depths at which the group of species were recorded are indicated. </t>
    </r>
  </si>
  <si>
    <t>Margarita Florencio, Jairo Patiño, Sandra Nogué, Anna Traveset, Paulo A. V. Borges, Hanno Schaefer, Isabel R. Amorim, Miquel Arnedo, Sérgio P. Ávila, Pedro Cardoso, Lea de Nascimento, José María Fernández-Palacios, Sofia I. Gabriel, Artur Gil, Vítor Gonçalves, Ricardo Haroun, Juan Carlos Illera, Marta López-Darias, Alejandro Martínez, Gustavo M. Martins, Ana I. Neto, Manuel Nogales, Pedro Oromí, Juan Carlos Rando, Pedro M. Raposeiro, François Rigal, Maria M. Romeiras, Luís Silva, Alfredo Valido, Alain Vanderpoorten, Raquel Vasconcelos, Ana M. C. Santos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</si>
</sst>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11"/>
      <color theme="1"/>
      <name val="Calibri"/>
      <family val="2"/>
      <scheme val="minor"/>
    </font>
    <font>
      <b/>
      <sz val="12"/>
      <color indexed="8"/>
      <name val="Calibri"/>
      <family val="2"/>
      <scheme val="minor"/>
    </font>
    <font>
      <sz val="12"/>
      <color theme="1"/>
      <name val="Times New Roman"/>
      <family val="1"/>
    </font>
    <font>
      <b/>
      <sz val="12"/>
      <color theme="1"/>
      <name val="Times New Roman"/>
      <family val="1"/>
    </font>
    <font>
      <b/>
      <sz val="16"/>
      <color theme="1"/>
      <name val="Times New Roman"/>
      <family val="1"/>
    </font>
    <font>
      <b/>
      <i/>
      <sz val="12"/>
      <color theme="1"/>
      <name val="Times New Roman"/>
      <family val="1"/>
    </font>
    <font>
      <b/>
      <i/>
      <vertAlign val="superscript"/>
      <sz val="12"/>
      <color theme="1"/>
      <name val="Times New Roman"/>
      <family val="1"/>
    </font>
    <font>
      <vertAlign val="superscript"/>
      <sz val="12"/>
      <color theme="1"/>
      <name val="Times New Roman"/>
      <family val="1"/>
    </font>
    <font>
      <vertAlign val="superscript"/>
      <sz val="12"/>
      <color rgb="FF000000"/>
      <name val="Times New Roman"/>
      <family val="1"/>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33">
    <xf numFmtId="0" fontId="0" fillId="0" borderId="0" xfId="0"/>
    <xf numFmtId="0" fontId="1" fillId="0" borderId="1" xfId="0" applyFont="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0" xfId="0" applyAlignment="1">
      <alignment horizontal="center"/>
    </xf>
    <xf numFmtId="0" fontId="0" fillId="0" borderId="2" xfId="0" applyBorder="1"/>
    <xf numFmtId="0" fontId="1" fillId="0" borderId="1" xfId="0" applyFont="1" applyBorder="1" applyAlignment="1">
      <alignment horizontal="center" vertical="center" wrapText="1"/>
    </xf>
    <xf numFmtId="0" fontId="1" fillId="0" borderId="0" xfId="0" applyFont="1" applyFill="1" applyBorder="1"/>
    <xf numFmtId="0" fontId="0" fillId="0" borderId="0" xfId="0" applyBorder="1"/>
    <xf numFmtId="164" fontId="0" fillId="0" borderId="0" xfId="0" applyNumberFormat="1"/>
    <xf numFmtId="0" fontId="0" fillId="0" borderId="0" xfId="0" applyAlignment="1">
      <alignment horizontal="right"/>
    </xf>
    <xf numFmtId="164" fontId="0" fillId="0" borderId="0" xfId="0" applyNumberFormat="1" applyAlignment="1">
      <alignment horizontal="right"/>
    </xf>
    <xf numFmtId="0" fontId="0" fillId="0" borderId="2" xfId="0" applyBorder="1" applyAlignment="1">
      <alignment horizontal="right"/>
    </xf>
    <xf numFmtId="0" fontId="0" fillId="0" borderId="0" xfId="0" applyBorder="1" applyAlignment="1">
      <alignment horizontal="right"/>
    </xf>
    <xf numFmtId="0" fontId="0" fillId="0" borderId="0" xfId="0" applyFill="1" applyAlignment="1">
      <alignment horizontal="right"/>
    </xf>
    <xf numFmtId="164" fontId="0" fillId="0" borderId="2" xfId="0" applyNumberFormat="1" applyBorder="1"/>
    <xf numFmtId="164" fontId="0" fillId="0" borderId="2" xfId="0" applyNumberFormat="1" applyBorder="1" applyAlignment="1">
      <alignment horizontal="right"/>
    </xf>
    <xf numFmtId="0" fontId="1" fillId="0" borderId="3" xfId="0" applyFont="1" applyFill="1" applyBorder="1"/>
    <xf numFmtId="0" fontId="0" fillId="0" borderId="3" xfId="0" applyBorder="1" applyAlignment="1">
      <alignment horizontal="right"/>
    </xf>
    <xf numFmtId="0" fontId="1" fillId="0" borderId="3" xfId="0" applyFont="1" applyBorder="1"/>
    <xf numFmtId="0" fontId="0" fillId="0" borderId="3" xfId="0" applyBorder="1"/>
    <xf numFmtId="164" fontId="0" fillId="0" borderId="3" xfId="0" applyNumberFormat="1" applyBorder="1"/>
    <xf numFmtId="164" fontId="0" fillId="0" borderId="0" xfId="0" applyNumberFormat="1" applyBorder="1"/>
    <xf numFmtId="164" fontId="0" fillId="0" borderId="0" xfId="0" applyNumberFormat="1" applyBorder="1" applyAlignment="1">
      <alignment horizontal="right"/>
    </xf>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4" fillId="0" borderId="0" xfId="0" applyFont="1" applyAlignment="1">
      <alignment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59E5E-A7A6-4056-8DC1-0C67CE04724C}">
  <dimension ref="A1:A36"/>
  <sheetViews>
    <sheetView workbookViewId="0">
      <selection activeCell="C14" sqref="C14"/>
    </sheetView>
  </sheetViews>
  <sheetFormatPr baseColWidth="10" defaultRowHeight="14.5" x14ac:dyDescent="0.35"/>
  <sheetData>
    <row r="1" spans="1:1" ht="20" x14ac:dyDescent="0.35">
      <c r="A1" s="24" t="s">
        <v>38</v>
      </c>
    </row>
    <row r="2" spans="1:1" ht="15" x14ac:dyDescent="0.35">
      <c r="A2" s="25" t="s">
        <v>39</v>
      </c>
    </row>
    <row r="3" spans="1:1" ht="15.5" x14ac:dyDescent="0.35">
      <c r="A3" s="26" t="s">
        <v>41</v>
      </c>
    </row>
    <row r="4" spans="1:1" ht="18" x14ac:dyDescent="0.35">
      <c r="A4" s="28"/>
    </row>
    <row r="5" spans="1:1" ht="15.5" x14ac:dyDescent="0.35">
      <c r="A5" s="27"/>
    </row>
    <row r="6" spans="1:1" ht="18" x14ac:dyDescent="0.35">
      <c r="A6" s="28"/>
    </row>
    <row r="7" spans="1:1" ht="18.5" x14ac:dyDescent="0.35">
      <c r="A7" s="29"/>
    </row>
    <row r="8" spans="1:1" ht="18.5" x14ac:dyDescent="0.35">
      <c r="A8" s="29"/>
    </row>
    <row r="9" spans="1:1" ht="18.5" x14ac:dyDescent="0.35">
      <c r="A9" s="29"/>
    </row>
    <row r="10" spans="1:1" ht="18.5" x14ac:dyDescent="0.35">
      <c r="A10" s="29"/>
    </row>
    <row r="11" spans="1:1" ht="18.5" x14ac:dyDescent="0.35">
      <c r="A11" s="29"/>
    </row>
    <row r="12" spans="1:1" ht="18.5" x14ac:dyDescent="0.35">
      <c r="A12" s="29"/>
    </row>
    <row r="13" spans="1:1" ht="18.5" x14ac:dyDescent="0.35">
      <c r="A13" s="29"/>
    </row>
    <row r="14" spans="1:1" ht="18.5" x14ac:dyDescent="0.35">
      <c r="A14" s="29"/>
    </row>
    <row r="15" spans="1:1" ht="18.5" x14ac:dyDescent="0.35">
      <c r="A15" s="29"/>
    </row>
    <row r="16" spans="1:1" ht="18.5" x14ac:dyDescent="0.35">
      <c r="A16" s="29"/>
    </row>
    <row r="17" spans="1:1" ht="15.5" x14ac:dyDescent="0.35">
      <c r="A17" s="27"/>
    </row>
    <row r="18" spans="1:1" ht="18.5" x14ac:dyDescent="0.35">
      <c r="A18" s="29"/>
    </row>
    <row r="19" spans="1:1" ht="18.5" x14ac:dyDescent="0.35">
      <c r="A19" s="29"/>
    </row>
    <row r="20" spans="1:1" ht="18.5" x14ac:dyDescent="0.35">
      <c r="A20" s="29"/>
    </row>
    <row r="21" spans="1:1" ht="18.5" x14ac:dyDescent="0.35">
      <c r="A21" s="29"/>
    </row>
    <row r="22" spans="1:1" ht="18.5" x14ac:dyDescent="0.35">
      <c r="A22" s="29"/>
    </row>
    <row r="23" spans="1:1" ht="18.5" x14ac:dyDescent="0.35">
      <c r="A23" s="29"/>
    </row>
    <row r="24" spans="1:1" ht="18.5" x14ac:dyDescent="0.35">
      <c r="A24" s="30"/>
    </row>
    <row r="25" spans="1:1" ht="18.5" x14ac:dyDescent="0.35">
      <c r="A25" s="30"/>
    </row>
    <row r="26" spans="1:1" ht="18.5" x14ac:dyDescent="0.35">
      <c r="A26" s="29"/>
    </row>
    <row r="27" spans="1:1" ht="18.5" x14ac:dyDescent="0.35">
      <c r="A27" s="29"/>
    </row>
    <row r="28" spans="1:1" ht="18.5" x14ac:dyDescent="0.35">
      <c r="A28" s="29"/>
    </row>
    <row r="29" spans="1:1" ht="18.5" x14ac:dyDescent="0.35">
      <c r="A29" s="29"/>
    </row>
    <row r="30" spans="1:1" ht="18.5" x14ac:dyDescent="0.35">
      <c r="A30" s="29"/>
    </row>
    <row r="31" spans="1:1" ht="15.5" x14ac:dyDescent="0.35">
      <c r="A31" s="27"/>
    </row>
    <row r="32" spans="1:1" ht="18.5" x14ac:dyDescent="0.35">
      <c r="A32" s="29"/>
    </row>
    <row r="33" spans="1:1" ht="18.5" x14ac:dyDescent="0.35">
      <c r="A33" s="29"/>
    </row>
    <row r="34" spans="1:1" ht="18.5" x14ac:dyDescent="0.35">
      <c r="A34" s="29"/>
    </row>
    <row r="35" spans="1:1" ht="18.5" x14ac:dyDescent="0.35">
      <c r="A35" s="29"/>
    </row>
    <row r="36" spans="1:1" ht="18.5" x14ac:dyDescent="0.35">
      <c r="A36" s="2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93A9A-B062-4AAD-A991-D0A6AF91C708}">
  <dimension ref="A1:A19"/>
  <sheetViews>
    <sheetView tabSelected="1" workbookViewId="0">
      <selection sqref="A1:A19"/>
    </sheetView>
  </sheetViews>
  <sheetFormatPr baseColWidth="10" defaultRowHeight="14.5" x14ac:dyDescent="0.35"/>
  <cols>
    <col min="1" max="1" width="120.90625" customWidth="1"/>
  </cols>
  <sheetData>
    <row r="1" spans="1:1" x14ac:dyDescent="0.35">
      <c r="A1" s="31" t="s">
        <v>40</v>
      </c>
    </row>
    <row r="2" spans="1:1" x14ac:dyDescent="0.35">
      <c r="A2" s="32"/>
    </row>
    <row r="3" spans="1:1" x14ac:dyDescent="0.35">
      <c r="A3" s="32"/>
    </row>
    <row r="4" spans="1:1" x14ac:dyDescent="0.35">
      <c r="A4" s="32"/>
    </row>
    <row r="5" spans="1:1" x14ac:dyDescent="0.35">
      <c r="A5" s="32"/>
    </row>
    <row r="6" spans="1:1" x14ac:dyDescent="0.35">
      <c r="A6" s="32"/>
    </row>
    <row r="7" spans="1:1" x14ac:dyDescent="0.35">
      <c r="A7" s="32"/>
    </row>
    <row r="8" spans="1:1" x14ac:dyDescent="0.35">
      <c r="A8" s="32"/>
    </row>
    <row r="9" spans="1:1" x14ac:dyDescent="0.35">
      <c r="A9" s="32"/>
    </row>
    <row r="10" spans="1:1" x14ac:dyDescent="0.35">
      <c r="A10" s="32"/>
    </row>
    <row r="11" spans="1:1" x14ac:dyDescent="0.35">
      <c r="A11" s="32"/>
    </row>
    <row r="12" spans="1:1" x14ac:dyDescent="0.35">
      <c r="A12" s="32"/>
    </row>
    <row r="13" spans="1:1" x14ac:dyDescent="0.35">
      <c r="A13" s="32"/>
    </row>
    <row r="14" spans="1:1" x14ac:dyDescent="0.35">
      <c r="A14" s="32"/>
    </row>
    <row r="15" spans="1:1" x14ac:dyDescent="0.35">
      <c r="A15" s="32"/>
    </row>
    <row r="16" spans="1:1" x14ac:dyDescent="0.35">
      <c r="A16" s="32"/>
    </row>
    <row r="17" spans="1:1" x14ac:dyDescent="0.35">
      <c r="A17" s="32"/>
    </row>
    <row r="18" spans="1:1" x14ac:dyDescent="0.35">
      <c r="A18" s="32"/>
    </row>
    <row r="19" spans="1:1" x14ac:dyDescent="0.35">
      <c r="A19" s="32"/>
    </row>
  </sheetData>
  <mergeCells count="1">
    <mergeCell ref="A1:A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44"/>
  <sheetViews>
    <sheetView zoomScale="81" zoomScaleNormal="81" workbookViewId="0">
      <selection activeCell="C25" sqref="C25"/>
    </sheetView>
  </sheetViews>
  <sheetFormatPr baseColWidth="10" defaultColWidth="11.453125" defaultRowHeight="14.5" x14ac:dyDescent="0.35"/>
  <cols>
    <col min="1" max="1" width="58.54296875" bestFit="1" customWidth="1"/>
    <col min="4" max="4" width="13" customWidth="1"/>
  </cols>
  <sheetData>
    <row r="2" spans="1:6" ht="31" x14ac:dyDescent="0.35">
      <c r="A2" s="1" t="s">
        <v>34</v>
      </c>
      <c r="B2" s="2" t="s">
        <v>7</v>
      </c>
      <c r="C2" s="3" t="s">
        <v>8</v>
      </c>
      <c r="D2" s="2" t="s">
        <v>9</v>
      </c>
      <c r="E2" s="2" t="s">
        <v>10</v>
      </c>
      <c r="F2" s="2" t="s">
        <v>11</v>
      </c>
    </row>
    <row r="3" spans="1:6" x14ac:dyDescent="0.35">
      <c r="A3" t="s">
        <v>6</v>
      </c>
      <c r="B3">
        <v>581</v>
      </c>
      <c r="C3" s="10">
        <v>734</v>
      </c>
      <c r="D3" s="10">
        <v>3</v>
      </c>
      <c r="E3" s="10">
        <v>3943</v>
      </c>
      <c r="F3" s="10">
        <v>49</v>
      </c>
    </row>
    <row r="4" spans="1:6" x14ac:dyDescent="0.35">
      <c r="A4" t="s">
        <v>21</v>
      </c>
      <c r="B4">
        <v>786</v>
      </c>
      <c r="C4" s="10">
        <v>750</v>
      </c>
      <c r="D4" s="10">
        <v>25</v>
      </c>
      <c r="E4" s="10">
        <v>1164</v>
      </c>
      <c r="F4" s="10">
        <v>258</v>
      </c>
    </row>
    <row r="5" spans="1:6" x14ac:dyDescent="0.35">
      <c r="A5" t="s">
        <v>22</v>
      </c>
      <c r="B5">
        <v>539</v>
      </c>
      <c r="C5" s="10" t="s">
        <v>4</v>
      </c>
      <c r="D5" s="10" t="s">
        <v>4</v>
      </c>
      <c r="E5" s="10">
        <v>1</v>
      </c>
      <c r="F5" s="10" t="s">
        <v>4</v>
      </c>
    </row>
    <row r="6" spans="1:6" x14ac:dyDescent="0.35">
      <c r="A6" t="s">
        <v>14</v>
      </c>
      <c r="B6">
        <v>471</v>
      </c>
      <c r="C6" s="10">
        <v>511</v>
      </c>
      <c r="D6" s="10">
        <v>9</v>
      </c>
      <c r="E6" s="10">
        <v>520</v>
      </c>
      <c r="F6" s="10">
        <v>154</v>
      </c>
    </row>
    <row r="7" spans="1:6" x14ac:dyDescent="0.35">
      <c r="A7" t="s">
        <v>18</v>
      </c>
      <c r="B7">
        <v>270</v>
      </c>
      <c r="C7" s="10">
        <v>1337</v>
      </c>
      <c r="D7" s="14">
        <v>86</v>
      </c>
      <c r="E7" s="10">
        <v>1362</v>
      </c>
      <c r="F7" s="10">
        <v>282</v>
      </c>
    </row>
    <row r="8" spans="1:6" x14ac:dyDescent="0.35">
      <c r="A8" t="s">
        <v>15</v>
      </c>
      <c r="B8">
        <v>8</v>
      </c>
      <c r="C8" s="10" t="s">
        <v>25</v>
      </c>
      <c r="D8" s="14" t="s">
        <v>25</v>
      </c>
      <c r="E8" s="10">
        <v>45</v>
      </c>
      <c r="F8" s="10" t="s">
        <v>4</v>
      </c>
    </row>
    <row r="9" spans="1:6" x14ac:dyDescent="0.35">
      <c r="A9" t="s">
        <v>16</v>
      </c>
      <c r="B9">
        <v>5</v>
      </c>
      <c r="C9" s="10">
        <v>34</v>
      </c>
      <c r="D9" s="14" t="s">
        <v>4</v>
      </c>
      <c r="E9" s="10">
        <v>81</v>
      </c>
      <c r="F9" s="10" t="s">
        <v>4</v>
      </c>
    </row>
    <row r="10" spans="1:6" x14ac:dyDescent="0.35">
      <c r="A10" t="s">
        <v>12</v>
      </c>
      <c r="B10">
        <v>22</v>
      </c>
      <c r="C10" s="10" t="s">
        <v>26</v>
      </c>
      <c r="D10" s="14" t="s">
        <v>26</v>
      </c>
      <c r="E10" s="10">
        <v>49</v>
      </c>
      <c r="F10" s="10" t="s">
        <v>4</v>
      </c>
    </row>
    <row r="11" spans="1:6" x14ac:dyDescent="0.35">
      <c r="A11" t="s">
        <v>19</v>
      </c>
      <c r="B11" s="10" t="s">
        <v>28</v>
      </c>
      <c r="C11" s="10">
        <v>191</v>
      </c>
      <c r="D11" s="14">
        <v>2</v>
      </c>
      <c r="E11" s="10">
        <v>285</v>
      </c>
      <c r="F11" s="10">
        <v>24</v>
      </c>
    </row>
    <row r="12" spans="1:6" x14ac:dyDescent="0.35">
      <c r="A12" t="s">
        <v>13</v>
      </c>
      <c r="B12">
        <v>1323</v>
      </c>
      <c r="C12" s="10">
        <v>3062</v>
      </c>
      <c r="D12" s="14">
        <v>173</v>
      </c>
      <c r="E12" s="10">
        <v>7279</v>
      </c>
      <c r="F12" s="10">
        <v>1495</v>
      </c>
    </row>
    <row r="13" spans="1:6" x14ac:dyDescent="0.35">
      <c r="A13" s="5" t="s">
        <v>20</v>
      </c>
      <c r="B13" s="5">
        <v>30</v>
      </c>
      <c r="C13" s="12">
        <v>35</v>
      </c>
      <c r="D13" s="12">
        <v>9</v>
      </c>
      <c r="E13" s="12">
        <v>97</v>
      </c>
      <c r="F13" s="12">
        <v>62</v>
      </c>
    </row>
    <row r="14" spans="1:6" x14ac:dyDescent="0.35">
      <c r="A14" s="19" t="s">
        <v>17</v>
      </c>
      <c r="B14" s="20">
        <v>4089</v>
      </c>
      <c r="C14" s="18">
        <v>6697</v>
      </c>
      <c r="D14" s="18">
        <v>350</v>
      </c>
      <c r="E14" s="18">
        <v>14826</v>
      </c>
      <c r="F14" s="18">
        <v>2324</v>
      </c>
    </row>
    <row r="15" spans="1:6" x14ac:dyDescent="0.35">
      <c r="A15" s="5"/>
      <c r="B15" s="5"/>
      <c r="C15" s="5"/>
      <c r="D15" s="5"/>
      <c r="E15" s="5"/>
      <c r="F15" s="5"/>
    </row>
    <row r="16" spans="1:6" ht="31" x14ac:dyDescent="0.35">
      <c r="A16" s="1" t="s">
        <v>30</v>
      </c>
      <c r="B16" s="2" t="s">
        <v>7</v>
      </c>
      <c r="C16" s="3" t="s">
        <v>8</v>
      </c>
      <c r="D16" s="2" t="s">
        <v>9</v>
      </c>
      <c r="E16" s="2" t="s">
        <v>10</v>
      </c>
      <c r="F16" s="2" t="s">
        <v>11</v>
      </c>
    </row>
    <row r="17" spans="1:13" x14ac:dyDescent="0.35">
      <c r="A17" t="s">
        <v>6</v>
      </c>
      <c r="B17">
        <v>23</v>
      </c>
      <c r="C17">
        <v>36</v>
      </c>
      <c r="D17">
        <v>0</v>
      </c>
      <c r="E17">
        <v>232</v>
      </c>
      <c r="F17">
        <v>0</v>
      </c>
    </row>
    <row r="18" spans="1:13" x14ac:dyDescent="0.35">
      <c r="A18" t="s">
        <v>21</v>
      </c>
      <c r="B18">
        <v>8</v>
      </c>
      <c r="C18">
        <v>12</v>
      </c>
      <c r="D18">
        <v>0</v>
      </c>
      <c r="E18">
        <v>69</v>
      </c>
      <c r="F18">
        <v>8</v>
      </c>
    </row>
    <row r="19" spans="1:13" x14ac:dyDescent="0.35">
      <c r="A19" t="s">
        <v>22</v>
      </c>
      <c r="B19">
        <v>7</v>
      </c>
      <c r="C19" s="10" t="s">
        <v>4</v>
      </c>
      <c r="D19" s="10" t="s">
        <v>4</v>
      </c>
      <c r="E19" s="10">
        <v>0</v>
      </c>
      <c r="F19" s="10" t="s">
        <v>4</v>
      </c>
    </row>
    <row r="20" spans="1:13" x14ac:dyDescent="0.35">
      <c r="A20" t="s">
        <v>14</v>
      </c>
      <c r="B20">
        <v>7</v>
      </c>
      <c r="C20" s="10">
        <v>11</v>
      </c>
      <c r="D20" s="14">
        <v>0</v>
      </c>
      <c r="E20" s="10">
        <v>6</v>
      </c>
      <c r="F20" s="10">
        <v>6</v>
      </c>
    </row>
    <row r="21" spans="1:13" x14ac:dyDescent="0.35">
      <c r="A21" t="s">
        <v>18</v>
      </c>
      <c r="B21">
        <v>65</v>
      </c>
      <c r="C21" s="10">
        <v>124</v>
      </c>
      <c r="D21" s="14">
        <v>11</v>
      </c>
      <c r="E21" s="10">
        <v>573</v>
      </c>
      <c r="F21" s="10">
        <v>68</v>
      </c>
      <c r="G21" s="10"/>
    </row>
    <row r="22" spans="1:13" x14ac:dyDescent="0.35">
      <c r="A22" t="s">
        <v>15</v>
      </c>
      <c r="B22">
        <v>0</v>
      </c>
      <c r="C22" s="10" t="s">
        <v>27</v>
      </c>
      <c r="D22" s="14" t="s">
        <v>27</v>
      </c>
      <c r="E22" s="10">
        <v>1</v>
      </c>
      <c r="F22" s="10" t="s">
        <v>4</v>
      </c>
    </row>
    <row r="23" spans="1:13" x14ac:dyDescent="0.35">
      <c r="A23" t="s">
        <v>16</v>
      </c>
      <c r="B23">
        <v>2</v>
      </c>
      <c r="C23" s="10">
        <v>1</v>
      </c>
      <c r="D23" s="14" t="s">
        <v>4</v>
      </c>
      <c r="E23" s="10">
        <v>9</v>
      </c>
      <c r="F23" s="10" t="s">
        <v>4</v>
      </c>
    </row>
    <row r="24" spans="1:13" x14ac:dyDescent="0.35">
      <c r="A24" t="s">
        <v>12</v>
      </c>
      <c r="B24">
        <v>0</v>
      </c>
      <c r="C24" s="10">
        <v>0</v>
      </c>
      <c r="D24" s="14">
        <v>0</v>
      </c>
      <c r="E24" s="10">
        <v>13</v>
      </c>
      <c r="F24" s="10" t="s">
        <v>4</v>
      </c>
    </row>
    <row r="25" spans="1:13" x14ac:dyDescent="0.35">
      <c r="A25" t="s">
        <v>19</v>
      </c>
      <c r="B25">
        <v>49</v>
      </c>
      <c r="C25" s="10">
        <v>162</v>
      </c>
      <c r="D25" s="14">
        <v>1</v>
      </c>
      <c r="E25" s="10">
        <v>269</v>
      </c>
      <c r="F25" s="10">
        <v>10</v>
      </c>
    </row>
    <row r="26" spans="1:13" x14ac:dyDescent="0.35">
      <c r="A26" t="s">
        <v>13</v>
      </c>
      <c r="B26">
        <v>236</v>
      </c>
      <c r="C26" s="10">
        <v>887</v>
      </c>
      <c r="D26" s="10">
        <v>39</v>
      </c>
      <c r="E26" s="10">
        <v>3202</v>
      </c>
      <c r="F26" s="10">
        <v>368</v>
      </c>
    </row>
    <row r="27" spans="1:13" x14ac:dyDescent="0.35">
      <c r="A27" s="5" t="s">
        <v>20</v>
      </c>
      <c r="B27" s="5">
        <v>3</v>
      </c>
      <c r="C27" s="5">
        <v>3</v>
      </c>
      <c r="D27" s="5">
        <v>1</v>
      </c>
      <c r="E27" s="5">
        <v>24</v>
      </c>
      <c r="F27" s="5">
        <v>27</v>
      </c>
    </row>
    <row r="28" spans="1:13" x14ac:dyDescent="0.35">
      <c r="A28" s="19" t="s">
        <v>17</v>
      </c>
      <c r="B28" s="20">
        <v>400</v>
      </c>
      <c r="C28" s="20">
        <v>1237</v>
      </c>
      <c r="D28" s="20">
        <v>53</v>
      </c>
      <c r="E28" s="20">
        <v>4398</v>
      </c>
      <c r="F28" s="20">
        <v>487</v>
      </c>
    </row>
    <row r="29" spans="1:13" x14ac:dyDescent="0.35">
      <c r="K29" s="8"/>
      <c r="L29" s="8"/>
      <c r="M29" s="8"/>
    </row>
    <row r="30" spans="1:13" ht="31" x14ac:dyDescent="0.35">
      <c r="A30" s="1" t="s">
        <v>31</v>
      </c>
      <c r="B30" s="2" t="s">
        <v>7</v>
      </c>
      <c r="C30" s="3" t="s">
        <v>8</v>
      </c>
      <c r="D30" s="2" t="s">
        <v>9</v>
      </c>
      <c r="E30" s="2" t="s">
        <v>10</v>
      </c>
      <c r="F30" s="2" t="s">
        <v>11</v>
      </c>
      <c r="K30" s="8"/>
      <c r="L30" s="8"/>
      <c r="M30" s="8"/>
    </row>
    <row r="31" spans="1:13" x14ac:dyDescent="0.35">
      <c r="A31" t="s">
        <v>6</v>
      </c>
      <c r="B31" s="9">
        <v>3.95869191049914</v>
      </c>
      <c r="C31" s="9">
        <v>4.9046321525885599</v>
      </c>
      <c r="D31" s="9">
        <v>0</v>
      </c>
      <c r="E31" s="9">
        <v>5.9</v>
      </c>
      <c r="F31" s="9">
        <v>0</v>
      </c>
      <c r="H31" s="9"/>
      <c r="I31" s="9"/>
      <c r="K31" s="22"/>
      <c r="L31" s="22"/>
      <c r="M31" s="8"/>
    </row>
    <row r="32" spans="1:13" x14ac:dyDescent="0.35">
      <c r="A32" t="s">
        <v>21</v>
      </c>
      <c r="B32" s="9">
        <v>1.0178117048346056</v>
      </c>
      <c r="C32" s="11">
        <v>1.6085790884718498</v>
      </c>
      <c r="D32" s="11">
        <v>0</v>
      </c>
      <c r="E32" s="11">
        <v>5.9</v>
      </c>
      <c r="F32" s="11">
        <v>3.1007751937984498</v>
      </c>
      <c r="H32" s="11"/>
      <c r="I32" s="11"/>
      <c r="K32" s="22"/>
      <c r="L32" s="22"/>
      <c r="M32" s="8"/>
    </row>
    <row r="33" spans="1:13" x14ac:dyDescent="0.35">
      <c r="A33" t="s">
        <v>22</v>
      </c>
      <c r="B33" s="9">
        <v>1.2987012987013</v>
      </c>
      <c r="C33" s="11" t="s">
        <v>4</v>
      </c>
      <c r="D33" s="11" t="s">
        <v>4</v>
      </c>
      <c r="E33" s="9">
        <v>0</v>
      </c>
      <c r="F33" s="11" t="s">
        <v>4</v>
      </c>
      <c r="H33" s="11"/>
      <c r="I33" s="9"/>
      <c r="K33" s="22"/>
      <c r="L33" s="22"/>
      <c r="M33" s="8"/>
    </row>
    <row r="34" spans="1:13" x14ac:dyDescent="0.35">
      <c r="A34" t="s">
        <v>14</v>
      </c>
      <c r="B34" s="9">
        <v>1.48619957537155</v>
      </c>
      <c r="C34" s="11">
        <v>2.152641878669276</v>
      </c>
      <c r="D34" s="11">
        <v>0</v>
      </c>
      <c r="E34" s="11">
        <v>1.2</v>
      </c>
      <c r="F34" s="11">
        <v>3.8961038961038961</v>
      </c>
      <c r="H34" s="11"/>
      <c r="I34" s="11"/>
      <c r="K34" s="22"/>
      <c r="L34" s="22"/>
      <c r="M34" s="8"/>
    </row>
    <row r="35" spans="1:13" x14ac:dyDescent="0.35">
      <c r="A35" t="s">
        <v>18</v>
      </c>
      <c r="B35" s="9">
        <v>24.074074074074073</v>
      </c>
      <c r="C35" s="11">
        <v>9.2744951383694847</v>
      </c>
      <c r="D35" s="11">
        <v>12.8</v>
      </c>
      <c r="E35" s="11">
        <v>42.1</v>
      </c>
      <c r="F35" s="11">
        <v>24.113475177304963</v>
      </c>
      <c r="H35" s="11"/>
      <c r="I35" s="11"/>
      <c r="K35" s="22"/>
      <c r="L35" s="22"/>
      <c r="M35" s="8"/>
    </row>
    <row r="36" spans="1:13" x14ac:dyDescent="0.35">
      <c r="A36" t="s">
        <v>15</v>
      </c>
      <c r="B36" s="9">
        <v>0</v>
      </c>
      <c r="C36" s="11">
        <v>14.285714285714285</v>
      </c>
      <c r="D36" s="11">
        <v>14.3</v>
      </c>
      <c r="E36" s="11">
        <v>2.2000000000000002</v>
      </c>
      <c r="F36" s="11" t="s">
        <v>4</v>
      </c>
      <c r="H36" s="11"/>
      <c r="I36" s="11"/>
      <c r="K36" s="22"/>
      <c r="L36" s="22"/>
      <c r="M36" s="8"/>
    </row>
    <row r="37" spans="1:13" x14ac:dyDescent="0.35">
      <c r="A37" t="s">
        <v>16</v>
      </c>
      <c r="B37" s="9">
        <v>40</v>
      </c>
      <c r="C37" s="11">
        <v>2.9411764705882351</v>
      </c>
      <c r="D37" s="14" t="s">
        <v>4</v>
      </c>
      <c r="E37" s="11">
        <v>11.1</v>
      </c>
      <c r="F37" s="11" t="s">
        <v>4</v>
      </c>
      <c r="H37" s="11"/>
      <c r="I37" s="11"/>
      <c r="K37" s="22"/>
      <c r="L37" s="22"/>
      <c r="M37" s="8"/>
    </row>
    <row r="38" spans="1:13" x14ac:dyDescent="0.35">
      <c r="A38" t="s">
        <v>12</v>
      </c>
      <c r="B38" s="9">
        <v>0</v>
      </c>
      <c r="C38" s="11">
        <v>0</v>
      </c>
      <c r="D38" s="11">
        <v>0</v>
      </c>
      <c r="E38" s="11">
        <v>26.5</v>
      </c>
      <c r="F38" s="11" t="s">
        <v>4</v>
      </c>
      <c r="H38" s="11"/>
      <c r="I38" s="11"/>
      <c r="K38" s="22"/>
      <c r="L38" s="22"/>
      <c r="M38" s="8"/>
    </row>
    <row r="39" spans="1:13" x14ac:dyDescent="0.35">
      <c r="A39" t="s">
        <v>19</v>
      </c>
      <c r="B39" s="11" t="s">
        <v>36</v>
      </c>
      <c r="C39" s="11">
        <v>84.8</v>
      </c>
      <c r="D39" s="11">
        <v>50</v>
      </c>
      <c r="E39" s="11">
        <v>94.4</v>
      </c>
      <c r="F39" s="11">
        <v>41.666666666666671</v>
      </c>
      <c r="H39" s="11"/>
      <c r="I39" s="11"/>
      <c r="K39" s="23"/>
      <c r="L39" s="23"/>
      <c r="M39" s="8"/>
    </row>
    <row r="40" spans="1:13" x14ac:dyDescent="0.35">
      <c r="A40" t="s">
        <v>13</v>
      </c>
      <c r="B40" s="9">
        <v>17.838246409674984</v>
      </c>
      <c r="C40" s="11">
        <v>28.967994774657086</v>
      </c>
      <c r="D40" s="11">
        <v>22.5</v>
      </c>
      <c r="E40" s="11">
        <v>44</v>
      </c>
      <c r="F40" s="11">
        <v>24.615384615384617</v>
      </c>
      <c r="H40" s="11"/>
      <c r="I40" s="11"/>
      <c r="K40" s="22"/>
      <c r="L40" s="22"/>
      <c r="M40" s="8"/>
    </row>
    <row r="41" spans="1:13" x14ac:dyDescent="0.35">
      <c r="A41" s="5" t="s">
        <v>20</v>
      </c>
      <c r="B41" s="15">
        <v>10</v>
      </c>
      <c r="C41" s="15">
        <v>8.5714285714285712</v>
      </c>
      <c r="D41" s="11">
        <v>11.1</v>
      </c>
      <c r="E41" s="11">
        <v>24.7</v>
      </c>
      <c r="F41" s="15">
        <v>43.548387096774192</v>
      </c>
      <c r="H41" s="11"/>
      <c r="I41" s="11"/>
      <c r="K41" s="22"/>
      <c r="L41" s="22"/>
      <c r="M41" s="8"/>
    </row>
    <row r="42" spans="1:13" x14ac:dyDescent="0.35">
      <c r="A42" s="19" t="s">
        <v>29</v>
      </c>
      <c r="B42" s="10" t="s">
        <v>37</v>
      </c>
      <c r="C42" s="21">
        <v>15.8</v>
      </c>
      <c r="D42" s="21">
        <v>12.5</v>
      </c>
      <c r="E42" s="21">
        <v>23.5</v>
      </c>
      <c r="F42" s="21">
        <v>20.100000000000001</v>
      </c>
      <c r="H42" s="9"/>
      <c r="I42" s="9"/>
      <c r="K42" s="22"/>
      <c r="L42" s="22"/>
      <c r="M42" s="8"/>
    </row>
    <row r="43" spans="1:13" x14ac:dyDescent="0.35">
      <c r="K43" s="8"/>
      <c r="L43" s="8"/>
      <c r="M43" s="8"/>
    </row>
    <row r="44" spans="1:13" x14ac:dyDescent="0.35">
      <c r="B44" s="9"/>
      <c r="K44" s="8"/>
      <c r="L44" s="8"/>
      <c r="M44" s="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30"/>
  <sheetViews>
    <sheetView workbookViewId="0">
      <selection activeCell="A6" sqref="A6"/>
    </sheetView>
  </sheetViews>
  <sheetFormatPr baseColWidth="10" defaultColWidth="11.453125" defaultRowHeight="14.5" x14ac:dyDescent="0.35"/>
  <cols>
    <col min="1" max="1" width="44" customWidth="1"/>
    <col min="4" max="4" width="13.1796875" customWidth="1"/>
  </cols>
  <sheetData>
    <row r="2" spans="1:6" ht="43.5" x14ac:dyDescent="0.35">
      <c r="A2" s="6" t="s">
        <v>35</v>
      </c>
      <c r="B2" s="2" t="s">
        <v>7</v>
      </c>
      <c r="C2" s="3" t="s">
        <v>8</v>
      </c>
      <c r="D2" s="2" t="s">
        <v>9</v>
      </c>
      <c r="E2" s="2" t="s">
        <v>10</v>
      </c>
      <c r="F2" s="2" t="s">
        <v>11</v>
      </c>
    </row>
    <row r="3" spans="1:6" x14ac:dyDescent="0.35">
      <c r="A3" t="s">
        <v>24</v>
      </c>
      <c r="B3" s="10">
        <f>429-5</f>
        <v>424</v>
      </c>
      <c r="C3" s="10">
        <f>396-2</f>
        <v>394</v>
      </c>
      <c r="D3" s="10">
        <f>295-1</f>
        <v>294</v>
      </c>
      <c r="E3" s="10">
        <f>690-1</f>
        <v>689</v>
      </c>
      <c r="F3" s="10">
        <v>333</v>
      </c>
    </row>
    <row r="4" spans="1:6" x14ac:dyDescent="0.35">
      <c r="A4" t="s">
        <v>0</v>
      </c>
      <c r="B4" s="10">
        <v>280</v>
      </c>
      <c r="C4" s="10">
        <v>397</v>
      </c>
      <c r="D4" s="10">
        <v>207</v>
      </c>
      <c r="E4" s="10">
        <v>811</v>
      </c>
      <c r="F4" s="10">
        <v>608</v>
      </c>
    </row>
    <row r="5" spans="1:6" x14ac:dyDescent="0.35">
      <c r="A5" t="s">
        <v>1</v>
      </c>
      <c r="B5" s="10">
        <v>96</v>
      </c>
      <c r="C5" s="10">
        <v>110</v>
      </c>
      <c r="D5" s="10">
        <v>37</v>
      </c>
      <c r="E5" s="10">
        <v>220</v>
      </c>
      <c r="F5" s="10">
        <v>117</v>
      </c>
    </row>
    <row r="6" spans="1:6" x14ac:dyDescent="0.35">
      <c r="A6" t="s">
        <v>2</v>
      </c>
      <c r="B6" s="10">
        <v>169</v>
      </c>
      <c r="C6" s="10">
        <v>300</v>
      </c>
      <c r="D6" s="10">
        <v>86</v>
      </c>
      <c r="E6" s="10">
        <v>465</v>
      </c>
      <c r="F6" s="10">
        <v>213</v>
      </c>
    </row>
    <row r="7" spans="1:6" x14ac:dyDescent="0.35">
      <c r="A7" t="s">
        <v>23</v>
      </c>
      <c r="B7" s="10">
        <v>165</v>
      </c>
      <c r="C7" s="10">
        <v>208</v>
      </c>
      <c r="D7" s="10">
        <v>76</v>
      </c>
      <c r="E7" s="10">
        <v>299</v>
      </c>
      <c r="F7" s="10">
        <v>303</v>
      </c>
    </row>
    <row r="8" spans="1:6" x14ac:dyDescent="0.35">
      <c r="A8" t="s">
        <v>3</v>
      </c>
      <c r="B8" s="10">
        <v>62</v>
      </c>
      <c r="C8" s="10">
        <v>75</v>
      </c>
      <c r="D8" s="10" t="s">
        <v>4</v>
      </c>
      <c r="E8" s="10">
        <v>120</v>
      </c>
      <c r="F8" s="10">
        <v>117</v>
      </c>
    </row>
    <row r="9" spans="1:6" x14ac:dyDescent="0.35">
      <c r="A9" s="5" t="s">
        <v>5</v>
      </c>
      <c r="B9" s="12">
        <v>64</v>
      </c>
      <c r="C9" s="12">
        <v>69</v>
      </c>
      <c r="D9" s="12">
        <v>18</v>
      </c>
      <c r="E9" s="12">
        <v>85</v>
      </c>
      <c r="F9" s="12">
        <v>76</v>
      </c>
    </row>
    <row r="10" spans="1:6" x14ac:dyDescent="0.35">
      <c r="A10" s="7" t="s">
        <v>17</v>
      </c>
      <c r="B10" s="8">
        <f>SUM(B3:B9)</f>
        <v>1260</v>
      </c>
      <c r="C10" s="8">
        <f t="shared" ref="C10:F10" si="0">SUM(C3:C9)</f>
        <v>1553</v>
      </c>
      <c r="D10" s="8">
        <f t="shared" si="0"/>
        <v>718</v>
      </c>
      <c r="E10" s="8">
        <f t="shared" si="0"/>
        <v>2689</v>
      </c>
      <c r="F10" s="8">
        <f t="shared" si="0"/>
        <v>1767</v>
      </c>
    </row>
    <row r="11" spans="1:6" x14ac:dyDescent="0.35">
      <c r="B11" s="4"/>
      <c r="C11" s="4"/>
      <c r="D11" s="4"/>
      <c r="E11" s="4"/>
      <c r="F11" s="4"/>
    </row>
    <row r="12" spans="1:6" ht="31" x14ac:dyDescent="0.35">
      <c r="A12" s="1" t="s">
        <v>32</v>
      </c>
      <c r="B12" s="2" t="s">
        <v>7</v>
      </c>
      <c r="C12" s="3" t="s">
        <v>8</v>
      </c>
      <c r="D12" s="2" t="s">
        <v>9</v>
      </c>
      <c r="E12" s="2" t="s">
        <v>10</v>
      </c>
      <c r="F12" s="2" t="s">
        <v>11</v>
      </c>
    </row>
    <row r="13" spans="1:6" x14ac:dyDescent="0.35">
      <c r="A13" t="s">
        <v>24</v>
      </c>
      <c r="B13" s="10">
        <v>0</v>
      </c>
      <c r="C13" s="10">
        <v>1</v>
      </c>
      <c r="D13" s="10">
        <v>0</v>
      </c>
      <c r="E13" s="10">
        <v>1</v>
      </c>
      <c r="F13" s="10">
        <v>0</v>
      </c>
    </row>
    <row r="14" spans="1:6" x14ac:dyDescent="0.35">
      <c r="A14" t="s">
        <v>0</v>
      </c>
      <c r="B14" s="10">
        <v>37</v>
      </c>
      <c r="C14" s="10">
        <v>14</v>
      </c>
      <c r="D14" s="10">
        <v>3</v>
      </c>
      <c r="E14" s="10">
        <v>96</v>
      </c>
      <c r="F14" s="10">
        <v>268</v>
      </c>
    </row>
    <row r="15" spans="1:6" x14ac:dyDescent="0.35">
      <c r="A15" t="s">
        <v>1</v>
      </c>
      <c r="B15" s="10">
        <v>0</v>
      </c>
      <c r="C15" s="10">
        <v>0</v>
      </c>
      <c r="D15" s="10">
        <v>0</v>
      </c>
      <c r="E15" s="10">
        <v>6</v>
      </c>
      <c r="F15" s="10">
        <v>9</v>
      </c>
    </row>
    <row r="16" spans="1:6" x14ac:dyDescent="0.35">
      <c r="A16" t="s">
        <v>2</v>
      </c>
      <c r="B16" s="10">
        <v>1</v>
      </c>
      <c r="C16" s="10">
        <v>10</v>
      </c>
      <c r="D16" s="10">
        <v>0</v>
      </c>
      <c r="E16" s="10">
        <v>10</v>
      </c>
      <c r="F16" s="10">
        <v>9</v>
      </c>
    </row>
    <row r="17" spans="1:6" x14ac:dyDescent="0.35">
      <c r="A17" t="s">
        <v>23</v>
      </c>
      <c r="B17" s="10">
        <v>1</v>
      </c>
      <c r="C17" s="10">
        <v>0</v>
      </c>
      <c r="D17" s="10">
        <v>0</v>
      </c>
      <c r="E17" s="10">
        <v>2</v>
      </c>
      <c r="F17" s="10">
        <v>22</v>
      </c>
    </row>
    <row r="18" spans="1:6" x14ac:dyDescent="0.35">
      <c r="A18" t="s">
        <v>3</v>
      </c>
      <c r="B18" s="10">
        <v>0</v>
      </c>
      <c r="C18" s="10">
        <v>0</v>
      </c>
      <c r="D18" s="10" t="s">
        <v>4</v>
      </c>
      <c r="E18" s="10">
        <v>0</v>
      </c>
      <c r="F18" s="10">
        <v>10</v>
      </c>
    </row>
    <row r="19" spans="1:6" x14ac:dyDescent="0.35">
      <c r="A19" s="8" t="s">
        <v>5</v>
      </c>
      <c r="B19" s="13">
        <v>0</v>
      </c>
      <c r="C19" s="13">
        <v>0</v>
      </c>
      <c r="D19" s="13">
        <v>0</v>
      </c>
      <c r="E19" s="13">
        <v>0</v>
      </c>
      <c r="F19" s="13">
        <v>1</v>
      </c>
    </row>
    <row r="20" spans="1:6" x14ac:dyDescent="0.35">
      <c r="A20" s="17" t="s">
        <v>17</v>
      </c>
      <c r="B20" s="18">
        <v>39</v>
      </c>
      <c r="C20" s="18">
        <v>25</v>
      </c>
      <c r="D20" s="18">
        <v>3</v>
      </c>
      <c r="E20" s="18">
        <v>115</v>
      </c>
      <c r="F20" s="18">
        <v>319</v>
      </c>
    </row>
    <row r="22" spans="1:6" ht="31" x14ac:dyDescent="0.35">
      <c r="A22" s="1" t="s">
        <v>33</v>
      </c>
      <c r="B22" s="2" t="s">
        <v>7</v>
      </c>
      <c r="C22" s="3" t="s">
        <v>8</v>
      </c>
      <c r="D22" s="2" t="s">
        <v>9</v>
      </c>
      <c r="E22" s="2" t="s">
        <v>10</v>
      </c>
      <c r="F22" s="2" t="s">
        <v>11</v>
      </c>
    </row>
    <row r="23" spans="1:6" x14ac:dyDescent="0.35">
      <c r="A23" t="s">
        <v>24</v>
      </c>
      <c r="B23" s="11">
        <f>B13/B3*100</f>
        <v>0</v>
      </c>
      <c r="C23" s="11">
        <f>C13/C3*100</f>
        <v>0.25380710659898476</v>
      </c>
      <c r="D23" s="11">
        <f>D13/D3*100</f>
        <v>0</v>
      </c>
      <c r="E23" s="11">
        <f>E13/E3*100</f>
        <v>0.14513788098693758</v>
      </c>
      <c r="F23" s="11">
        <f>F13/F3*100</f>
        <v>0</v>
      </c>
    </row>
    <row r="24" spans="1:6" x14ac:dyDescent="0.35">
      <c r="A24" t="s">
        <v>0</v>
      </c>
      <c r="B24" s="11">
        <f>B14/B4*100</f>
        <v>13.214285714285715</v>
      </c>
      <c r="C24" s="11">
        <f>C14/C4*100</f>
        <v>3.5264483627204033</v>
      </c>
      <c r="D24" s="11">
        <f t="shared" ref="D24:F24" si="1">D14/D4*100</f>
        <v>1.4492753623188406</v>
      </c>
      <c r="E24" s="11">
        <f t="shared" si="1"/>
        <v>11.837237977805179</v>
      </c>
      <c r="F24" s="11">
        <f t="shared" si="1"/>
        <v>44.078947368421048</v>
      </c>
    </row>
    <row r="25" spans="1:6" x14ac:dyDescent="0.35">
      <c r="A25" t="s">
        <v>1</v>
      </c>
      <c r="B25" s="11">
        <f t="shared" ref="B25:F29" si="2">B15/B5*100</f>
        <v>0</v>
      </c>
      <c r="C25" s="11">
        <f t="shared" si="2"/>
        <v>0</v>
      </c>
      <c r="D25" s="11">
        <f t="shared" si="2"/>
        <v>0</v>
      </c>
      <c r="E25" s="11">
        <f t="shared" si="2"/>
        <v>2.7272727272727271</v>
      </c>
      <c r="F25" s="11">
        <f t="shared" si="2"/>
        <v>7.6923076923076925</v>
      </c>
    </row>
    <row r="26" spans="1:6" x14ac:dyDescent="0.35">
      <c r="A26" t="s">
        <v>2</v>
      </c>
      <c r="B26" s="11">
        <f t="shared" si="2"/>
        <v>0.59171597633136097</v>
      </c>
      <c r="C26" s="11">
        <f t="shared" si="2"/>
        <v>3.3333333333333335</v>
      </c>
      <c r="D26" s="11">
        <f t="shared" si="2"/>
        <v>0</v>
      </c>
      <c r="E26" s="11">
        <f t="shared" si="2"/>
        <v>2.1505376344086025</v>
      </c>
      <c r="F26" s="11">
        <f t="shared" si="2"/>
        <v>4.225352112676056</v>
      </c>
    </row>
    <row r="27" spans="1:6" x14ac:dyDescent="0.35">
      <c r="A27" t="s">
        <v>23</v>
      </c>
      <c r="B27" s="11">
        <f t="shared" si="2"/>
        <v>0.60606060606060608</v>
      </c>
      <c r="C27" s="11">
        <f t="shared" si="2"/>
        <v>0</v>
      </c>
      <c r="D27" s="11">
        <f t="shared" si="2"/>
        <v>0</v>
      </c>
      <c r="E27" s="11">
        <f t="shared" si="2"/>
        <v>0.66889632107023411</v>
      </c>
      <c r="F27" s="11">
        <f t="shared" si="2"/>
        <v>7.2607260726072615</v>
      </c>
    </row>
    <row r="28" spans="1:6" x14ac:dyDescent="0.35">
      <c r="A28" t="s">
        <v>3</v>
      </c>
      <c r="B28" s="11">
        <f t="shared" si="2"/>
        <v>0</v>
      </c>
      <c r="C28" s="11">
        <f t="shared" si="2"/>
        <v>0</v>
      </c>
      <c r="D28" s="11" t="s">
        <v>4</v>
      </c>
      <c r="E28" s="11">
        <f t="shared" si="2"/>
        <v>0</v>
      </c>
      <c r="F28" s="11">
        <f t="shared" si="2"/>
        <v>8.5470085470085468</v>
      </c>
    </row>
    <row r="29" spans="1:6" x14ac:dyDescent="0.35">
      <c r="A29" s="5" t="s">
        <v>5</v>
      </c>
      <c r="B29" s="16">
        <f t="shared" si="2"/>
        <v>0</v>
      </c>
      <c r="C29" s="16">
        <f t="shared" si="2"/>
        <v>0</v>
      </c>
      <c r="D29" s="16">
        <f t="shared" si="2"/>
        <v>0</v>
      </c>
      <c r="E29" s="16">
        <f t="shared" si="2"/>
        <v>0</v>
      </c>
      <c r="F29" s="16">
        <f t="shared" si="2"/>
        <v>1.3157894736842104</v>
      </c>
    </row>
    <row r="30" spans="1:6" x14ac:dyDescent="0.35">
      <c r="A30" s="7" t="s">
        <v>29</v>
      </c>
      <c r="B30" s="9">
        <f>AVERAGE(B23:B29)</f>
        <v>2.058866042382526</v>
      </c>
      <c r="C30" s="9">
        <f t="shared" ref="C30:F30" si="3">AVERAGE(C23:C29)</f>
        <v>1.0162269718075316</v>
      </c>
      <c r="D30" s="9">
        <f t="shared" si="3"/>
        <v>0.24154589371980675</v>
      </c>
      <c r="E30" s="9">
        <f t="shared" si="3"/>
        <v>2.5041546487919542</v>
      </c>
      <c r="F30" s="9">
        <f t="shared" si="3"/>
        <v>10.445733038100688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Title and authors</vt:lpstr>
      <vt:lpstr>Legend</vt:lpstr>
      <vt:lpstr>Terrestrial</vt:lpstr>
      <vt:lpstr>Marine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Margarita Patricia Florencio Diaz</dc:creator>
  <cp:lastModifiedBy>Margarita Patricia Florencio Diaz</cp:lastModifiedBy>
  <dcterms:created xsi:type="dcterms:W3CDTF">2021-09-17T10:01:25Z</dcterms:created>
  <dcterms:modified xsi:type="dcterms:W3CDTF">2021-10-25T15:32:01Z</dcterms:modified>
</cp:coreProperties>
</file>