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review\"/>
    </mc:Choice>
  </mc:AlternateContent>
  <xr:revisionPtr revIDLastSave="0" documentId="13_ncr:1_{3ED9E2BB-446F-436D-A3BB-B3EDF0E7B5E9}" xr6:coauthVersionLast="36" xr6:coauthVersionMax="36" xr10:uidLastSave="{00000000-0000-0000-0000-000000000000}"/>
  <bookViews>
    <workbookView xWindow="0" yWindow="0" windowWidth="28800" windowHeight="14100" activeTab="4" xr2:uid="{00000000-000D-0000-FFFF-FFFF00000000}"/>
  </bookViews>
  <sheets>
    <sheet name="Table 1" sheetId="2" r:id="rId1"/>
    <sheet name="Table 2" sheetId="3" r:id="rId2"/>
    <sheet name="Table 3" sheetId="5" r:id="rId3"/>
    <sheet name="Table 4" sheetId="6" r:id="rId4"/>
    <sheet name="Table 5" sheetId="7" r:id="rId5"/>
    <sheet name="Table A1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8" l="1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3" i="8"/>
  <c r="C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Wolfsperger</author>
  </authors>
  <commentList>
    <comment ref="G6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Wolfsperger:</t>
        </r>
        <r>
          <rPr>
            <sz val="9"/>
            <color indexed="81"/>
            <rFont val="Segoe UI"/>
            <family val="2"/>
          </rPr>
          <t xml:space="preserve">
check bei den runs deutlich kälter</t>
        </r>
      </text>
    </comment>
  </commentList>
</comments>
</file>

<file path=xl/sharedStrings.xml><?xml version="1.0" encoding="utf-8"?>
<sst xmlns="http://schemas.openxmlformats.org/spreadsheetml/2006/main" count="415" uniqueCount="209">
  <si>
    <t>SKI</t>
  </si>
  <si>
    <t>SNB</t>
  </si>
  <si>
    <t>model</t>
  </si>
  <si>
    <t>Scott Park 178</t>
  </si>
  <si>
    <t>Burton Vapor 157</t>
  </si>
  <si>
    <r>
      <t xml:space="preserve">1780 / </t>
    </r>
    <r>
      <rPr>
        <sz val="11"/>
        <rFont val="Calibri"/>
        <family val="2"/>
        <scheme val="minor"/>
      </rPr>
      <t>1410</t>
    </r>
  </si>
  <si>
    <t>1570 / 1170</t>
  </si>
  <si>
    <t>114 / 78 / 103</t>
  </si>
  <si>
    <t>294 / 250 / 294</t>
  </si>
  <si>
    <t>±</t>
  </si>
  <si>
    <t>date</t>
  </si>
  <si>
    <t>weather</t>
  </si>
  <si>
    <r>
      <t>T</t>
    </r>
    <r>
      <rPr>
        <b/>
        <vertAlign val="subscript"/>
        <sz val="11"/>
        <color theme="1"/>
        <rFont val="Calibri"/>
        <family val="2"/>
        <scheme val="minor"/>
      </rPr>
      <t xml:space="preserve">air </t>
    </r>
    <r>
      <rPr>
        <b/>
        <sz val="11"/>
        <color theme="1"/>
        <rFont val="Calibri"/>
        <family val="2"/>
        <scheme val="minor"/>
      </rPr>
      <t xml:space="preserve">(°C) </t>
    </r>
  </si>
  <si>
    <t>RH (%)</t>
  </si>
  <si>
    <r>
      <t>wind (m s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</si>
  <si>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SWR (W m</t>
    </r>
    <r>
      <rPr>
        <b/>
        <vertAlign val="superscript"/>
        <sz val="11"/>
        <color theme="1"/>
        <rFont val="Calibri"/>
        <family val="2"/>
        <scheme val="minor"/>
      </rPr>
      <t>-2</t>
    </r>
    <r>
      <rPr>
        <b/>
        <sz val="11"/>
        <color theme="1"/>
        <rFont val="Calibri"/>
        <family val="2"/>
        <scheme val="minor"/>
      </rPr>
      <t>)</t>
    </r>
  </si>
  <si>
    <t>track</t>
  </si>
  <si>
    <t>athlete</t>
  </si>
  <si>
    <t>runs analysed / captured</t>
  </si>
  <si>
    <t>sunny</t>
  </si>
  <si>
    <t>WFJ</t>
  </si>
  <si>
    <t>s2</t>
  </si>
  <si>
    <t>15 / 15</t>
  </si>
  <si>
    <t>s7</t>
  </si>
  <si>
    <t>9 / 11</t>
  </si>
  <si>
    <t>strong snowfall</t>
  </si>
  <si>
    <t>5 / 5</t>
  </si>
  <si>
    <t>partly sunny, fog</t>
  </si>
  <si>
    <t>s1</t>
  </si>
  <si>
    <t>10 / 10</t>
  </si>
  <si>
    <t>fog, slight snowfall</t>
  </si>
  <si>
    <t>s5</t>
  </si>
  <si>
    <t>8 / 9</t>
  </si>
  <si>
    <t>10 / 11</t>
  </si>
  <si>
    <t>partly sunny, slight snowfall</t>
  </si>
  <si>
    <t>s1, s5</t>
  </si>
  <si>
    <t>6 / 6</t>
  </si>
  <si>
    <t>cloudy to sunny</t>
  </si>
  <si>
    <t>12 / 13</t>
  </si>
  <si>
    <t>s1, s7</t>
  </si>
  <si>
    <t>23 / 24</t>
  </si>
  <si>
    <t>s4, s5</t>
  </si>
  <si>
    <t>24 / 29</t>
  </si>
  <si>
    <t>BOL</t>
  </si>
  <si>
    <t>s4, s6</t>
  </si>
  <si>
    <t>30 / 37</t>
  </si>
  <si>
    <t>s2, s7</t>
  </si>
  <si>
    <t>23 / 29</t>
  </si>
  <si>
    <t>39 / 40</t>
  </si>
  <si>
    <t>snow description</t>
  </si>
  <si>
    <t xml:space="preserve"> days since                last snowfall      (HN24, HN72)</t>
  </si>
  <si>
    <r>
      <t>TLWC</t>
    </r>
    <r>
      <rPr>
        <b/>
        <vertAlign val="subscript"/>
        <sz val="11"/>
        <color theme="1"/>
        <rFont val="Calibri"/>
        <family val="2"/>
        <scheme val="minor"/>
      </rPr>
      <t xml:space="preserve">min           </t>
    </r>
    <r>
      <rPr>
        <b/>
        <sz val="11"/>
        <color theme="1"/>
        <rFont val="Calibri"/>
        <family val="2"/>
        <scheme val="minor"/>
      </rPr>
      <t xml:space="preserve"> (°C)</t>
    </r>
  </si>
  <si>
    <r>
      <rPr>
        <b/>
        <sz val="11"/>
        <color theme="1"/>
        <rFont val="Calibri"/>
        <family val="2"/>
      </rPr>
      <t>ρ</t>
    </r>
    <r>
      <rPr>
        <b/>
        <vertAlign val="subscript"/>
        <sz val="11"/>
        <color theme="1"/>
        <rFont val="Calibri"/>
        <family val="2"/>
      </rPr>
      <t>s</t>
    </r>
    <r>
      <rPr>
        <b/>
        <sz val="11"/>
        <color theme="1"/>
        <rFont val="Calibri"/>
        <family val="2"/>
        <scheme val="minor"/>
      </rPr>
      <t xml:space="preserve">                        (kg m</t>
    </r>
    <r>
      <rPr>
        <b/>
        <vertAlign val="superscript"/>
        <sz val="11"/>
        <color theme="1"/>
        <rFont val="Calibri"/>
        <family val="2"/>
        <scheme val="minor"/>
      </rPr>
      <t>-3</t>
    </r>
    <r>
      <rPr>
        <b/>
        <sz val="11"/>
        <color theme="1"/>
        <rFont val="Calibri"/>
        <family val="2"/>
        <scheme val="minor"/>
      </rPr>
      <t>)</t>
    </r>
  </si>
  <si>
    <t>PR                      (N)</t>
  </si>
  <si>
    <t xml:space="preserve">spring snow </t>
  </si>
  <si>
    <t>MFcl (MFpc), 1</t>
  </si>
  <si>
    <t>8 (8, 8 cm)</t>
  </si>
  <si>
    <t>MFpc (MFcl), 1.5</t>
  </si>
  <si>
    <t>9 (8, 8 cm)</t>
  </si>
  <si>
    <t>new snow dry</t>
  </si>
  <si>
    <t xml:space="preserve"> DF (PPsd) rimed, 0.25-2</t>
  </si>
  <si>
    <t xml:space="preserve">5 (2, 2  cm) </t>
  </si>
  <si>
    <t xml:space="preserve">winter snow warm </t>
  </si>
  <si>
    <t>RG, 0.25</t>
  </si>
  <si>
    <t>3 (1, 18 cm)</t>
  </si>
  <si>
    <t>winter snow mid/new snow dry</t>
  </si>
  <si>
    <t>RG (DF), 0.5-1</t>
  </si>
  <si>
    <t>0 (1, 1 cm)</t>
  </si>
  <si>
    <t xml:space="preserve">winter snow cold </t>
  </si>
  <si>
    <t>RG (FC), 0.25-0.5</t>
  </si>
  <si>
    <t>0 (3, 19 cm)</t>
  </si>
  <si>
    <t>winter snow mid</t>
  </si>
  <si>
    <t>FC (RG), 0.5</t>
  </si>
  <si>
    <t>0 (4, 4 cm)</t>
  </si>
  <si>
    <t>winter snow mid/cold</t>
  </si>
  <si>
    <t>1 (0, 4 cm)</t>
  </si>
  <si>
    <t>winter snow warm</t>
  </si>
  <si>
    <t>DF (RG), 0.5</t>
  </si>
  <si>
    <t>0 (7, 10 cm)</t>
  </si>
  <si>
    <t>winter snow mid/warm</t>
  </si>
  <si>
    <t>0 (4, 14 cm)</t>
  </si>
  <si>
    <t>new snow dry/wet</t>
  </si>
  <si>
    <t>MF (DF), 0.5</t>
  </si>
  <si>
    <t>0 (9, 12 cm)</t>
  </si>
  <si>
    <t>spring snow</t>
  </si>
  <si>
    <t>MFpc, 0.75-3</t>
  </si>
  <si>
    <t>4 (1, 11 cm)</t>
  </si>
  <si>
    <t>MFpc, 1-4</t>
  </si>
  <si>
    <t>6 (1, 11 cm)</t>
  </si>
  <si>
    <t>measured input quantitiy</t>
  </si>
  <si>
    <t>uncertainty</t>
  </si>
  <si>
    <t>deduced input quantitiy</t>
  </si>
  <si>
    <t xml:space="preserve"> value</t>
  </si>
  <si>
    <t>comment</t>
  </si>
  <si>
    <t xml:space="preserve">postion </t>
  </si>
  <si>
    <t>± 0.02 m</t>
  </si>
  <si>
    <t xml:space="preserve"> dGNSS accuracy </t>
  </si>
  <si>
    <t>± 0.04 m</t>
  </si>
  <si>
    <t>propagated from  velocity &amp; position uncertainty</t>
  </si>
  <si>
    <t>velocity</t>
  </si>
  <si>
    <r>
      <t>± 0.08 m s</t>
    </r>
    <r>
      <rPr>
        <vertAlign val="superscript"/>
        <sz val="11"/>
        <color theme="1"/>
        <rFont val="Calibri"/>
        <family val="2"/>
        <scheme val="minor"/>
      </rPr>
      <t>-1</t>
    </r>
  </si>
  <si>
    <t xml:space="preserve"> acceleration</t>
  </si>
  <si>
    <r>
      <t>± 0.09 m s</t>
    </r>
    <r>
      <rPr>
        <vertAlign val="superscript"/>
        <sz val="11"/>
        <color theme="1"/>
        <rFont val="Calibri"/>
        <family val="2"/>
        <scheme val="minor"/>
      </rPr>
      <t>-2</t>
    </r>
  </si>
  <si>
    <t>slope</t>
  </si>
  <si>
    <t>± 0.22°</t>
  </si>
  <si>
    <t>propagated from       velocity uncertainty</t>
  </si>
  <si>
    <t xml:space="preserve">mass </t>
  </si>
  <si>
    <r>
      <rPr>
        <sz val="11"/>
        <color theme="1"/>
        <rFont val="Calibri"/>
        <family val="2"/>
      </rPr>
      <t xml:space="preserve">± </t>
    </r>
    <r>
      <rPr>
        <sz val="11"/>
        <color theme="1"/>
        <rFont val="Calibri"/>
        <family val="2"/>
        <scheme val="minor"/>
      </rPr>
      <t>1 kg</t>
    </r>
  </si>
  <si>
    <t>assumption</t>
  </si>
  <si>
    <t>drag area</t>
  </si>
  <si>
    <r>
      <t>± 0.027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</si>
  <si>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 assumed as 5% of             drag / lift area </t>
  </si>
  <si>
    <t>lift area</t>
  </si>
  <si>
    <r>
      <t>± 0.011 m</t>
    </r>
    <r>
      <rPr>
        <vertAlign val="superscript"/>
        <sz val="11"/>
        <color theme="1"/>
        <rFont val="Calibri"/>
        <family val="2"/>
        <scheme val="minor"/>
      </rPr>
      <t>2</t>
    </r>
  </si>
  <si>
    <t>wind velocity</t>
  </si>
  <si>
    <r>
      <t>± 0.2 m s</t>
    </r>
    <r>
      <rPr>
        <vertAlign val="superscript"/>
        <sz val="11"/>
        <color theme="1"/>
        <rFont val="Calibri"/>
        <family val="2"/>
        <scheme val="minor"/>
      </rPr>
      <t>-1</t>
    </r>
  </si>
  <si>
    <t>relative air velocity</t>
  </si>
  <si>
    <r>
      <t>0.28 m s</t>
    </r>
    <r>
      <rPr>
        <vertAlign val="superscript"/>
        <sz val="11"/>
        <color theme="1"/>
        <rFont val="Calibri"/>
        <family val="2"/>
        <scheme val="minor"/>
      </rPr>
      <t>-1</t>
    </r>
  </si>
  <si>
    <t>sum of wind &amp; athlete velocity uncertainty</t>
  </si>
  <si>
    <t>atmospheric pressure</t>
  </si>
  <si>
    <r>
      <t>± 10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hPa</t>
    </r>
  </si>
  <si>
    <t xml:space="preserve">probable diurnal      variation </t>
  </si>
  <si>
    <t>air density</t>
  </si>
  <si>
    <r>
      <t>0.05 kg m</t>
    </r>
    <r>
      <rPr>
        <vertAlign val="superscript"/>
        <sz val="11"/>
        <color theme="1"/>
        <rFont val="Calibri"/>
        <family val="2"/>
        <scheme val="minor"/>
      </rPr>
      <t>-3</t>
    </r>
  </si>
  <si>
    <r>
      <t>propagated from variation of T</t>
    </r>
    <r>
      <rPr>
        <vertAlign val="subscript"/>
        <sz val="11"/>
        <color theme="1"/>
        <rFont val="Calibri"/>
        <family val="2"/>
        <scheme val="minor"/>
      </rPr>
      <t>air</t>
    </r>
    <r>
      <rPr>
        <sz val="11"/>
        <color theme="1"/>
        <rFont val="Calibri"/>
        <family val="2"/>
        <scheme val="minor"/>
      </rPr>
      <t xml:space="preserve"> and p</t>
    </r>
    <r>
      <rPr>
        <vertAlign val="subscript"/>
        <sz val="11"/>
        <color theme="1"/>
        <rFont val="Calibri"/>
        <family val="2"/>
        <scheme val="minor"/>
      </rPr>
      <t>atm</t>
    </r>
    <r>
      <rPr>
        <sz val="11"/>
        <color theme="1"/>
        <rFont val="Calibri"/>
        <family val="2"/>
        <scheme val="minor"/>
      </rPr>
      <t xml:space="preserve">  </t>
    </r>
  </si>
  <si>
    <t>air temperature</t>
  </si>
  <si>
    <t>± 5°C</t>
  </si>
  <si>
    <t xml:space="preserve"> relative humidity</t>
  </si>
  <si>
    <t>± 0 %</t>
  </si>
  <si>
    <t>neglectable</t>
  </si>
  <si>
    <t>sport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</si>
  <si>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cofmin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</si>
  <si>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</si>
  <si>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n</t>
  </si>
  <si>
    <t>dry</t>
  </si>
  <si>
    <t>wet</t>
  </si>
  <si>
    <t>very wet</t>
  </si>
  <si>
    <t>winter snow</t>
  </si>
  <si>
    <t>warm</t>
  </si>
  <si>
    <t xml:space="preserve">mid </t>
  </si>
  <si>
    <t xml:space="preserve">cold </t>
  </si>
  <si>
    <t>new snow</t>
  </si>
  <si>
    <t>dry (snowfall)</t>
  </si>
  <si>
    <t>Intercept</t>
  </si>
  <si>
    <t>PR</t>
  </si>
  <si>
    <t>SSA</t>
  </si>
  <si>
    <t>TLWC</t>
  </si>
  <si>
    <r>
      <t xml:space="preserve">PR </t>
    </r>
    <r>
      <rPr>
        <sz val="11"/>
        <color theme="1"/>
        <rFont val="Calibri"/>
        <family val="2"/>
      </rPr>
      <t xml:space="preserve">· </t>
    </r>
    <r>
      <rPr>
        <sz val="11"/>
        <color theme="1"/>
        <rFont val="Calibri"/>
        <family val="2"/>
        <scheme val="minor"/>
      </rPr>
      <t>TLWC</t>
    </r>
  </si>
  <si>
    <r>
      <t xml:space="preserve">SSA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TLWC</t>
    </r>
  </si>
  <si>
    <r>
      <t>TLWC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</si>
  <si>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PR </t>
    </r>
    <r>
      <rPr>
        <sz val="11"/>
        <color theme="1"/>
        <rFont val="Calibri"/>
        <family val="2"/>
      </rPr>
      <t>·</t>
    </r>
    <r>
      <rPr>
        <sz val="11"/>
        <color theme="1"/>
        <rFont val="Calibri"/>
        <family val="2"/>
        <scheme val="minor"/>
      </rPr>
      <t xml:space="preserve"> SSA</t>
    </r>
  </si>
  <si>
    <r>
      <t>PR</t>
    </r>
    <r>
      <rPr>
        <vertAlign val="superscript"/>
        <sz val="11"/>
        <color theme="1"/>
        <rFont val="Calibri"/>
        <family val="2"/>
        <scheme val="minor"/>
      </rPr>
      <t>2</t>
    </r>
  </si>
  <si>
    <t>parameter</t>
  </si>
  <si>
    <r>
      <t>SSA              (mm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</si>
  <si>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 xml:space="preserve"> radius (κ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</si>
  <si>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 xml:space="preserve">overall 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</si>
  <si>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>start</t>
    </r>
    <r>
      <rPr>
        <b/>
        <sz val="11"/>
        <color theme="1"/>
        <rFont val="Calibri"/>
        <family val="2"/>
        <scheme val="minor"/>
      </rPr>
      <t xml:space="preserve"> 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</si>
  <si>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</si>
  <si>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>10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</si>
  <si>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>15</t>
    </r>
  </si>
  <si>
    <r>
      <t>COF</t>
    </r>
    <r>
      <rPr>
        <b/>
        <vertAlign val="subscript"/>
        <sz val="11"/>
        <color theme="1"/>
        <rFont val="Calibri"/>
        <family val="2"/>
        <scheme val="minor"/>
      </rPr>
      <t>vmax</t>
    </r>
  </si>
  <si>
    <t>coefficient (-)</t>
  </si>
  <si>
    <t>standard error (-)</t>
  </si>
  <si>
    <t>relative standard error (%)</t>
  </si>
  <si>
    <t>lenght / running length (mm)</t>
  </si>
  <si>
    <t>width (tail / waist / tip) (mm)</t>
  </si>
  <si>
    <t>weight (incl. bindings) (g)</t>
  </si>
  <si>
    <r>
      <t>mean peak-to-valley height R</t>
    </r>
    <r>
      <rPr>
        <b/>
        <vertAlign val="subscript"/>
        <sz val="11"/>
        <rFont val="Calibri"/>
        <family val="2"/>
        <scheme val="minor"/>
      </rPr>
      <t>z</t>
    </r>
    <r>
      <rPr>
        <b/>
        <sz val="11"/>
        <rFont val="Calibri"/>
        <family val="2"/>
        <scheme val="minor"/>
      </rPr>
      <t xml:space="preserve">  (</t>
    </r>
    <r>
      <rPr>
        <b/>
        <sz val="11"/>
        <rFont val="Calibri"/>
        <family val="2"/>
      </rPr>
      <t>µm)</t>
    </r>
  </si>
  <si>
    <r>
      <t>mean width of profile elements R</t>
    </r>
    <r>
      <rPr>
        <b/>
        <vertAlign val="subscript"/>
        <sz val="11"/>
        <rFont val="Calibri"/>
        <family val="2"/>
        <scheme val="minor"/>
      </rPr>
      <t>Sm</t>
    </r>
    <r>
      <rPr>
        <b/>
        <sz val="11"/>
        <rFont val="Calibri"/>
        <family val="2"/>
        <scheme val="minor"/>
      </rPr>
      <t xml:space="preserve">  (µm)</t>
    </r>
  </si>
  <si>
    <r>
      <t>profile skewness R</t>
    </r>
    <r>
      <rPr>
        <b/>
        <vertAlign val="subscript"/>
        <sz val="11"/>
        <rFont val="Calibri"/>
        <family val="2"/>
        <scheme val="minor"/>
      </rPr>
      <t>sk</t>
    </r>
    <r>
      <rPr>
        <b/>
        <sz val="11"/>
        <rFont val="Calibri"/>
        <family val="2"/>
        <scheme val="minor"/>
      </rPr>
      <t xml:space="preserve">  (µm)</t>
    </r>
  </si>
  <si>
    <t>advancing angle unwaxed (°)</t>
  </si>
  <si>
    <t>receding angle unwaxed (°)</t>
  </si>
  <si>
    <t>advancing angle waxed (°)</t>
  </si>
  <si>
    <t>receding angle waxed (°)</t>
  </si>
  <si>
    <t>Table 4: Values and explanations of the assumed uncertainties of the measured and deduced input quantities.</t>
  </si>
  <si>
    <t>Table 1: Properties of the test skis and snowboard including surface roughness parameters (n = 10) and dynamic contact angles of distilled water (n = 8). The advancing (receding) angle is the contact angle which occurs in the course of wetting (de-wetting) of the ski base.</t>
  </si>
  <si>
    <t>Table 2: Weather description and average (mean ± σ) weather parameters during the captured runs of each test day (date).</t>
  </si>
  <si>
    <t>Table A1: Coefficients and their standard errors of the multivariate models.</t>
  </si>
  <si>
    <t xml:space="preserve">grain shape and         grain size (mm) </t>
  </si>
  <si>
    <t xml:space="preserve">Table 5: Friction coefficients averaged over 2 to 6 consecutive runs with constant snow conditions, categorized into spring, winter and new snow with different snow temperature or snow wetness sub-categories. The overall COFs (mean ± σ) were averaged from 5 to 15 m s-1. Instantaneous COF values at the start (after 4 m of gliding; COFstart), when reaching the minimum COF (COFmin), at 10 m s-1 (COF10), 15 m s-1 (COF15) and at maximum speed (COFvmax), provide information on the COF speed dependency. </t>
  </si>
  <si>
    <t>RMSE smoothed vs.            raw signal</t>
  </si>
  <si>
    <t>Table 3: Snow conditions on each test day: Colloquially described, classified after Fierz et al. (2009), and quantified by the daily range (TLWC) or mean (± σ) of the measured snow physical properties. HN24 (HN72) describes the height of fallen new snow during the past 24 (72) hours.</t>
  </si>
  <si>
    <t>-2…0°C</t>
  </si>
  <si>
    <t>-1...0°C</t>
  </si>
  <si>
    <t>5...6%</t>
  </si>
  <si>
    <t>5...8%</t>
  </si>
  <si>
    <t>5...7%</t>
  </si>
  <si>
    <t>9...12%</t>
  </si>
  <si>
    <t>-3...-6°C</t>
  </si>
  <si>
    <t>-5…-4°C</t>
  </si>
  <si>
    <t>-6...-4°C</t>
  </si>
  <si>
    <t>-7…-8°C</t>
  </si>
  <si>
    <t>-8…-10°C</t>
  </si>
  <si>
    <t>-14°C</t>
  </si>
  <si>
    <t>-15...-18°C</t>
  </si>
  <si>
    <t>-1…0°C</t>
  </si>
  <si>
    <t>-7°C</t>
  </si>
  <si>
    <t>3...4%</t>
  </si>
  <si>
    <t>8…9%</t>
  </si>
  <si>
    <t>7...8%</t>
  </si>
  <si>
    <t>4...6%</t>
  </si>
  <si>
    <t>9...10%</t>
  </si>
  <si>
    <t>-4…-5°C</t>
  </si>
  <si>
    <t>-6…-4°C</t>
  </si>
  <si>
    <t>-8°C</t>
  </si>
  <si>
    <t>-11...-12°C</t>
  </si>
  <si>
    <t>-10…-8°C</t>
  </si>
  <si>
    <t>TLWC (°C; vol.%)</t>
  </si>
  <si>
    <r>
      <t>TLWC</t>
    </r>
    <r>
      <rPr>
        <b/>
        <vertAlign val="subscript"/>
        <sz val="11"/>
        <color theme="1"/>
        <rFont val="Calibri"/>
        <family val="2"/>
        <scheme val="minor"/>
      </rPr>
      <t xml:space="preserve">max     </t>
    </r>
    <r>
      <rPr>
        <b/>
        <sz val="11"/>
        <color theme="1"/>
        <rFont val="Calibri"/>
        <family val="2"/>
        <scheme val="minor"/>
      </rPr>
      <t xml:space="preserve"> (°C; vol.%)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</si>
</sst>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yyyy\-mm\-dd;@"/>
    <numFmt numFmtId="166" formatCode="0.000"/>
    <numFmt numFmtId="167" formatCode="0.000E+00"/>
    <numFmt numFmtId="170" formatCode="yy\-mm\-dd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49" fontId="3" fillId="0" borderId="3" xfId="0" applyNumberFormat="1" applyFont="1" applyBorder="1"/>
    <xf numFmtId="164" fontId="0" fillId="0" borderId="3" xfId="0" applyNumberFormat="1" applyFont="1" applyBorder="1"/>
    <xf numFmtId="164" fontId="6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left"/>
    </xf>
    <xf numFmtId="49" fontId="3" fillId="0" borderId="0" xfId="0" applyNumberFormat="1" applyFont="1" applyBorder="1"/>
    <xf numFmtId="164" fontId="0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left"/>
    </xf>
    <xf numFmtId="49" fontId="3" fillId="0" borderId="2" xfId="0" applyNumberFormat="1" applyFont="1" applyBorder="1"/>
    <xf numFmtId="2" fontId="0" fillId="0" borderId="2" xfId="0" applyNumberFormat="1" applyFont="1" applyBorder="1"/>
    <xf numFmtId="164" fontId="6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0" fillId="0" borderId="3" xfId="0" applyBorder="1"/>
    <xf numFmtId="16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4" fontId="6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6" fillId="0" borderId="9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left"/>
    </xf>
    <xf numFmtId="1" fontId="6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left"/>
    </xf>
    <xf numFmtId="16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2" borderId="0" xfId="0" applyNumberFormat="1" applyFill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1" fontId="2" fillId="0" borderId="9" xfId="0" applyNumberFormat="1" applyFont="1" applyBorder="1" applyAlignment="1">
      <alignment horizontal="right"/>
    </xf>
    <xf numFmtId="16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164" fontId="0" fillId="0" borderId="15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9" xfId="0" applyNumberFormat="1" applyBorder="1"/>
    <xf numFmtId="165" fontId="2" fillId="0" borderId="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66" fontId="0" fillId="2" borderId="4" xfId="0" applyNumberFormat="1" applyFill="1" applyBorder="1" applyAlignment="1">
      <alignment horizontal="right"/>
    </xf>
    <xf numFmtId="1" fontId="6" fillId="2" borderId="4" xfId="0" applyNumberFormat="1" applyFont="1" applyFill="1" applyBorder="1" applyAlignment="1">
      <alignment horizontal="center"/>
    </xf>
    <xf numFmtId="166" fontId="0" fillId="2" borderId="4" xfId="0" applyNumberFormat="1" applyFill="1" applyBorder="1" applyAlignment="1">
      <alignment horizontal="left"/>
    </xf>
    <xf numFmtId="166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right"/>
    </xf>
    <xf numFmtId="166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left"/>
    </xf>
    <xf numFmtId="164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right"/>
    </xf>
    <xf numFmtId="166" fontId="0" fillId="2" borderId="2" xfId="0" applyNumberFormat="1" applyFill="1" applyBorder="1" applyAlignment="1">
      <alignment horizontal="center"/>
    </xf>
    <xf numFmtId="166" fontId="0" fillId="2" borderId="2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 vertical="center"/>
    </xf>
    <xf numFmtId="166" fontId="0" fillId="2" borderId="0" xfId="0" applyNumberFormat="1" applyFill="1" applyBorder="1"/>
    <xf numFmtId="166" fontId="0" fillId="2" borderId="2" xfId="0" applyNumberFormat="1" applyFill="1" applyBorder="1"/>
    <xf numFmtId="165" fontId="0" fillId="2" borderId="14" xfId="0" applyNumberFormat="1" applyFill="1" applyBorder="1" applyAlignment="1">
      <alignment horizontal="center" vertical="center"/>
    </xf>
    <xf numFmtId="166" fontId="0" fillId="2" borderId="14" xfId="0" applyNumberFormat="1" applyFill="1" applyBorder="1" applyAlignment="1">
      <alignment horizontal="right"/>
    </xf>
    <xf numFmtId="166" fontId="0" fillId="2" borderId="14" xfId="0" applyNumberFormat="1" applyFill="1" applyBorder="1" applyAlignment="1">
      <alignment horizontal="center"/>
    </xf>
    <xf numFmtId="166" fontId="0" fillId="2" borderId="14" xfId="0" applyNumberFormat="1" applyFill="1" applyBorder="1" applyAlignment="1">
      <alignment horizontal="left"/>
    </xf>
    <xf numFmtId="166" fontId="0" fillId="2" borderId="14" xfId="0" quotePrefix="1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right"/>
    </xf>
    <xf numFmtId="166" fontId="0" fillId="2" borderId="3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6" fontId="2" fillId="2" borderId="3" xfId="0" applyNumberFormat="1" applyFont="1" applyFill="1" applyBorder="1"/>
    <xf numFmtId="166" fontId="2" fillId="2" borderId="0" xfId="0" applyNumberFormat="1" applyFont="1" applyFill="1" applyBorder="1"/>
    <xf numFmtId="166" fontId="0" fillId="2" borderId="0" xfId="0" quotePrefix="1" applyNumberFormat="1" applyFill="1" applyBorder="1" applyAlignment="1">
      <alignment horizontal="center"/>
    </xf>
    <xf numFmtId="166" fontId="0" fillId="2" borderId="2" xfId="0" quotePrefix="1" applyNumberFormat="1" applyFill="1" applyBorder="1" applyAlignment="1">
      <alignment horizontal="center"/>
    </xf>
    <xf numFmtId="166" fontId="0" fillId="2" borderId="3" xfId="0" applyNumberFormat="1" applyFill="1" applyBorder="1"/>
    <xf numFmtId="166" fontId="0" fillId="2" borderId="3" xfId="0" quotePrefix="1" applyNumberForma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0" fillId="0" borderId="0" xfId="0" applyNumberFormat="1"/>
    <xf numFmtId="167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vertical="center"/>
    </xf>
    <xf numFmtId="49" fontId="0" fillId="2" borderId="0" xfId="0" quotePrefix="1" applyNumberFormat="1" applyFill="1" applyBorder="1" applyAlignment="1">
      <alignment horizontal="center"/>
    </xf>
    <xf numFmtId="49" fontId="0" fillId="2" borderId="3" xfId="0" quotePrefix="1" applyNumberFormat="1" applyFill="1" applyBorder="1" applyAlignment="1">
      <alignment horizontal="center"/>
    </xf>
    <xf numFmtId="49" fontId="0" fillId="2" borderId="2" xfId="0" quotePrefix="1" applyNumberForma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2" xfId="0" quotePrefix="1" applyNumberFormat="1" applyFont="1" applyFill="1" applyBorder="1" applyAlignment="1">
      <alignment horizontal="center"/>
    </xf>
    <xf numFmtId="49" fontId="0" fillId="2" borderId="4" xfId="0" quotePrefix="1" applyNumberFormat="1" applyFill="1" applyBorder="1" applyAlignment="1">
      <alignment horizontal="center"/>
    </xf>
    <xf numFmtId="49" fontId="0" fillId="2" borderId="14" xfId="0" quotePrefix="1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/>
    </xf>
    <xf numFmtId="165" fontId="0" fillId="2" borderId="0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0" fontId="0" fillId="0" borderId="9" xfId="0" applyNumberFormat="1" applyBorder="1"/>
    <xf numFmtId="170" fontId="0" fillId="2" borderId="4" xfId="0" applyNumberFormat="1" applyFill="1" applyBorder="1" applyAlignment="1">
      <alignment horizontal="center" vertical="center"/>
    </xf>
    <xf numFmtId="170" fontId="0" fillId="2" borderId="0" xfId="0" applyNumberFormat="1" applyFill="1" applyBorder="1" applyAlignment="1">
      <alignment horizontal="center" vertical="center"/>
    </xf>
    <xf numFmtId="170" fontId="0" fillId="2" borderId="2" xfId="0" applyNumberFormat="1" applyFill="1" applyBorder="1" applyAlignment="1">
      <alignment horizontal="center" vertical="center"/>
    </xf>
    <xf numFmtId="170" fontId="0" fillId="2" borderId="14" xfId="0" applyNumberFormat="1" applyFill="1" applyBorder="1" applyAlignment="1">
      <alignment horizontal="center" vertical="center"/>
    </xf>
    <xf numFmtId="170" fontId="0" fillId="2" borderId="3" xfId="0" applyNumberFormat="1" applyFill="1" applyBorder="1" applyAlignment="1">
      <alignment horizontal="center" vertical="center"/>
    </xf>
    <xf numFmtId="170" fontId="0" fillId="2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"/>
  <sheetViews>
    <sheetView showGridLines="0" workbookViewId="0">
      <selection activeCell="K32" sqref="K32"/>
    </sheetView>
  </sheetViews>
  <sheetFormatPr defaultColWidth="11.5703125" defaultRowHeight="15" x14ac:dyDescent="0.25"/>
  <cols>
    <col min="2" max="2" width="38.42578125" bestFit="1" customWidth="1"/>
    <col min="3" max="3" width="7.7109375" customWidth="1"/>
    <col min="4" max="4" width="2.7109375" customWidth="1"/>
    <col min="5" max="6" width="7.7109375" customWidth="1"/>
    <col min="7" max="7" width="2.7109375" customWidth="1"/>
    <col min="8" max="8" width="7.7109375" customWidth="1"/>
  </cols>
  <sheetData>
    <row r="2" spans="2:8" ht="15.75" thickBot="1" x14ac:dyDescent="0.3">
      <c r="B2" s="1"/>
      <c r="C2" s="131" t="s">
        <v>0</v>
      </c>
      <c r="D2" s="131"/>
      <c r="E2" s="131"/>
      <c r="F2" s="131" t="s">
        <v>1</v>
      </c>
      <c r="G2" s="131"/>
      <c r="H2" s="131"/>
    </row>
    <row r="3" spans="2:8" ht="15.75" thickTop="1" x14ac:dyDescent="0.25">
      <c r="B3" s="2" t="s">
        <v>2</v>
      </c>
      <c r="C3" s="129" t="s">
        <v>3</v>
      </c>
      <c r="D3" s="129"/>
      <c r="E3" s="129"/>
      <c r="F3" s="129" t="s">
        <v>4</v>
      </c>
      <c r="G3" s="129"/>
      <c r="H3" s="129"/>
    </row>
    <row r="4" spans="2:8" x14ac:dyDescent="0.25">
      <c r="B4" s="2" t="s">
        <v>164</v>
      </c>
      <c r="C4" s="129" t="s">
        <v>5</v>
      </c>
      <c r="D4" s="129"/>
      <c r="E4" s="129"/>
      <c r="F4" s="129" t="s">
        <v>6</v>
      </c>
      <c r="G4" s="129"/>
      <c r="H4" s="129"/>
    </row>
    <row r="5" spans="2:8" x14ac:dyDescent="0.25">
      <c r="B5" s="2" t="s">
        <v>165</v>
      </c>
      <c r="C5" s="129" t="s">
        <v>7</v>
      </c>
      <c r="D5" s="129"/>
      <c r="E5" s="129"/>
      <c r="F5" s="129" t="s">
        <v>8</v>
      </c>
      <c r="G5" s="129"/>
      <c r="H5" s="129"/>
    </row>
    <row r="6" spans="2:8" x14ac:dyDescent="0.25">
      <c r="B6" s="3" t="s">
        <v>166</v>
      </c>
      <c r="C6" s="130">
        <f>2*2842</f>
        <v>5684</v>
      </c>
      <c r="D6" s="130"/>
      <c r="E6" s="130"/>
      <c r="F6" s="130">
        <v>4833</v>
      </c>
      <c r="G6" s="130"/>
      <c r="H6" s="130"/>
    </row>
    <row r="7" spans="2:8" ht="18" x14ac:dyDescent="0.35">
      <c r="B7" s="4" t="s">
        <v>167</v>
      </c>
      <c r="C7" s="5">
        <v>20.259999999999998</v>
      </c>
      <c r="D7" s="6" t="s">
        <v>9</v>
      </c>
      <c r="E7" s="7">
        <v>2.3247365442131493</v>
      </c>
      <c r="F7" s="5">
        <v>19.43</v>
      </c>
      <c r="G7" s="6" t="s">
        <v>9</v>
      </c>
      <c r="H7" s="7">
        <v>2.9617731175766853</v>
      </c>
    </row>
    <row r="8" spans="2:8" ht="18" x14ac:dyDescent="0.35">
      <c r="B8" s="8" t="s">
        <v>168</v>
      </c>
      <c r="C8" s="9">
        <v>345.8</v>
      </c>
      <c r="D8" s="10" t="s">
        <v>9</v>
      </c>
      <c r="E8" s="11">
        <v>65.07964351469667</v>
      </c>
      <c r="F8" s="9">
        <v>333.3</v>
      </c>
      <c r="G8" s="10" t="s">
        <v>9</v>
      </c>
      <c r="H8" s="11">
        <v>68.251080577526395</v>
      </c>
    </row>
    <row r="9" spans="2:8" ht="18" x14ac:dyDescent="0.35">
      <c r="B9" s="12" t="s">
        <v>169</v>
      </c>
      <c r="C9" s="13">
        <v>-0.30830000000000002</v>
      </c>
      <c r="D9" s="14" t="s">
        <v>9</v>
      </c>
      <c r="E9" s="15">
        <v>0.24971625898206948</v>
      </c>
      <c r="F9" s="13">
        <v>-0.45030000000000003</v>
      </c>
      <c r="G9" s="14" t="s">
        <v>9</v>
      </c>
      <c r="H9" s="15">
        <v>0.17464252059564422</v>
      </c>
    </row>
    <row r="10" spans="2:8" x14ac:dyDescent="0.25">
      <c r="B10" s="16" t="s">
        <v>170</v>
      </c>
      <c r="C10" s="17">
        <v>92</v>
      </c>
      <c r="D10" s="6" t="s">
        <v>9</v>
      </c>
      <c r="E10" s="18">
        <v>2.4</v>
      </c>
      <c r="F10" s="17">
        <v>79.3</v>
      </c>
      <c r="G10" s="6" t="s">
        <v>9</v>
      </c>
      <c r="H10" s="19">
        <v>3.5</v>
      </c>
    </row>
    <row r="11" spans="2:8" x14ac:dyDescent="0.25">
      <c r="B11" s="2" t="s">
        <v>171</v>
      </c>
      <c r="C11" s="20">
        <v>56.3</v>
      </c>
      <c r="D11" s="10" t="s">
        <v>9</v>
      </c>
      <c r="E11" s="21">
        <v>5.5</v>
      </c>
      <c r="F11" s="20">
        <v>45</v>
      </c>
      <c r="G11" s="10" t="s">
        <v>9</v>
      </c>
      <c r="H11" s="21">
        <v>6.9</v>
      </c>
    </row>
    <row r="12" spans="2:8" x14ac:dyDescent="0.25">
      <c r="B12" s="2" t="s">
        <v>172</v>
      </c>
      <c r="C12" s="20">
        <v>98.1</v>
      </c>
      <c r="D12" s="10" t="s">
        <v>9</v>
      </c>
      <c r="E12" s="21">
        <v>2.5</v>
      </c>
      <c r="F12" s="20">
        <v>104.8</v>
      </c>
      <c r="G12" s="10" t="s">
        <v>9</v>
      </c>
      <c r="H12" s="21">
        <v>4.5999999999999996</v>
      </c>
    </row>
    <row r="13" spans="2:8" x14ac:dyDescent="0.25">
      <c r="B13" s="3" t="s">
        <v>173</v>
      </c>
      <c r="C13" s="22">
        <v>72.400000000000006</v>
      </c>
      <c r="D13" s="14" t="s">
        <v>9</v>
      </c>
      <c r="E13" s="23">
        <v>3.2</v>
      </c>
      <c r="F13" s="22">
        <v>75.099999999999994</v>
      </c>
      <c r="G13" s="14" t="s">
        <v>9</v>
      </c>
      <c r="H13" s="23">
        <v>3.8</v>
      </c>
    </row>
    <row r="15" spans="2:8" x14ac:dyDescent="0.25">
      <c r="B15" t="s">
        <v>175</v>
      </c>
    </row>
  </sheetData>
  <mergeCells count="10">
    <mergeCell ref="C5:E5"/>
    <mergeCell ref="F5:H5"/>
    <mergeCell ref="C6:E6"/>
    <mergeCell ref="F6:H6"/>
    <mergeCell ref="C2:E2"/>
    <mergeCell ref="F2:H2"/>
    <mergeCell ref="C3:E3"/>
    <mergeCell ref="F3:H3"/>
    <mergeCell ref="C4:E4"/>
    <mergeCell ref="F4:H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7"/>
  <sheetViews>
    <sheetView showGridLines="0" workbookViewId="0">
      <selection activeCell="B3" sqref="B3:B15"/>
    </sheetView>
  </sheetViews>
  <sheetFormatPr defaultColWidth="11.5703125" defaultRowHeight="15" x14ac:dyDescent="0.25"/>
  <cols>
    <col min="2" max="2" width="11" customWidth="1"/>
    <col min="3" max="3" width="28.28515625" customWidth="1"/>
    <col min="4" max="4" width="5.7109375" customWidth="1"/>
    <col min="5" max="5" width="2" customWidth="1"/>
    <col min="6" max="7" width="5.7109375" customWidth="1"/>
    <col min="8" max="8" width="2" customWidth="1"/>
    <col min="9" max="10" width="5.7109375" customWidth="1"/>
    <col min="11" max="11" width="2" customWidth="1"/>
    <col min="12" max="13" width="5.7109375" customWidth="1"/>
    <col min="14" max="14" width="2" customWidth="1"/>
    <col min="15" max="15" width="5.7109375" customWidth="1"/>
    <col min="16" max="17" width="8.7109375" customWidth="1"/>
    <col min="18" max="18" width="11.28515625" customWidth="1"/>
  </cols>
  <sheetData>
    <row r="2" spans="2:18" ht="45.75" thickBot="1" x14ac:dyDescent="0.3">
      <c r="B2" s="25" t="s">
        <v>10</v>
      </c>
      <c r="C2" s="26" t="s">
        <v>11</v>
      </c>
      <c r="D2" s="132" t="s">
        <v>12</v>
      </c>
      <c r="E2" s="133"/>
      <c r="F2" s="134"/>
      <c r="G2" s="132" t="s">
        <v>13</v>
      </c>
      <c r="H2" s="133"/>
      <c r="I2" s="134"/>
      <c r="J2" s="132" t="s">
        <v>14</v>
      </c>
      <c r="K2" s="133"/>
      <c r="L2" s="134"/>
      <c r="M2" s="132" t="s">
        <v>15</v>
      </c>
      <c r="N2" s="133"/>
      <c r="O2" s="134"/>
      <c r="P2" s="26" t="s">
        <v>16</v>
      </c>
      <c r="Q2" s="27" t="s">
        <v>17</v>
      </c>
      <c r="R2" s="28" t="s">
        <v>18</v>
      </c>
    </row>
    <row r="3" spans="2:18" ht="15.75" thickTop="1" x14ac:dyDescent="0.25">
      <c r="B3" s="169">
        <v>42824</v>
      </c>
      <c r="C3" s="29" t="s">
        <v>19</v>
      </c>
      <c r="D3" s="30">
        <v>3.3306066666666667</v>
      </c>
      <c r="E3" s="31" t="s">
        <v>9</v>
      </c>
      <c r="F3" s="32">
        <v>0.31563673311084828</v>
      </c>
      <c r="G3" s="33">
        <v>32.223666666666666</v>
      </c>
      <c r="H3" s="34" t="s">
        <v>9</v>
      </c>
      <c r="I3" s="35">
        <v>2.8183674391786138</v>
      </c>
      <c r="J3" s="30">
        <v>-0.33217066666666667</v>
      </c>
      <c r="K3" s="31" t="s">
        <v>9</v>
      </c>
      <c r="L3" s="32">
        <v>0.5747160220081643</v>
      </c>
      <c r="M3" s="33">
        <v>832.34533333333331</v>
      </c>
      <c r="N3" s="36" t="s">
        <v>9</v>
      </c>
      <c r="O3" s="37">
        <v>72.15267284184435</v>
      </c>
      <c r="P3" s="38" t="s">
        <v>20</v>
      </c>
      <c r="Q3" s="39" t="s">
        <v>21</v>
      </c>
      <c r="R3" s="40" t="s">
        <v>22</v>
      </c>
    </row>
    <row r="4" spans="2:18" x14ac:dyDescent="0.25">
      <c r="B4" s="169">
        <v>42825</v>
      </c>
      <c r="C4" s="29" t="s">
        <v>19</v>
      </c>
      <c r="D4" s="30">
        <v>1.9715555555555555</v>
      </c>
      <c r="E4" s="31" t="s">
        <v>9</v>
      </c>
      <c r="F4" s="32">
        <v>0.41417878617039355</v>
      </c>
      <c r="G4" s="33">
        <v>48.455777777777783</v>
      </c>
      <c r="H4" s="34" t="s">
        <v>9</v>
      </c>
      <c r="I4" s="35">
        <v>1.4917769253684443</v>
      </c>
      <c r="J4" s="30">
        <v>-1.2458044444444445</v>
      </c>
      <c r="K4" s="31" t="s">
        <v>9</v>
      </c>
      <c r="L4" s="32">
        <v>0.60032065916865751</v>
      </c>
      <c r="M4" s="33">
        <v>829.12777777777774</v>
      </c>
      <c r="N4" s="41" t="s">
        <v>9</v>
      </c>
      <c r="O4" s="42">
        <v>99.469865875470305</v>
      </c>
      <c r="P4" s="43" t="s">
        <v>20</v>
      </c>
      <c r="Q4" s="44" t="s">
        <v>23</v>
      </c>
      <c r="R4" s="45" t="s">
        <v>24</v>
      </c>
    </row>
    <row r="5" spans="2:18" x14ac:dyDescent="0.25">
      <c r="B5" s="169">
        <v>43132</v>
      </c>
      <c r="C5" s="29" t="s">
        <v>25</v>
      </c>
      <c r="D5" s="30">
        <v>-7.7323599999999999</v>
      </c>
      <c r="E5" s="31" t="s">
        <v>9</v>
      </c>
      <c r="F5" s="32">
        <v>1.0186710413082352</v>
      </c>
      <c r="G5" s="33">
        <v>98</v>
      </c>
      <c r="H5" s="34" t="s">
        <v>9</v>
      </c>
      <c r="I5" s="35">
        <v>1.0954451150103321</v>
      </c>
      <c r="J5" s="30">
        <v>1.1985694</v>
      </c>
      <c r="K5" s="31" t="s">
        <v>9</v>
      </c>
      <c r="L5" s="32">
        <v>2.0720407375352061</v>
      </c>
      <c r="M5" s="46">
        <v>214</v>
      </c>
      <c r="N5" s="34" t="s">
        <v>9</v>
      </c>
      <c r="O5" s="35">
        <v>12.467557900406959</v>
      </c>
      <c r="P5" s="47" t="s">
        <v>20</v>
      </c>
      <c r="Q5" s="48" t="s">
        <v>21</v>
      </c>
      <c r="R5" s="49" t="s">
        <v>26</v>
      </c>
    </row>
    <row r="6" spans="2:18" x14ac:dyDescent="0.25">
      <c r="B6" s="169">
        <v>43138</v>
      </c>
      <c r="C6" s="29" t="s">
        <v>27</v>
      </c>
      <c r="D6" s="30">
        <v>-8.0595727272727267</v>
      </c>
      <c r="E6" s="31" t="s">
        <v>9</v>
      </c>
      <c r="F6" s="32">
        <v>2.5721709667095358</v>
      </c>
      <c r="G6" s="33">
        <v>83.454545454545453</v>
      </c>
      <c r="H6" s="34" t="s">
        <v>9</v>
      </c>
      <c r="I6" s="35">
        <v>27.260906529192834</v>
      </c>
      <c r="J6" s="30">
        <v>-0.24806118181818179</v>
      </c>
      <c r="K6" s="31" t="s">
        <v>9</v>
      </c>
      <c r="L6" s="32">
        <v>0.58345540088445469</v>
      </c>
      <c r="M6" s="46">
        <v>296.3855421686747</v>
      </c>
      <c r="N6" s="34" t="s">
        <v>9</v>
      </c>
      <c r="O6" s="35">
        <v>125.02945107599103</v>
      </c>
      <c r="P6" s="38" t="s">
        <v>20</v>
      </c>
      <c r="Q6" s="39" t="s">
        <v>28</v>
      </c>
      <c r="R6" s="50" t="s">
        <v>29</v>
      </c>
    </row>
    <row r="7" spans="2:18" x14ac:dyDescent="0.25">
      <c r="B7" s="169">
        <v>43139</v>
      </c>
      <c r="C7" s="29" t="s">
        <v>30</v>
      </c>
      <c r="D7" s="30">
        <v>-11.1927</v>
      </c>
      <c r="E7" s="31" t="s">
        <v>9</v>
      </c>
      <c r="F7" s="32">
        <v>0.56020079435859449</v>
      </c>
      <c r="G7" s="33">
        <v>96.75</v>
      </c>
      <c r="H7" s="34" t="s">
        <v>9</v>
      </c>
      <c r="I7" s="35">
        <v>1.6393596310755001</v>
      </c>
      <c r="J7" s="30">
        <v>-0.55940657142857142</v>
      </c>
      <c r="K7" s="31" t="s">
        <v>9</v>
      </c>
      <c r="L7" s="32">
        <v>0.4748954054161692</v>
      </c>
      <c r="M7" s="46">
        <v>480.69444444444446</v>
      </c>
      <c r="N7" s="34" t="s">
        <v>9</v>
      </c>
      <c r="O7" s="35">
        <v>97.846739214958006</v>
      </c>
      <c r="P7" s="47" t="s">
        <v>20</v>
      </c>
      <c r="Q7" s="48" t="s">
        <v>31</v>
      </c>
      <c r="R7" s="49" t="s">
        <v>32</v>
      </c>
    </row>
    <row r="8" spans="2:18" x14ac:dyDescent="0.25">
      <c r="B8" s="169">
        <v>43144</v>
      </c>
      <c r="C8" s="29" t="s">
        <v>19</v>
      </c>
      <c r="D8" s="30">
        <v>-15.9983</v>
      </c>
      <c r="E8" s="31" t="s">
        <v>9</v>
      </c>
      <c r="F8" s="32">
        <v>0.77779908074000736</v>
      </c>
      <c r="G8" s="33">
        <v>54.9</v>
      </c>
      <c r="H8" s="34" t="s">
        <v>9</v>
      </c>
      <c r="I8" s="35">
        <v>12.676355943251199</v>
      </c>
      <c r="J8" s="30">
        <v>5.8616200000000007E-2</v>
      </c>
      <c r="K8" s="31" t="s">
        <v>9</v>
      </c>
      <c r="L8" s="32">
        <v>0.67089828086600456</v>
      </c>
      <c r="M8" s="46">
        <v>599.66666666666674</v>
      </c>
      <c r="N8" s="34" t="s">
        <v>9</v>
      </c>
      <c r="O8" s="35">
        <v>56.660480054443589</v>
      </c>
      <c r="P8" s="38" t="s">
        <v>20</v>
      </c>
      <c r="Q8" s="39" t="s">
        <v>21</v>
      </c>
      <c r="R8" s="50" t="s">
        <v>33</v>
      </c>
    </row>
    <row r="9" spans="2:18" x14ac:dyDescent="0.25">
      <c r="B9" s="169">
        <v>43152</v>
      </c>
      <c r="C9" s="29" t="s">
        <v>34</v>
      </c>
      <c r="D9" s="30">
        <v>-12.883166666666668</v>
      </c>
      <c r="E9" s="31" t="s">
        <v>9</v>
      </c>
      <c r="F9" s="32">
        <v>0.35403832968887511</v>
      </c>
      <c r="G9" s="33">
        <v>77</v>
      </c>
      <c r="H9" s="34" t="s">
        <v>9</v>
      </c>
      <c r="I9" s="35">
        <v>4.4721359549995796</v>
      </c>
      <c r="J9" s="30">
        <v>-0.31987316666666671</v>
      </c>
      <c r="K9" s="31" t="s">
        <v>9</v>
      </c>
      <c r="L9" s="32">
        <v>0.70408558011092581</v>
      </c>
      <c r="M9" s="46">
        <v>435.37037037037032</v>
      </c>
      <c r="N9" s="34" t="s">
        <v>9</v>
      </c>
      <c r="O9" s="35">
        <v>117.3902560786977</v>
      </c>
      <c r="P9" s="47" t="s">
        <v>20</v>
      </c>
      <c r="Q9" s="48" t="s">
        <v>35</v>
      </c>
      <c r="R9" s="49" t="s">
        <v>36</v>
      </c>
    </row>
    <row r="10" spans="2:18" x14ac:dyDescent="0.25">
      <c r="B10" s="169">
        <v>43153</v>
      </c>
      <c r="C10" s="29" t="s">
        <v>37</v>
      </c>
      <c r="D10" s="30">
        <v>-10.04285</v>
      </c>
      <c r="E10" s="31" t="s">
        <v>9</v>
      </c>
      <c r="F10" s="32">
        <v>0.39519952239343614</v>
      </c>
      <c r="G10" s="33">
        <v>77.25</v>
      </c>
      <c r="H10" s="34" t="s">
        <v>9</v>
      </c>
      <c r="I10" s="35">
        <v>8.1047825387236632</v>
      </c>
      <c r="J10" s="30">
        <v>-1.5334256808333333</v>
      </c>
      <c r="K10" s="31" t="s">
        <v>9</v>
      </c>
      <c r="L10" s="32">
        <v>1.2219399927815084</v>
      </c>
      <c r="M10" s="46">
        <v>643.13725490196077</v>
      </c>
      <c r="N10" s="34" t="s">
        <v>9</v>
      </c>
      <c r="O10" s="35">
        <v>257.20592700964124</v>
      </c>
      <c r="P10" s="51" t="s">
        <v>20</v>
      </c>
      <c r="Q10" s="24" t="s">
        <v>35</v>
      </c>
      <c r="R10" s="52" t="s">
        <v>38</v>
      </c>
    </row>
    <row r="11" spans="2:18" x14ac:dyDescent="0.25">
      <c r="B11" s="169">
        <v>43162</v>
      </c>
      <c r="C11" s="29" t="s">
        <v>37</v>
      </c>
      <c r="D11" s="30">
        <v>-5.1762956521739127</v>
      </c>
      <c r="E11" s="31" t="s">
        <v>9</v>
      </c>
      <c r="F11" s="32">
        <v>0.42536347370655259</v>
      </c>
      <c r="G11" s="33">
        <v>67.956521739130437</v>
      </c>
      <c r="H11" s="34" t="s">
        <v>9</v>
      </c>
      <c r="I11" s="35">
        <v>15.109680918765912</v>
      </c>
      <c r="J11" s="30">
        <v>-1.3471916521739129</v>
      </c>
      <c r="K11" s="31" t="s">
        <v>9</v>
      </c>
      <c r="L11" s="32">
        <v>1.3826831356438711</v>
      </c>
      <c r="M11" s="46">
        <v>478.06763285024152</v>
      </c>
      <c r="N11" s="34" t="s">
        <v>9</v>
      </c>
      <c r="O11" s="35">
        <v>186.48166185429469</v>
      </c>
      <c r="P11" s="47" t="s">
        <v>20</v>
      </c>
      <c r="Q11" s="48" t="s">
        <v>39</v>
      </c>
      <c r="R11" s="49" t="s">
        <v>40</v>
      </c>
    </row>
    <row r="12" spans="2:18" x14ac:dyDescent="0.25">
      <c r="B12" s="169">
        <v>43163</v>
      </c>
      <c r="C12" s="29" t="s">
        <v>19</v>
      </c>
      <c r="D12" s="30">
        <v>-4.6705249999999996</v>
      </c>
      <c r="E12" s="31" t="s">
        <v>9</v>
      </c>
      <c r="F12" s="32">
        <v>0.54950588277864287</v>
      </c>
      <c r="G12" s="33">
        <v>45.125</v>
      </c>
      <c r="H12" s="34" t="s">
        <v>9</v>
      </c>
      <c r="I12" s="35">
        <v>5.6885301264913766</v>
      </c>
      <c r="J12" s="30">
        <v>-2.2131400416666667</v>
      </c>
      <c r="K12" s="31" t="s">
        <v>9</v>
      </c>
      <c r="L12" s="32">
        <v>1.1255182318414656</v>
      </c>
      <c r="M12" s="46">
        <v>680.64814814814815</v>
      </c>
      <c r="N12" s="34" t="s">
        <v>9</v>
      </c>
      <c r="O12" s="35">
        <v>83.193006850869921</v>
      </c>
      <c r="P12" s="51" t="s">
        <v>20</v>
      </c>
      <c r="Q12" s="24" t="s">
        <v>41</v>
      </c>
      <c r="R12" s="52" t="s">
        <v>42</v>
      </c>
    </row>
    <row r="13" spans="2:18" x14ac:dyDescent="0.25">
      <c r="B13" s="169">
        <v>43187</v>
      </c>
      <c r="C13" s="29" t="s">
        <v>37</v>
      </c>
      <c r="D13" s="30">
        <v>7.5333333333333297</v>
      </c>
      <c r="E13" s="31" t="s">
        <v>9</v>
      </c>
      <c r="F13" s="32">
        <v>2.0342470153696302</v>
      </c>
      <c r="G13" s="33">
        <v>57.345033333333397</v>
      </c>
      <c r="H13" s="34" t="s">
        <v>9</v>
      </c>
      <c r="I13" s="35">
        <v>8.4546085269324092</v>
      </c>
      <c r="J13" s="30">
        <v>0.52800629999999993</v>
      </c>
      <c r="K13" s="31" t="s">
        <v>9</v>
      </c>
      <c r="L13" s="32">
        <v>0.2535158687189884</v>
      </c>
      <c r="M13" s="46">
        <v>583.79300000000001</v>
      </c>
      <c r="N13" s="34" t="s">
        <v>9</v>
      </c>
      <c r="O13" s="35">
        <v>210.37424965588301</v>
      </c>
      <c r="P13" s="47" t="s">
        <v>43</v>
      </c>
      <c r="Q13" s="48" t="s">
        <v>44</v>
      </c>
      <c r="R13" s="49" t="s">
        <v>45</v>
      </c>
    </row>
    <row r="14" spans="2:18" x14ac:dyDescent="0.25">
      <c r="B14" s="169">
        <v>43196</v>
      </c>
      <c r="C14" s="29" t="s">
        <v>19</v>
      </c>
      <c r="D14" s="30">
        <v>8.9434782608695702</v>
      </c>
      <c r="E14" s="31" t="s">
        <v>9</v>
      </c>
      <c r="F14" s="32">
        <v>3.8670902952709398</v>
      </c>
      <c r="G14" s="33">
        <v>25.046043478260898</v>
      </c>
      <c r="H14" s="34" t="s">
        <v>9</v>
      </c>
      <c r="I14" s="35">
        <v>6.7722015721910802</v>
      </c>
      <c r="J14" s="30">
        <v>1.1253048695652175</v>
      </c>
      <c r="K14" s="31" t="s">
        <v>9</v>
      </c>
      <c r="L14" s="32">
        <v>0.45500144274585425</v>
      </c>
      <c r="M14" s="46">
        <v>697.28478260869599</v>
      </c>
      <c r="N14" s="34" t="s">
        <v>9</v>
      </c>
      <c r="O14" s="35">
        <v>111.815466074062</v>
      </c>
      <c r="P14" s="47" t="s">
        <v>43</v>
      </c>
      <c r="Q14" s="48" t="s">
        <v>46</v>
      </c>
      <c r="R14" s="49" t="s">
        <v>47</v>
      </c>
    </row>
    <row r="15" spans="2:18" x14ac:dyDescent="0.25">
      <c r="B15" s="169">
        <v>43198</v>
      </c>
      <c r="C15" s="29" t="s">
        <v>19</v>
      </c>
      <c r="D15" s="30">
        <v>9.7846153846153907</v>
      </c>
      <c r="E15" s="31" t="s">
        <v>9</v>
      </c>
      <c r="F15" s="32">
        <v>3.0523104675447699</v>
      </c>
      <c r="G15" s="33">
        <v>51.7231794871795</v>
      </c>
      <c r="H15" s="34" t="s">
        <v>9</v>
      </c>
      <c r="I15" s="35">
        <v>22.139117589118801</v>
      </c>
      <c r="J15" s="30">
        <v>1.5518682051282053</v>
      </c>
      <c r="K15" s="31" t="s">
        <v>9</v>
      </c>
      <c r="L15" s="32">
        <v>0.59770787536744463</v>
      </c>
      <c r="M15" s="46">
        <v>692.21871794871799</v>
      </c>
      <c r="N15" s="34" t="s">
        <v>9</v>
      </c>
      <c r="O15" s="35">
        <v>154.566906994307</v>
      </c>
      <c r="P15" s="47" t="s">
        <v>43</v>
      </c>
      <c r="Q15" s="48" t="s">
        <v>39</v>
      </c>
      <c r="R15" s="49" t="s">
        <v>48</v>
      </c>
    </row>
    <row r="17" spans="2:2" x14ac:dyDescent="0.25">
      <c r="B17" t="s">
        <v>176</v>
      </c>
    </row>
  </sheetData>
  <mergeCells count="4">
    <mergeCell ref="D2:F2"/>
    <mergeCell ref="G2:I2"/>
    <mergeCell ref="J2:L2"/>
    <mergeCell ref="M2:O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17"/>
  <sheetViews>
    <sheetView showGridLines="0" workbookViewId="0">
      <selection activeCell="B3" sqref="B3:B15"/>
    </sheetView>
  </sheetViews>
  <sheetFormatPr defaultColWidth="11.5703125" defaultRowHeight="15" x14ac:dyDescent="0.25"/>
  <cols>
    <col min="2" max="2" width="11" customWidth="1"/>
    <col min="3" max="3" width="30" customWidth="1"/>
    <col min="4" max="4" width="21.85546875" customWidth="1"/>
    <col min="5" max="5" width="14" customWidth="1"/>
    <col min="6" max="6" width="11.7109375" customWidth="1"/>
    <col min="7" max="7" width="12.42578125" customWidth="1"/>
    <col min="8" max="8" width="6.7109375" customWidth="1"/>
    <col min="9" max="9" width="2" bestFit="1" customWidth="1"/>
    <col min="10" max="11" width="5.7109375" customWidth="1"/>
    <col min="12" max="12" width="2" bestFit="1" customWidth="1"/>
    <col min="13" max="13" width="5.7109375" customWidth="1"/>
    <col min="14" max="14" width="6.7109375" customWidth="1"/>
    <col min="15" max="15" width="2" bestFit="1" customWidth="1"/>
    <col min="16" max="16" width="5.7109375" customWidth="1"/>
  </cols>
  <sheetData>
    <row r="2" spans="2:16" ht="45.75" thickBot="1" x14ac:dyDescent="0.3">
      <c r="B2" s="25" t="s">
        <v>10</v>
      </c>
      <c r="C2" s="25" t="s">
        <v>49</v>
      </c>
      <c r="D2" s="25" t="s">
        <v>178</v>
      </c>
      <c r="E2" s="25" t="s">
        <v>50</v>
      </c>
      <c r="F2" s="53" t="s">
        <v>51</v>
      </c>
      <c r="G2" s="25" t="s">
        <v>208</v>
      </c>
      <c r="H2" s="135" t="s">
        <v>52</v>
      </c>
      <c r="I2" s="135"/>
      <c r="J2" s="135"/>
      <c r="K2" s="136" t="s">
        <v>153</v>
      </c>
      <c r="L2" s="136"/>
      <c r="M2" s="136"/>
      <c r="N2" s="136" t="s">
        <v>53</v>
      </c>
      <c r="O2" s="136"/>
      <c r="P2" s="136"/>
    </row>
    <row r="3" spans="2:16" ht="15.75" thickTop="1" x14ac:dyDescent="0.25">
      <c r="B3" s="169">
        <v>42824</v>
      </c>
      <c r="C3" s="54" t="s">
        <v>54</v>
      </c>
      <c r="D3" s="54" t="s">
        <v>55</v>
      </c>
      <c r="E3" s="55" t="s">
        <v>56</v>
      </c>
      <c r="F3" s="56">
        <v>-0.5</v>
      </c>
      <c r="G3" s="56">
        <v>6</v>
      </c>
      <c r="H3" s="57">
        <v>450.66666666666703</v>
      </c>
      <c r="I3" s="34" t="s">
        <v>9</v>
      </c>
      <c r="J3" s="35">
        <v>24.9466096560902</v>
      </c>
      <c r="K3" s="57">
        <v>5.9619495930175601</v>
      </c>
      <c r="L3" s="34" t="s">
        <v>9</v>
      </c>
      <c r="M3" s="35">
        <v>0.122208227267091</v>
      </c>
      <c r="N3" s="57">
        <v>81.919157358722202</v>
      </c>
      <c r="O3" s="34" t="s">
        <v>9</v>
      </c>
      <c r="P3" s="35">
        <v>44.758352547552299</v>
      </c>
    </row>
    <row r="4" spans="2:16" x14ac:dyDescent="0.25">
      <c r="B4" s="169">
        <v>42825</v>
      </c>
      <c r="C4" s="54" t="s">
        <v>54</v>
      </c>
      <c r="D4" s="54" t="s">
        <v>57</v>
      </c>
      <c r="E4" s="55" t="s">
        <v>58</v>
      </c>
      <c r="F4" s="56">
        <v>-1.5</v>
      </c>
      <c r="G4" s="56">
        <v>5.0999999999999996</v>
      </c>
      <c r="H4" s="57">
        <v>474</v>
      </c>
      <c r="I4" s="34" t="s">
        <v>9</v>
      </c>
      <c r="J4" s="35">
        <v>34.044089061098397</v>
      </c>
      <c r="K4" s="57">
        <v>7.5957481337228199</v>
      </c>
      <c r="L4" s="34" t="s">
        <v>9</v>
      </c>
      <c r="M4" s="35">
        <v>9.6156413919756906E-2</v>
      </c>
      <c r="N4" s="57">
        <v>146.042954883834</v>
      </c>
      <c r="O4" s="34" t="s">
        <v>9</v>
      </c>
      <c r="P4" s="35">
        <v>101.63299820772799</v>
      </c>
    </row>
    <row r="5" spans="2:16" x14ac:dyDescent="0.25">
      <c r="B5" s="169">
        <v>43132</v>
      </c>
      <c r="C5" s="54" t="s">
        <v>59</v>
      </c>
      <c r="D5" s="54" t="s">
        <v>60</v>
      </c>
      <c r="E5" s="55" t="s">
        <v>61</v>
      </c>
      <c r="F5" s="56">
        <v>-7.5</v>
      </c>
      <c r="G5" s="56">
        <v>-7</v>
      </c>
      <c r="H5" s="57">
        <v>158.833333333333</v>
      </c>
      <c r="I5" s="34" t="s">
        <v>9</v>
      </c>
      <c r="J5" s="35">
        <v>40.684670629641602</v>
      </c>
      <c r="K5" s="57">
        <v>82.142857142857196</v>
      </c>
      <c r="L5" s="34" t="s">
        <v>9</v>
      </c>
      <c r="M5" s="35">
        <v>6.1858957413174203</v>
      </c>
      <c r="N5" s="57">
        <v>94.9982233333333</v>
      </c>
      <c r="O5" s="34" t="s">
        <v>9</v>
      </c>
      <c r="P5" s="35">
        <v>28.5594647366099</v>
      </c>
    </row>
    <row r="6" spans="2:16" x14ac:dyDescent="0.25">
      <c r="B6" s="169">
        <v>43138</v>
      </c>
      <c r="C6" s="54" t="s">
        <v>62</v>
      </c>
      <c r="D6" s="54" t="s">
        <v>63</v>
      </c>
      <c r="E6" s="55" t="s">
        <v>64</v>
      </c>
      <c r="F6" s="56">
        <v>-7.2</v>
      </c>
      <c r="G6" s="56">
        <v>-2.8</v>
      </c>
      <c r="H6" s="57">
        <v>430.066666666667</v>
      </c>
      <c r="I6" s="34" t="s">
        <v>9</v>
      </c>
      <c r="J6" s="35">
        <v>35.716076145597199</v>
      </c>
      <c r="K6" s="57">
        <v>10.773671289198999</v>
      </c>
      <c r="L6" s="34" t="s">
        <v>9</v>
      </c>
      <c r="M6" s="35">
        <v>3.1673677568456799</v>
      </c>
      <c r="N6" s="57">
        <v>136.28568081632699</v>
      </c>
      <c r="O6" s="34" t="s">
        <v>9</v>
      </c>
      <c r="P6" s="35">
        <v>29.634082168509099</v>
      </c>
    </row>
    <row r="7" spans="2:16" x14ac:dyDescent="0.25">
      <c r="B7" s="169">
        <v>43139</v>
      </c>
      <c r="C7" s="58" t="s">
        <v>65</v>
      </c>
      <c r="D7" s="54" t="s">
        <v>66</v>
      </c>
      <c r="E7" s="55" t="s">
        <v>67</v>
      </c>
      <c r="F7" s="56">
        <v>-9.6999999999999993</v>
      </c>
      <c r="G7" s="56">
        <v>-8.1999999999999993</v>
      </c>
      <c r="H7" s="57">
        <v>291.8</v>
      </c>
      <c r="I7" s="34" t="s">
        <v>9</v>
      </c>
      <c r="J7" s="35">
        <v>44.681731645686497</v>
      </c>
      <c r="K7" s="57">
        <v>60.897805897805902</v>
      </c>
      <c r="L7" s="34" t="s">
        <v>9</v>
      </c>
      <c r="M7" s="35">
        <v>13.8964135562751</v>
      </c>
      <c r="N7" s="57">
        <v>103.737687619048</v>
      </c>
      <c r="O7" s="34" t="s">
        <v>9</v>
      </c>
      <c r="P7" s="35">
        <v>19.5336034409113</v>
      </c>
    </row>
    <row r="8" spans="2:16" x14ac:dyDescent="0.25">
      <c r="B8" s="169">
        <v>43144</v>
      </c>
      <c r="C8" s="54" t="s">
        <v>68</v>
      </c>
      <c r="D8" s="54" t="s">
        <v>69</v>
      </c>
      <c r="E8" s="55" t="s">
        <v>70</v>
      </c>
      <c r="F8" s="56">
        <v>-17.8</v>
      </c>
      <c r="G8" s="56">
        <v>-13</v>
      </c>
      <c r="H8" s="57">
        <v>279.75</v>
      </c>
      <c r="I8" s="34" t="s">
        <v>9</v>
      </c>
      <c r="J8" s="35">
        <v>26.530000171332599</v>
      </c>
      <c r="K8" s="57">
        <v>36.930029769713201</v>
      </c>
      <c r="L8" s="34" t="s">
        <v>9</v>
      </c>
      <c r="M8" s="35">
        <v>18.708807249352098</v>
      </c>
      <c r="N8" s="57">
        <v>104.438401904762</v>
      </c>
      <c r="O8" s="34" t="s">
        <v>9</v>
      </c>
      <c r="P8" s="35">
        <v>16.575527895062699</v>
      </c>
    </row>
    <row r="9" spans="2:16" x14ac:dyDescent="0.25">
      <c r="B9" s="169">
        <v>43152</v>
      </c>
      <c r="C9" s="54" t="s">
        <v>71</v>
      </c>
      <c r="D9" s="54" t="s">
        <v>72</v>
      </c>
      <c r="E9" s="55" t="s">
        <v>73</v>
      </c>
      <c r="F9" s="56">
        <v>-13.4</v>
      </c>
      <c r="G9" s="56">
        <v>-8.3000000000000007</v>
      </c>
      <c r="H9" s="57">
        <v>332.15</v>
      </c>
      <c r="I9" s="34" t="s">
        <v>9</v>
      </c>
      <c r="J9" s="35">
        <v>52.853596202897599</v>
      </c>
      <c r="K9" s="57">
        <v>39.6043769294375</v>
      </c>
      <c r="L9" s="34" t="s">
        <v>9</v>
      </c>
      <c r="M9" s="35">
        <v>9.3914673562414794</v>
      </c>
      <c r="N9" s="57">
        <v>66.533147635221894</v>
      </c>
      <c r="O9" s="34" t="s">
        <v>9</v>
      </c>
      <c r="P9" s="35">
        <v>16.159854346646</v>
      </c>
    </row>
    <row r="10" spans="2:16" x14ac:dyDescent="0.25">
      <c r="B10" s="169">
        <v>43153</v>
      </c>
      <c r="C10" s="54" t="s">
        <v>74</v>
      </c>
      <c r="D10" s="54" t="s">
        <v>72</v>
      </c>
      <c r="E10" s="55" t="s">
        <v>75</v>
      </c>
      <c r="F10" s="56">
        <v>-14.3</v>
      </c>
      <c r="G10" s="56">
        <v>-6.9</v>
      </c>
      <c r="H10" s="57">
        <v>429.33333333333297</v>
      </c>
      <c r="I10" s="34" t="s">
        <v>9</v>
      </c>
      <c r="J10" s="35">
        <v>25.0951131872792</v>
      </c>
      <c r="K10" s="57">
        <v>17.088181393482198</v>
      </c>
      <c r="L10" s="34" t="s">
        <v>9</v>
      </c>
      <c r="M10" s="35">
        <v>3.4589230779450499</v>
      </c>
      <c r="N10" s="57">
        <v>113.276367272727</v>
      </c>
      <c r="O10" s="34" t="s">
        <v>9</v>
      </c>
      <c r="P10" s="35">
        <v>34.152264897210102</v>
      </c>
    </row>
    <row r="11" spans="2:16" x14ac:dyDescent="0.25">
      <c r="B11" s="169">
        <v>43162</v>
      </c>
      <c r="C11" s="54" t="s">
        <v>76</v>
      </c>
      <c r="D11" s="54" t="s">
        <v>77</v>
      </c>
      <c r="E11" s="55" t="s">
        <v>78</v>
      </c>
      <c r="F11" s="56">
        <v>-6.6</v>
      </c>
      <c r="G11" s="56">
        <v>-4.8</v>
      </c>
      <c r="H11" s="57">
        <v>348.857142857143</v>
      </c>
      <c r="I11" s="34" t="s">
        <v>9</v>
      </c>
      <c r="J11" s="35">
        <v>27.2585504278671</v>
      </c>
      <c r="K11" s="57">
        <v>44.123637389218203</v>
      </c>
      <c r="L11" s="34" t="s">
        <v>9</v>
      </c>
      <c r="M11" s="35">
        <v>15.7039003965789</v>
      </c>
      <c r="N11" s="57">
        <v>91.494651904761895</v>
      </c>
      <c r="O11" s="34" t="s">
        <v>9</v>
      </c>
      <c r="P11" s="35">
        <v>27.5559784122057</v>
      </c>
    </row>
    <row r="12" spans="2:16" x14ac:dyDescent="0.25">
      <c r="B12" s="169">
        <v>43163</v>
      </c>
      <c r="C12" s="54" t="s">
        <v>79</v>
      </c>
      <c r="D12" s="54" t="s">
        <v>69</v>
      </c>
      <c r="E12" s="55" t="s">
        <v>80</v>
      </c>
      <c r="F12" s="56">
        <v>-10.199999999999999</v>
      </c>
      <c r="G12" s="56">
        <v>-4.4000000000000004</v>
      </c>
      <c r="H12" s="57">
        <v>339.25</v>
      </c>
      <c r="I12" s="34" t="s">
        <v>9</v>
      </c>
      <c r="J12" s="35">
        <v>24.681008364996799</v>
      </c>
      <c r="K12" s="57">
        <v>30.903760335420301</v>
      </c>
      <c r="L12" s="34" t="s">
        <v>9</v>
      </c>
      <c r="M12" s="35">
        <v>9.55542566606535</v>
      </c>
      <c r="N12" s="57">
        <v>132.07768761904799</v>
      </c>
      <c r="O12" s="34" t="s">
        <v>9</v>
      </c>
      <c r="P12" s="35">
        <v>47.289897295876003</v>
      </c>
    </row>
    <row r="13" spans="2:16" x14ac:dyDescent="0.25">
      <c r="B13" s="169">
        <v>43187</v>
      </c>
      <c r="C13" s="54" t="s">
        <v>81</v>
      </c>
      <c r="D13" s="54" t="s">
        <v>82</v>
      </c>
      <c r="E13" s="55" t="s">
        <v>83</v>
      </c>
      <c r="F13" s="56">
        <v>-0.4</v>
      </c>
      <c r="G13" s="56">
        <v>10.199999999999999</v>
      </c>
      <c r="H13" s="57">
        <v>451.33333333333297</v>
      </c>
      <c r="I13" s="34" t="s">
        <v>9</v>
      </c>
      <c r="J13" s="35">
        <v>31.0859024854247</v>
      </c>
      <c r="K13" s="57">
        <v>38.331658022060502</v>
      </c>
      <c r="L13" s="34" t="s">
        <v>9</v>
      </c>
      <c r="M13" s="35">
        <v>9.1492268443104905</v>
      </c>
      <c r="N13" s="57">
        <v>104.013319802956</v>
      </c>
      <c r="O13" s="34" t="s">
        <v>9</v>
      </c>
      <c r="P13" s="35">
        <v>27.656689446994601</v>
      </c>
    </row>
    <row r="14" spans="2:16" x14ac:dyDescent="0.25">
      <c r="B14" s="169">
        <v>43196</v>
      </c>
      <c r="C14" s="54" t="s">
        <v>84</v>
      </c>
      <c r="D14" s="54" t="s">
        <v>85</v>
      </c>
      <c r="E14" s="55" t="s">
        <v>86</v>
      </c>
      <c r="F14" s="56">
        <v>-7.5</v>
      </c>
      <c r="G14" s="56">
        <v>5.7</v>
      </c>
      <c r="H14" s="57">
        <v>503</v>
      </c>
      <c r="I14" s="34" t="s">
        <v>9</v>
      </c>
      <c r="J14" s="35">
        <v>19.287301521985899</v>
      </c>
      <c r="K14" s="57">
        <v>4.8234208539552101</v>
      </c>
      <c r="L14" s="34" t="s">
        <v>9</v>
      </c>
      <c r="M14" s="35">
        <v>0.27915684827874998</v>
      </c>
      <c r="N14" s="57">
        <v>142.15137769708599</v>
      </c>
      <c r="O14" s="34" t="s">
        <v>9</v>
      </c>
      <c r="P14" s="35">
        <v>118.089447655356</v>
      </c>
    </row>
    <row r="15" spans="2:16" x14ac:dyDescent="0.25">
      <c r="B15" s="169">
        <v>43198</v>
      </c>
      <c r="C15" s="54" t="s">
        <v>54</v>
      </c>
      <c r="D15" s="54" t="s">
        <v>87</v>
      </c>
      <c r="E15" s="55" t="s">
        <v>88</v>
      </c>
      <c r="F15" s="56">
        <v>-2.2999999999999998</v>
      </c>
      <c r="G15" s="56">
        <v>11.9</v>
      </c>
      <c r="H15" s="57">
        <v>412</v>
      </c>
      <c r="I15" s="34" t="s">
        <v>9</v>
      </c>
      <c r="J15" s="35">
        <v>12.288205727444501</v>
      </c>
      <c r="K15" s="57">
        <v>2.5</v>
      </c>
      <c r="L15" s="34" t="s">
        <v>9</v>
      </c>
      <c r="M15" s="35">
        <v>0</v>
      </c>
      <c r="N15" s="57">
        <v>135.581259047619</v>
      </c>
      <c r="O15" s="34" t="s">
        <v>9</v>
      </c>
      <c r="P15" s="35">
        <v>114.98330652621399</v>
      </c>
    </row>
    <row r="17" spans="2:2" x14ac:dyDescent="0.25">
      <c r="B17" t="s">
        <v>181</v>
      </c>
    </row>
  </sheetData>
  <mergeCells count="3">
    <mergeCell ref="H2:J2"/>
    <mergeCell ref="K2:M2"/>
    <mergeCell ref="N2:P2"/>
  </mergeCells>
  <pageMargins left="0.7" right="0.7" top="0.78740157499999996" bottom="0.78740157499999996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E262A26D-E543-4BFF-A632-7C25DDE5DC5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6" id="{72385EE9-8BD6-4E0F-B5BF-8AD77D57CF26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7" id="{1F8FE7B5-3049-4048-A118-79933D5D159F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F3:G15</xm:sqref>
        </x14:conditionalFormatting>
        <x14:conditionalFormatting xmlns:xm="http://schemas.microsoft.com/office/excel/2006/main">
          <x14:cfRule type="iconSet" priority="4" id="{469E4B48-C283-48D1-B1DA-73A81B8E83F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9" id="{7026C1E1-D244-43C3-8ABD-AAD2F2FE6799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H3:H15</xm:sqref>
        </x14:conditionalFormatting>
        <x14:conditionalFormatting xmlns:xm="http://schemas.microsoft.com/office/excel/2006/main">
          <x14:cfRule type="iconSet" priority="2" id="{F3D0972A-1086-44E3-8C9B-4C9188D2E8D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3" id="{A814D6FC-2667-484A-8537-0FB34F14FAD4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K3:K15</xm:sqref>
        </x14:conditionalFormatting>
        <x14:conditionalFormatting xmlns:xm="http://schemas.microsoft.com/office/excel/2006/main">
          <x14:cfRule type="iconSet" priority="1" id="{308BCDD1-4296-4E9E-BA2B-3B29CBC0314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8" id="{C9AA93C4-1A29-4F3B-8491-DCC0926AB0A2}">
            <x14:iconSet iconSet="3Triangles" reverse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N3:N15</xm:sqref>
        </x14:conditionalFormatting>
        <x14:conditionalFormatting xmlns:xm="http://schemas.microsoft.com/office/excel/2006/main">
          <x14:cfRule type="iconSet" priority="11" id="{F2CBB72B-D2CD-4379-A476-5CC6627673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F3:F15</xm:sqref>
        </x14:conditionalFormatting>
        <x14:conditionalFormatting xmlns:xm="http://schemas.microsoft.com/office/excel/2006/main">
          <x14:cfRule type="iconSet" priority="10" id="{0535884B-20BB-4FC2-BDF0-83BD65655FC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G3:G15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6"/>
  <sheetViews>
    <sheetView showGridLines="0" zoomScaleNormal="100" workbookViewId="0">
      <selection activeCell="E32" sqref="E32"/>
    </sheetView>
  </sheetViews>
  <sheetFormatPr defaultColWidth="11.5703125" defaultRowHeight="15" x14ac:dyDescent="0.25"/>
  <cols>
    <col min="2" max="2" width="16.85546875" customWidth="1"/>
    <col min="4" max="4" width="24.7109375" customWidth="1"/>
    <col min="5" max="5" width="16.7109375" customWidth="1"/>
    <col min="6" max="6" width="12.7109375" customWidth="1"/>
    <col min="7" max="7" width="24.7109375" customWidth="1"/>
  </cols>
  <sheetData>
    <row r="2" spans="2:7" x14ac:dyDescent="0.25">
      <c r="B2" s="145" t="s">
        <v>89</v>
      </c>
      <c r="C2" s="145" t="s">
        <v>90</v>
      </c>
      <c r="D2" s="145"/>
      <c r="E2" s="145" t="s">
        <v>91</v>
      </c>
      <c r="F2" s="145" t="s">
        <v>90</v>
      </c>
      <c r="G2" s="145"/>
    </row>
    <row r="3" spans="2:7" ht="15.75" thickBot="1" x14ac:dyDescent="0.3">
      <c r="B3" s="146"/>
      <c r="C3" s="117" t="s">
        <v>92</v>
      </c>
      <c r="D3" s="117" t="s">
        <v>93</v>
      </c>
      <c r="E3" s="146"/>
      <c r="F3" s="117" t="s">
        <v>92</v>
      </c>
      <c r="G3" s="117" t="s">
        <v>93</v>
      </c>
    </row>
    <row r="4" spans="2:7" ht="30.75" thickTop="1" x14ac:dyDescent="0.25">
      <c r="B4" s="140" t="s">
        <v>94</v>
      </c>
      <c r="C4" s="140" t="s">
        <v>95</v>
      </c>
      <c r="D4" s="140" t="s">
        <v>96</v>
      </c>
      <c r="E4" s="59" t="s">
        <v>154</v>
      </c>
      <c r="F4" s="60" t="s">
        <v>97</v>
      </c>
      <c r="G4" s="60" t="s">
        <v>98</v>
      </c>
    </row>
    <row r="5" spans="2:7" ht="17.25" x14ac:dyDescent="0.25">
      <c r="B5" s="140"/>
      <c r="C5" s="140"/>
      <c r="D5" s="140"/>
      <c r="E5" s="61" t="s">
        <v>99</v>
      </c>
      <c r="F5" s="62" t="s">
        <v>100</v>
      </c>
      <c r="G5" s="138" t="s">
        <v>180</v>
      </c>
    </row>
    <row r="6" spans="2:7" ht="17.25" x14ac:dyDescent="0.25">
      <c r="B6" s="140"/>
      <c r="C6" s="140"/>
      <c r="D6" s="140"/>
      <c r="E6" s="61" t="s">
        <v>101</v>
      </c>
      <c r="F6" s="62" t="s">
        <v>102</v>
      </c>
      <c r="G6" s="142"/>
    </row>
    <row r="7" spans="2:7" ht="30" x14ac:dyDescent="0.25">
      <c r="B7" s="142"/>
      <c r="C7" s="142"/>
      <c r="D7" s="142"/>
      <c r="E7" s="59" t="s">
        <v>103</v>
      </c>
      <c r="F7" s="60" t="s">
        <v>104</v>
      </c>
      <c r="G7" s="60" t="s">
        <v>105</v>
      </c>
    </row>
    <row r="8" spans="2:7" x14ac:dyDescent="0.25">
      <c r="B8" s="62" t="s">
        <v>106</v>
      </c>
      <c r="C8" s="62" t="s">
        <v>107</v>
      </c>
      <c r="D8" s="62" t="s">
        <v>108</v>
      </c>
      <c r="E8" s="137"/>
      <c r="F8" s="138"/>
      <c r="G8" s="138"/>
    </row>
    <row r="9" spans="2:7" ht="17.25" x14ac:dyDescent="0.25">
      <c r="B9" s="62" t="s">
        <v>109</v>
      </c>
      <c r="C9" s="62" t="s">
        <v>110</v>
      </c>
      <c r="D9" s="143" t="s">
        <v>111</v>
      </c>
      <c r="E9" s="139"/>
      <c r="F9" s="140"/>
      <c r="G9" s="140"/>
    </row>
    <row r="10" spans="2:7" ht="17.25" x14ac:dyDescent="0.25">
      <c r="B10" s="60" t="s">
        <v>112</v>
      </c>
      <c r="C10" s="60" t="s">
        <v>113</v>
      </c>
      <c r="D10" s="144"/>
      <c r="E10" s="141"/>
      <c r="F10" s="142"/>
      <c r="G10" s="142"/>
    </row>
    <row r="11" spans="2:7" ht="30" x14ac:dyDescent="0.25">
      <c r="B11" s="60" t="s">
        <v>114</v>
      </c>
      <c r="C11" s="60" t="s">
        <v>115</v>
      </c>
      <c r="D11" s="60" t="s">
        <v>180</v>
      </c>
      <c r="E11" s="59" t="s">
        <v>116</v>
      </c>
      <c r="F11" s="60" t="s">
        <v>117</v>
      </c>
      <c r="G11" s="60" t="s">
        <v>118</v>
      </c>
    </row>
    <row r="12" spans="2:7" ht="30" x14ac:dyDescent="0.25">
      <c r="B12" s="62" t="s">
        <v>119</v>
      </c>
      <c r="C12" s="62" t="s">
        <v>120</v>
      </c>
      <c r="D12" s="143" t="s">
        <v>121</v>
      </c>
      <c r="E12" s="137" t="s">
        <v>122</v>
      </c>
      <c r="F12" s="138" t="s">
        <v>123</v>
      </c>
      <c r="G12" s="138" t="s">
        <v>124</v>
      </c>
    </row>
    <row r="13" spans="2:7" x14ac:dyDescent="0.25">
      <c r="B13" s="60" t="s">
        <v>125</v>
      </c>
      <c r="C13" s="60" t="s">
        <v>126</v>
      </c>
      <c r="D13" s="144"/>
      <c r="E13" s="139"/>
      <c r="F13" s="140"/>
      <c r="G13" s="140"/>
    </row>
    <row r="14" spans="2:7" x14ac:dyDescent="0.25">
      <c r="B14" s="60" t="s">
        <v>127</v>
      </c>
      <c r="C14" s="63" t="s">
        <v>128</v>
      </c>
      <c r="D14" s="60" t="s">
        <v>129</v>
      </c>
      <c r="E14" s="141"/>
      <c r="F14" s="142"/>
      <c r="G14" s="142"/>
    </row>
    <row r="16" spans="2:7" x14ac:dyDescent="0.25">
      <c r="B16" t="s">
        <v>174</v>
      </c>
    </row>
  </sheetData>
  <mergeCells count="14">
    <mergeCell ref="B2:B3"/>
    <mergeCell ref="C2:D2"/>
    <mergeCell ref="E2:E3"/>
    <mergeCell ref="F2:G2"/>
    <mergeCell ref="B4:B7"/>
    <mergeCell ref="C4:C7"/>
    <mergeCell ref="D4:D7"/>
    <mergeCell ref="G5:G6"/>
    <mergeCell ref="E8:G10"/>
    <mergeCell ref="D9:D10"/>
    <mergeCell ref="D12:D13"/>
    <mergeCell ref="E12:E14"/>
    <mergeCell ref="F12:F14"/>
    <mergeCell ref="G12:G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8"/>
  <sheetViews>
    <sheetView showGridLines="0" tabSelected="1" zoomScaleNormal="100" workbookViewId="0">
      <selection activeCell="T23" sqref="T23"/>
    </sheetView>
  </sheetViews>
  <sheetFormatPr defaultColWidth="11.5703125" defaultRowHeight="15" x14ac:dyDescent="0.25"/>
  <cols>
    <col min="2" max="2" width="6.5703125" customWidth="1"/>
    <col min="3" max="3" width="8.5703125" customWidth="1"/>
    <col min="4" max="4" width="17.7109375" customWidth="1"/>
    <col min="5" max="5" width="6.7109375" customWidth="1"/>
    <col min="6" max="6" width="2.28515625" customWidth="1"/>
    <col min="7" max="7" width="6.7109375" customWidth="1"/>
    <col min="8" max="12" width="8.7109375" customWidth="1"/>
    <col min="13" max="14" width="7.7109375" customWidth="1"/>
    <col min="15" max="15" width="5.7109375" customWidth="1"/>
    <col min="16" max="16" width="17.140625" customWidth="1"/>
    <col min="17" max="17" width="15.42578125" customWidth="1"/>
  </cols>
  <sheetData>
    <row r="2" spans="2:17" ht="18.75" thickBot="1" x14ac:dyDescent="0.4">
      <c r="B2" s="64" t="s">
        <v>130</v>
      </c>
      <c r="C2" s="158" t="s">
        <v>49</v>
      </c>
      <c r="D2" s="159"/>
      <c r="E2" s="160" t="s">
        <v>155</v>
      </c>
      <c r="F2" s="160"/>
      <c r="G2" s="160"/>
      <c r="H2" s="64" t="s">
        <v>156</v>
      </c>
      <c r="I2" s="64" t="s">
        <v>157</v>
      </c>
      <c r="J2" s="64" t="s">
        <v>158</v>
      </c>
      <c r="K2" s="64" t="s">
        <v>159</v>
      </c>
      <c r="L2" s="64" t="s">
        <v>160</v>
      </c>
      <c r="M2" s="65" t="s">
        <v>131</v>
      </c>
      <c r="N2" s="65" t="s">
        <v>132</v>
      </c>
      <c r="O2" s="64" t="s">
        <v>133</v>
      </c>
      <c r="P2" s="64" t="s">
        <v>207</v>
      </c>
      <c r="Q2" s="66" t="s">
        <v>10</v>
      </c>
    </row>
    <row r="3" spans="2:17" ht="15.75" thickTop="1" x14ac:dyDescent="0.25">
      <c r="B3" s="161" t="s">
        <v>0</v>
      </c>
      <c r="C3" s="162" t="s">
        <v>84</v>
      </c>
      <c r="D3" s="163" t="s">
        <v>134</v>
      </c>
      <c r="E3" s="67">
        <v>2.61906778481114E-2</v>
      </c>
      <c r="F3" s="68" t="s">
        <v>9</v>
      </c>
      <c r="G3" s="69">
        <v>3.9978117116079301E-3</v>
      </c>
      <c r="H3" s="70">
        <v>6.3651537368758407E-2</v>
      </c>
      <c r="I3" s="70">
        <v>1.6227129616635302E-2</v>
      </c>
      <c r="J3" s="70">
        <v>2.46618191008647E-2</v>
      </c>
      <c r="K3" s="70">
        <v>2.3455230142433399E-2</v>
      </c>
      <c r="L3" s="70">
        <v>7.1966881816034597E-2</v>
      </c>
      <c r="M3" s="71">
        <v>8.0109710728088501</v>
      </c>
      <c r="N3" s="71">
        <v>18.449724380421799</v>
      </c>
      <c r="O3" s="72">
        <v>4</v>
      </c>
      <c r="P3" s="127" t="s">
        <v>182</v>
      </c>
      <c r="Q3" s="170">
        <v>43198</v>
      </c>
    </row>
    <row r="4" spans="2:17" x14ac:dyDescent="0.25">
      <c r="B4" s="148"/>
      <c r="C4" s="151"/>
      <c r="D4" s="156"/>
      <c r="E4" s="73">
        <v>2.81676725758985E-2</v>
      </c>
      <c r="F4" s="74" t="s">
        <v>9</v>
      </c>
      <c r="G4" s="75">
        <v>3.9173817718252402E-3</v>
      </c>
      <c r="H4" s="74">
        <v>6.9579055182262706E-2</v>
      </c>
      <c r="I4" s="74">
        <v>1.8800527568612901E-2</v>
      </c>
      <c r="J4" s="74">
        <v>2.73320978745984E-2</v>
      </c>
      <c r="K4" s="74">
        <v>2.5078325314553999E-2</v>
      </c>
      <c r="L4" s="74">
        <v>4.8050982564098399E-2</v>
      </c>
      <c r="M4" s="76">
        <v>7.5045364217658701</v>
      </c>
      <c r="N4" s="76">
        <v>17.172748732546001</v>
      </c>
      <c r="O4" s="77">
        <v>6</v>
      </c>
      <c r="P4" s="120" t="s">
        <v>182</v>
      </c>
      <c r="Q4" s="171">
        <v>43196</v>
      </c>
    </row>
    <row r="5" spans="2:17" x14ac:dyDescent="0.25">
      <c r="B5" s="148"/>
      <c r="C5" s="151"/>
      <c r="D5" s="157"/>
      <c r="E5" s="78">
        <v>3.6809916714481097E-2</v>
      </c>
      <c r="F5" s="79" t="s">
        <v>9</v>
      </c>
      <c r="G5" s="80">
        <v>6.6334213523409902E-4</v>
      </c>
      <c r="H5" s="79">
        <v>0.104545917592979</v>
      </c>
      <c r="I5" s="79">
        <v>3.5648019650010999E-2</v>
      </c>
      <c r="J5" s="79">
        <v>3.6635114567948601E-2</v>
      </c>
      <c r="K5" s="79">
        <v>3.78517303246114E-2</v>
      </c>
      <c r="L5" s="79">
        <v>3.4914899598837902E-2</v>
      </c>
      <c r="M5" s="81">
        <v>8.12756685721304</v>
      </c>
      <c r="N5" s="81">
        <v>22.869854884302601</v>
      </c>
      <c r="O5" s="82">
        <v>2</v>
      </c>
      <c r="P5" s="122" t="s">
        <v>183</v>
      </c>
      <c r="Q5" s="172">
        <v>42824</v>
      </c>
    </row>
    <row r="6" spans="2:17" x14ac:dyDescent="0.25">
      <c r="B6" s="148"/>
      <c r="C6" s="151"/>
      <c r="D6" s="154" t="s">
        <v>135</v>
      </c>
      <c r="E6" s="85">
        <v>4.3118850459337998E-2</v>
      </c>
      <c r="F6" s="74" t="s">
        <v>9</v>
      </c>
      <c r="G6" s="75">
        <v>2.9629931665028299E-3</v>
      </c>
      <c r="H6" s="74">
        <v>9.2605769345016603E-2</v>
      </c>
      <c r="I6" s="74">
        <v>3.8139158418803498E-2</v>
      </c>
      <c r="J6" s="74">
        <v>4.1595731058924001E-2</v>
      </c>
      <c r="K6" s="74">
        <v>4.8497341592113802E-2</v>
      </c>
      <c r="L6" s="74">
        <v>5.1020273112710603E-2</v>
      </c>
      <c r="M6" s="76">
        <v>7.5893838614798597</v>
      </c>
      <c r="N6" s="76">
        <v>22.035428396498698</v>
      </c>
      <c r="O6" s="77">
        <v>4</v>
      </c>
      <c r="P6" s="40" t="s">
        <v>184</v>
      </c>
      <c r="Q6" s="171">
        <v>42824</v>
      </c>
    </row>
    <row r="7" spans="2:17" x14ac:dyDescent="0.25">
      <c r="B7" s="148"/>
      <c r="C7" s="151"/>
      <c r="D7" s="154"/>
      <c r="E7" s="85">
        <v>4.4415955503275401E-2</v>
      </c>
      <c r="F7" s="74" t="s">
        <v>9</v>
      </c>
      <c r="G7" s="75">
        <v>4.8710298173961098E-3</v>
      </c>
      <c r="H7" s="74">
        <v>7.0185776193009503E-2</v>
      </c>
      <c r="I7" s="74">
        <v>3.1501110774059003E-2</v>
      </c>
      <c r="J7" s="74">
        <v>4.5357750557922599E-2</v>
      </c>
      <c r="K7" s="74">
        <v>4.2700091897657402E-2</v>
      </c>
      <c r="L7" s="74">
        <v>7.6310363312518698E-2</v>
      </c>
      <c r="M7" s="76">
        <v>7.4373922884725001</v>
      </c>
      <c r="N7" s="76">
        <v>16.565694556570801</v>
      </c>
      <c r="O7" s="77">
        <v>3</v>
      </c>
      <c r="P7" s="40" t="s">
        <v>185</v>
      </c>
      <c r="Q7" s="171">
        <v>43198</v>
      </c>
    </row>
    <row r="8" spans="2:17" x14ac:dyDescent="0.25">
      <c r="B8" s="148"/>
      <c r="C8" s="151"/>
      <c r="D8" s="155"/>
      <c r="E8" s="86">
        <v>5.3615301686877302E-2</v>
      </c>
      <c r="F8" s="79" t="s">
        <v>9</v>
      </c>
      <c r="G8" s="80">
        <v>6.0424098555921799E-3</v>
      </c>
      <c r="H8" s="79">
        <v>6.78611528012103E-2</v>
      </c>
      <c r="I8" s="79">
        <v>3.56635380114435E-2</v>
      </c>
      <c r="J8" s="79">
        <v>5.31191665556838E-2</v>
      </c>
      <c r="K8" s="79">
        <v>5.8161161450116003E-2</v>
      </c>
      <c r="L8" s="79">
        <v>7.2877667611692995E-2</v>
      </c>
      <c r="M8" s="81">
        <v>6.5304988638129702</v>
      </c>
      <c r="N8" s="81">
        <v>15.884457173942</v>
      </c>
      <c r="O8" s="82">
        <v>3</v>
      </c>
      <c r="P8" s="52" t="s">
        <v>186</v>
      </c>
      <c r="Q8" s="172">
        <v>43196</v>
      </c>
    </row>
    <row r="9" spans="2:17" x14ac:dyDescent="0.25">
      <c r="B9" s="148"/>
      <c r="C9" s="152"/>
      <c r="D9" s="87" t="s">
        <v>136</v>
      </c>
      <c r="E9" s="88">
        <v>8.1529194327668003E-2</v>
      </c>
      <c r="F9" s="89" t="s">
        <v>9</v>
      </c>
      <c r="G9" s="90">
        <v>6.4849357980132803E-3</v>
      </c>
      <c r="H9" s="89">
        <v>0.10254139612562101</v>
      </c>
      <c r="I9" s="89">
        <v>6.8508422698685498E-2</v>
      </c>
      <c r="J9" s="89">
        <v>8.2194893866244401E-2</v>
      </c>
      <c r="K9" s="91">
        <v>9.8069466628667404E-2</v>
      </c>
      <c r="L9" s="89">
        <v>9.8069466628667404E-2</v>
      </c>
      <c r="M9" s="92">
        <v>6.4113560526277604</v>
      </c>
      <c r="N9" s="92">
        <v>14.026756738280801</v>
      </c>
      <c r="O9" s="93">
        <v>4</v>
      </c>
      <c r="P9" s="49" t="s">
        <v>187</v>
      </c>
      <c r="Q9" s="173">
        <v>43198</v>
      </c>
    </row>
    <row r="10" spans="2:17" x14ac:dyDescent="0.25">
      <c r="B10" s="148"/>
      <c r="C10" s="150" t="s">
        <v>137</v>
      </c>
      <c r="D10" s="153" t="s">
        <v>138</v>
      </c>
      <c r="E10" s="94">
        <v>4.8153881268092502E-2</v>
      </c>
      <c r="F10" s="95" t="s">
        <v>9</v>
      </c>
      <c r="G10" s="96">
        <v>1.91538029079902E-3</v>
      </c>
      <c r="H10" s="95">
        <v>0.113591096014644</v>
      </c>
      <c r="I10" s="95">
        <v>4.5707041970330403E-2</v>
      </c>
      <c r="J10" s="95">
        <v>4.6370855091992798E-2</v>
      </c>
      <c r="K10" s="95">
        <v>5.1448420788336301E-2</v>
      </c>
      <c r="L10" s="95">
        <v>6.8921000492459403E-2</v>
      </c>
      <c r="M10" s="97">
        <v>11.142873357757599</v>
      </c>
      <c r="N10" s="97">
        <v>21.361594067205701</v>
      </c>
      <c r="O10" s="98">
        <v>5</v>
      </c>
      <c r="P10" s="121" t="s">
        <v>188</v>
      </c>
      <c r="Q10" s="174">
        <v>43138</v>
      </c>
    </row>
    <row r="11" spans="2:17" x14ac:dyDescent="0.25">
      <c r="B11" s="148"/>
      <c r="C11" s="151"/>
      <c r="D11" s="154"/>
      <c r="E11" s="85">
        <v>5.8961994439975497E-2</v>
      </c>
      <c r="F11" s="74" t="s">
        <v>9</v>
      </c>
      <c r="G11" s="75">
        <v>2.7605865404080401E-3</v>
      </c>
      <c r="H11" s="74">
        <v>8.8202974866438494E-2</v>
      </c>
      <c r="I11" s="74">
        <v>5.33141760415628E-2</v>
      </c>
      <c r="J11" s="74">
        <v>5.9003142424404298E-2</v>
      </c>
      <c r="K11" s="74">
        <v>6.7073523022826098E-2</v>
      </c>
      <c r="L11" s="74">
        <v>7.2056543853070296E-2</v>
      </c>
      <c r="M11" s="76">
        <v>6.1939154067288902</v>
      </c>
      <c r="N11" s="76">
        <v>18.016284855921501</v>
      </c>
      <c r="O11" s="77">
        <v>5</v>
      </c>
      <c r="P11" s="120" t="s">
        <v>189</v>
      </c>
      <c r="Q11" s="171">
        <v>43163</v>
      </c>
    </row>
    <row r="12" spans="2:17" x14ac:dyDescent="0.25">
      <c r="B12" s="148"/>
      <c r="C12" s="151"/>
      <c r="D12" s="155"/>
      <c r="E12" s="78">
        <v>5.8800872225457899E-2</v>
      </c>
      <c r="F12" s="79" t="s">
        <v>9</v>
      </c>
      <c r="G12" s="80">
        <v>3.4611228257363301E-3</v>
      </c>
      <c r="H12" s="79">
        <v>0.113779681373333</v>
      </c>
      <c r="I12" s="79">
        <v>5.4274846698709203E-2</v>
      </c>
      <c r="J12" s="79">
        <v>5.4314267411461899E-2</v>
      </c>
      <c r="K12" s="79">
        <v>6.5142584837577497E-2</v>
      </c>
      <c r="L12" s="79">
        <v>8.4365331769980498E-2</v>
      </c>
      <c r="M12" s="81">
        <v>9.7815161994572506</v>
      </c>
      <c r="N12" s="81">
        <v>19.7447449158369</v>
      </c>
      <c r="O12" s="82">
        <v>3</v>
      </c>
      <c r="P12" s="122" t="s">
        <v>190</v>
      </c>
      <c r="Q12" s="172">
        <v>43162</v>
      </c>
    </row>
    <row r="13" spans="2:17" x14ac:dyDescent="0.25">
      <c r="B13" s="148"/>
      <c r="C13" s="151"/>
      <c r="D13" s="164" t="s">
        <v>139</v>
      </c>
      <c r="E13" s="100">
        <v>4.1611335081083299E-2</v>
      </c>
      <c r="F13" s="95" t="s">
        <v>9</v>
      </c>
      <c r="G13" s="96">
        <v>1.2590670882265799E-3</v>
      </c>
      <c r="H13" s="95">
        <v>0.100354547804426</v>
      </c>
      <c r="I13" s="95">
        <v>3.9672811687022302E-2</v>
      </c>
      <c r="J13" s="95">
        <v>3.9747885307541198E-2</v>
      </c>
      <c r="K13" s="95">
        <v>4.3771234284688799E-2</v>
      </c>
      <c r="L13" s="95">
        <v>6.28381949210194E-2</v>
      </c>
      <c r="M13" s="97">
        <v>10.512047984144299</v>
      </c>
      <c r="N13" s="97">
        <v>20.6599506702727</v>
      </c>
      <c r="O13" s="98">
        <v>2</v>
      </c>
      <c r="P13" s="121" t="s">
        <v>191</v>
      </c>
      <c r="Q13" s="174">
        <v>43153</v>
      </c>
    </row>
    <row r="14" spans="2:17" x14ac:dyDescent="0.25">
      <c r="B14" s="148"/>
      <c r="C14" s="151"/>
      <c r="D14" s="157"/>
      <c r="E14" s="86">
        <v>4.5448069155389702E-2</v>
      </c>
      <c r="F14" s="79" t="s">
        <v>9</v>
      </c>
      <c r="G14" s="80">
        <v>1.1396955988236201E-3</v>
      </c>
      <c r="H14" s="79">
        <v>0.107602167762051</v>
      </c>
      <c r="I14" s="79">
        <v>4.3832173012966699E-2</v>
      </c>
      <c r="J14" s="79">
        <v>4.5267538748461102E-2</v>
      </c>
      <c r="K14" s="79">
        <v>4.7374678197915902E-2</v>
      </c>
      <c r="L14" s="79">
        <v>6.3873553146314502E-2</v>
      </c>
      <c r="M14" s="81">
        <v>11.380266666234901</v>
      </c>
      <c r="N14" s="81">
        <v>21.307593148334199</v>
      </c>
      <c r="O14" s="82">
        <v>3</v>
      </c>
      <c r="P14" s="122" t="s">
        <v>192</v>
      </c>
      <c r="Q14" s="172">
        <v>43152</v>
      </c>
    </row>
    <row r="15" spans="2:17" x14ac:dyDescent="0.25">
      <c r="B15" s="148"/>
      <c r="C15" s="151"/>
      <c r="D15" s="154" t="s">
        <v>140</v>
      </c>
      <c r="E15" s="101">
        <v>5.1757493381546497E-2</v>
      </c>
      <c r="F15" s="74" t="s">
        <v>9</v>
      </c>
      <c r="G15" s="75">
        <v>8.2223944897860397E-4</v>
      </c>
      <c r="H15" s="74">
        <v>0.113014668687637</v>
      </c>
      <c r="I15" s="74">
        <v>5.0362057867075198E-2</v>
      </c>
      <c r="J15" s="74">
        <v>5.10363898297495E-2</v>
      </c>
      <c r="K15" s="74">
        <v>5.2237611284851701E-2</v>
      </c>
      <c r="L15" s="74">
        <v>7.1687711640932197E-2</v>
      </c>
      <c r="M15" s="76">
        <v>11.0439860512283</v>
      </c>
      <c r="N15" s="76">
        <v>21.6435365850575</v>
      </c>
      <c r="O15" s="77">
        <v>3</v>
      </c>
      <c r="P15" s="120" t="s">
        <v>193</v>
      </c>
      <c r="Q15" s="171">
        <v>43153</v>
      </c>
    </row>
    <row r="16" spans="2:17" x14ac:dyDescent="0.25">
      <c r="B16" s="148"/>
      <c r="C16" s="152"/>
      <c r="D16" s="155"/>
      <c r="E16" s="78">
        <v>5.8540185396254003E-2</v>
      </c>
      <c r="F16" s="79" t="s">
        <v>9</v>
      </c>
      <c r="G16" s="80">
        <v>1.0257662536913899E-3</v>
      </c>
      <c r="H16" s="79">
        <v>0.113766024994502</v>
      </c>
      <c r="I16" s="79">
        <v>5.7112399887148398E-2</v>
      </c>
      <c r="J16" s="79">
        <v>5.8674362275571303E-2</v>
      </c>
      <c r="K16" s="79">
        <v>6.0432226621430302E-2</v>
      </c>
      <c r="L16" s="79">
        <v>7.30575427755185E-2</v>
      </c>
      <c r="M16" s="81">
        <v>11.9200328753262</v>
      </c>
      <c r="N16" s="81">
        <v>20.209038001211699</v>
      </c>
      <c r="O16" s="82">
        <v>5</v>
      </c>
      <c r="P16" s="122" t="s">
        <v>194</v>
      </c>
      <c r="Q16" s="172">
        <v>43144</v>
      </c>
    </row>
    <row r="17" spans="2:17" x14ac:dyDescent="0.25">
      <c r="B17" s="148"/>
      <c r="C17" s="151" t="s">
        <v>141</v>
      </c>
      <c r="D17" s="84" t="s">
        <v>134</v>
      </c>
      <c r="E17" s="78">
        <v>6.03321267339147E-2</v>
      </c>
      <c r="F17" s="79" t="s">
        <v>9</v>
      </c>
      <c r="G17" s="80">
        <v>7.5909347713129204E-3</v>
      </c>
      <c r="H17" s="79">
        <v>8.9405610737118293E-2</v>
      </c>
      <c r="I17" s="79">
        <v>3.9065498043924597E-2</v>
      </c>
      <c r="J17" s="74">
        <v>5.5628764179786398E-2</v>
      </c>
      <c r="K17" s="102">
        <v>7.1478900391285002E-2</v>
      </c>
      <c r="L17" s="74">
        <v>7.1478900391285002E-2</v>
      </c>
      <c r="M17" s="76">
        <v>6.9306043499606496</v>
      </c>
      <c r="N17" s="76">
        <v>13.725139245925901</v>
      </c>
      <c r="O17" s="77">
        <v>5</v>
      </c>
      <c r="P17" s="120" t="s">
        <v>195</v>
      </c>
      <c r="Q17" s="171">
        <v>43187</v>
      </c>
    </row>
    <row r="18" spans="2:17" x14ac:dyDescent="0.25">
      <c r="B18" s="148"/>
      <c r="C18" s="151"/>
      <c r="D18" s="87" t="s">
        <v>142</v>
      </c>
      <c r="E18" s="88">
        <v>7.9373563763759605E-2</v>
      </c>
      <c r="F18" s="89" t="s">
        <v>9</v>
      </c>
      <c r="G18" s="90">
        <v>7.2154655333452602E-3</v>
      </c>
      <c r="H18" s="89">
        <v>0.108035725294771</v>
      </c>
      <c r="I18" s="89">
        <v>7.0731805629471595E-2</v>
      </c>
      <c r="J18" s="89">
        <v>7.4668627591253894E-2</v>
      </c>
      <c r="K18" s="89">
        <v>9.6134645751554199E-2</v>
      </c>
      <c r="L18" s="89">
        <v>0.118293482157626</v>
      </c>
      <c r="M18" s="92">
        <v>7.0981279447854098</v>
      </c>
      <c r="N18" s="92">
        <v>19.097302590182998</v>
      </c>
      <c r="O18" s="93">
        <v>3</v>
      </c>
      <c r="P18" s="128" t="s">
        <v>196</v>
      </c>
      <c r="Q18" s="173">
        <v>43132</v>
      </c>
    </row>
    <row r="19" spans="2:17" x14ac:dyDescent="0.25">
      <c r="B19" s="148"/>
      <c r="C19" s="151"/>
      <c r="D19" s="87" t="s">
        <v>135</v>
      </c>
      <c r="E19" s="88">
        <v>8.6950003256016206E-2</v>
      </c>
      <c r="F19" s="89" t="s">
        <v>9</v>
      </c>
      <c r="G19" s="90">
        <v>1.0329270141680299E-2</v>
      </c>
      <c r="H19" s="89">
        <v>8.8210943707260195E-2</v>
      </c>
      <c r="I19" s="89">
        <v>6.63272982572604E-2</v>
      </c>
      <c r="J19" s="79">
        <v>7.8360824334458498E-2</v>
      </c>
      <c r="K19" s="103">
        <v>0.104006539005772</v>
      </c>
      <c r="L19" s="79">
        <v>0.104006539005772</v>
      </c>
      <c r="M19" s="81">
        <v>7.71052249715909</v>
      </c>
      <c r="N19" s="81">
        <v>11.843649055053101</v>
      </c>
      <c r="O19" s="82">
        <v>3</v>
      </c>
      <c r="P19" s="49" t="s">
        <v>197</v>
      </c>
      <c r="Q19" s="173">
        <v>43187</v>
      </c>
    </row>
    <row r="20" spans="2:17" x14ac:dyDescent="0.25">
      <c r="B20" s="149"/>
      <c r="C20" s="152"/>
      <c r="D20" s="84" t="s">
        <v>136</v>
      </c>
      <c r="E20" s="86">
        <v>0.137542792013821</v>
      </c>
      <c r="F20" s="79" t="s">
        <v>9</v>
      </c>
      <c r="G20" s="80">
        <v>1.53586640748338E-2</v>
      </c>
      <c r="H20" s="79">
        <v>0.114624314133862</v>
      </c>
      <c r="I20" s="79">
        <v>0.10161546245472899</v>
      </c>
      <c r="J20" s="79">
        <v>0.13344520398849399</v>
      </c>
      <c r="K20" s="79">
        <v>0.13344520398849399</v>
      </c>
      <c r="L20" s="79">
        <v>0.13344520398849399</v>
      </c>
      <c r="M20" s="81">
        <v>5.1215221820792003</v>
      </c>
      <c r="N20" s="79">
        <v>8.3544835155115305</v>
      </c>
      <c r="O20" s="83">
        <v>1</v>
      </c>
      <c r="P20" s="52" t="s">
        <v>198</v>
      </c>
      <c r="Q20" s="172">
        <v>43187</v>
      </c>
    </row>
    <row r="21" spans="2:17" x14ac:dyDescent="0.25">
      <c r="B21" s="147" t="s">
        <v>1</v>
      </c>
      <c r="C21" s="150" t="s">
        <v>84</v>
      </c>
      <c r="D21" s="153" t="s">
        <v>134</v>
      </c>
      <c r="E21" s="94">
        <v>3.0652143530027799E-2</v>
      </c>
      <c r="F21" s="95" t="s">
        <v>9</v>
      </c>
      <c r="G21" s="96">
        <v>4.30365105174026E-3</v>
      </c>
      <c r="H21" s="95">
        <v>7.1215386750074605E-2</v>
      </c>
      <c r="I21" s="95">
        <v>1.8754147915580801E-2</v>
      </c>
      <c r="J21" s="95">
        <v>2.72169860090281E-2</v>
      </c>
      <c r="K21" s="95">
        <v>3.3475884687154199E-2</v>
      </c>
      <c r="L21" s="95">
        <v>6.5440967758001095E-2</v>
      </c>
      <c r="M21" s="97">
        <v>8.0910667915809995</v>
      </c>
      <c r="N21" s="97">
        <v>18.0767830014866</v>
      </c>
      <c r="O21" s="99">
        <v>3</v>
      </c>
      <c r="P21" s="121" t="s">
        <v>182</v>
      </c>
      <c r="Q21" s="174">
        <v>43198</v>
      </c>
    </row>
    <row r="22" spans="2:17" x14ac:dyDescent="0.25">
      <c r="B22" s="148"/>
      <c r="C22" s="151"/>
      <c r="D22" s="154"/>
      <c r="E22" s="85">
        <v>3.3119689137586603E-2</v>
      </c>
      <c r="F22" s="74" t="s">
        <v>9</v>
      </c>
      <c r="G22" s="75">
        <v>2.4631415396136002E-3</v>
      </c>
      <c r="H22" s="74">
        <v>9.3053964804601597E-2</v>
      </c>
      <c r="I22" s="74">
        <v>2.8770523880984899E-2</v>
      </c>
      <c r="J22" s="74">
        <v>2.95297970917913E-2</v>
      </c>
      <c r="K22" s="74">
        <v>3.6816771974871397E-2</v>
      </c>
      <c r="L22" s="74">
        <v>9.7299965260542604E-2</v>
      </c>
      <c r="M22" s="76">
        <v>9.0253128761925705</v>
      </c>
      <c r="N22" s="76">
        <v>20.024235084972901</v>
      </c>
      <c r="O22" s="77">
        <v>2</v>
      </c>
      <c r="P22" s="120" t="s">
        <v>182</v>
      </c>
      <c r="Q22" s="171">
        <v>42766</v>
      </c>
    </row>
    <row r="23" spans="2:17" x14ac:dyDescent="0.25">
      <c r="B23" s="148"/>
      <c r="C23" s="151"/>
      <c r="D23" s="155"/>
      <c r="E23" s="86">
        <v>3.3744124456250801E-2</v>
      </c>
      <c r="F23" s="79" t="s">
        <v>9</v>
      </c>
      <c r="G23" s="80">
        <v>1.33321299453279E-3</v>
      </c>
      <c r="H23" s="79">
        <v>0.13709835312242999</v>
      </c>
      <c r="I23" s="79">
        <v>3.0118615610021299E-2</v>
      </c>
      <c r="J23" s="79">
        <v>3.08532902504568E-2</v>
      </c>
      <c r="K23" s="79">
        <v>3.5813340993747403E-2</v>
      </c>
      <c r="L23" s="79">
        <v>7.4172893647467306E-2</v>
      </c>
      <c r="M23" s="81">
        <v>9.5133028432516902</v>
      </c>
      <c r="N23" s="81">
        <v>16.438584014807098</v>
      </c>
      <c r="O23" s="82">
        <v>2</v>
      </c>
      <c r="P23" s="122" t="s">
        <v>182</v>
      </c>
      <c r="Q23" s="172">
        <v>43196</v>
      </c>
    </row>
    <row r="24" spans="2:17" x14ac:dyDescent="0.25">
      <c r="B24" s="148"/>
      <c r="C24" s="151"/>
      <c r="D24" s="153" t="s">
        <v>135</v>
      </c>
      <c r="E24" s="94">
        <v>4.91448115577795E-2</v>
      </c>
      <c r="F24" s="95" t="s">
        <v>9</v>
      </c>
      <c r="G24" s="96">
        <v>3.0695147066377398E-3</v>
      </c>
      <c r="H24" s="95">
        <v>6.9331831027357002E-2</v>
      </c>
      <c r="I24" s="95">
        <v>3.9430346106860102E-2</v>
      </c>
      <c r="J24" s="95">
        <v>5.0527007523758397E-2</v>
      </c>
      <c r="K24" s="95">
        <v>5.1744388516296397E-2</v>
      </c>
      <c r="L24" s="95">
        <v>7.4295435786775596E-2</v>
      </c>
      <c r="M24" s="97">
        <v>7.06093001904435</v>
      </c>
      <c r="N24" s="97">
        <v>16.764946022819</v>
      </c>
      <c r="O24" s="99">
        <v>3</v>
      </c>
      <c r="P24" s="123" t="s">
        <v>199</v>
      </c>
      <c r="Q24" s="175">
        <v>43198</v>
      </c>
    </row>
    <row r="25" spans="2:17" x14ac:dyDescent="0.25">
      <c r="B25" s="148"/>
      <c r="C25" s="151"/>
      <c r="D25" s="154"/>
      <c r="E25" s="73">
        <v>6.1019798107607402E-2</v>
      </c>
      <c r="F25" s="74" t="s">
        <v>9</v>
      </c>
      <c r="G25" s="75">
        <v>6.6072537309601401E-3</v>
      </c>
      <c r="H25" s="74">
        <v>0.17120392114017299</v>
      </c>
      <c r="I25" s="74">
        <v>4.2656957722232401E-2</v>
      </c>
      <c r="J25" s="74">
        <v>5.8182814623787597E-2</v>
      </c>
      <c r="K25" s="74">
        <v>6.12323124019995E-2</v>
      </c>
      <c r="L25" s="74">
        <v>7.8135128738008194E-2</v>
      </c>
      <c r="M25" s="76">
        <v>7.4127278932422103</v>
      </c>
      <c r="N25" s="76">
        <v>15.7942000193887</v>
      </c>
      <c r="O25" s="77">
        <v>3</v>
      </c>
      <c r="P25" s="124" t="s">
        <v>184</v>
      </c>
      <c r="Q25" s="171">
        <v>43196</v>
      </c>
    </row>
    <row r="26" spans="2:17" x14ac:dyDescent="0.25">
      <c r="B26" s="148"/>
      <c r="C26" s="151"/>
      <c r="D26" s="155"/>
      <c r="E26" s="86">
        <v>6.0967060137167302E-2</v>
      </c>
      <c r="F26" s="79" t="s">
        <v>9</v>
      </c>
      <c r="G26" s="80">
        <v>8.5854855212752594E-3</v>
      </c>
      <c r="H26" s="79">
        <v>0.119717263690731</v>
      </c>
      <c r="I26" s="79">
        <v>4.6121830919635301E-2</v>
      </c>
      <c r="J26" s="79">
        <v>5.4077601109853699E-2</v>
      </c>
      <c r="K26" s="79">
        <v>7.5370800014548101E-2</v>
      </c>
      <c r="L26" s="79">
        <v>8.7260810127186797E-2</v>
      </c>
      <c r="M26" s="81">
        <v>7.7613570630982203</v>
      </c>
      <c r="N26" s="81">
        <v>18.762657338969099</v>
      </c>
      <c r="O26" s="82">
        <v>3</v>
      </c>
      <c r="P26" s="125" t="s">
        <v>200</v>
      </c>
      <c r="Q26" s="172">
        <v>42825</v>
      </c>
    </row>
    <row r="27" spans="2:17" x14ac:dyDescent="0.25">
      <c r="B27" s="148"/>
      <c r="C27" s="152"/>
      <c r="D27" s="84" t="s">
        <v>136</v>
      </c>
      <c r="E27" s="86">
        <v>7.1573308840260003E-2</v>
      </c>
      <c r="F27" s="79" t="s">
        <v>9</v>
      </c>
      <c r="G27" s="80">
        <v>3.6558418488409198E-3</v>
      </c>
      <c r="H27" s="79">
        <v>8.9830844579048302E-2</v>
      </c>
      <c r="I27" s="79">
        <v>6.1059928584002797E-2</v>
      </c>
      <c r="J27" s="79">
        <v>7.4877584464983105E-2</v>
      </c>
      <c r="K27" s="79">
        <v>7.3286739318112304E-2</v>
      </c>
      <c r="L27" s="79">
        <v>7.6300776945806295E-2</v>
      </c>
      <c r="M27" s="81">
        <v>6.5327956399503497</v>
      </c>
      <c r="N27" s="81">
        <v>15.076597826947999</v>
      </c>
      <c r="O27" s="82">
        <v>5</v>
      </c>
      <c r="P27" s="125" t="s">
        <v>201</v>
      </c>
      <c r="Q27" s="172">
        <v>43198</v>
      </c>
    </row>
    <row r="28" spans="2:17" x14ac:dyDescent="0.25">
      <c r="B28" s="148"/>
      <c r="C28" s="150" t="s">
        <v>137</v>
      </c>
      <c r="D28" s="153" t="s">
        <v>138</v>
      </c>
      <c r="E28" s="104">
        <v>4.9150072912143503E-2</v>
      </c>
      <c r="F28" s="95" t="s">
        <v>9</v>
      </c>
      <c r="G28" s="96">
        <v>3.41172857554735E-3</v>
      </c>
      <c r="H28" s="95">
        <v>9.9731499717097702E-2</v>
      </c>
      <c r="I28" s="95">
        <v>4.3282034135341999E-2</v>
      </c>
      <c r="J28" s="95">
        <v>4.7288584002552002E-2</v>
      </c>
      <c r="K28" s="95">
        <v>5.4903875969517298E-2</v>
      </c>
      <c r="L28" s="95">
        <v>6.5289172696357506E-2</v>
      </c>
      <c r="M28" s="97">
        <v>7.2679898450212201</v>
      </c>
      <c r="N28" s="97">
        <v>21.356098854169002</v>
      </c>
      <c r="O28" s="98">
        <v>4</v>
      </c>
      <c r="P28" s="121" t="s">
        <v>202</v>
      </c>
      <c r="Q28" s="174">
        <v>43163</v>
      </c>
    </row>
    <row r="29" spans="2:17" x14ac:dyDescent="0.25">
      <c r="B29" s="148"/>
      <c r="C29" s="151"/>
      <c r="D29" s="155"/>
      <c r="E29" s="86">
        <v>5.1809471465121298E-2</v>
      </c>
      <c r="F29" s="79" t="s">
        <v>9</v>
      </c>
      <c r="G29" s="80">
        <v>2.3795829649206901E-3</v>
      </c>
      <c r="H29" s="79">
        <v>0.108776642453183</v>
      </c>
      <c r="I29" s="79">
        <v>4.78940352075162E-2</v>
      </c>
      <c r="J29" s="79">
        <v>5.0038957124135898E-2</v>
      </c>
      <c r="K29" s="79">
        <v>5.5426209628946101E-2</v>
      </c>
      <c r="L29" s="79">
        <v>6.5555009393025596E-2</v>
      </c>
      <c r="M29" s="81">
        <v>7.9649510526951</v>
      </c>
      <c r="N29" s="81">
        <v>20.7735320988984</v>
      </c>
      <c r="O29" s="82">
        <v>5</v>
      </c>
      <c r="P29" s="126" t="s">
        <v>203</v>
      </c>
      <c r="Q29" s="172">
        <v>43162</v>
      </c>
    </row>
    <row r="30" spans="2:17" x14ac:dyDescent="0.25">
      <c r="B30" s="148"/>
      <c r="C30" s="151"/>
      <c r="D30" s="156" t="s">
        <v>139</v>
      </c>
      <c r="E30" s="85">
        <v>5.08167492760725E-2</v>
      </c>
      <c r="F30" s="74" t="s">
        <v>9</v>
      </c>
      <c r="G30" s="75">
        <v>1.5433746271072499E-3</v>
      </c>
      <c r="H30" s="74">
        <v>0.10398458882985499</v>
      </c>
      <c r="I30" s="74">
        <v>4.78618861593035E-2</v>
      </c>
      <c r="J30" s="74">
        <v>5.0334087260351899E-2</v>
      </c>
      <c r="K30" s="74">
        <v>5.3802344574435799E-2</v>
      </c>
      <c r="L30" s="74">
        <v>6.7452035419722098E-2</v>
      </c>
      <c r="M30" s="76">
        <v>7.3790372315421502</v>
      </c>
      <c r="N30" s="76">
        <v>21.913273966932302</v>
      </c>
      <c r="O30" s="77">
        <v>3</v>
      </c>
      <c r="P30" s="120" t="s">
        <v>204</v>
      </c>
      <c r="Q30" s="171">
        <v>43153</v>
      </c>
    </row>
    <row r="31" spans="2:17" x14ac:dyDescent="0.25">
      <c r="B31" s="148"/>
      <c r="C31" s="152"/>
      <c r="D31" s="157"/>
      <c r="E31" s="86">
        <v>5.8463741733984401E-2</v>
      </c>
      <c r="F31" s="79" t="s">
        <v>9</v>
      </c>
      <c r="G31" s="80">
        <v>4.79683117361896E-3</v>
      </c>
      <c r="H31" s="79">
        <v>0.102616730587685</v>
      </c>
      <c r="I31" s="79">
        <v>5.1813936975331598E-2</v>
      </c>
      <c r="J31" s="79">
        <v>5.54241984744753E-2</v>
      </c>
      <c r="K31" s="79">
        <v>6.7080427829053393E-2</v>
      </c>
      <c r="L31" s="79">
        <v>7.55781772451323E-2</v>
      </c>
      <c r="M31" s="81">
        <v>6.9258399080766697</v>
      </c>
      <c r="N31" s="81">
        <v>22.269776355658301</v>
      </c>
      <c r="O31" s="82">
        <v>2</v>
      </c>
      <c r="P31" s="122" t="s">
        <v>205</v>
      </c>
      <c r="Q31" s="172">
        <v>43152</v>
      </c>
    </row>
    <row r="32" spans="2:17" x14ac:dyDescent="0.25">
      <c r="B32" s="148"/>
      <c r="C32" s="151" t="s">
        <v>141</v>
      </c>
      <c r="D32" s="87" t="s">
        <v>142</v>
      </c>
      <c r="E32" s="88">
        <v>5.8597649972329802E-2</v>
      </c>
      <c r="F32" s="89" t="s">
        <v>9</v>
      </c>
      <c r="G32" s="90">
        <v>1.0937859313295099E-3</v>
      </c>
      <c r="H32" s="89">
        <v>0.12104408010662999</v>
      </c>
      <c r="I32" s="89">
        <v>5.7216245182104802E-2</v>
      </c>
      <c r="J32" s="89">
        <v>5.9676099781972601E-2</v>
      </c>
      <c r="K32" s="89">
        <v>5.8341847336825903E-2</v>
      </c>
      <c r="L32" s="89">
        <v>6.2619293387156105E-2</v>
      </c>
      <c r="M32" s="92">
        <v>8.2029952311303305</v>
      </c>
      <c r="N32" s="92">
        <v>21.781370543267499</v>
      </c>
      <c r="O32" s="93">
        <v>2</v>
      </c>
      <c r="P32" s="128" t="s">
        <v>206</v>
      </c>
      <c r="Q32" s="173">
        <v>43139</v>
      </c>
    </row>
    <row r="33" spans="2:17" x14ac:dyDescent="0.25">
      <c r="B33" s="148"/>
      <c r="C33" s="151"/>
      <c r="D33" s="84" t="s">
        <v>134</v>
      </c>
      <c r="E33" s="78">
        <v>7.3217442036435099E-2</v>
      </c>
      <c r="F33" s="79" t="s">
        <v>9</v>
      </c>
      <c r="G33" s="80">
        <v>9.8746870721169704E-3</v>
      </c>
      <c r="H33" s="79">
        <v>0.105328545025662</v>
      </c>
      <c r="I33" s="79">
        <v>4.5195493353341901E-2</v>
      </c>
      <c r="J33" s="79">
        <v>6.61712650176801E-2</v>
      </c>
      <c r="K33" s="103">
        <v>8.7179313110220397E-2</v>
      </c>
      <c r="L33" s="79">
        <v>8.7179313110220397E-2</v>
      </c>
      <c r="M33" s="81">
        <v>6.9267003850727296</v>
      </c>
      <c r="N33" s="81">
        <v>13.8807976869538</v>
      </c>
      <c r="O33" s="82">
        <v>5</v>
      </c>
      <c r="P33" s="122" t="s">
        <v>195</v>
      </c>
      <c r="Q33" s="172">
        <v>43187</v>
      </c>
    </row>
    <row r="34" spans="2:17" x14ac:dyDescent="0.25">
      <c r="B34" s="148"/>
      <c r="C34" s="151"/>
      <c r="D34" s="153" t="s">
        <v>135</v>
      </c>
      <c r="E34" s="94">
        <v>9.7439111892812999E-2</v>
      </c>
      <c r="F34" s="95" t="s">
        <v>9</v>
      </c>
      <c r="G34" s="96">
        <v>1.3696549478798699E-2</v>
      </c>
      <c r="H34" s="95">
        <v>9.47019012006345E-2</v>
      </c>
      <c r="I34" s="95">
        <v>6.0929665744609299E-2</v>
      </c>
      <c r="J34" s="95">
        <v>0.100354965008403</v>
      </c>
      <c r="K34" s="105">
        <v>0.120359650276498</v>
      </c>
      <c r="L34" s="95">
        <v>0.120359650276498</v>
      </c>
      <c r="M34" s="97">
        <v>6.3517472463137796</v>
      </c>
      <c r="N34" s="97">
        <v>11.8234043771839</v>
      </c>
      <c r="O34" s="98">
        <v>4</v>
      </c>
      <c r="P34" s="45" t="s">
        <v>197</v>
      </c>
      <c r="Q34" s="174">
        <v>43187</v>
      </c>
    </row>
    <row r="35" spans="2:17" x14ac:dyDescent="0.25">
      <c r="B35" s="148"/>
      <c r="C35" s="151"/>
      <c r="D35" s="155"/>
      <c r="E35" s="78">
        <v>0.10969404919105601</v>
      </c>
      <c r="F35" s="79" t="s">
        <v>9</v>
      </c>
      <c r="G35" s="80">
        <v>1.10186848439324E-2</v>
      </c>
      <c r="H35" s="79">
        <v>0.101192725828342</v>
      </c>
      <c r="I35" s="79">
        <v>7.6252095059511901E-2</v>
      </c>
      <c r="J35" s="79">
        <v>0.103677413543127</v>
      </c>
      <c r="K35" s="103">
        <v>0.108636120378146</v>
      </c>
      <c r="L35" s="79">
        <v>0.108636120378146</v>
      </c>
      <c r="M35" s="81">
        <v>6.0966336755971602</v>
      </c>
      <c r="N35" s="81">
        <v>11.380825920591301</v>
      </c>
      <c r="O35" s="82">
        <v>3</v>
      </c>
      <c r="P35" s="52" t="s">
        <v>185</v>
      </c>
      <c r="Q35" s="172">
        <v>43187</v>
      </c>
    </row>
    <row r="36" spans="2:17" x14ac:dyDescent="0.25">
      <c r="B36" s="149"/>
      <c r="C36" s="152"/>
      <c r="D36" s="84" t="s">
        <v>136</v>
      </c>
      <c r="E36" s="78">
        <v>0.13606571237837201</v>
      </c>
      <c r="F36" s="79" t="s">
        <v>9</v>
      </c>
      <c r="G36" s="80">
        <v>1.40990020724268E-2</v>
      </c>
      <c r="H36" s="106">
        <v>0.106114516950194</v>
      </c>
      <c r="I36" s="79">
        <v>9.8065869193134994E-2</v>
      </c>
      <c r="J36" s="79">
        <v>0.13980056837538701</v>
      </c>
      <c r="K36" s="103">
        <v>0.13980056837538701</v>
      </c>
      <c r="L36" s="79">
        <v>0.13980056837538701</v>
      </c>
      <c r="M36" s="81">
        <v>4.4780100857099097</v>
      </c>
      <c r="N36" s="81">
        <v>8.6965539112141492</v>
      </c>
      <c r="O36" s="82">
        <v>2</v>
      </c>
      <c r="P36" s="52" t="s">
        <v>201</v>
      </c>
      <c r="Q36" s="172">
        <v>43187</v>
      </c>
    </row>
    <row r="38" spans="2:17" x14ac:dyDescent="0.25">
      <c r="B38" t="s">
        <v>179</v>
      </c>
    </row>
  </sheetData>
  <mergeCells count="20">
    <mergeCell ref="C2:D2"/>
    <mergeCell ref="E2:G2"/>
    <mergeCell ref="B3:B20"/>
    <mergeCell ref="C3:C9"/>
    <mergeCell ref="D3:D5"/>
    <mergeCell ref="D6:D8"/>
    <mergeCell ref="C10:C16"/>
    <mergeCell ref="D10:D12"/>
    <mergeCell ref="D13:D14"/>
    <mergeCell ref="D15:D16"/>
    <mergeCell ref="C17:C20"/>
    <mergeCell ref="B21:B36"/>
    <mergeCell ref="C21:C27"/>
    <mergeCell ref="D21:D23"/>
    <mergeCell ref="D24:D26"/>
    <mergeCell ref="C28:C31"/>
    <mergeCell ref="D28:D29"/>
    <mergeCell ref="D30:D31"/>
    <mergeCell ref="C32:C36"/>
    <mergeCell ref="D34:D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72A3-C696-463C-BF4E-5F4D5FFB6001}">
  <dimension ref="B2:F19"/>
  <sheetViews>
    <sheetView showGridLines="0" workbookViewId="0">
      <selection activeCell="H36" sqref="H36"/>
    </sheetView>
  </sheetViews>
  <sheetFormatPr defaultRowHeight="15" x14ac:dyDescent="0.25"/>
  <cols>
    <col min="3" max="3" width="11.5703125" customWidth="1"/>
    <col min="4" max="4" width="13.28515625" customWidth="1"/>
    <col min="5" max="5" width="11.7109375" customWidth="1"/>
    <col min="6" max="6" width="10.42578125" customWidth="1"/>
  </cols>
  <sheetData>
    <row r="2" spans="2:6" ht="45.75" thickBot="1" x14ac:dyDescent="0.3">
      <c r="B2" s="118"/>
      <c r="C2" s="119" t="s">
        <v>152</v>
      </c>
      <c r="D2" s="108" t="s">
        <v>161</v>
      </c>
      <c r="E2" s="108" t="s">
        <v>162</v>
      </c>
      <c r="F2" s="108" t="s">
        <v>163</v>
      </c>
    </row>
    <row r="3" spans="2:6" ht="15.75" thickTop="1" x14ac:dyDescent="0.25">
      <c r="B3" s="165" t="s">
        <v>0</v>
      </c>
      <c r="C3" s="112" t="s">
        <v>143</v>
      </c>
      <c r="D3" s="113">
        <v>2.9544000000000001E-2</v>
      </c>
      <c r="E3" s="113">
        <v>2.6032E-3</v>
      </c>
      <c r="F3" s="114">
        <f>ABS(E3/D3*100)</f>
        <v>8.8112645545626851</v>
      </c>
    </row>
    <row r="4" spans="2:6" x14ac:dyDescent="0.25">
      <c r="B4" s="166"/>
      <c r="C4" s="48" t="s">
        <v>144</v>
      </c>
      <c r="D4" s="115">
        <v>-1.4194E-5</v>
      </c>
      <c r="E4" s="115">
        <v>6.8569000000000004E-6</v>
      </c>
      <c r="F4" s="116">
        <f>ABS(E4/D4*100)</f>
        <v>48.308440185994087</v>
      </c>
    </row>
    <row r="5" spans="2:6" x14ac:dyDescent="0.25">
      <c r="B5" s="166"/>
      <c r="C5" s="48" t="s">
        <v>145</v>
      </c>
      <c r="D5" s="115">
        <v>1.1825E-3</v>
      </c>
      <c r="E5" s="115">
        <v>8.0408000000000007E-5</v>
      </c>
      <c r="F5" s="116">
        <f t="shared" ref="F5:F17" si="0">ABS(E5/D5*100)</f>
        <v>6.7998308668076115</v>
      </c>
    </row>
    <row r="6" spans="2:6" x14ac:dyDescent="0.25">
      <c r="B6" s="166"/>
      <c r="C6" s="107" t="s">
        <v>146</v>
      </c>
      <c r="D6" s="110">
        <v>1.6302000000000001E-3</v>
      </c>
      <c r="E6" s="110">
        <v>4.2279999999999998E-4</v>
      </c>
      <c r="F6" s="111">
        <f t="shared" si="0"/>
        <v>25.935468040731198</v>
      </c>
    </row>
    <row r="7" spans="2:6" x14ac:dyDescent="0.25">
      <c r="B7" s="166"/>
      <c r="C7" s="107" t="s">
        <v>147</v>
      </c>
      <c r="D7" s="110">
        <v>-8.8124000000000005E-6</v>
      </c>
      <c r="E7" s="110">
        <v>3.4796999999999999E-6</v>
      </c>
      <c r="F7" s="111">
        <f t="shared" si="0"/>
        <v>39.486405519495257</v>
      </c>
    </row>
    <row r="8" spans="2:6" x14ac:dyDescent="0.25">
      <c r="B8" s="166"/>
      <c r="C8" s="107" t="s">
        <v>148</v>
      </c>
      <c r="D8" s="110">
        <v>9.2138000000000005E-5</v>
      </c>
      <c r="E8" s="110">
        <v>1.0258000000000001E-5</v>
      </c>
      <c r="F8" s="111">
        <f t="shared" si="0"/>
        <v>11.133300049925113</v>
      </c>
    </row>
    <row r="9" spans="2:6" ht="17.25" x14ac:dyDescent="0.25">
      <c r="B9" s="167"/>
      <c r="C9" s="107" t="s">
        <v>149</v>
      </c>
      <c r="D9" s="110">
        <v>2.2151000000000001E-4</v>
      </c>
      <c r="E9" s="110">
        <v>2.4046999999999999E-5</v>
      </c>
      <c r="F9" s="111">
        <f t="shared" si="0"/>
        <v>10.855943298270958</v>
      </c>
    </row>
    <row r="10" spans="2:6" x14ac:dyDescent="0.25">
      <c r="B10" s="168" t="s">
        <v>1</v>
      </c>
      <c r="C10" s="48" t="s">
        <v>143</v>
      </c>
      <c r="D10" s="115">
        <v>4.8342999999999997E-2</v>
      </c>
      <c r="E10" s="115">
        <v>6.4942999999999997E-3</v>
      </c>
      <c r="F10" s="116">
        <f t="shared" si="0"/>
        <v>13.433795999420806</v>
      </c>
    </row>
    <row r="11" spans="2:6" x14ac:dyDescent="0.25">
      <c r="B11" s="166"/>
      <c r="C11" s="107" t="s">
        <v>144</v>
      </c>
      <c r="D11" s="110">
        <v>-1.1548E-4</v>
      </c>
      <c r="E11" s="110">
        <v>5.2416000000000001E-5</v>
      </c>
      <c r="F11" s="111">
        <f t="shared" si="0"/>
        <v>45.389677866297198</v>
      </c>
    </row>
    <row r="12" spans="2:6" x14ac:dyDescent="0.25">
      <c r="B12" s="166"/>
      <c r="C12" s="107" t="s">
        <v>145</v>
      </c>
      <c r="D12" s="110">
        <v>6.8577999999999998E-4</v>
      </c>
      <c r="E12" s="110">
        <v>1.8788E-4</v>
      </c>
      <c r="F12" s="111">
        <f t="shared" si="0"/>
        <v>27.39654116480504</v>
      </c>
    </row>
    <row r="13" spans="2:6" x14ac:dyDescent="0.25">
      <c r="B13" s="166"/>
      <c r="C13" s="107" t="s">
        <v>146</v>
      </c>
      <c r="D13" s="110">
        <v>8.0166000000000005E-5</v>
      </c>
      <c r="E13" s="110">
        <v>3.5018999999999998E-5</v>
      </c>
      <c r="F13" s="111">
        <f t="shared" si="0"/>
        <v>43.683107551829949</v>
      </c>
    </row>
    <row r="14" spans="2:6" x14ac:dyDescent="0.25">
      <c r="B14" s="166"/>
      <c r="C14" s="107" t="s">
        <v>150</v>
      </c>
      <c r="D14" s="110">
        <v>3.1883E-6</v>
      </c>
      <c r="E14" s="110">
        <v>1.7425E-6</v>
      </c>
      <c r="F14" s="111">
        <f t="shared" si="0"/>
        <v>54.652949847881317</v>
      </c>
    </row>
    <row r="15" spans="2:6" x14ac:dyDescent="0.25">
      <c r="B15" s="166"/>
      <c r="C15" s="107" t="s">
        <v>148</v>
      </c>
      <c r="D15" s="110">
        <v>1.1752E-4</v>
      </c>
      <c r="E15" s="110">
        <v>1.1228E-5</v>
      </c>
      <c r="F15" s="111">
        <f t="shared" si="0"/>
        <v>9.5541184479237575</v>
      </c>
    </row>
    <row r="16" spans="2:6" ht="17.25" x14ac:dyDescent="0.25">
      <c r="B16" s="166"/>
      <c r="C16" s="107" t="s">
        <v>151</v>
      </c>
      <c r="D16" s="110">
        <v>1.2171E-7</v>
      </c>
      <c r="E16" s="110">
        <v>7.0206E-8</v>
      </c>
      <c r="F16" s="111">
        <f t="shared" si="0"/>
        <v>57.683017007641112</v>
      </c>
    </row>
    <row r="17" spans="2:6" ht="17.25" x14ac:dyDescent="0.25">
      <c r="B17" s="167"/>
      <c r="C17" s="107" t="s">
        <v>149</v>
      </c>
      <c r="D17" s="110">
        <v>1.9725999999999999E-4</v>
      </c>
      <c r="E17" s="110">
        <v>3.5312999999999999E-5</v>
      </c>
      <c r="F17" s="111">
        <f t="shared" si="0"/>
        <v>17.901754030213933</v>
      </c>
    </row>
    <row r="18" spans="2:6" x14ac:dyDescent="0.25">
      <c r="F18" s="109"/>
    </row>
    <row r="19" spans="2:6" x14ac:dyDescent="0.25">
      <c r="B19" t="s">
        <v>177</v>
      </c>
    </row>
  </sheetData>
  <mergeCells count="2">
    <mergeCell ref="B3:B9"/>
    <mergeCell ref="B10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</vt:lpstr>
      <vt:lpstr>Table 2</vt:lpstr>
      <vt:lpstr>Table 3</vt:lpstr>
      <vt:lpstr>Table 4</vt:lpstr>
      <vt:lpstr>Table 5</vt:lpstr>
      <vt:lpstr>Table A1</vt:lpstr>
    </vt:vector>
  </TitlesOfParts>
  <Company>WSL/SLF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Wolfsperger</dc:creator>
  <cp:lastModifiedBy>localadmin</cp:lastModifiedBy>
  <dcterms:created xsi:type="dcterms:W3CDTF">2021-06-18T20:53:30Z</dcterms:created>
  <dcterms:modified xsi:type="dcterms:W3CDTF">2021-09-07T14:00:24Z</dcterms:modified>
</cp:coreProperties>
</file>