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anghh\Desktop\承德荆州肺癌 论文修回 1117\1209 修回\Supplementary tables\"/>
    </mc:Choice>
  </mc:AlternateContent>
  <bookViews>
    <workbookView xWindow="0" yWindow="0" windowWidth="28800" windowHeight="10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B7" i="1"/>
  <c r="J6" i="1"/>
  <c r="G6" i="1"/>
  <c r="C6" i="1"/>
  <c r="K5" i="1"/>
  <c r="G5" i="1"/>
  <c r="C5" i="1"/>
  <c r="K4" i="1"/>
  <c r="G4" i="1"/>
  <c r="C4" i="1"/>
  <c r="K3" i="1"/>
  <c r="G3" i="1"/>
  <c r="C3" i="1"/>
</calcChain>
</file>

<file path=xl/sharedStrings.xml><?xml version="1.0" encoding="utf-8"?>
<sst xmlns="http://schemas.openxmlformats.org/spreadsheetml/2006/main" count="286" uniqueCount="97">
  <si>
    <r>
      <rPr>
        <b/>
        <sz val="12"/>
        <color theme="1"/>
        <rFont val="Times New Roman"/>
        <family val="1"/>
      </rPr>
      <t>Supplementary Table7</t>
    </r>
    <r>
      <rPr>
        <sz val="12"/>
        <color theme="1"/>
        <rFont val="Times New Roman"/>
        <family val="1"/>
      </rPr>
      <t xml:space="preserve"> The highest level of actionable alterations in LUAD (n=177).</t>
    </r>
    <phoneticPr fontId="3" type="noConversion"/>
  </si>
  <si>
    <r>
      <rPr>
        <b/>
        <sz val="12"/>
        <color theme="1"/>
        <rFont val="Times New Roman"/>
        <family val="1"/>
      </rPr>
      <t>Supplementary Table7</t>
    </r>
    <r>
      <rPr>
        <sz val="12"/>
        <color theme="1"/>
        <rFont val="Times New Roman"/>
        <family val="1"/>
      </rPr>
      <t xml:space="preserve">  The highest level of actionable alterations in LUSC (n=14).</t>
    </r>
    <phoneticPr fontId="3" type="noConversion"/>
  </si>
  <si>
    <r>
      <t xml:space="preserve">Supplementary Table7 </t>
    </r>
    <r>
      <rPr>
        <sz val="12"/>
        <color rgb="FF000000"/>
        <rFont val="Times New Roman"/>
        <family val="1"/>
      </rPr>
      <t>Distribution of actionable alterations in NSCLC (n=191).</t>
    </r>
    <phoneticPr fontId="3" type="noConversion"/>
  </si>
  <si>
    <r>
      <rPr>
        <b/>
        <sz val="12"/>
        <color theme="1"/>
        <rFont val="Times New Roman"/>
        <family val="1"/>
      </rPr>
      <t>Supplementary Table7</t>
    </r>
    <r>
      <rPr>
        <sz val="12"/>
        <color theme="1"/>
        <rFont val="Times New Roman"/>
        <family val="1"/>
      </rPr>
      <t xml:space="preserve"> Distribution of actionable alterations in LUAD (n=177).</t>
    </r>
    <phoneticPr fontId="3" type="noConversion"/>
  </si>
  <si>
    <r>
      <rPr>
        <b/>
        <sz val="12"/>
        <color theme="1"/>
        <rFont val="Times New Roman"/>
        <family val="1"/>
      </rPr>
      <t>Supplementary Table7</t>
    </r>
    <r>
      <rPr>
        <sz val="12"/>
        <color theme="1"/>
        <rFont val="Times New Roman"/>
        <family val="1"/>
      </rPr>
      <t xml:space="preserve"> Distribution of actionable alterations in  LUSC (n=14).</t>
    </r>
    <phoneticPr fontId="3" type="noConversion"/>
  </si>
  <si>
    <r>
      <rPr>
        <b/>
        <sz val="12"/>
        <color rgb="FF000000"/>
        <rFont val="Times New Roman"/>
        <family val="1"/>
      </rPr>
      <t>Supplementary Table7</t>
    </r>
    <r>
      <rPr>
        <sz val="12"/>
        <color rgb="FF000000"/>
        <rFont val="Times New Roman"/>
        <family val="1"/>
      </rPr>
      <t xml:space="preserve"> Distribution of alteration types in NSCLC (n=191).</t>
    </r>
    <phoneticPr fontId="3" type="noConversion"/>
  </si>
  <si>
    <r>
      <rPr>
        <b/>
        <sz val="12"/>
        <color theme="1"/>
        <rFont val="Times New Roman"/>
        <family val="1"/>
      </rPr>
      <t>Supplementary Table7</t>
    </r>
    <r>
      <rPr>
        <sz val="12"/>
        <color theme="1"/>
        <rFont val="Times New Roman"/>
        <family val="1"/>
      </rPr>
      <t xml:space="preserve"> Distribution of alteration types in LUAD (n=177).</t>
    </r>
    <phoneticPr fontId="3" type="noConversion"/>
  </si>
  <si>
    <r>
      <rPr>
        <b/>
        <sz val="12"/>
        <color rgb="FF000000"/>
        <rFont val="Times New Roman"/>
        <family val="1"/>
      </rPr>
      <t>Supplementary Table7</t>
    </r>
    <r>
      <rPr>
        <sz val="12"/>
        <color rgb="FF000000"/>
        <rFont val="Times New Roman"/>
        <family val="1"/>
      </rPr>
      <t xml:space="preserve"> Distribution of alteration types in LUSC (n=14).</t>
    </r>
    <phoneticPr fontId="3" type="noConversion"/>
  </si>
  <si>
    <t>Var1</t>
  </si>
  <si>
    <t>Freq</t>
  </si>
  <si>
    <t>ratio</t>
    <phoneticPr fontId="8" type="noConversion"/>
  </si>
  <si>
    <t>ratio</t>
    <phoneticPr fontId="8" type="noConversion"/>
  </si>
  <si>
    <t>HIGHEST_DRUG</t>
  </si>
  <si>
    <t>HIGHEST_LEVEL</t>
  </si>
  <si>
    <t>merge_3_cols</t>
  </si>
  <si>
    <t>count</t>
  </si>
  <si>
    <t>Hugo_Symbol</t>
  </si>
  <si>
    <t>Variant_Classification</t>
    <phoneticPr fontId="3" type="noConversion"/>
  </si>
  <si>
    <t>Count</t>
  </si>
  <si>
    <t>Variant_Classification</t>
  </si>
  <si>
    <t>LEVEL_1</t>
  </si>
  <si>
    <t>Afatinib</t>
  </si>
  <si>
    <t>EGFR:Missense_Mutation:p.G452A|EGFR:Missense_Mutation:p.G452A|EGFR:Missense_Mutation:p.L594Q|EGFR:Missense_Mutation:p.L594Q|EGFR:Missense_Mutation:p.G452A|EGFR:Missense_Mutation:p.G452A|EGFR:Missense_Mutation:p.G452A|EGFR:Missense_Mutation:p.G452A|EGFR:Missense_Mutation:p.G452C|EGFR:Missense_Mutation:p.G452C|EGFR:Missense_Mutation:p.S501I|EGFR:Missense_Mutation:p.S501I|EGFR:Missense_Mutation:p.L594Q|EGFR:Missense_Mutation:p.L594Q|EGFR:Missense_Mutation:p.G452S|EGFR:Missense_Mutation:p.G452S|EGFR:Missense_Mutation:p.S501I|EGFR:Missense_Mutation:p.S501I|EGFR:Missense_Mutation:p.G452A|EGFR:Missense_Mutation:p.G452A|EGFR:Missense_Mutation:p.S501I|EGFR:Missense_Mutation:p.S501I|EGFR:Missense_Mutation:p.L594Q|EGFR:Missense_Mutation:p.L594Q|EGFR:Missense_Mutation:p.L594Q|EGFR:Missense_Mutation:p.L594Q|EGFR:Missense_Mutation:p.G452S|EGFR:Missense_Mutation:p.G452S|EGFR:Missense_Mutation:p.S501I|EGFR:Missense_Mutation:p.S501I</t>
  </si>
  <si>
    <t>EGFR:Missense_Mutation:p.G452A|EGFR:Missense_Mutation:p.G452A|EGFR:Missense_Mutation:p.L594Q|EGFR:Missense_Mutation:p.L594Q|EGFR:Missense_Mutation:p.G452A|EGFR:Missense_Mutation:p.G452A|EGFR:Missense_Mutation:p.G452C|EGFR:Missense_Mutation:p.G452C|EGFR:Missense_Mutation:p.S501I|EGFR:Missense_Mutation:p.S501I|EGFR:Missense_Mutation:p.L594Q|EGFR:Missense_Mutation:p.L594Q|EGFR:Missense_Mutation:p.G452S|EGFR:Missense_Mutation:p.G452S|EGFR:Missense_Mutation:p.S501I|EGFR:Missense_Mutation:p.S501I|EGFR:Missense_Mutation:p.G452A|EGFR:Missense_Mutation:p.G452A|EGFR:Missense_Mutation:p.S501I|EGFR:Missense_Mutation:p.S501I|EGFR:Missense_Mutation:p.L594Q|EGFR:Missense_Mutation:p.L594Q|EGFR:Missense_Mutation:p.L594Q|EGFR:Missense_Mutation:p.L594Q|EGFR:Missense_Mutation:p.G452S|EGFR:Missense_Mutation:p.G452S|EGFR:Missense_Mutation:p.S501I|EGFR:Missense_Mutation:p.S501I</t>
  </si>
  <si>
    <t>EGFR:Missense_Mutation:p.G452A|EGFR:Missense_Mutation:p.G452A</t>
  </si>
  <si>
    <t>EGFR</t>
  </si>
  <si>
    <t>In_Frame_Del</t>
  </si>
  <si>
    <t>LEVEL_2</t>
  </si>
  <si>
    <t>Alpelisib+Fulvestrant</t>
  </si>
  <si>
    <t>PIK3CA:Missense_Mutation:p.E545K|PIK3CA:Missense_Mutation:p.E542K|PIK3CA:Missense_Mutation:p.C420R|PIK3CA:Missense_Mutation:p.E545K|PIK3CA:Missense_Mutation:p.C420R|PIK3CA:Missense_Mutation:p.E545K|PIK3CA:Missense_Mutation:p.H1047R|PIK3CA:Missense_Mutation:p.E545K|PIK3CA:Missense_Mutation:p.H1047R|PIK3CA:Missense_Mutation:p.E545K|PIK3CA:Missense_Mutation:p.E545K|PIK3CA:Missense_Mutation:p.E545K|PIK3CA:Missense_Mutation:p.E542K|PIK3CA:Missense_Mutation:p.H1047R|PIK3CA:Missense_Mutation:p.E542K|PIK3CA:Missense_Mutation:p.E545K|PIK3CA:Missense_Mutation:p.E545K</t>
  </si>
  <si>
    <t>PIK3CA:Missense_Mutation:p.C420R|PIK3CA:Missense_Mutation:p.E545K|PIK3CA:Missense_Mutation:p.C420R|PIK3CA:Missense_Mutation:p.H1047R|PIK3CA:Missense_Mutation:p.E545K|PIK3CA:Missense_Mutation:p.H1047R|PIK3CA:Missense_Mutation:p.E545K|PIK3CA:Missense_Mutation:p.E545K|PIK3CA:Missense_Mutation:p.E542K|PIK3CA:Missense_Mutation:p.H1047R|PIK3CA:Missense_Mutation:p.E542K|PIK3CA:Missense_Mutation:p.E545K|PIK3CA:Missense_Mutation:p.E545K</t>
  </si>
  <si>
    <t>PIK3CA:Missense_Mutation:p.E545K|PIK3CA:Missense_Mutation:p.E542K|PIK3CA:Missense_Mutation:p.E545K|PIK3CA:Missense_Mutation:p.E545K</t>
  </si>
  <si>
    <t>ERBB2</t>
  </si>
  <si>
    <t>Missense_Mutation</t>
  </si>
  <si>
    <t>LEVEL_3A</t>
  </si>
  <si>
    <t>LEVEL_4</t>
  </si>
  <si>
    <t>Amivantamab,Mobocertinib</t>
  </si>
  <si>
    <t>EGFR:In_Frame_Ins:p.A500delinsASVD|EGFR:In_Frame_Ins:p.A500delinsASVD|EGFR:In_Frame_Ins:p.P505delinsPHG|EGFR:In_Frame_Ins:p.P505delinsPHG|EGFR:In_Frame_Ins:p.P505delinsPH|EGFR:In_Frame_Ins:p.P505delinsPH|EGFR:In_Frame_Ins:p.N504delinsNPHVC|EGFR:In_Frame_Ins:p.N504delinsNPHVC|EGFR:In_Frame_Ins:p.D503delinsDNGP|EGFR:In_Frame_Ins:p.D503delinsDNGP|EGFR:In_Frame_Ins:p.H506delinsPNPY|EGFR:In_Frame_Ins:p.H506delinsPNPY|EGFR:In_Frame_Ins:p.D503delinsDN|EGFR:In_Frame_Ins:p.D503delinsDN|EGFR:In_Frame_Ins:p.D503delinsDN|EGFR:In_Frame_Ins:p.D503delinsDN</t>
    <phoneticPr fontId="8" type="noConversion"/>
  </si>
  <si>
    <t>EGFR:In_Frame_Ins:p.A500delinsASVD|EGFR:In_Frame_Ins:p.A500delinsASVD|EGFR:In_Frame_Ins:p.P505delinsPHG|EGFR:In_Frame_Ins:p.P505delinsPHG|EGFR:In_Frame_Ins:p.P505delinsPH|EGFR:In_Frame_Ins:p.P505delinsPH|EGFR:In_Frame_Ins:p.N504delinsNPHVC|EGFR:In_Frame_Ins:p.N504delinsNPHVC|EGFR:In_Frame_Ins:p.D503delinsDNGP|EGFR:In_Frame_Ins:p.D503delinsDNGP|EGFR:In_Frame_Ins:p.H506delinsPNPY|EGFR:In_Frame_Ins:p.H506delinsPNPY|EGFR:In_Frame_Ins:p.D503delinsDN|EGFR:In_Frame_Ins:p.D503delinsDN|EGFR:In_Frame_Ins:p.D503delinsDN|EGFR:In_Frame_Ins:p.D503delinsDN</t>
    <phoneticPr fontId="8" type="noConversion"/>
  </si>
  <si>
    <t>Erlotinib,Erlotinib+Ramucirumab</t>
  </si>
  <si>
    <t>EGFR:In_Frame_Del:p.478_483del|EGFR:In_Frame_Del:p.478_483del|EGFR:Missense_Mutation:p.L591R|EGFR:Missense_Mutation:p.L591R|EGFR:Missense_Mutation:p.L591R|EGFR:Missense_Mutation:p.L591R|EGFR:Missense_Mutation:p.L591R|EGFR:Missense_Mutation:p.L591R|EGFR:Missense_Mutation:p.L591R|EGFR:Missense_Mutation:p.L591R|EGFR:In_Frame_Del:p.480_486del|EGFR:In_Frame_Del:p.480_486del</t>
  </si>
  <si>
    <t>In_Frame_Ins</t>
  </si>
  <si>
    <t>IDH1</t>
  </si>
  <si>
    <t>Total</t>
    <phoneticPr fontId="3" type="noConversion"/>
  </si>
  <si>
    <t>Dabrafenib,Dabrafenib+Trametinib</t>
  </si>
  <si>
    <t>BRAF:Missense_Mutation:p.V600E|BRAF:Missense_Mutation:p.V600E|BRAF:Missense_Mutation:p.V600E</t>
  </si>
  <si>
    <t>Osimertinib</t>
  </si>
  <si>
    <t>EGFR:Missense_Mutation:p.T523M|EGFR:Missense_Mutation:p.T523M|EGFR:Missense_Mutation:p.T523M|EGFR:Missense_Mutation:p.T523M</t>
  </si>
  <si>
    <t>KRAS</t>
  </si>
  <si>
    <t>Total</t>
    <phoneticPr fontId="3" type="noConversion"/>
  </si>
  <si>
    <t>Enasidenib</t>
  </si>
  <si>
    <t>IDH2:Missense_Mutation:p.R10Q</t>
  </si>
  <si>
    <t>PIK3CA:Missense_Mutation:p.M1043I|PIK3CA:Missense_Mutation:p.M1043V|PIK3CA:Missense_Mutation:p.Q546H|PIK3CA:Missense_Mutation:p.C378R</t>
    <phoneticPr fontId="8" type="noConversion"/>
  </si>
  <si>
    <t>AKT1</t>
  </si>
  <si>
    <t>NRAS</t>
  </si>
  <si>
    <t>EGFR:In_Frame_Del:p.480_486del|EGFR:In_Frame_Del:p.480_486del|EGFR:Missense_Mutation:p.L591R|EGFR:Missense_Mutation:p.L591R|EGFR:In_Frame_Del:p.479_483del|EGFR:In_Frame_Del:p.479_483del|EGFR:In_Frame_Del:p.478_483del|EGFR:In_Frame_Del:p.478_483del|EGFR:In_Frame_Del:p.480_486del|EGFR:In_Frame_Del:p.480_486del|EGFR:Missense_Mutation:p.L591R|EGFR:Missense_Mutation:p.L591R|EGFR:In_Frame_Del:p.478_483del|EGFR:In_Frame_Del:p.478_483del|EGFR:In_Frame_Del:p.478_483del|EGFR:In_Frame_Del:p.478_483del|EGFR:In_Frame_Del:p.478_483del|EGFR:In_Frame_Del:p.478_483del|EGFR:Missense_Mutation:p.L591R|EGFR:Missense_Mutation:p.L591R|EGFR:In_Frame_Del:p.480_486del|EGFR:In_Frame_Del:p.480_486del|EGFR:Missense_Mutation:p.L591R|EGFR:Missense_Mutation:p.L591R|EGFR:In_Frame_Del:p.478_483del|EGFR:In_Frame_Del:p.478_483del|EGFR:In_Frame_Del:p.478_483del|EGFR:In_Frame_Del:p.478_483del|EGFR:Missense_Mutation:p.L591R|EGFR:Missense_Mutation:p.L591R|EGFR:In_Frame_Del:p.478_483del|EGFR:In_Frame_Del:p.478_483del|EGFR:Missense_Mutation:p.L591R|EGFR:Missense_Mutation:p.L591R|EGFR:In_Frame_Del:p.479_483del|EGFR:In_Frame_Del:p.479_483del|EGFR:Missense_Mutation:p.L591R|EGFR:Missense_Mutation:p.L591R|EGFR:In_Frame_Del:p.479_483del|EGFR:In_Frame_Del:p.479_483del|EGFR:Missense_Mutation:p.L591R|EGFR:Missense_Mutation:p.L591R|EGFR:Missense_Mutation:p.L591R|EGFR:Missense_Mutation:p.L591R|EGFR:In_Frame_Del:p.480_486del|EGFR:In_Frame_Del:p.480_486del|EGFR:Missense_Mutation:p.L591R|EGFR:Missense_Mutation:p.L591R|EGFR:In_Frame_Del:p.478_483del|EGFR:In_Frame_Del:p.478_483del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In_Frame_Del:p.479_483del|EGFR:In_Frame_Del:p.479_483del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In_Frame_Del:p.479_483del|EGFR:In_Frame_Del:p.479_483del|EGFR:In_Frame_Del:p.480_486del|EGFR:In_Frame_Del:p.480_486del|EGFR:Missense_Mutation:p.L591R|EGFR:Missense_Mutation:p.L591R|EGFR:In_Frame_Del:p.480_486del|EGFR:In_Frame_Del:p.480_486del|EGFR:In_Frame_Del:p.478_483del|EGFR:In_Frame_Del:p.478_483del|EGFR:Missense_Mutation:p.L591R|EGFR:Missense_Mutation:p.L591R|EGFR:Missense_Mutation:p.L591R|EGFR:Missense_Mutation:p.L591R|EGFR:In_Frame_Del:p.478_483del|EGFR:In_Frame_Del:p.478_483del|EGFR:Missense_Mutation:p.L591R|EGFR:Missense_Mutation:p.L591R|EGFR:Missense_Mutation:p.L591R|EGFR:Missense_Mutation:p.L591R|EGFR:In_Frame_Del:p.479_484del|EGFR:In_Frame_Del:p.479_484del|EGFR:Missense_Mutation:p.L591R|EGFR:Missense_Mutation:p.L591R|EGFR:In_Frame_Del:p.479_484del|EGFR:In_Frame_Del:p.479_484del|EGFR:Missense_Mutation:p.L591R|EGFR:Missense_Mutation:p.L591R|EGFR:Missense_Mutation:p.L591R|EGFR:Missense_Mutation:p.L591R|EGFR:In_Frame_Del:p.480_486del|EGFR:In_Frame_Del:p.480_486del|EGFR:Missense_Mutation:p.L591R|EGFR:Missense_Mutation:p.L591R|EGFR:In_Frame_Del:p.478_483del|EGFR:In_Frame_Del:p.478_483del|EGFR:Missense_Mutation:p.L591R|EGFR:Missense_Mutation:p.L591R|EGFR:In_Frame_Del:p.479_483del|EGFR:In_Frame_Del:p.479_483del|EGFR:In_Frame_Del:p.478_483del|EGFR:In_Frame_Del:p.478_483del|EGFR:Missense_Mutation:p.L591R|EGFR:Missense_Mutation:p.L591R|EGFR:In_Frame_Del:p.478_483del|EGFR:In_Frame_Del:p.478_483del|EGFR:In_Frame_Del:p.478_483del|EGFR:In_Frame_Del:p.478_483del|EGFR:Missense_Mutation:p.L591R|EGFR:Missense_Mutation:p.L591R|EGFR:In_Frame_Del:p.478_483del|EGFR:In_Frame_Del:p.478_483del|EGFR:Missense_Mutation:p.L591R|EGFR:Missense_Mutation:p.L591R|EGFR:Missense_Mutation:p.L591R|EGFR:Missense_Mutation:p.L591R|EGFR:Missense_Mutation:p.L591R|EGFR:Missense_Mutation:p.L591R|EGFR:Missense_Mutation:p.L591R|EGFR:Missense_Mutation:p.L591R|EGFR:In_Frame_Del:p.484_492del|EGFR:In_Frame_Del:p.484_492del|EGFR:In_Frame_Del:p.479_484del|EGFR:In_Frame_Del:p.479_484del|EGFR:Missense_Mutation:p.L591R|EGFR:Missense_Mutation:p.L591R|EGFR:Missense_Mutation:p.L591R|EGFR:Missense_Mutation:p.L591R|EGFR:In_Frame_Del:p.478_483del|EGFR:In_Frame_Del:p.478_483del|EGFR:Missense_Mutation:p.L591R|EGFR:Missense_Mutation:p.L591R|EGFR:In_Frame_Del:p.480_486del|EGFR:In_Frame_Del:p.480_486del|EGFR:Missense_Mutation:p.L591R|EGFR:Missense_Mutation:p.L591R|EGFR:Missense_Mutation:p.L591R|EGFR:Missense_Mutation:p.L591R|EGFR:Missense_Mutation:p.L591R|EGFR:Missense_Mutation:p.L591R|EGFR:In_Frame_Del:p.478_483del|EGFR:In_Frame_Del:p.478_483del|EGFR:Missense_Mutation:p.L591R|EGFR:Missense_Mutation:p.L591R|EGFR:In_Frame_Del:p.479_483del|EGFR:In_Frame_Del:p.479_483del|EGFR:Missense_Mutation:p.L591R|EGFR:Missense_Mutation:p.L591R|EGFR:Missense_Mutation:p.L591R|EGFR:Missense_Mutation:p.L591R|EGFR:In_Frame_Del:p.478_483del|EGFR:In_Frame_Del:p.478_483del|EGFR:In_Frame_Del:p.478_483del|EGFR:In_Frame_Del:p.478_483del|EGFR:In_Frame_Del:p.479_483del|EGFR:In_Frame_Del:p.479_483del|EGFR:In_Frame_Del:p.479_484del|EGFR:In_Frame_Del:p.479_484del|EGFR:Missense_Mutation:p.L591R|EGFR:Missense_Mutation:p.L591R|EGFR:In_Frame_Del:p.479_481del|EGFR:In_Frame_Del:p.479_481del|EGFR:In_Frame_Del:p.478_483del|EGFR:In_Frame_Del:p.478_483del|EGFR:In_Frame_Del:p.480_486del|EGFR:In_Frame_Del:p.480_486del|EGFR:In_Frame_Del:p.479_483del|EGFR:In_Frame_Del:p.479_483del|EGFR:Missense_Mutation:p.L591R|EGFR:Missense_Mutation:p.L591R|EGFR:In_Frame_Del:p.480_486del|EGFR:In_Frame_Del:p.480_486del|EGFR:Missense_Mutation:p.L591R|EGFR:Missense_Mutation:p.L591R|EGFR:Missense_Mutation:p.L591R|EGFR:Missense_Mutation:p.L591R|EGFR:In_Frame_Del:p.480_486del|EGFR:In_Frame_Del:p.480_486del|EGFR:In_Frame_Del:p.478_483del|EGFR:In_Frame_Del:p.478_483del|EGFR:Missense_Mutation:p.L591R|EGFR:Missense_Mutation:p.L591R|EGFR:Missense_Mutation:p.L591R|EGFR:Missense_Mutation:p.L591R|EGFR:Missense_Mutation:p.L591R|EGFR:Missense_Mutation:p.L591R|EGFR:In_Frame_Del:p.479_481del|EGFR:In_Frame_Del:p.479_481del|EGFR:In_Frame_Del:p.479_481del|EGFR:In_Frame_Del:p.479_481del|EGFR:Missense_Mutation:p.L591R|EGFR:Missense_Mutation:p.L591R|EGFR:In_Frame_Del:p.479_481del|EGFR:In_Frame_Del:p.479_481del|EGFR:In_Frame_Del:p.478_483del|EGFR:In_Frame_Del:p.478_483del|EGFR:Missense_Mutation:p.L591R|EGFR:Missense_Mutation:p.L591R|EGFR:Missense_Mutation:p.L591R|EGFR:Missense_Mutation:p.L591R|EGFR:In_Frame_Del:p.479_485del|EGFR:In_Frame_Del:p.479_485del|EGFR:In_Frame_Del:p.479_484del|EGFR:In_Frame_Del:p.479_484del|EGFR:Missense_Mutation:p.L591R|EGFR:Missense_Mutation:p.L591R|EGFR:Missense_Mutation:p.L591R|EGFR:Missense_Mutation:p.L591R</t>
    <phoneticPr fontId="8" type="noConversion"/>
  </si>
  <si>
    <t>EGFR:In_Frame_Del:p.480_486del|EGFR:In_Frame_Del:p.480_486del|EGFR:Missense_Mutation:p.L591R|EGFR:Missense_Mutation:p.L591R|EGFR:In_Frame_Del:p.479_483del|EGFR:In_Frame_Del:p.479_483del|EGFR:In_Frame_Del:p.480_486del|EGFR:In_Frame_Del:p.480_486del|EGFR:Missense_Mutation:p.L591R|EGFR:Missense_Mutation:p.L591R|EGFR:In_Frame_Del:p.478_483del|EGFR:In_Frame_Del:p.478_483del|EGFR:In_Frame_Del:p.478_483del|EGFR:In_Frame_Del:p.478_483del|EGFR:In_Frame_Del:p.478_483del|EGFR:In_Frame_Del:p.478_483del|EGFR:Missense_Mutation:p.L591R|EGFR:Missense_Mutation:p.L591R|EGFR:In_Frame_Del:p.480_486del|EGFR:In_Frame_Del:p.480_486del|EGFR:In_Frame_Del:p.478_483del|EGFR:In_Frame_Del:p.478_483del|EGFR:In_Frame_Del:p.478_483del|EGFR:In_Frame_Del:p.478_483del|EGFR:Missense_Mutation:p.L591R|EGFR:Missense_Mutation:p.L591R|EGFR:In_Frame_Del:p.478_483del|EGFR:In_Frame_Del:p.478_483del|EGFR:Missense_Mutation:p.L591R|EGFR:Missense_Mutation:p.L591R|EGFR:In_Frame_Del:p.479_483del|EGFR:In_Frame_Del:p.479_483del|EGFR:Missense_Mutation:p.L591R|EGFR:Missense_Mutation:p.L591R|EGFR:In_Frame_Del:p.479_483del|EGFR:In_Frame_Del:p.479_483del|EGFR:Missense_Mutation:p.L591R|EGFR:Missense_Mutation:p.L591R|EGFR:Missense_Mutation:p.L591R|EGFR:Missense_Mutation:p.L591R|EGFR:In_Frame_Del:p.480_486del|EGFR:In_Frame_Del:p.480_486del|EGFR:Missense_Mutation:p.L591R|EGFR:Missense_Mutation:p.L591R|EGFR:In_Frame_Del:p.478_483del|EGFR:In_Frame_Del:p.478_483del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In_Frame_Del:p.479_483del|EGFR:In_Frame_Del:p.479_483del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Missense_Mutation:p.L591R|EGFR:In_Frame_Del:p.479_483del|EGFR:In_Frame_Del:p.479_483del|EGFR:In_Frame_Del:p.480_486del|EGFR:In_Frame_Del:p.480_486del|EGFR:Missense_Mutation:p.L591R|EGFR:Missense_Mutation:p.L591R|EGFR:In_Frame_Del:p.480_486del|EGFR:In_Frame_Del:p.480_486del|EGFR:In_Frame_Del:p.478_483del|EGFR:In_Frame_Del:p.478_483del|EGFR:Missense_Mutation:p.L591R|EGFR:Missense_Mutation:p.L591R|EGFR:Missense_Mutation:p.L591R|EGFR:Missense_Mutation:p.L591R|EGFR:In_Frame_Del:p.478_483del|EGFR:In_Frame_Del:p.478_483del|EGFR:Missense_Mutation:p.L591R|EGFR:Missense_Mutation:p.L591R|EGFR:In_Frame_Del:p.479_484del|EGFR:In_Frame_Del:p.479_484del|EGFR:Missense_Mutation:p.L591R|EGFR:Missense_Mutation:p.L591R|EGFR:In_Frame_Del:p.479_484del|EGFR:In_Frame_Del:p.479_484del|EGFR:Missense_Mutation:p.L591R|EGFR:Missense_Mutation:p.L591R|EGFR:Missense_Mutation:p.L591R|EGFR:Missense_Mutation:p.L591R|EGFR:In_Frame_Del:p.480_486del|EGFR:In_Frame_Del:p.480_486del|EGFR:In_Frame_Del:p.478_483del|EGFR:In_Frame_Del:p.478_483del|EGFR:Missense_Mutation:p.L591R|EGFR:Missense_Mutation:p.L591R|EGFR:In_Frame_Del:p.479_483del|EGFR:In_Frame_Del:p.479_483del|EGFR:In_Frame_Del:p.478_483del|EGFR:In_Frame_Del:p.478_483del|EGFR:Missense_Mutation:p.L591R|EGFR:Missense_Mutation:p.L591R|EGFR:In_Frame_Del:p.478_483del|EGFR:In_Frame_Del:p.478_483del|EGFR:In_Frame_Del:p.478_483del|EGFR:In_Frame_Del:p.478_483del|EGFR:Missense_Mutation:p.L591R|EGFR:Missense_Mutation:p.L591R|EGFR:In_Frame_Del:p.478_483del|EGFR:In_Frame_Del:p.478_483del|EGFR:Missense_Mutation:p.L591R|EGFR:Missense_Mutation:p.L591R|EGFR:Missense_Mutation:p.L591R|EGFR:Missense_Mutation:p.L591R|EGFR:Missense_Mutation:p.L591R|EGFR:Missense_Mutation:p.L591R|EGFR:Missense_Mutation:p.L591R|EGFR:Missense_Mutation:p.L591R|EGFR:In_Frame_Del:p.484_492del|EGFR:In_Frame_Del:p.484_492del|EGFR:In_Frame_Del:p.479_484del|EGFR:In_Frame_Del:p.479_484del|EGFR:Missense_Mutation:p.L591R|EGFR:Missense_Mutation:p.L591R|EGFR:Missense_Mutation:p.L591R|EGFR:Missense_Mutation:p.L591R|EGFR:In_Frame_Del:p.478_483del|EGFR:In_Frame_Del:p.478_483del|EGFR:Missense_Mutation:p.L591R|EGFR:Missense_Mutation:p.L591R|EGFR:In_Frame_Del:p.480_486del|EGFR:In_Frame_Del:p.480_486del|EGFR:Missense_Mutation:p.L591R|EGFR:Missense_Mutation:p.L591R|EGFR:Missense_Mutation:p.L591R|EGFR:Missense_Mutation:p.L591R|EGFR:In_Frame_Del:p.478_483del|EGFR:In_Frame_Del:p.478_483del|EGFR:Missense_Mutation:p.L591R|EGFR:Missense_Mutation:p.L591R|EGFR:In_Frame_Del:p.479_483del|EGFR:In_Frame_Del:p.479_483del|EGFR:Missense_Mutation:p.L591R|EGFR:Missense_Mutation:p.L591R|EGFR:Missense_Mutation:p.L591R|EGFR:Missense_Mutation:p.L591R|EGFR:In_Frame_Del:p.478_483del|EGFR:In_Frame_Del:p.478_483del|EGFR:In_Frame_Del:p.478_483del|EGFR:In_Frame_Del:p.478_483del|EGFR:In_Frame_Del:p.479_483del|EGFR:In_Frame_Del:p.479_483del|EGFR:In_Frame_Del:p.479_484del|EGFR:In_Frame_Del:p.479_484del|EGFR:Missense_Mutation:p.L591R|EGFR:Missense_Mutation:p.L591R|EGFR:In_Frame_Del:p.479_481del|EGFR:In_Frame_Del:p.479_481del|EGFR:In_Frame_Del:p.478_483del|EGFR:In_Frame_Del:p.478_483del|EGFR:In_Frame_Del:p.480_486del|EGFR:In_Frame_Del:p.480_486del|EGFR:In_Frame_Del:p.479_483del|EGFR:In_Frame_Del:p.479_483del|EGFR:Missense_Mutation:p.L591R|EGFR:Missense_Mutation:p.L591R|EGFR:In_Frame_Del:p.480_486del|EGFR:In_Frame_Del:p.480_486del|EGFR:Missense_Mutation:p.L591R|EGFR:Missense_Mutation:p.L591R|EGFR:Missense_Mutation:p.L591R|EGFR:Missense_Mutation:p.L591R|EGFR:In_Frame_Del:p.478_483del|EGFR:In_Frame_Del:p.478_483del|EGFR:Missense_Mutation:p.L591R|EGFR:Missense_Mutation:p.L591R|EGFR:Missense_Mutation:p.L591R|EGFR:Missense_Mutation:p.L591R|EGFR:Missense_Mutation:p.L591R|EGFR:Missense_Mutation:p.L591R|EGFR:In_Frame_Del:p.479_481del|EGFR:In_Frame_Del:p.479_481del|EGFR:In_Frame_Del:p.479_481del|EGFR:In_Frame_Del:p.479_481del|EGFR:Missense_Mutation:p.L591R|EGFR:Missense_Mutation:p.L591R|EGFR:In_Frame_Del:p.479_481del|EGFR:In_Frame_Del:p.479_481del|EGFR:In_Frame_Del:p.478_483del|EGFR:In_Frame_Del:p.478_483del|EGFR:Missense_Mutation:p.L591R|EGFR:Missense_Mutation:p.L591R|EGFR:Missense_Mutation:p.L591R|EGFR:Missense_Mutation:p.L591R|EGFR:In_Frame_Del:p.479_485del|EGFR:In_Frame_Del:p.479_485del|EGFR:In_Frame_Del:p.479_484del|EGFR:In_Frame_Del:p.479_484del|EGFR:Missense_Mutation:p.L591R|EGFR:Missense_Mutation:p.L591R|EGFR:Missense_Mutation:p.L591R|EGFR:Missense_Mutation:p.L591R</t>
  </si>
  <si>
    <t>Cobimetinib,Trametinib</t>
  </si>
  <si>
    <t>KRAS:Missense_Mutation:p.K117N|KRAS:Missense_Mutation:p.K117N|NRAS:Missense_Mutation:p.Q61R</t>
  </si>
  <si>
    <t>ATM</t>
  </si>
  <si>
    <t>PIK3CA</t>
  </si>
  <si>
    <t>Ivosidenib</t>
  </si>
  <si>
    <t>IDH1:Missense_Mutation:p.R132C|IDH1:Missense_Mutation:p.R132C|IDH1:Missense_Mutation:p.R132C</t>
  </si>
  <si>
    <t>Palbociclib,Ribociclib</t>
  </si>
  <si>
    <t>CDKN2A:Nonsense_Mutation:p.E10X|CDKN2A:Nonsense_Mutation:p.E10X|CDKN2A:Nonsense_Mutation:p.E10X</t>
  </si>
  <si>
    <t>BRAF</t>
  </si>
  <si>
    <t>CDKN2A</t>
  </si>
  <si>
    <t>Nonsense_Mutation</t>
  </si>
  <si>
    <t>Olaparib</t>
  </si>
  <si>
    <t>ATM:Missense_Mutation:p.R2832H</t>
  </si>
  <si>
    <t>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</t>
  </si>
  <si>
    <t>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|EGFR:Missense_Mutation:p.T523M</t>
  </si>
  <si>
    <t>Sotorasib</t>
  </si>
  <si>
    <t>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</t>
    <phoneticPr fontId="8" type="noConversion"/>
  </si>
  <si>
    <t>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|KRAS:Missense_Mutation:p.G12C</t>
    <phoneticPr fontId="8" type="noConversion"/>
  </si>
  <si>
    <t>Ado-Trastuzumab Emtansine,Trastuzumab Deruxtecan</t>
  </si>
  <si>
    <t>ERBB2:In_Frame_Ins:p.E770delinsEAYVM|ERBB2:In_Frame_Ins:p.E770delinsEAYVM|ERBB2:In_Frame_Ins:p.E770delinsEAYVM|ERBB2:In_Frame_Ins:p.E770delinsEAYVM|ERBB2:Missense_Mutation:p.S310F|ERBB2:Missense_Mutation:p.S310F|ERBB2:Missense_Mutation:p.S310F|ERBB2:Missense_Mutation:p.S310F|ERBB2:In_Frame_Ins:p.V777delinsVGFP|ERBB2:In_Frame_Ins:p.V777delinsVGFP|ERBB2:In_Frame_Ins:p.E770delinsEAYVM|ERBB2:In_Frame_Ins:p.E770delinsEAYVM|ERBB2:In_Frame_Ins:p.V777delinsVGSP|ERBB2:In_Frame_Ins:p.V777delinsVGSP|ERBB2:In_Frame_Ins:p.G776delinsVC|ERBB2:In_Frame_Ins:p.G776delinsVC|ERBB2:In_Frame_Ins:p.E770delinsEAYVM|ERBB2:In_Frame_Ins:p.E770delinsEAYVM|ERBB2:In_Frame_Ins:p.G776delinsVC|ERBB2:In_Frame_Ins:p.G776delinsVC|ERBB2:In_Frame_Ins:p.E770delinsEAYVM|ERBB2:In_Frame_Ins:p.E770delinsEAYVM|ERBB2:In_Frame_Ins:p.A771delinsAYVMA|ERBB2:In_Frame_Ins:p.A771delinsAYVMA</t>
  </si>
  <si>
    <t>FGFR3</t>
  </si>
  <si>
    <t>PIK3CA:Missense_Mutation:p.M1043I|PIK3CA:Missense_Mutation:p.M1043V|PIK3CA:Missense_Mutation:p.V344G|PIK3CA:Missense_Mutation:p.R38C|PIK3CA:Missense_Mutation:p.G1049R|PIK3CA:Missense_Mutation:p.Q546H|PIK3CA:Missense_Mutation:p.C378F|PIK3CA:Missense_Mutation:p.C378R</t>
    <phoneticPr fontId="8" type="noConversion"/>
  </si>
  <si>
    <t>PIK3CA:Missense_Mutation:p.V344G|PIK3CA:Missense_Mutation:p.R38C|PIK3CA:Missense_Mutation:p.G1049R|PIK3CA:Missense_Mutation:p.C378F</t>
    <phoneticPr fontId="8" type="noConversion"/>
  </si>
  <si>
    <t>KRAS:Missense_Mutation:p.K117N|KRAS:Missense_Mutation:p.K117N|KRAS:Missense_Mutation:p.A146T|KRAS:Missense_Mutation:p.A146T|KRAS:Missense_Mutation:p.G13D|KRAS:Missense_Mutation:p.G13D|BRAF:Missense_Mutation:p.N581I|KRAS:Missense_Mutation:p.K117R|KRAS:Missense_Mutation:p.K117R|KRAS:Missense_Mutation:p.G12D|KRAS:Missense_Mutation:p.G12D|KRAS:Missense_Mutation:p.A59G|KRAS:Missense_Mutation:p.A59G|KRAS:Missense_Mutation:p.G12A|KRAS:Missense_Mutation:p.G12A|KRAS:Missense_Mutation:p.G13D|KRAS:Missense_Mutation:p.G13D|KRAS:Missense_Mutation:p.G12V|KRAS:Missense_Mutation:p.G12V|NRAS:Missense_Mutation:p.Q61L|KRAS:Missense_Mutation:p.G12V|KRAS:Missense_Mutation:p.G12V|KRAS:Missense_Mutation:p.G12A|KRAS:Missense_Mutation:p.G12A|KRAS:Missense_Mutation:p.G12A|KRAS:Missense_Mutation:p.G12A|BRAF:Missense_Mutation:p.G596R|BRAF:Missense_Mutation:p.K601E|KRAS:Missense_Mutation:p.G12D|KRAS:Missense_Mutation:p.G12D|MAP2K1:Missense_Mutation:p.P124S|KRAS:Missense_Mutation:p.G12V|KRAS:Missense_Mutation:p.G12V|KRAS:Missense_Mutation:p.G12A|KRAS:Missense_Mutation:p.G12A|KRAS:Missense_Mutation:p.G12D|KRAS:Missense_Mutation:p.G12D|NRAS:Missense_Mutation:p.Q61R</t>
    <phoneticPr fontId="8" type="noConversion"/>
  </si>
  <si>
    <t>KRAS:Missense_Mutation:p.A146T|KRAS:Missense_Mutation:p.A146T|KRAS:Missense_Mutation:p.G13D|KRAS:Missense_Mutation:p.G13D|BRAF:Missense_Mutation:p.N581I|KRAS:Missense_Mutation:p.K117R|KRAS:Missense_Mutation:p.K117R|KRAS:Missense_Mutation:p.G12D|KRAS:Missense_Mutation:p.G12D|KRAS:Missense_Mutation:p.A59G|KRAS:Missense_Mutation:p.A59G|KRAS:Missense_Mutation:p.G12A|KRAS:Missense_Mutation:p.G12A|KRAS:Missense_Mutation:p.G13D|KRAS:Missense_Mutation:p.G13D|KRAS:Missense_Mutation:p.G12V|KRAS:Missense_Mutation:p.G12V|NRAS:Missense_Mutation:p.Q61L|KRAS:Missense_Mutation:p.G12V|KRAS:Missense_Mutation:p.G12V|KRAS:Missense_Mutation:p.G12A|KRAS:Missense_Mutation:p.G12A|KRAS:Missense_Mutation:p.G12A|KRAS:Missense_Mutation:p.G12A|BRAF:Missense_Mutation:p.G596R|BRAF:Missense_Mutation:p.K601E|KRAS:Missense_Mutation:p.G12D|KRAS:Missense_Mutation:p.G12D|MAP2K1:Missense_Mutation:p.P124S|KRAS:Missense_Mutation:p.G12V|KRAS:Missense_Mutation:p.G12V|KRAS:Missense_Mutation:p.G12A|KRAS:Missense_Mutation:p.G12A|KRAS:Missense_Mutation:p.G12D|KRAS:Missense_Mutation:p.G12D</t>
    <phoneticPr fontId="8" type="noConversion"/>
  </si>
  <si>
    <t>IDH2</t>
  </si>
  <si>
    <t>EGFR:In_Frame_Del:p.442_443del|EGFR:In_Frame_Del:p.442_443del|EGFR:In_Frame_Del:p.484_492del|EGFR:In_Frame_Del:p.484_492del</t>
  </si>
  <si>
    <t>AZD5363</t>
  </si>
  <si>
    <t>AKT1:Missense_Mutation:p.E17K|AKT1:Missense_Mutation:p.E17K|AKT1:Missense_Mutation:p.E17K</t>
  </si>
  <si>
    <t>MAP2K1</t>
  </si>
  <si>
    <t>Debio1347,Infigratinib</t>
  </si>
  <si>
    <t>FGFR3:Missense_Mutation:p.G375D</t>
  </si>
  <si>
    <t>MTOR</t>
  </si>
  <si>
    <t>Everolimus,Temsirolimus</t>
  </si>
  <si>
    <t>MTOR:Missense_Mutation:p.C1483F</t>
  </si>
  <si>
    <t>Lapatinib</t>
  </si>
  <si>
    <t>EGFR:Missense_Mutation:p.A244V|EGFR:Missense_Mutation:p.A244V|EGFR:Missense_Mutation:p.A244V|EGFR:Missense_Mutation:p.A244V|EGFR:Missense_Mutation:p.A244V</t>
  </si>
  <si>
    <t>CDKN2A:Nonsense_Mutation:p.E10X|CDKN2A:Nonsense_Mutation:p.E10X|CDKN2A:Nonsense_Mutation:p.E10X|CDKN2A:Nonsense_Mutation:p.S12X|CDKN2A:Nonsense_Mutation:p.S12X|CDKN2A:Nonsense_Mutation:p.S12X</t>
  </si>
  <si>
    <t>CDKN2A:Nonsense_Mutation:p.S12X|CDKN2A:Nonsense_Mutation:p.S12X|CDKN2A:Nonsense_Mutation:p.S12X</t>
  </si>
  <si>
    <r>
      <t xml:space="preserve">Supplementary Table7 </t>
    </r>
    <r>
      <rPr>
        <sz val="12"/>
        <color rgb="FF000000"/>
        <rFont val="Times New Roman"/>
        <family val="1"/>
      </rPr>
      <t xml:space="preserve"> The highest level of actionable alterations in NSCLC (n=191).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</si>
</sst>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9"/>
      <name val="等线"/>
      <family val="2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6" fillId="0" borderId="0" xfId="0" applyNumberFormat="1" applyFont="1">
      <alignment vertical="center"/>
    </xf>
    <xf numFmtId="49" fontId="4" fillId="0" borderId="0" xfId="0" applyNumberFormat="1" applyFont="1" applyAlignment="1">
      <alignment vertical="center"/>
    </xf>
    <xf numFmtId="0" fontId="2" fillId="0" borderId="0" xfId="0" applyFont="1">
      <alignment vertical="center"/>
    </xf>
    <xf numFmtId="49" fontId="7" fillId="0" borderId="2" xfId="0" applyNumberFormat="1" applyFont="1" applyBorder="1" applyAlignment="1"/>
    <xf numFmtId="49" fontId="7" fillId="0" borderId="0" xfId="0" applyNumberFormat="1" applyFont="1">
      <alignment vertical="center"/>
    </xf>
    <xf numFmtId="49" fontId="7" fillId="0" borderId="2" xfId="0" applyNumberFormat="1" applyFont="1" applyFill="1" applyBorder="1" applyAlignment="1"/>
    <xf numFmtId="49" fontId="7" fillId="0" borderId="0" xfId="0" applyNumberFormat="1" applyFont="1" applyAlignment="1">
      <alignment vertical="center"/>
    </xf>
    <xf numFmtId="49" fontId="6" fillId="0" borderId="2" xfId="0" applyNumberFormat="1" applyFont="1" applyBorder="1" applyAlignment="1"/>
    <xf numFmtId="49" fontId="6" fillId="0" borderId="2" xfId="0" applyNumberFormat="1" applyFont="1" applyFill="1" applyBorder="1" applyAlignment="1"/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tabSelected="1" workbookViewId="0">
      <selection activeCell="C15" sqref="C15"/>
    </sheetView>
  </sheetViews>
  <sheetFormatPr defaultRowHeight="15" x14ac:dyDescent="0.2"/>
  <cols>
    <col min="1" max="1" width="19.625" style="7" customWidth="1"/>
    <col min="2" max="2" width="14.375" style="7" customWidth="1"/>
    <col min="3" max="3" width="30.5" style="7" customWidth="1"/>
    <col min="4" max="4" width="9" style="7"/>
    <col min="5" max="5" width="21.375" style="7" customWidth="1"/>
    <col min="6" max="6" width="26.875" style="7" customWidth="1"/>
    <col min="7" max="7" width="17.875" style="7" customWidth="1"/>
    <col min="8" max="8" width="11" style="7" customWidth="1"/>
    <col min="9" max="9" width="19.625" style="7" customWidth="1"/>
    <col min="10" max="10" width="20.375" style="7" customWidth="1"/>
    <col min="11" max="11" width="20.25" style="7" customWidth="1"/>
    <col min="12" max="12" width="9" style="7"/>
    <col min="13" max="13" width="19.75" style="7" customWidth="1"/>
    <col min="14" max="14" width="21.25" style="7" customWidth="1"/>
    <col min="15" max="15" width="167.875" style="7" customWidth="1"/>
    <col min="16" max="16" width="14.25" style="7" customWidth="1"/>
    <col min="17" max="17" width="9" style="7"/>
    <col min="18" max="18" width="16.75" style="16" customWidth="1"/>
    <col min="19" max="19" width="16" style="16" customWidth="1"/>
    <col min="20" max="20" width="19.625" style="16" customWidth="1"/>
    <col min="21" max="21" width="9" style="16"/>
    <col min="22" max="22" width="9" style="7"/>
    <col min="23" max="23" width="13.875" style="7" customWidth="1"/>
    <col min="24" max="24" width="16.875" style="7" customWidth="1"/>
    <col min="25" max="25" width="19.5" style="7" customWidth="1"/>
    <col min="26" max="26" width="13.375" style="7" customWidth="1"/>
    <col min="27" max="27" width="9" style="7"/>
    <col min="28" max="28" width="16" style="7" customWidth="1"/>
    <col min="29" max="29" width="21.25" style="7" customWidth="1"/>
    <col min="30" max="30" width="21" style="7" customWidth="1"/>
    <col min="31" max="31" width="9" style="7"/>
    <col min="32" max="32" width="16" style="7" customWidth="1"/>
    <col min="33" max="33" width="18" style="7" customWidth="1"/>
    <col min="34" max="34" width="27.625" style="7" customWidth="1"/>
    <col min="35" max="35" width="9" style="7"/>
    <col min="36" max="36" width="15.25" style="7" customWidth="1"/>
    <col min="37" max="37" width="28" style="7" customWidth="1"/>
    <col min="38" max="38" width="10.625" style="7" customWidth="1"/>
    <col min="39" max="16384" width="9" style="7"/>
  </cols>
  <sheetData>
    <row r="1" spans="1:38" s="2" customFormat="1" ht="15.75" x14ac:dyDescent="0.2">
      <c r="A1" s="1" t="s">
        <v>96</v>
      </c>
      <c r="E1" s="3" t="s">
        <v>0</v>
      </c>
      <c r="F1" s="3"/>
      <c r="G1" s="3"/>
      <c r="I1" s="4" t="s">
        <v>1</v>
      </c>
      <c r="J1" s="4"/>
      <c r="K1" s="4"/>
      <c r="M1" s="5" t="s">
        <v>2</v>
      </c>
      <c r="N1" s="5"/>
      <c r="O1" s="5"/>
      <c r="P1" s="5"/>
      <c r="R1" s="4" t="s">
        <v>3</v>
      </c>
      <c r="S1" s="4"/>
      <c r="T1" s="4"/>
      <c r="U1" s="4"/>
      <c r="W1" s="4" t="s">
        <v>4</v>
      </c>
      <c r="X1" s="4"/>
      <c r="Y1" s="4"/>
      <c r="Z1" s="4"/>
      <c r="AB1" s="6" t="s">
        <v>5</v>
      </c>
      <c r="AC1" s="6"/>
      <c r="AD1" s="6"/>
      <c r="AE1" s="7"/>
      <c r="AF1" s="3" t="s">
        <v>6</v>
      </c>
      <c r="AG1" s="3"/>
      <c r="AH1" s="3"/>
      <c r="AI1" s="8"/>
      <c r="AJ1" s="9" t="s">
        <v>7</v>
      </c>
      <c r="AK1" s="7"/>
      <c r="AL1" s="7"/>
    </row>
    <row r="2" spans="1:38" s="11" customFormat="1" ht="14.25" x14ac:dyDescent="0.2">
      <c r="A2" s="10" t="s">
        <v>8</v>
      </c>
      <c r="B2" s="10" t="s">
        <v>9</v>
      </c>
      <c r="C2" s="10" t="s">
        <v>10</v>
      </c>
      <c r="E2" s="10" t="s">
        <v>8</v>
      </c>
      <c r="F2" s="10" t="s">
        <v>9</v>
      </c>
      <c r="G2" s="10" t="s">
        <v>10</v>
      </c>
      <c r="I2" s="10" t="s">
        <v>8</v>
      </c>
      <c r="J2" s="10" t="s">
        <v>9</v>
      </c>
      <c r="K2" s="10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R2" s="12" t="s">
        <v>12</v>
      </c>
      <c r="S2" s="12" t="s">
        <v>13</v>
      </c>
      <c r="T2" s="12" t="s">
        <v>14</v>
      </c>
      <c r="U2" s="12" t="s">
        <v>15</v>
      </c>
      <c r="W2" s="12" t="s">
        <v>12</v>
      </c>
      <c r="X2" s="12" t="s">
        <v>13</v>
      </c>
      <c r="Y2" s="12" t="s">
        <v>14</v>
      </c>
      <c r="Z2" s="12" t="s">
        <v>15</v>
      </c>
      <c r="AB2" s="10" t="s">
        <v>16</v>
      </c>
      <c r="AC2" s="10" t="s">
        <v>17</v>
      </c>
      <c r="AD2" s="10" t="s">
        <v>18</v>
      </c>
      <c r="AF2" s="10" t="s">
        <v>16</v>
      </c>
      <c r="AG2" s="10" t="s">
        <v>19</v>
      </c>
      <c r="AH2" s="10" t="s">
        <v>18</v>
      </c>
      <c r="AI2" s="13"/>
      <c r="AJ2" s="10" t="s">
        <v>16</v>
      </c>
      <c r="AK2" s="10" t="s">
        <v>19</v>
      </c>
      <c r="AL2" s="10" t="s">
        <v>18</v>
      </c>
    </row>
    <row r="3" spans="1:38" x14ac:dyDescent="0.25">
      <c r="A3" s="14" t="s">
        <v>20</v>
      </c>
      <c r="B3" s="14">
        <v>343</v>
      </c>
      <c r="C3" s="14">
        <f>B3/433</f>
        <v>0.79214780600461898</v>
      </c>
      <c r="E3" s="14" t="s">
        <v>20</v>
      </c>
      <c r="F3" s="14">
        <v>321</v>
      </c>
      <c r="G3" s="14">
        <f>F3/401</f>
        <v>0.80049875311720697</v>
      </c>
      <c r="I3" s="14" t="s">
        <v>20</v>
      </c>
      <c r="J3" s="14">
        <v>22</v>
      </c>
      <c r="K3" s="14">
        <f>J3/32</f>
        <v>0.6875</v>
      </c>
      <c r="M3" s="15" t="s">
        <v>21</v>
      </c>
      <c r="N3" s="15" t="s">
        <v>20</v>
      </c>
      <c r="O3" s="15" t="s">
        <v>22</v>
      </c>
      <c r="P3" s="15">
        <v>30</v>
      </c>
      <c r="R3" s="15" t="s">
        <v>21</v>
      </c>
      <c r="S3" s="15" t="s">
        <v>20</v>
      </c>
      <c r="T3" s="15" t="s">
        <v>23</v>
      </c>
      <c r="U3" s="15">
        <v>28</v>
      </c>
      <c r="W3" s="15" t="s">
        <v>21</v>
      </c>
      <c r="X3" s="15" t="s">
        <v>20</v>
      </c>
      <c r="Y3" s="15" t="s">
        <v>24</v>
      </c>
      <c r="Z3" s="15">
        <v>2</v>
      </c>
      <c r="AB3" s="14" t="s">
        <v>25</v>
      </c>
      <c r="AC3" s="14" t="s">
        <v>26</v>
      </c>
      <c r="AD3" s="14">
        <v>65</v>
      </c>
      <c r="AF3" s="14" t="s">
        <v>25</v>
      </c>
      <c r="AG3" s="14" t="s">
        <v>26</v>
      </c>
      <c r="AH3" s="14">
        <v>63</v>
      </c>
      <c r="AI3" s="16"/>
      <c r="AJ3" s="14" t="s">
        <v>25</v>
      </c>
      <c r="AK3" s="14" t="s">
        <v>26</v>
      </c>
      <c r="AL3" s="14">
        <v>2</v>
      </c>
    </row>
    <row r="4" spans="1:38" x14ac:dyDescent="0.25">
      <c r="A4" s="14" t="s">
        <v>27</v>
      </c>
      <c r="B4" s="14">
        <v>70</v>
      </c>
      <c r="C4" s="14">
        <f t="shared" ref="C4:C6" si="0">B4/433</f>
        <v>0.16166281755196305</v>
      </c>
      <c r="E4" s="14" t="s">
        <v>27</v>
      </c>
      <c r="F4" s="14">
        <v>63</v>
      </c>
      <c r="G4" s="14">
        <f t="shared" ref="G4:G6" si="1">F4/401</f>
        <v>0.15710723192019951</v>
      </c>
      <c r="I4" s="14" t="s">
        <v>27</v>
      </c>
      <c r="J4" s="14">
        <v>7</v>
      </c>
      <c r="K4" s="14">
        <f t="shared" ref="K4:K5" si="2">J4/32</f>
        <v>0.21875</v>
      </c>
      <c r="M4" s="15" t="s">
        <v>28</v>
      </c>
      <c r="N4" s="15" t="s">
        <v>20</v>
      </c>
      <c r="O4" s="15" t="s">
        <v>29</v>
      </c>
      <c r="P4" s="15">
        <v>17</v>
      </c>
      <c r="R4" s="15" t="s">
        <v>28</v>
      </c>
      <c r="S4" s="15" t="s">
        <v>20</v>
      </c>
      <c r="T4" s="15" t="s">
        <v>30</v>
      </c>
      <c r="U4" s="15">
        <v>13</v>
      </c>
      <c r="W4" s="15" t="s">
        <v>28</v>
      </c>
      <c r="X4" s="15" t="s">
        <v>20</v>
      </c>
      <c r="Y4" s="15" t="s">
        <v>31</v>
      </c>
      <c r="Z4" s="15">
        <v>4</v>
      </c>
      <c r="AB4" s="14" t="s">
        <v>32</v>
      </c>
      <c r="AC4" s="14" t="s">
        <v>26</v>
      </c>
      <c r="AD4" s="14">
        <v>1</v>
      </c>
      <c r="AF4" s="14" t="s">
        <v>32</v>
      </c>
      <c r="AG4" s="14" t="s">
        <v>26</v>
      </c>
      <c r="AH4" s="14">
        <v>1</v>
      </c>
      <c r="AI4" s="16"/>
      <c r="AJ4" s="14" t="s">
        <v>25</v>
      </c>
      <c r="AK4" s="14" t="s">
        <v>33</v>
      </c>
      <c r="AL4" s="14">
        <v>9</v>
      </c>
    </row>
    <row r="5" spans="1:38" x14ac:dyDescent="0.25">
      <c r="A5" s="14" t="s">
        <v>34</v>
      </c>
      <c r="B5" s="14">
        <v>7</v>
      </c>
      <c r="C5" s="14">
        <f t="shared" si="0"/>
        <v>1.6166281755196306E-2</v>
      </c>
      <c r="E5" s="14" t="s">
        <v>34</v>
      </c>
      <c r="F5" s="14">
        <v>7</v>
      </c>
      <c r="G5" s="14">
        <f t="shared" si="1"/>
        <v>1.7456359102244388E-2</v>
      </c>
      <c r="I5" s="14" t="s">
        <v>35</v>
      </c>
      <c r="J5" s="14">
        <v>3</v>
      </c>
      <c r="K5" s="14">
        <f t="shared" si="2"/>
        <v>9.375E-2</v>
      </c>
      <c r="M5" s="15" t="s">
        <v>36</v>
      </c>
      <c r="N5" s="15" t="s">
        <v>20</v>
      </c>
      <c r="O5" s="15" t="s">
        <v>37</v>
      </c>
      <c r="P5" s="15">
        <v>16</v>
      </c>
      <c r="R5" s="15" t="s">
        <v>36</v>
      </c>
      <c r="S5" s="15" t="s">
        <v>20</v>
      </c>
      <c r="T5" s="15" t="s">
        <v>38</v>
      </c>
      <c r="U5" s="15">
        <v>16</v>
      </c>
      <c r="W5" s="15" t="s">
        <v>39</v>
      </c>
      <c r="X5" s="15" t="s">
        <v>20</v>
      </c>
      <c r="Y5" s="15" t="s">
        <v>40</v>
      </c>
      <c r="Z5" s="15">
        <v>12</v>
      </c>
      <c r="AB5" s="14" t="s">
        <v>25</v>
      </c>
      <c r="AC5" s="14" t="s">
        <v>41</v>
      </c>
      <c r="AD5" s="14">
        <v>9</v>
      </c>
      <c r="AF5" s="14" t="s">
        <v>25</v>
      </c>
      <c r="AG5" s="14" t="s">
        <v>41</v>
      </c>
      <c r="AH5" s="14">
        <v>9</v>
      </c>
      <c r="AI5" s="16"/>
      <c r="AJ5" s="14" t="s">
        <v>42</v>
      </c>
      <c r="AK5" s="14" t="s">
        <v>33</v>
      </c>
      <c r="AL5" s="14">
        <v>1</v>
      </c>
    </row>
    <row r="6" spans="1:38" x14ac:dyDescent="0.25">
      <c r="A6" s="14" t="s">
        <v>35</v>
      </c>
      <c r="B6" s="14">
        <v>13</v>
      </c>
      <c r="C6" s="14">
        <f t="shared" si="0"/>
        <v>3.0023094688221709E-2</v>
      </c>
      <c r="E6" s="14" t="s">
        <v>35</v>
      </c>
      <c r="F6" s="14">
        <v>10</v>
      </c>
      <c r="G6" s="14">
        <f t="shared" si="1"/>
        <v>2.4937655860349128E-2</v>
      </c>
      <c r="I6" s="14" t="s">
        <v>43</v>
      </c>
      <c r="J6" s="14">
        <f>SUM(J3:J5)</f>
        <v>32</v>
      </c>
      <c r="K6" s="14"/>
      <c r="M6" s="15" t="s">
        <v>44</v>
      </c>
      <c r="N6" s="15" t="s">
        <v>20</v>
      </c>
      <c r="O6" s="15" t="s">
        <v>45</v>
      </c>
      <c r="P6" s="15">
        <v>3</v>
      </c>
      <c r="R6" s="15" t="s">
        <v>44</v>
      </c>
      <c r="S6" s="15" t="s">
        <v>20</v>
      </c>
      <c r="T6" s="15" t="s">
        <v>45</v>
      </c>
      <c r="U6" s="15">
        <v>3</v>
      </c>
      <c r="W6" s="15" t="s">
        <v>46</v>
      </c>
      <c r="X6" s="15" t="s">
        <v>20</v>
      </c>
      <c r="Y6" s="15" t="s">
        <v>47</v>
      </c>
      <c r="Z6" s="15">
        <v>4</v>
      </c>
      <c r="AB6" s="14" t="s">
        <v>32</v>
      </c>
      <c r="AC6" s="14" t="s">
        <v>41</v>
      </c>
      <c r="AD6" s="14">
        <v>10</v>
      </c>
      <c r="AF6" s="14" t="s">
        <v>32</v>
      </c>
      <c r="AG6" s="14" t="s">
        <v>41</v>
      </c>
      <c r="AH6" s="14">
        <v>10</v>
      </c>
      <c r="AI6" s="16"/>
      <c r="AJ6" s="14" t="s">
        <v>48</v>
      </c>
      <c r="AK6" s="14" t="s">
        <v>33</v>
      </c>
      <c r="AL6" s="14">
        <v>1</v>
      </c>
    </row>
    <row r="7" spans="1:38" x14ac:dyDescent="0.25">
      <c r="A7" s="14" t="s">
        <v>49</v>
      </c>
      <c r="B7" s="14">
        <f>SUM(B3:B6)</f>
        <v>433</v>
      </c>
      <c r="C7" s="14"/>
      <c r="E7" s="14" t="s">
        <v>49</v>
      </c>
      <c r="F7" s="14">
        <f>SUM(F3:F6)</f>
        <v>401</v>
      </c>
      <c r="G7" s="14"/>
      <c r="I7" s="17"/>
      <c r="J7" s="17"/>
      <c r="K7" s="17"/>
      <c r="M7" s="15" t="s">
        <v>50</v>
      </c>
      <c r="N7" s="15" t="s">
        <v>20</v>
      </c>
      <c r="O7" s="15" t="s">
        <v>51</v>
      </c>
      <c r="P7" s="15">
        <v>1</v>
      </c>
      <c r="R7" s="15" t="s">
        <v>50</v>
      </c>
      <c r="S7" s="15" t="s">
        <v>20</v>
      </c>
      <c r="T7" s="15" t="s">
        <v>51</v>
      </c>
      <c r="U7" s="15">
        <v>1</v>
      </c>
      <c r="W7" s="15" t="s">
        <v>28</v>
      </c>
      <c r="X7" s="15" t="s">
        <v>27</v>
      </c>
      <c r="Y7" s="15" t="s">
        <v>52</v>
      </c>
      <c r="Z7" s="15">
        <v>4</v>
      </c>
      <c r="AB7" s="14" t="s">
        <v>53</v>
      </c>
      <c r="AC7" s="14" t="s">
        <v>33</v>
      </c>
      <c r="AD7" s="14">
        <v>1</v>
      </c>
      <c r="AF7" s="14" t="s">
        <v>53</v>
      </c>
      <c r="AG7" s="14" t="s">
        <v>33</v>
      </c>
      <c r="AH7" s="14">
        <v>1</v>
      </c>
      <c r="AI7" s="16"/>
      <c r="AJ7" s="14" t="s">
        <v>54</v>
      </c>
      <c r="AK7" s="14" t="s">
        <v>33</v>
      </c>
      <c r="AL7" s="14">
        <v>1</v>
      </c>
    </row>
    <row r="8" spans="1:38" x14ac:dyDescent="0.25">
      <c r="M8" s="15" t="s">
        <v>39</v>
      </c>
      <c r="N8" s="15" t="s">
        <v>20</v>
      </c>
      <c r="O8" s="15" t="s">
        <v>55</v>
      </c>
      <c r="P8" s="15">
        <v>228</v>
      </c>
      <c r="R8" s="15" t="s">
        <v>39</v>
      </c>
      <c r="S8" s="15" t="s">
        <v>20</v>
      </c>
      <c r="T8" s="15" t="s">
        <v>56</v>
      </c>
      <c r="U8" s="15">
        <v>216</v>
      </c>
      <c r="W8" s="15" t="s">
        <v>57</v>
      </c>
      <c r="X8" s="15" t="s">
        <v>27</v>
      </c>
      <c r="Y8" s="15" t="s">
        <v>58</v>
      </c>
      <c r="Z8" s="15">
        <v>3</v>
      </c>
      <c r="AB8" s="14" t="s">
        <v>59</v>
      </c>
      <c r="AC8" s="14" t="s">
        <v>33</v>
      </c>
      <c r="AD8" s="14">
        <v>3</v>
      </c>
      <c r="AF8" s="14" t="s">
        <v>59</v>
      </c>
      <c r="AG8" s="14" t="s">
        <v>33</v>
      </c>
      <c r="AH8" s="14">
        <v>3</v>
      </c>
      <c r="AI8" s="16"/>
      <c r="AJ8" s="14" t="s">
        <v>60</v>
      </c>
      <c r="AK8" s="14" t="s">
        <v>33</v>
      </c>
      <c r="AL8" s="14">
        <v>8</v>
      </c>
    </row>
    <row r="9" spans="1:38" x14ac:dyDescent="0.25">
      <c r="M9" s="15" t="s">
        <v>61</v>
      </c>
      <c r="N9" s="15" t="s">
        <v>20</v>
      </c>
      <c r="O9" s="15" t="s">
        <v>62</v>
      </c>
      <c r="P9" s="15">
        <v>3</v>
      </c>
      <c r="R9" s="15" t="s">
        <v>61</v>
      </c>
      <c r="S9" s="15" t="s">
        <v>20</v>
      </c>
      <c r="T9" s="15" t="s">
        <v>62</v>
      </c>
      <c r="U9" s="15">
        <v>3</v>
      </c>
      <c r="W9" s="15" t="s">
        <v>63</v>
      </c>
      <c r="X9" s="15" t="s">
        <v>35</v>
      </c>
      <c r="Y9" s="15" t="s">
        <v>64</v>
      </c>
      <c r="Z9" s="15">
        <v>3</v>
      </c>
      <c r="AB9" s="14" t="s">
        <v>65</v>
      </c>
      <c r="AC9" s="14" t="s">
        <v>33</v>
      </c>
      <c r="AD9" s="14">
        <v>6</v>
      </c>
      <c r="AF9" s="14" t="s">
        <v>65</v>
      </c>
      <c r="AG9" s="14" t="s">
        <v>33</v>
      </c>
      <c r="AH9" s="14">
        <v>6</v>
      </c>
      <c r="AI9" s="16"/>
      <c r="AJ9" s="14" t="s">
        <v>66</v>
      </c>
      <c r="AK9" s="14" t="s">
        <v>67</v>
      </c>
      <c r="AL9" s="14">
        <v>1</v>
      </c>
    </row>
    <row r="10" spans="1:38" x14ac:dyDescent="0.25">
      <c r="M10" s="15" t="s">
        <v>68</v>
      </c>
      <c r="N10" s="15" t="s">
        <v>20</v>
      </c>
      <c r="O10" s="15" t="s">
        <v>69</v>
      </c>
      <c r="P10" s="15">
        <v>1</v>
      </c>
      <c r="R10" s="15" t="s">
        <v>68</v>
      </c>
      <c r="S10" s="15" t="s">
        <v>20</v>
      </c>
      <c r="T10" s="15" t="s">
        <v>69</v>
      </c>
      <c r="U10" s="15">
        <v>1</v>
      </c>
      <c r="AB10" s="14" t="s">
        <v>66</v>
      </c>
      <c r="AC10" s="14" t="s">
        <v>33</v>
      </c>
      <c r="AD10" s="14">
        <v>5</v>
      </c>
      <c r="AF10" s="14" t="s">
        <v>66</v>
      </c>
      <c r="AG10" s="14" t="s">
        <v>33</v>
      </c>
      <c r="AH10" s="14">
        <v>5</v>
      </c>
      <c r="AI10" s="16"/>
    </row>
    <row r="11" spans="1:38" x14ac:dyDescent="0.25">
      <c r="M11" s="15" t="s">
        <v>46</v>
      </c>
      <c r="N11" s="15" t="s">
        <v>20</v>
      </c>
      <c r="O11" s="15" t="s">
        <v>70</v>
      </c>
      <c r="P11" s="15">
        <v>26</v>
      </c>
      <c r="R11" s="15" t="s">
        <v>46</v>
      </c>
      <c r="S11" s="15" t="s">
        <v>20</v>
      </c>
      <c r="T11" s="15" t="s">
        <v>71</v>
      </c>
      <c r="U11" s="15">
        <v>22</v>
      </c>
      <c r="AB11" s="14" t="s">
        <v>25</v>
      </c>
      <c r="AC11" s="14" t="s">
        <v>33</v>
      </c>
      <c r="AD11" s="14">
        <v>118</v>
      </c>
      <c r="AF11" s="14" t="s">
        <v>25</v>
      </c>
      <c r="AG11" s="14" t="s">
        <v>33</v>
      </c>
      <c r="AH11" s="14">
        <v>109</v>
      </c>
      <c r="AI11" s="16"/>
    </row>
    <row r="12" spans="1:38" x14ac:dyDescent="0.25">
      <c r="M12" s="15" t="s">
        <v>72</v>
      </c>
      <c r="N12" s="15" t="s">
        <v>20</v>
      </c>
      <c r="O12" s="15" t="s">
        <v>73</v>
      </c>
      <c r="P12" s="15">
        <v>18</v>
      </c>
      <c r="R12" s="15" t="s">
        <v>72</v>
      </c>
      <c r="S12" s="15" t="s">
        <v>20</v>
      </c>
      <c r="T12" s="15" t="s">
        <v>74</v>
      </c>
      <c r="U12" s="15">
        <v>18</v>
      </c>
      <c r="AB12" s="14" t="s">
        <v>32</v>
      </c>
      <c r="AC12" s="14" t="s">
        <v>33</v>
      </c>
      <c r="AD12" s="14">
        <v>3</v>
      </c>
      <c r="AF12" s="14" t="s">
        <v>32</v>
      </c>
      <c r="AG12" s="14" t="s">
        <v>33</v>
      </c>
      <c r="AH12" s="14">
        <v>3</v>
      </c>
      <c r="AI12" s="16"/>
    </row>
    <row r="13" spans="1:38" x14ac:dyDescent="0.25">
      <c r="M13" s="15" t="s">
        <v>75</v>
      </c>
      <c r="N13" s="15" t="s">
        <v>27</v>
      </c>
      <c r="O13" s="15" t="s">
        <v>76</v>
      </c>
      <c r="P13" s="15">
        <v>24</v>
      </c>
      <c r="R13" s="15" t="s">
        <v>75</v>
      </c>
      <c r="S13" s="15" t="s">
        <v>27</v>
      </c>
      <c r="T13" s="15" t="s">
        <v>76</v>
      </c>
      <c r="U13" s="15">
        <v>24</v>
      </c>
      <c r="AB13" s="14" t="s">
        <v>77</v>
      </c>
      <c r="AC13" s="14" t="s">
        <v>33</v>
      </c>
      <c r="AD13" s="14">
        <v>4</v>
      </c>
      <c r="AF13" s="14" t="s">
        <v>77</v>
      </c>
      <c r="AG13" s="14" t="s">
        <v>33</v>
      </c>
      <c r="AH13" s="14">
        <v>4</v>
      </c>
      <c r="AI13" s="16"/>
    </row>
    <row r="14" spans="1:38" x14ac:dyDescent="0.25">
      <c r="M14" s="15" t="s">
        <v>28</v>
      </c>
      <c r="N14" s="15" t="s">
        <v>27</v>
      </c>
      <c r="O14" s="15" t="s">
        <v>78</v>
      </c>
      <c r="P14" s="15">
        <v>8</v>
      </c>
      <c r="R14" s="15" t="s">
        <v>28</v>
      </c>
      <c r="S14" s="15" t="s">
        <v>27</v>
      </c>
      <c r="T14" s="15" t="s">
        <v>79</v>
      </c>
      <c r="U14" s="15">
        <v>4</v>
      </c>
      <c r="AB14" s="14" t="s">
        <v>42</v>
      </c>
      <c r="AC14" s="14" t="s">
        <v>33</v>
      </c>
      <c r="AD14" s="14">
        <v>3</v>
      </c>
      <c r="AF14" s="14" t="s">
        <v>42</v>
      </c>
      <c r="AG14" s="14" t="s">
        <v>33</v>
      </c>
      <c r="AH14" s="14">
        <v>2</v>
      </c>
      <c r="AI14" s="16"/>
    </row>
    <row r="15" spans="1:38" x14ac:dyDescent="0.25">
      <c r="M15" s="15" t="s">
        <v>57</v>
      </c>
      <c r="N15" s="15" t="s">
        <v>27</v>
      </c>
      <c r="O15" s="15" t="s">
        <v>80</v>
      </c>
      <c r="P15" s="15">
        <v>38</v>
      </c>
      <c r="R15" s="15" t="s">
        <v>57</v>
      </c>
      <c r="S15" s="15" t="s">
        <v>27</v>
      </c>
      <c r="T15" s="15" t="s">
        <v>81</v>
      </c>
      <c r="U15" s="15">
        <v>35</v>
      </c>
      <c r="AB15" s="14" t="s">
        <v>82</v>
      </c>
      <c r="AC15" s="14" t="s">
        <v>33</v>
      </c>
      <c r="AD15" s="14">
        <v>2</v>
      </c>
      <c r="AF15" s="14" t="s">
        <v>82</v>
      </c>
      <c r="AG15" s="14" t="s">
        <v>33</v>
      </c>
      <c r="AH15" s="14">
        <v>2</v>
      </c>
      <c r="AI15" s="16"/>
    </row>
    <row r="16" spans="1:38" x14ac:dyDescent="0.25">
      <c r="M16" s="15" t="s">
        <v>21</v>
      </c>
      <c r="N16" s="15" t="s">
        <v>34</v>
      </c>
      <c r="O16" s="15" t="s">
        <v>83</v>
      </c>
      <c r="P16" s="15">
        <v>4</v>
      </c>
      <c r="R16" s="15" t="s">
        <v>21</v>
      </c>
      <c r="S16" s="15" t="s">
        <v>34</v>
      </c>
      <c r="T16" s="15" t="s">
        <v>83</v>
      </c>
      <c r="U16" s="15">
        <v>4</v>
      </c>
      <c r="AB16" s="14" t="s">
        <v>48</v>
      </c>
      <c r="AC16" s="14" t="s">
        <v>33</v>
      </c>
      <c r="AD16" s="14">
        <v>29</v>
      </c>
      <c r="AF16" s="14" t="s">
        <v>48</v>
      </c>
      <c r="AG16" s="14" t="s">
        <v>33</v>
      </c>
      <c r="AH16" s="14">
        <v>27</v>
      </c>
      <c r="AI16" s="16"/>
    </row>
    <row r="17" spans="12:35" x14ac:dyDescent="0.25">
      <c r="M17" s="15" t="s">
        <v>84</v>
      </c>
      <c r="N17" s="15" t="s">
        <v>34</v>
      </c>
      <c r="O17" s="15" t="s">
        <v>85</v>
      </c>
      <c r="P17" s="15">
        <v>3</v>
      </c>
      <c r="R17" s="15" t="s">
        <v>84</v>
      </c>
      <c r="S17" s="15" t="s">
        <v>34</v>
      </c>
      <c r="T17" s="15" t="s">
        <v>85</v>
      </c>
      <c r="U17" s="15">
        <v>3</v>
      </c>
      <c r="AB17" s="14" t="s">
        <v>86</v>
      </c>
      <c r="AC17" s="14" t="s">
        <v>33</v>
      </c>
      <c r="AD17" s="14">
        <v>1</v>
      </c>
      <c r="AF17" s="14" t="s">
        <v>86</v>
      </c>
      <c r="AG17" s="14" t="s">
        <v>33</v>
      </c>
      <c r="AH17" s="14">
        <v>1</v>
      </c>
      <c r="AI17" s="16"/>
    </row>
    <row r="18" spans="12:35" x14ac:dyDescent="0.25">
      <c r="M18" s="15" t="s">
        <v>87</v>
      </c>
      <c r="N18" s="15" t="s">
        <v>35</v>
      </c>
      <c r="O18" s="15" t="s">
        <v>88</v>
      </c>
      <c r="P18" s="15">
        <v>1</v>
      </c>
      <c r="R18" s="15" t="s">
        <v>87</v>
      </c>
      <c r="S18" s="15" t="s">
        <v>35</v>
      </c>
      <c r="T18" s="15" t="s">
        <v>88</v>
      </c>
      <c r="U18" s="15">
        <v>1</v>
      </c>
      <c r="AB18" s="14" t="s">
        <v>89</v>
      </c>
      <c r="AC18" s="14" t="s">
        <v>33</v>
      </c>
      <c r="AD18" s="14">
        <v>1</v>
      </c>
      <c r="AF18" s="14" t="s">
        <v>89</v>
      </c>
      <c r="AG18" s="14" t="s">
        <v>33</v>
      </c>
      <c r="AH18" s="14">
        <v>1</v>
      </c>
      <c r="AI18" s="16"/>
    </row>
    <row r="19" spans="12:35" x14ac:dyDescent="0.25">
      <c r="M19" s="15" t="s">
        <v>90</v>
      </c>
      <c r="N19" s="15" t="s">
        <v>35</v>
      </c>
      <c r="O19" s="15" t="s">
        <v>91</v>
      </c>
      <c r="P19" s="15">
        <v>1</v>
      </c>
      <c r="R19" s="15" t="s">
        <v>90</v>
      </c>
      <c r="S19" s="15" t="s">
        <v>35</v>
      </c>
      <c r="T19" s="15" t="s">
        <v>91</v>
      </c>
      <c r="U19" s="15">
        <v>1</v>
      </c>
      <c r="AB19" s="14" t="s">
        <v>54</v>
      </c>
      <c r="AC19" s="14" t="s">
        <v>33</v>
      </c>
      <c r="AD19" s="14">
        <v>2</v>
      </c>
      <c r="AF19" s="14" t="s">
        <v>54</v>
      </c>
      <c r="AG19" s="14" t="s">
        <v>33</v>
      </c>
      <c r="AH19" s="14">
        <v>1</v>
      </c>
      <c r="AI19" s="16"/>
    </row>
    <row r="20" spans="12:35" x14ac:dyDescent="0.25">
      <c r="M20" s="15" t="s">
        <v>92</v>
      </c>
      <c r="N20" s="15" t="s">
        <v>35</v>
      </c>
      <c r="O20" s="15" t="s">
        <v>93</v>
      </c>
      <c r="P20" s="15">
        <v>5</v>
      </c>
      <c r="R20" s="15" t="s">
        <v>92</v>
      </c>
      <c r="S20" s="15" t="s">
        <v>35</v>
      </c>
      <c r="T20" s="15" t="s">
        <v>93</v>
      </c>
      <c r="U20" s="15">
        <v>5</v>
      </c>
      <c r="AB20" s="14" t="s">
        <v>60</v>
      </c>
      <c r="AC20" s="14" t="s">
        <v>33</v>
      </c>
      <c r="AD20" s="14">
        <v>33</v>
      </c>
      <c r="AF20" s="14" t="s">
        <v>60</v>
      </c>
      <c r="AG20" s="14" t="s">
        <v>33</v>
      </c>
      <c r="AH20" s="14">
        <v>25</v>
      </c>
      <c r="AI20" s="16"/>
    </row>
    <row r="21" spans="12:35" x14ac:dyDescent="0.25">
      <c r="M21" s="15" t="s">
        <v>63</v>
      </c>
      <c r="N21" s="15" t="s">
        <v>35</v>
      </c>
      <c r="O21" s="15" t="s">
        <v>94</v>
      </c>
      <c r="P21" s="15">
        <v>6</v>
      </c>
      <c r="R21" s="15" t="s">
        <v>63</v>
      </c>
      <c r="S21" s="15" t="s">
        <v>35</v>
      </c>
      <c r="T21" s="15" t="s">
        <v>95</v>
      </c>
      <c r="U21" s="15">
        <v>3</v>
      </c>
      <c r="AB21" s="14" t="s">
        <v>66</v>
      </c>
      <c r="AC21" s="14" t="s">
        <v>67</v>
      </c>
      <c r="AD21" s="14">
        <v>2</v>
      </c>
      <c r="AF21" s="14" t="s">
        <v>66</v>
      </c>
      <c r="AG21" s="14" t="s">
        <v>67</v>
      </c>
      <c r="AH21" s="14">
        <v>1</v>
      </c>
      <c r="AI21" s="16"/>
    </row>
    <row r="22" spans="12:35" x14ac:dyDescent="0.25">
      <c r="AB22" s="14" t="s">
        <v>25</v>
      </c>
      <c r="AC22" s="14" t="s">
        <v>67</v>
      </c>
      <c r="AD22" s="14">
        <v>1</v>
      </c>
      <c r="AF22" s="14" t="s">
        <v>25</v>
      </c>
      <c r="AG22" s="14" t="s">
        <v>67</v>
      </c>
      <c r="AH22" s="14">
        <v>1</v>
      </c>
      <c r="AI22" s="16"/>
    </row>
    <row r="23" spans="12:35" x14ac:dyDescent="0.25">
      <c r="AB23" s="14" t="s">
        <v>48</v>
      </c>
      <c r="AC23" s="14" t="s">
        <v>67</v>
      </c>
      <c r="AD23" s="14">
        <v>2</v>
      </c>
      <c r="AF23" s="14" t="s">
        <v>48</v>
      </c>
      <c r="AG23" s="14" t="s">
        <v>67</v>
      </c>
      <c r="AH23" s="14">
        <v>2</v>
      </c>
      <c r="AI23" s="16"/>
    </row>
    <row r="24" spans="12:35" x14ac:dyDescent="0.2">
      <c r="AF24" s="16"/>
      <c r="AG24" s="16"/>
      <c r="AH24" s="16"/>
      <c r="AI24" s="16"/>
    </row>
    <row r="25" spans="12:35" x14ac:dyDescent="0.2">
      <c r="AF25" s="16"/>
      <c r="AG25" s="16"/>
      <c r="AH25" s="16"/>
      <c r="AI25" s="16"/>
    </row>
    <row r="31" spans="12:35" x14ac:dyDescent="0.2">
      <c r="L31" s="11"/>
    </row>
  </sheetData>
  <mergeCells count="7">
    <mergeCell ref="AF1:AH1"/>
    <mergeCell ref="E1:G1"/>
    <mergeCell ref="I1:K1"/>
    <mergeCell ref="M1:P1"/>
    <mergeCell ref="R1:U1"/>
    <mergeCell ref="W1:Z1"/>
    <mergeCell ref="AB1:AD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姜慧慧</dc:creator>
  <cp:lastModifiedBy>姜慧慧</cp:lastModifiedBy>
  <dcterms:created xsi:type="dcterms:W3CDTF">2021-12-09T11:00:21Z</dcterms:created>
  <dcterms:modified xsi:type="dcterms:W3CDTF">2021-12-09T11:00:43Z</dcterms:modified>
</cp:coreProperties>
</file>