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150" windowHeight="449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<sst xmlns="http://schemas.openxmlformats.org/spreadsheetml/2006/main" count="387" uniqueCount="172">
  <si>
    <t>检测结果</t>
  </si>
  <si>
    <t>MCF-7 19号化合物.skax</t>
  </si>
  <si>
    <t>2021/3/21 18:37:19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</si>
  <si>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</si>
  <si>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</si>
  <si>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</si>
  <si>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</si>
  <si>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</si>
  <si>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</si>
  <si>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</si>
  <si>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</si>
  <si>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</si>
  <si>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</si>
  <si>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</si>
  <si>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</si>
  <si>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</si>
  <si>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</si>
  <si>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</si>
  <si>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</si>
  <si>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</si>
  <si>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</si>
  <si>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</si>
  <si>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</si>
  <si>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</si>
  <si>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</si>
  <si>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</si>
  <si>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</si>
  <si>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</si>
  <si>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</si>
  <si>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</si>
  <si>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</si>
  <si>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</si>
  <si>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</si>
  <si>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</si>
  <si>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</si>
  <si>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</si>
  <si>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</si>
  <si>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</si>
  <si>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</si>
  <si>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</si>
  <si>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</si>
  <si>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</si>
  <si>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</si>
  <si>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</si>
  <si>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</si>
  <si>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</si>
  <si>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</si>
  <si>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</si>
  <si>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</si>
  <si>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</si>
  <si>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</si>
  <si>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</si>
  <si>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</si>
  <si>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</si>
  <si>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</si>
  <si>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</si>
  <si>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</si>
  <si>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</si>
  <si>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</si>
  <si>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</si>
  <si>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</si>
  <si>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</si>
  <si>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</si>
  <si>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</si>
  <si>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</si>
  <si>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</si>
  <si>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</si>
  <si>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</si>
  <si>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</si>
  <si>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</si>
  <si>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</si>
  <si>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</si>
  <si>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</si>
  <si>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</si>
  <si>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</si>
  <si>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</si>
  <si>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</si>
  <si>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</si>
  <si>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</si>
  <si>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</si>
  <si>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</si>
  <si>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</si>
  <si>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</si>
  <si>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</si>
  <si>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</si>
  <si>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</si>
  <si>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</si>
  <si>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</si>
  <si>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</si>
  <si>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</si>
  <si>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</si>
  <si>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</si>
  <si>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</si>
  <si>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</si>
  <si>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</si>
  <si>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</si>
  <si>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</si>
  <si>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</si>
  <si>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</si>
  <si>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</si>
  <si>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</si>
  <si>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</si>
  <si>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</si>
  <si>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</si>
  <si>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</si>
  <si>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</si>
  <si>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</si>
  <si>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</si>
  <si>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</si>
  <si>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</si>
  <si>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</si>
  <si>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</si>
  <si>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</si>
  <si>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</si>
  <si>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</si>
  <si>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</si>
  <si>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</si>
  <si>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</si>
  <si>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</si>
  <si>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</si>
  <si>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</si>
  <si>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</si>
  <si>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</si>
  <si>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</si>
  <si>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</si>
  <si>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</si>
  <si>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</si>
  <si>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</si>
  <si>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</si>
  <si>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</si>
  <si>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</si>
  <si>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</si>
  <si>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</si>
  <si>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</si>
  <si>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</si>
  <si>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</si>
  <si>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</si>
  <si>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</si>
  <si>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</si>
  <si>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</si>
  <si>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</si>
  <si>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</si>
  <si>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</si>
  <si>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</si>
  <si>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</si>
  <si>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</si>
  <si>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</si>
  <si>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</si>
  <si>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</si>
  <si>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</si>
  <si>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</si>
  <si>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</si>
  <si>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</si>
  <si>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</si>
  <si>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</si>
  <si>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</si>
  <si>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</si>
  <si>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</si>
  <si>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</si>
  <si>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</si>
  <si>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19号化合物.skax 已启动</t>
  </si>
  <si>
    <t>温度</t>
  </si>
  <si>
    <t>37.0°C</t>
  </si>
  <si>
    <t>步骤 吸光度 1 已启动</t>
  </si>
  <si>
    <t>2021/3/21 18:37:26</t>
  </si>
  <si>
    <t>2021/3/21 18:37:27</t>
  </si>
  <si>
    <t>步骤 吸光度 1 已结束</t>
  </si>
  <si>
    <t>2021/3/21 18:37:36</t>
  </si>
  <si>
    <t>程序 MCF-7 19号化合物.skax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</si>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</sst>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0"/>
  </numFmts>
  <fonts count="21"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9" borderId="8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" fillId="4" borderId="6" applyNumberFormat="0" applyAlignment="0" applyProtection="0">
      <alignment vertical="center"/>
    </xf>
    <xf numFmtId="0" fontId="1" fillId="3" borderId="5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J33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" customWidth="1"/>
    <col min="4" max="11" width="10.7181818181818" customWidth="1"/>
    <col min="12" max="12" width="4.14545454545455" customWidth="1"/>
    <col min="13" max="13" width="6.90909090909091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2.5527</v>
      </c>
      <c r="E13" s="9">
        <v>2.3566</v>
      </c>
      <c r="F13" s="9">
        <v>2.3972</v>
      </c>
      <c r="G13" s="9">
        <v>2.7369</v>
      </c>
      <c r="H13" s="9">
        <v>2.3737</v>
      </c>
      <c r="I13" s="9">
        <v>1.2375</v>
      </c>
      <c r="J13" s="9">
        <v>1.2971</v>
      </c>
      <c r="K13" s="9">
        <v>0.7494</v>
      </c>
    </row>
    <row r="14" ht="12.5" spans="1:11">
      <c r="A14" t="s">
        <v>11</v>
      </c>
      <c r="D14" s="9">
        <v>2.3188</v>
      </c>
      <c r="E14" s="9">
        <v>2.4813</v>
      </c>
      <c r="F14" s="9">
        <v>2.8557</v>
      </c>
      <c r="G14" s="9">
        <v>2.5304</v>
      </c>
      <c r="H14" s="9">
        <v>2.5205</v>
      </c>
      <c r="I14" s="9">
        <v>1.4337</v>
      </c>
      <c r="J14" s="9">
        <v>1.1849</v>
      </c>
      <c r="K14" s="9">
        <v>0.8617</v>
      </c>
    </row>
    <row r="15" ht="12.5" spans="1:11">
      <c r="A15" t="s">
        <v>12</v>
      </c>
      <c r="D15" s="9">
        <v>2.1397</v>
      </c>
      <c r="E15" s="9">
        <v>2.1283</v>
      </c>
      <c r="F15" s="9">
        <v>2.7198</v>
      </c>
      <c r="G15" s="9">
        <v>2.8906</v>
      </c>
      <c r="H15" s="9">
        <v>2.1291</v>
      </c>
      <c r="I15" s="9">
        <v>1.0882</v>
      </c>
      <c r="J15" s="9">
        <v>1.0713</v>
      </c>
      <c r="K15" s="9">
        <v>0.7261</v>
      </c>
    </row>
    <row r="16" ht="12.5" spans="1:11">
      <c r="A16" t="s">
        <v>13</v>
      </c>
      <c r="D16" s="9">
        <v>1.5341</v>
      </c>
      <c r="E16" s="9">
        <v>2.0719</v>
      </c>
      <c r="F16" s="9">
        <v>2.1329</v>
      </c>
      <c r="G16" s="9">
        <v>2.4704</v>
      </c>
      <c r="H16" s="9">
        <v>1.7736</v>
      </c>
      <c r="I16" s="9">
        <v>1.1015</v>
      </c>
      <c r="J16" s="9">
        <v>0.8327</v>
      </c>
      <c r="K16" s="9">
        <v>0.699</v>
      </c>
    </row>
    <row r="17" ht="12.5" spans="1:1">
      <c r="A17" t="s">
        <v>14</v>
      </c>
    </row>
    <row r="18" ht="12.5" spans="1:11">
      <c r="A18" t="s">
        <v>15</v>
      </c>
      <c r="D18" s="9">
        <v>2.5527</v>
      </c>
      <c r="E18" s="9">
        <v>2.3566</v>
      </c>
      <c r="F18" s="9">
        <v>2.3972</v>
      </c>
      <c r="G18" s="9">
        <v>2.7369</v>
      </c>
      <c r="H18" s="9">
        <v>2.3737</v>
      </c>
      <c r="I18" s="9">
        <v>1.2375</v>
      </c>
      <c r="J18" s="9">
        <v>1.2971</v>
      </c>
      <c r="K18" s="9">
        <v>0.7494</v>
      </c>
    </row>
    <row r="19" ht="12.5" spans="4:11">
      <c r="D19" s="9">
        <v>2.3188</v>
      </c>
      <c r="E19" s="9">
        <v>2.4813</v>
      </c>
      <c r="F19" s="9">
        <v>2.8557</v>
      </c>
      <c r="G19" s="9">
        <v>2.5304</v>
      </c>
      <c r="H19" s="9">
        <v>2.5205</v>
      </c>
      <c r="I19" s="9">
        <v>1.0882</v>
      </c>
      <c r="J19" s="9">
        <v>1.1849</v>
      </c>
      <c r="K19" s="9">
        <v>0.7261</v>
      </c>
    </row>
    <row r="20" ht="12.5" spans="2:13">
      <c r="B20" s="8"/>
      <c r="C20" s="8"/>
      <c r="D20" s="9">
        <v>2.1397</v>
      </c>
      <c r="E20" s="9">
        <v>2.1283</v>
      </c>
      <c r="F20" s="9">
        <v>2.7198</v>
      </c>
      <c r="G20" s="9">
        <v>2.4704</v>
      </c>
      <c r="H20" s="9">
        <v>2.1291</v>
      </c>
      <c r="I20" s="9">
        <v>1.1015</v>
      </c>
      <c r="J20" s="9">
        <v>1.0713</v>
      </c>
      <c r="K20" s="9">
        <v>0.699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2.33706666666667</v>
      </c>
      <c r="E23">
        <f t="shared" ref="E23:K23" si="0">AVERAGE(E18:E20)</f>
        <v>2.32206666666667</v>
      </c>
      <c r="F23">
        <f t="shared" si="0"/>
        <v>2.65756666666667</v>
      </c>
      <c r="G23">
        <f t="shared" si="0"/>
        <v>2.57923333333333</v>
      </c>
      <c r="H23">
        <f t="shared" si="0"/>
        <v>2.3411</v>
      </c>
      <c r="I23">
        <f t="shared" si="0"/>
        <v>1.1424</v>
      </c>
      <c r="J23">
        <f t="shared" si="0"/>
        <v>1.18443333333333</v>
      </c>
      <c r="K23">
        <f t="shared" si="0"/>
        <v>0.724833333333333</v>
      </c>
    </row>
    <row r="24" ht="12.5" spans="3:11">
      <c r="C24" t="s">
        <v>17</v>
      </c>
      <c r="D24">
        <f>_xlfn.STDEV.S(D18:D20)</f>
        <v>0.207105053857537</v>
      </c>
      <c r="E24">
        <f t="shared" ref="E24:K24" si="1">_xlfn.STDEV.S(E18:E20)</f>
        <v>0.179015818667886</v>
      </c>
      <c r="F24">
        <f t="shared" si="1"/>
        <v>0.235500113234226</v>
      </c>
      <c r="G24">
        <f t="shared" si="1"/>
        <v>0.139800154983223</v>
      </c>
      <c r="H24">
        <f t="shared" si="1"/>
        <v>0.197725971991542</v>
      </c>
      <c r="I24">
        <f t="shared" si="1"/>
        <v>0.0826270536809827</v>
      </c>
      <c r="J24">
        <f t="shared" si="1"/>
        <v>0.112900723351683</v>
      </c>
      <c r="K24">
        <f t="shared" si="1"/>
        <v>0.0252238643616186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2.33706666666667</v>
      </c>
      <c r="E28">
        <v>0.207105053857537</v>
      </c>
      <c r="F28">
        <v>3</v>
      </c>
      <c r="N28" s="6">
        <v>2.5527</v>
      </c>
      <c r="P28" s="6">
        <v>2.3188</v>
      </c>
      <c r="R28" s="6">
        <v>2.1397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2.32206666666667</v>
      </c>
      <c r="E31">
        <v>0.179015818667886</v>
      </c>
      <c r="F31">
        <v>3</v>
      </c>
      <c r="H31">
        <f>LOG10(C31)</f>
        <v>0</v>
      </c>
      <c r="I31" s="11">
        <f>D31/$D$28</f>
        <v>0.993581697854861</v>
      </c>
      <c r="J31" s="11">
        <f>E31/$D$28</f>
        <v>0.0765985075313295</v>
      </c>
      <c r="K31">
        <f>F31</f>
        <v>3</v>
      </c>
      <c r="N31" s="6">
        <v>2.3566</v>
      </c>
      <c r="O31" s="12">
        <f>N31/$N$28</f>
        <v>0.923179378697066</v>
      </c>
      <c r="P31" s="6">
        <v>2.4813</v>
      </c>
      <c r="Q31" s="12">
        <f>P31/$P$28</f>
        <v>1.07007935138865</v>
      </c>
      <c r="R31" s="6">
        <v>2.1283</v>
      </c>
      <c r="S31" s="12">
        <f>R31/$R$28</f>
        <v>0.994672150301444</v>
      </c>
    </row>
    <row r="32" customHeight="1" spans="3:19">
      <c r="C32">
        <v>2</v>
      </c>
      <c r="D32">
        <v>2.65756666666667</v>
      </c>
      <c r="E32">
        <v>0.235500113234226</v>
      </c>
      <c r="F32">
        <v>3</v>
      </c>
      <c r="H32">
        <f t="shared" ref="H32:H37" si="3">LOG10(C32)</f>
        <v>0.301029995663981</v>
      </c>
      <c r="I32" s="11">
        <f t="shared" ref="I32:I37" si="4">D32/$D$28</f>
        <v>1.13713772250114</v>
      </c>
      <c r="J32" s="11">
        <f t="shared" ref="J32:J37" si="5">E32/$D$28</f>
        <v>0.100767392130117</v>
      </c>
      <c r="K32">
        <f t="shared" ref="K32:K37" si="6">F32</f>
        <v>3</v>
      </c>
      <c r="N32" s="6">
        <v>2.3972</v>
      </c>
      <c r="O32" s="12">
        <f t="shared" ref="O32:O37" si="7">N32/$N$28</f>
        <v>0.939084107023935</v>
      </c>
      <c r="P32" s="6">
        <v>2.8557</v>
      </c>
      <c r="Q32" s="12">
        <f t="shared" ref="Q32:Q37" si="8">P32/$P$28</f>
        <v>1.2315421769881</v>
      </c>
      <c r="R32" s="6">
        <v>2.7198</v>
      </c>
      <c r="S32" s="12">
        <f t="shared" ref="S32:S37" si="9">R32/$R$28</f>
        <v>1.27111277281862</v>
      </c>
    </row>
    <row r="33" customHeight="1" spans="3:19">
      <c r="C33">
        <v>8</v>
      </c>
      <c r="D33">
        <v>2.57923333333333</v>
      </c>
      <c r="E33">
        <v>0.139800154983223</v>
      </c>
      <c r="F33">
        <v>3</v>
      </c>
      <c r="H33">
        <f t="shared" si="3"/>
        <v>0.903089986991944</v>
      </c>
      <c r="I33" s="11">
        <f t="shared" si="4"/>
        <v>1.10361992240986</v>
      </c>
      <c r="J33" s="11">
        <f t="shared" si="5"/>
        <v>0.0598186423079744</v>
      </c>
      <c r="K33">
        <f t="shared" si="6"/>
        <v>3</v>
      </c>
      <c r="N33" s="6">
        <v>2.7369</v>
      </c>
      <c r="O33" s="12">
        <f t="shared" si="7"/>
        <v>1.07215889058644</v>
      </c>
      <c r="P33" s="6">
        <v>2.5304</v>
      </c>
      <c r="Q33" s="12">
        <f t="shared" si="8"/>
        <v>1.0912540969467</v>
      </c>
      <c r="R33" s="6">
        <v>2.4704</v>
      </c>
      <c r="S33" s="12">
        <f t="shared" si="9"/>
        <v>1.15455437678179</v>
      </c>
    </row>
    <row r="34" customHeight="1" spans="3:19">
      <c r="C34">
        <v>16</v>
      </c>
      <c r="D34">
        <v>2.3411</v>
      </c>
      <c r="E34">
        <v>0.197725971991542</v>
      </c>
      <c r="F34">
        <v>3</v>
      </c>
      <c r="H34">
        <f t="shared" si="3"/>
        <v>1.20411998265592</v>
      </c>
      <c r="I34" s="11">
        <f t="shared" si="4"/>
        <v>1.00172581013236</v>
      </c>
      <c r="J34" s="11">
        <f t="shared" si="5"/>
        <v>0.0846043353455365</v>
      </c>
      <c r="K34">
        <f t="shared" si="6"/>
        <v>3</v>
      </c>
      <c r="N34" s="6">
        <v>2.3737</v>
      </c>
      <c r="O34" s="12">
        <f t="shared" si="7"/>
        <v>0.929878168214048</v>
      </c>
      <c r="P34" s="6">
        <v>2.5205</v>
      </c>
      <c r="Q34" s="12">
        <f t="shared" si="8"/>
        <v>1.08698464723133</v>
      </c>
      <c r="R34" s="6">
        <v>2.1291</v>
      </c>
      <c r="S34" s="12">
        <f t="shared" si="9"/>
        <v>0.995046034490817</v>
      </c>
    </row>
    <row r="35" customHeight="1" spans="3:19">
      <c r="C35">
        <v>32</v>
      </c>
      <c r="D35">
        <v>1.1424</v>
      </c>
      <c r="E35">
        <v>0.0826270536809827</v>
      </c>
      <c r="F35">
        <v>3</v>
      </c>
      <c r="H35">
        <f t="shared" si="3"/>
        <v>1.50514997831991</v>
      </c>
      <c r="I35" s="11">
        <f t="shared" si="4"/>
        <v>0.488817891373802</v>
      </c>
      <c r="J35" s="11">
        <f t="shared" si="5"/>
        <v>0.0353550263924789</v>
      </c>
      <c r="K35">
        <f t="shared" si="6"/>
        <v>3</v>
      </c>
      <c r="N35" s="6">
        <v>1.2375</v>
      </c>
      <c r="O35" s="12">
        <f t="shared" si="7"/>
        <v>0.484780820307909</v>
      </c>
      <c r="P35" s="6">
        <v>1.0882</v>
      </c>
      <c r="Q35" s="12">
        <f t="shared" si="8"/>
        <v>0.469294462653096</v>
      </c>
      <c r="R35" s="6">
        <v>1.1015</v>
      </c>
      <c r="S35" s="12">
        <f t="shared" si="9"/>
        <v>0.514791793242043</v>
      </c>
    </row>
    <row r="36" customHeight="1" spans="3:19">
      <c r="C36">
        <v>64</v>
      </c>
      <c r="D36">
        <v>1.18443333333333</v>
      </c>
      <c r="E36">
        <v>0.112900723351683</v>
      </c>
      <c r="F36">
        <v>3</v>
      </c>
      <c r="H36">
        <f t="shared" si="3"/>
        <v>1.80617997398389</v>
      </c>
      <c r="I36" s="11">
        <f t="shared" si="4"/>
        <v>0.506803400273848</v>
      </c>
      <c r="J36" s="11">
        <f t="shared" si="5"/>
        <v>0.0483087303250585</v>
      </c>
      <c r="K36">
        <f t="shared" si="6"/>
        <v>3</v>
      </c>
      <c r="N36" s="6">
        <v>1.2971</v>
      </c>
      <c r="O36" s="12">
        <f t="shared" si="7"/>
        <v>0.508128648098092</v>
      </c>
      <c r="P36" s="6">
        <v>1.1849</v>
      </c>
      <c r="Q36" s="12">
        <f t="shared" si="8"/>
        <v>0.51099706744868</v>
      </c>
      <c r="R36" s="6">
        <v>1.0713</v>
      </c>
      <c r="S36" s="12">
        <f t="shared" si="9"/>
        <v>0.500677665093237</v>
      </c>
    </row>
    <row r="37" customHeight="1" spans="3:19">
      <c r="C37">
        <v>128</v>
      </c>
      <c r="D37">
        <v>0.724833333333333</v>
      </c>
      <c r="E37">
        <v>0.0252238643616186</v>
      </c>
      <c r="F37">
        <v>3</v>
      </c>
      <c r="H37">
        <f t="shared" si="3"/>
        <v>2.10720996964787</v>
      </c>
      <c r="I37" s="11">
        <f t="shared" si="4"/>
        <v>0.310146622546782</v>
      </c>
      <c r="J37" s="11">
        <f t="shared" si="5"/>
        <v>0.0107929588493918</v>
      </c>
      <c r="K37">
        <f t="shared" si="6"/>
        <v>3</v>
      </c>
      <c r="N37" s="6">
        <v>0.7494</v>
      </c>
      <c r="O37" s="12">
        <f t="shared" si="7"/>
        <v>0.293571512516159</v>
      </c>
      <c r="P37" s="6">
        <v>0.7261</v>
      </c>
      <c r="Q37" s="12">
        <f t="shared" si="8"/>
        <v>0.313136104881835</v>
      </c>
      <c r="R37" s="6">
        <v>0.699</v>
      </c>
      <c r="S37" s="12">
        <f t="shared" si="9"/>
        <v>0.326681310464084</v>
      </c>
    </row>
    <row r="39" customHeight="1" spans="13:16">
      <c r="M39" t="s">
        <v>21</v>
      </c>
      <c r="N39">
        <v>55.67</v>
      </c>
      <c r="O39">
        <v>59.51</v>
      </c>
      <c r="P39">
        <v>60.83</v>
      </c>
    </row>
    <row r="40" customHeight="1" spans="13:14">
      <c r="M40" t="s">
        <v>17</v>
      </c>
      <c r="N40">
        <f>_xlfn.STDEV.S(N39:P39)</f>
        <v>2.68059694844264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2.5527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2.3188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2.1397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1.5341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2.3566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2.4813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2.1283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2.0719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2.3972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2.8557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2.7198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2.1329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2.7369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2.5304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2.8906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2.4704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2.3737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2.5205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2.1291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1.7736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1.2375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1.4337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1.0882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1.1015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1.2971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1.1849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1.0713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0.8327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0.7494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0.8617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0.7261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7">
        <v>0.699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4">
      <c r="B7" t="s">
        <v>164</v>
      </c>
      <c r="C7" t="s">
        <v>161</v>
      </c>
      <c r="D7" t="s">
        <v>162</v>
      </c>
    </row>
    <row r="8" ht="12.5" spans="2:3">
      <c r="B8" t="s">
        <v>165</v>
      </c>
      <c r="C8" t="s">
        <v>166</v>
      </c>
    </row>
    <row r="9" ht="12.5" spans="2:4">
      <c r="B9" t="s">
        <v>165</v>
      </c>
      <c r="C9" t="s">
        <v>161</v>
      </c>
      <c r="D9" t="s">
        <v>162</v>
      </c>
    </row>
    <row r="10" ht="12.5" spans="2:3">
      <c r="B10" t="s">
        <v>167</v>
      </c>
      <c r="C10" t="s">
        <v>168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2021-03-21T10:39:00Z</dcterms:created>
  <dcterms:modified xsi:type="dcterms:W3CDTF">2021-06-14T01:41:45Z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16225CF0404840CA93450C1EC3BE4FA7</vt:lpwstr>
  </property>
</Properties>
</file>