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<sst xmlns="http://schemas.openxmlformats.org/spreadsheetml/2006/main" count="385" uniqueCount="173">
  <si>
    <t>检测结果</t>
  </si>
  <si>
    <t>A549 14号化合物.skax</t>
  </si>
  <si>
    <t>2021/3/21 18:26:22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</si>
  <si>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</si>
  <si>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</si>
  <si>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</si>
  <si>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</si>
  <si>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</si>
  <si>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</si>
  <si>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</si>
  <si>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</si>
  <si>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</si>
  <si>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</si>
  <si>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</si>
  <si>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</si>
  <si>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</si>
  <si>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</si>
  <si>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</si>
  <si>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</si>
  <si>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</si>
  <si>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</si>
  <si>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</si>
  <si>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</si>
  <si>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</si>
  <si>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</si>
  <si>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</si>
  <si>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</si>
  <si>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</si>
  <si>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</si>
  <si>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</si>
  <si>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</si>
  <si>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</si>
  <si>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</si>
  <si>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</si>
  <si>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</si>
  <si>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</si>
  <si>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</si>
  <si>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</si>
  <si>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</si>
  <si>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</si>
  <si>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</si>
  <si>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</si>
  <si>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</si>
  <si>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</si>
  <si>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</si>
  <si>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</si>
  <si>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</si>
  <si>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</si>
  <si>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</si>
  <si>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</si>
  <si>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</si>
  <si>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</si>
  <si>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</si>
  <si>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</si>
  <si>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</si>
  <si>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</si>
  <si>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</si>
  <si>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</si>
  <si>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</si>
  <si>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</si>
  <si>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</si>
  <si>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</si>
  <si>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</si>
  <si>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</si>
  <si>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</si>
  <si>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</si>
  <si>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</si>
  <si>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</si>
  <si>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</si>
  <si>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</si>
  <si>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</si>
  <si>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</si>
  <si>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</si>
  <si>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</si>
  <si>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</si>
  <si>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</si>
  <si>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</si>
  <si>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</si>
  <si>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</si>
  <si>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</si>
  <si>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</si>
  <si>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</si>
  <si>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</si>
  <si>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</si>
  <si>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</si>
  <si>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</si>
  <si>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</si>
  <si>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</si>
  <si>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</si>
  <si>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</si>
  <si>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</si>
  <si>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</si>
  <si>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</si>
  <si>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</si>
  <si>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</si>
  <si>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</si>
  <si>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</si>
  <si>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</si>
  <si>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</si>
  <si>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</si>
  <si>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</si>
  <si>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</si>
  <si>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</si>
  <si>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</si>
  <si>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</si>
  <si>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</si>
  <si>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</si>
  <si>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</si>
  <si>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</si>
  <si>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</si>
  <si>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</si>
  <si>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</si>
  <si>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</si>
  <si>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</si>
  <si>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</si>
  <si>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</si>
  <si>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</si>
  <si>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</si>
  <si>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</si>
  <si>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</si>
  <si>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</si>
  <si>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</si>
  <si>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</si>
  <si>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</si>
  <si>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</si>
  <si>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</si>
  <si>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</si>
  <si>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</si>
  <si>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</si>
  <si>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</si>
  <si>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</si>
  <si>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</si>
  <si>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</si>
  <si>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</si>
  <si>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</si>
  <si>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</si>
  <si>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</si>
  <si>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</si>
  <si>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</si>
  <si>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</si>
  <si>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</si>
  <si>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</si>
  <si>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</si>
  <si>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</si>
  <si>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</si>
  <si>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</si>
  <si>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</si>
  <si>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</si>
  <si>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</si>
  <si>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</si>
  <si>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</si>
  <si>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</si>
  <si>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</si>
  <si>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</si>
  <si>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</si>
  <si>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</si>
  <si>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</si>
  <si>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</si>
  <si>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</si>
  <si>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A549 14号化合物.skax 已启动</t>
  </si>
  <si>
    <t>温度</t>
  </si>
  <si>
    <t>27.5°C</t>
  </si>
  <si>
    <t>步骤 吸光度 1 已启动</t>
  </si>
  <si>
    <t>2021/3/21 18:26:26</t>
  </si>
  <si>
    <t>27.7°C</t>
  </si>
  <si>
    <t>2021/3/21 18:26:30</t>
  </si>
  <si>
    <t>步骤 吸光度 1 已结束</t>
  </si>
  <si>
    <t>27.9°C</t>
  </si>
  <si>
    <t>2021/3/21 18:26:39</t>
  </si>
  <si>
    <t>程序 A549 14号化合物.skax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</si>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</sst>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"/>
    <numFmt numFmtId="177" formatCode="0.0000"/>
  </numFmts>
  <fonts count="21"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2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" fillId="12" borderId="6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19" borderId="7" applyNumberFormat="0" applyFont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4" fillId="24" borderId="9" applyNumberFormat="0" applyAlignment="0" applyProtection="0">
      <alignment vertical="center"/>
    </xf>
    <xf numFmtId="0" fontId="15" fillId="24" borderId="6" applyNumberFormat="0" applyAlignment="0" applyProtection="0">
      <alignment vertical="center"/>
    </xf>
    <xf numFmtId="0" fontId="16" fillId="25" borderId="10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45454545454545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0.5917</v>
      </c>
      <c r="E13" s="9">
        <v>0.7238</v>
      </c>
      <c r="F13" s="9">
        <v>0.5137</v>
      </c>
      <c r="G13" s="9">
        <v>0.5657</v>
      </c>
      <c r="H13" s="9">
        <v>0.5583</v>
      </c>
      <c r="I13" s="9">
        <v>0.611</v>
      </c>
      <c r="J13" s="9">
        <v>0.684</v>
      </c>
      <c r="K13" s="9">
        <v>0.5104</v>
      </c>
    </row>
    <row r="14" ht="12.5" spans="1:11">
      <c r="A14" t="s">
        <v>11</v>
      </c>
      <c r="D14" s="9">
        <v>0.8469</v>
      </c>
      <c r="E14" s="9">
        <v>0.902</v>
      </c>
      <c r="F14" s="9">
        <v>0.8109</v>
      </c>
      <c r="G14" s="9">
        <v>0.7943</v>
      </c>
      <c r="H14" s="9">
        <v>0.6145</v>
      </c>
      <c r="I14" s="9">
        <v>0.8612</v>
      </c>
      <c r="J14" s="9">
        <v>0.8522</v>
      </c>
      <c r="K14" s="9">
        <v>0.7595</v>
      </c>
    </row>
    <row r="15" ht="12.5" spans="1:11">
      <c r="A15" t="s">
        <v>12</v>
      </c>
      <c r="D15" s="9">
        <v>0.7923</v>
      </c>
      <c r="E15" s="9">
        <v>1.0762</v>
      </c>
      <c r="F15" s="9">
        <v>1.243</v>
      </c>
      <c r="G15" s="9">
        <v>1.2984</v>
      </c>
      <c r="H15" s="9">
        <v>1.1285</v>
      </c>
      <c r="I15" s="9">
        <v>0.9947</v>
      </c>
      <c r="J15" s="9">
        <v>0.8975</v>
      </c>
      <c r="K15" s="9">
        <v>0.7495</v>
      </c>
    </row>
    <row r="16" ht="12.5" spans="1:11">
      <c r="A16" t="s">
        <v>13</v>
      </c>
      <c r="D16" s="9">
        <v>0.777</v>
      </c>
      <c r="E16" s="9">
        <v>0.9911</v>
      </c>
      <c r="F16" s="9">
        <v>1.1267</v>
      </c>
      <c r="G16" s="9">
        <v>1.2235</v>
      </c>
      <c r="H16" s="9">
        <v>1.1232</v>
      </c>
      <c r="I16" s="9">
        <v>1.0408</v>
      </c>
      <c r="J16" s="9">
        <v>0.9823</v>
      </c>
      <c r="K16" s="9">
        <v>0.7644</v>
      </c>
    </row>
    <row r="17" ht="12.5" spans="1:1">
      <c r="A17" t="s">
        <v>14</v>
      </c>
    </row>
    <row r="18" ht="12.5" spans="1:11">
      <c r="A18" t="s">
        <v>15</v>
      </c>
      <c r="D18" s="9">
        <v>0.8469</v>
      </c>
      <c r="E18" s="9">
        <v>0.902</v>
      </c>
      <c r="F18" s="9">
        <v>0.8109</v>
      </c>
      <c r="G18" s="9">
        <v>0.7943</v>
      </c>
      <c r="H18" s="9">
        <v>0.6145</v>
      </c>
      <c r="I18" s="9">
        <v>0.8612</v>
      </c>
      <c r="J18" s="9">
        <v>0.8522</v>
      </c>
      <c r="K18" s="9">
        <v>0.7595</v>
      </c>
    </row>
    <row r="19" ht="12.5" spans="4:11">
      <c r="D19" s="9">
        <v>0.7923</v>
      </c>
      <c r="E19" s="9">
        <v>1.0762</v>
      </c>
      <c r="F19" s="9">
        <v>1.243</v>
      </c>
      <c r="G19" s="9">
        <v>1.2984</v>
      </c>
      <c r="H19" s="9">
        <v>1.1285</v>
      </c>
      <c r="I19" s="9">
        <v>0.9947</v>
      </c>
      <c r="J19" s="9">
        <v>0.8975</v>
      </c>
      <c r="K19" s="9">
        <v>0.7495</v>
      </c>
    </row>
    <row r="20" ht="12.5" spans="2:13">
      <c r="B20" s="8"/>
      <c r="C20" s="8"/>
      <c r="D20" s="9">
        <v>0.777</v>
      </c>
      <c r="E20" s="9">
        <v>0.9911</v>
      </c>
      <c r="F20" s="9">
        <v>1.1267</v>
      </c>
      <c r="G20" s="9">
        <v>1.2235</v>
      </c>
      <c r="H20" s="9">
        <v>1.1232</v>
      </c>
      <c r="I20" s="9">
        <v>1.0408</v>
      </c>
      <c r="J20" s="9">
        <v>0.9823</v>
      </c>
      <c r="K20" s="9">
        <v>0.7644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0.8054</v>
      </c>
      <c r="E23">
        <f t="shared" ref="E23:K23" si="0">AVERAGE(E18:E20)</f>
        <v>0.989766666666667</v>
      </c>
      <c r="F23">
        <f t="shared" si="0"/>
        <v>1.0602</v>
      </c>
      <c r="G23">
        <f t="shared" si="0"/>
        <v>1.1054</v>
      </c>
      <c r="H23">
        <f t="shared" si="0"/>
        <v>0.9554</v>
      </c>
      <c r="I23">
        <f t="shared" si="0"/>
        <v>0.965566666666667</v>
      </c>
      <c r="J23">
        <f t="shared" si="0"/>
        <v>0.910666666666667</v>
      </c>
      <c r="K23">
        <f t="shared" si="0"/>
        <v>0.7578</v>
      </c>
    </row>
    <row r="24" ht="12.5" spans="3:11">
      <c r="C24" t="s">
        <v>17</v>
      </c>
      <c r="D24">
        <f>_xlfn.STDEV.S(D18:D20)</f>
        <v>0.0367452037686553</v>
      </c>
      <c r="E24">
        <f t="shared" ref="E24:K24" si="1">_xlfn.STDEV.S(E18:E20)</f>
        <v>0.0871076537012296</v>
      </c>
      <c r="F24">
        <f t="shared" si="1"/>
        <v>0.223594029437282</v>
      </c>
      <c r="G24">
        <f t="shared" si="1"/>
        <v>0.272010863753638</v>
      </c>
      <c r="H24">
        <f t="shared" si="1"/>
        <v>0.295239953258362</v>
      </c>
      <c r="I24">
        <f t="shared" si="1"/>
        <v>0.0932770246809649</v>
      </c>
      <c r="J24">
        <f t="shared" si="1"/>
        <v>0.0660418301785568</v>
      </c>
      <c r="K24">
        <f t="shared" si="1"/>
        <v>0.00759407663906543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0.8054</v>
      </c>
      <c r="E28">
        <v>0.0367452037686553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0.989766666666667</v>
      </c>
      <c r="E31">
        <v>0.0871076537012296</v>
      </c>
      <c r="F31">
        <v>3</v>
      </c>
      <c r="H31">
        <f>LOG10(C31)</f>
        <v>0</v>
      </c>
      <c r="I31" s="11">
        <f>D31/$D$28</f>
        <v>1.22891316943962</v>
      </c>
      <c r="J31" s="11">
        <f>E31/$D$28</f>
        <v>0.108154524088937</v>
      </c>
      <c r="K31">
        <f>F31</f>
        <v>3</v>
      </c>
    </row>
    <row r="32" customHeight="1" spans="3:11">
      <c r="C32">
        <v>2</v>
      </c>
      <c r="D32">
        <v>1.0602</v>
      </c>
      <c r="E32">
        <v>0.223594029437282</v>
      </c>
      <c r="F32">
        <v>3</v>
      </c>
      <c r="H32">
        <f t="shared" ref="H32:H37" si="3">LOG10(C32)</f>
        <v>0.301029995663981</v>
      </c>
      <c r="I32" s="11">
        <f t="shared" ref="I32:I37" si="4">D32/$D$28</f>
        <v>1.31636453935932</v>
      </c>
      <c r="J32" s="11">
        <f t="shared" ref="J32:J37" si="5">E32/$D$28</f>
        <v>0.277618611171197</v>
      </c>
      <c r="K32">
        <f t="shared" ref="K32:K37" si="6">F32</f>
        <v>3</v>
      </c>
    </row>
    <row r="33" customHeight="1" spans="3:11">
      <c r="C33">
        <v>8</v>
      </c>
      <c r="D33">
        <v>1.1054</v>
      </c>
      <c r="E33">
        <v>0.272010863753638</v>
      </c>
      <c r="F33">
        <v>3</v>
      </c>
      <c r="H33">
        <f t="shared" si="3"/>
        <v>0.903089986991944</v>
      </c>
      <c r="I33" s="11">
        <f t="shared" si="4"/>
        <v>1.37248572138068</v>
      </c>
      <c r="J33" s="11">
        <f t="shared" si="5"/>
        <v>0.337733876028852</v>
      </c>
      <c r="K33">
        <f t="shared" si="6"/>
        <v>3</v>
      </c>
    </row>
    <row r="34" customHeight="1" spans="3:11">
      <c r="C34">
        <v>16</v>
      </c>
      <c r="D34">
        <v>0.9554</v>
      </c>
      <c r="E34">
        <v>0.295239953258362</v>
      </c>
      <c r="F34">
        <v>3</v>
      </c>
      <c r="H34">
        <f t="shared" si="3"/>
        <v>1.20411998265592</v>
      </c>
      <c r="I34" s="11">
        <f t="shared" si="4"/>
        <v>1.18624286069034</v>
      </c>
      <c r="J34" s="11">
        <f t="shared" si="5"/>
        <v>0.366575556566132</v>
      </c>
      <c r="K34">
        <f t="shared" si="6"/>
        <v>3</v>
      </c>
    </row>
    <row r="35" customHeight="1" spans="3:11">
      <c r="C35">
        <v>32</v>
      </c>
      <c r="D35">
        <v>0.965566666666667</v>
      </c>
      <c r="E35">
        <v>0.0932770246809649</v>
      </c>
      <c r="F35">
        <v>3</v>
      </c>
      <c r="H35">
        <f t="shared" si="3"/>
        <v>1.50514997831991</v>
      </c>
      <c r="I35" s="11">
        <f t="shared" si="4"/>
        <v>1.19886598791491</v>
      </c>
      <c r="J35" s="11">
        <f t="shared" si="5"/>
        <v>0.115814532755109</v>
      </c>
      <c r="K35">
        <f t="shared" si="6"/>
        <v>3</v>
      </c>
    </row>
    <row r="36" customHeight="1" spans="3:11">
      <c r="C36">
        <v>64</v>
      </c>
      <c r="D36">
        <v>0.910666666666667</v>
      </c>
      <c r="E36">
        <v>0.0660418301785568</v>
      </c>
      <c r="F36">
        <v>3</v>
      </c>
      <c r="H36">
        <f t="shared" si="3"/>
        <v>1.80617997398389</v>
      </c>
      <c r="I36" s="11">
        <f t="shared" si="4"/>
        <v>1.13070110090224</v>
      </c>
      <c r="J36" s="11">
        <f t="shared" si="5"/>
        <v>0.0819987958512004</v>
      </c>
      <c r="K36">
        <f t="shared" si="6"/>
        <v>3</v>
      </c>
    </row>
    <row r="37" customHeight="1" spans="3:11">
      <c r="C37">
        <v>128</v>
      </c>
      <c r="D37">
        <v>0.7578</v>
      </c>
      <c r="E37">
        <v>0.00759407663906543</v>
      </c>
      <c r="F37">
        <v>3</v>
      </c>
      <c r="H37">
        <f t="shared" si="3"/>
        <v>2.10720996964787</v>
      </c>
      <c r="I37" s="11">
        <f t="shared" si="4"/>
        <v>0.940898932207599</v>
      </c>
      <c r="J37" s="11">
        <f t="shared" si="5"/>
        <v>0.00942895038374153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0.5917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0.8469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0.7923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7">
        <v>0.777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0.7238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7">
        <v>0.902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6">
        <v>1.0762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0.9911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0.5137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0.8109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7">
        <v>1.243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1.1267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0.5657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0.7943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1.2984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1.2235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0.5583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6">
        <v>0.6145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1.1285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1.1232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7">
        <v>0.611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0.8612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0.9947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1.0408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7">
        <v>0.684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0.8522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0.8975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0.9823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0.5104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0.7595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0.7495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0.7644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4.4272727272727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2</v>
      </c>
      <c r="C6" t="s">
        <v>162</v>
      </c>
    </row>
    <row r="7" ht="12.5" spans="2:4">
      <c r="B7" t="s">
        <v>163</v>
      </c>
      <c r="C7" t="s">
        <v>160</v>
      </c>
      <c r="D7" t="s">
        <v>164</v>
      </c>
    </row>
    <row r="8" ht="12.5" spans="2:3">
      <c r="B8" t="s">
        <v>165</v>
      </c>
      <c r="C8" t="s">
        <v>166</v>
      </c>
    </row>
    <row r="9" ht="12.5" spans="2:4">
      <c r="B9" t="s">
        <v>165</v>
      </c>
      <c r="C9" t="s">
        <v>160</v>
      </c>
      <c r="D9" t="s">
        <v>167</v>
      </c>
    </row>
    <row r="10" ht="12.5" spans="2:3">
      <c r="B10" t="s">
        <v>168</v>
      </c>
      <c r="C10" t="s">
        <v>169</v>
      </c>
    </row>
    <row r="11" ht="12.5" spans="1:1">
      <c r="A11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170</v>
      </c>
      <c r="B2" t="s">
        <v>171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172</v>
      </c>
      <c r="E13" s="4" t="s">
        <v>172</v>
      </c>
      <c r="F13" s="4" t="s">
        <v>172</v>
      </c>
      <c r="G13" s="4" t="s">
        <v>172</v>
      </c>
      <c r="H13" s="4" t="s">
        <v>172</v>
      </c>
      <c r="I13" s="4" t="s">
        <v>172</v>
      </c>
      <c r="J13" s="4" t="s">
        <v>172</v>
      </c>
      <c r="K13" s="4" t="s">
        <v>172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172</v>
      </c>
      <c r="E16" s="4" t="s">
        <v>172</v>
      </c>
      <c r="F16" s="4" t="s">
        <v>172</v>
      </c>
      <c r="G16" s="4" t="s">
        <v>172</v>
      </c>
      <c r="H16" s="4" t="s">
        <v>172</v>
      </c>
      <c r="I16" s="4" t="s">
        <v>172</v>
      </c>
      <c r="J16" s="4" t="s">
        <v>172</v>
      </c>
      <c r="K16" s="4" t="s">
        <v>172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172</v>
      </c>
      <c r="E19" s="4" t="s">
        <v>172</v>
      </c>
      <c r="F19" s="4" t="s">
        <v>172</v>
      </c>
      <c r="G19" s="4" t="s">
        <v>172</v>
      </c>
      <c r="H19" s="4" t="s">
        <v>172</v>
      </c>
      <c r="I19" s="4" t="s">
        <v>172</v>
      </c>
      <c r="J19" s="4" t="s">
        <v>172</v>
      </c>
      <c r="K19" s="4" t="s">
        <v>172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172</v>
      </c>
      <c r="E22" s="4" t="s">
        <v>172</v>
      </c>
      <c r="F22" s="4" t="s">
        <v>172</v>
      </c>
      <c r="G22" s="4" t="s">
        <v>172</v>
      </c>
      <c r="H22" s="4" t="s">
        <v>172</v>
      </c>
      <c r="I22" s="4" t="s">
        <v>172</v>
      </c>
      <c r="J22" s="4" t="s">
        <v>172</v>
      </c>
      <c r="K22" s="4" t="s">
        <v>172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2021-03-21T10:30:00Z</dcterms:created>
  <dcterms:modified xsi:type="dcterms:W3CDTF">2021-03-22T03:29:37Z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