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<sst xmlns="http://schemas.openxmlformats.org/spreadsheetml/2006/main" count="382" uniqueCount="169">
  <si>
    <t>检测结果</t>
  </si>
  <si>
    <t>PC-9.skax</t>
  </si>
  <si>
    <t>2021/4/2 12:40:39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</si>
  <si>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</si>
  <si>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</si>
  <si>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</si>
  <si>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</si>
  <si>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</si>
  <si>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</si>
  <si>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</si>
  <si>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</si>
  <si>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</si>
  <si>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</si>
  <si>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</si>
  <si>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</si>
  <si>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</si>
  <si>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</si>
  <si>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</si>
  <si>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</si>
  <si>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</si>
  <si>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</si>
  <si>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</si>
  <si>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</si>
  <si>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</si>
  <si>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</si>
  <si>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</si>
  <si>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</si>
  <si>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</si>
  <si>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</si>
  <si>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</si>
  <si>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</si>
  <si>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</si>
  <si>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</si>
  <si>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</si>
  <si>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</si>
  <si>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</si>
  <si>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</si>
  <si>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</si>
  <si>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</si>
  <si>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</si>
  <si>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</si>
  <si>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</si>
  <si>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</si>
  <si>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</si>
  <si>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</si>
  <si>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</si>
  <si>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</si>
  <si>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</si>
  <si>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</si>
  <si>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</si>
  <si>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</si>
  <si>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</si>
  <si>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</si>
  <si>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</si>
  <si>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</si>
  <si>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</si>
  <si>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</si>
  <si>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</si>
  <si>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</si>
  <si>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</si>
  <si>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</si>
  <si>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</si>
  <si>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</si>
  <si>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</si>
  <si>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</si>
  <si>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</si>
  <si>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</si>
  <si>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</si>
  <si>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</si>
  <si>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</si>
  <si>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</si>
  <si>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</si>
  <si>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</si>
  <si>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</si>
  <si>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</si>
  <si>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</si>
  <si>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</si>
  <si>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</si>
  <si>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</si>
  <si>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</si>
  <si>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</si>
  <si>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</si>
  <si>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</si>
  <si>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</si>
  <si>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</si>
  <si>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</si>
  <si>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</si>
  <si>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</si>
  <si>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</si>
  <si>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</si>
  <si>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</si>
  <si>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</si>
  <si>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</si>
  <si>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</si>
  <si>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</si>
  <si>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</si>
  <si>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</si>
  <si>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</si>
  <si>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</si>
  <si>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</si>
  <si>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</si>
  <si>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</si>
  <si>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</si>
  <si>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</si>
  <si>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</si>
  <si>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</si>
  <si>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</si>
  <si>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</si>
  <si>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</si>
  <si>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</si>
  <si>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</si>
  <si>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</si>
  <si>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</si>
  <si>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</si>
  <si>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</si>
  <si>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</si>
  <si>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</si>
  <si>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</si>
  <si>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</si>
  <si>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</si>
  <si>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</si>
  <si>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</si>
  <si>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</si>
  <si>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</si>
  <si>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</si>
  <si>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</si>
  <si>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</si>
  <si>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</si>
  <si>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</si>
  <si>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</si>
  <si>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</si>
  <si>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</si>
  <si>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</si>
  <si>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</si>
  <si>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</si>
  <si>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</si>
  <si>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</si>
  <si>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</si>
  <si>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</si>
  <si>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</si>
  <si>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</si>
  <si>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</si>
  <si>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</si>
  <si>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</si>
  <si>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</si>
  <si>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</si>
  <si>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</si>
  <si>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</si>
  <si>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</si>
  <si>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</si>
  <si>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</si>
  <si>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</si>
  <si>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</si>
  <si>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</si>
  <si>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</si>
  <si>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</si>
  <si>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</si>
  <si>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</si>
  <si>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PC-9.skax 已启动</t>
  </si>
  <si>
    <t>温度</t>
  </si>
  <si>
    <t>22.8°C</t>
  </si>
  <si>
    <t>步骤 吸光度 1 已启动</t>
  </si>
  <si>
    <t>2021/4/2 12:40:47</t>
  </si>
  <si>
    <t>步骤 吸光度 1 已结束</t>
  </si>
  <si>
    <t>2021/4/2 12:40:56</t>
  </si>
  <si>
    <t>程序 PC-9.skax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</si>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</sst>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0"/>
  </numFmts>
  <fonts count="21"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" fillId="5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1" borderId="8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6" borderId="9" applyNumberFormat="0" applyAlignment="0" applyProtection="0">
      <alignment vertical="center"/>
    </xf>
    <xf numFmtId="0" fontId="18" fillId="16" borderId="6" applyNumberFormat="0" applyAlignment="0" applyProtection="0">
      <alignment vertical="center"/>
    </xf>
    <xf numFmtId="0" fontId="17" fillId="26" borderId="11" applyNumberForma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S40"/>
  <sheetViews>
    <sheetView tabSelected="1" topLeftCell="L35" workbookViewId="0">
      <selection activeCell="N41" sqref="N41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6.81818181818182" customWidth="1"/>
    <col min="4" max="11" width="10.7181818181818" customWidth="1"/>
    <col min="12" max="13" width="4.14545454545455" customWidth="1"/>
    <col min="14" max="15" width="12.8181818181818"/>
    <col min="17" max="17" width="12.8181818181818"/>
    <col min="19" max="19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10">
        <v>0.7305</v>
      </c>
      <c r="E13" s="10">
        <v>0.8088</v>
      </c>
      <c r="F13" s="10">
        <v>0.7177</v>
      </c>
      <c r="G13" s="10">
        <v>0.4035</v>
      </c>
      <c r="H13" s="10">
        <v>0.2942</v>
      </c>
      <c r="I13" s="10">
        <v>0.2826</v>
      </c>
      <c r="J13" s="10">
        <v>0.3174</v>
      </c>
      <c r="K13" s="10">
        <v>0.3492</v>
      </c>
    </row>
    <row r="14" customHeight="1" spans="1:11">
      <c r="A14" t="s">
        <v>11</v>
      </c>
      <c r="D14" s="10">
        <v>0.7271</v>
      </c>
      <c r="E14" s="10">
        <v>0.7941</v>
      </c>
      <c r="F14" s="10">
        <v>1.0559</v>
      </c>
      <c r="G14" s="10">
        <v>0.4565</v>
      </c>
      <c r="H14" s="10">
        <v>0.3403</v>
      </c>
      <c r="I14" s="10">
        <v>0.3268</v>
      </c>
      <c r="J14" s="10">
        <v>0.3229</v>
      </c>
      <c r="K14" s="10">
        <v>0.3615</v>
      </c>
    </row>
    <row r="15" customHeight="1" spans="1:11">
      <c r="A15" t="s">
        <v>12</v>
      </c>
      <c r="D15" s="10">
        <v>0.7388</v>
      </c>
      <c r="E15" s="10">
        <v>0.8614</v>
      </c>
      <c r="F15" s="10">
        <v>1.191</v>
      </c>
      <c r="G15" s="10">
        <v>0.9102</v>
      </c>
      <c r="H15" s="10">
        <v>0.3447</v>
      </c>
      <c r="I15" s="10">
        <v>0.3097</v>
      </c>
      <c r="J15" s="10">
        <v>0.3917</v>
      </c>
      <c r="K15" s="10">
        <v>0.437</v>
      </c>
    </row>
    <row r="16" customHeight="1" spans="1:11">
      <c r="A16" t="s">
        <v>13</v>
      </c>
      <c r="D16" s="10">
        <v>0.6851</v>
      </c>
      <c r="E16" s="10">
        <v>0.9781</v>
      </c>
      <c r="F16" s="10">
        <v>1.126</v>
      </c>
      <c r="G16" s="10">
        <v>0.6625</v>
      </c>
      <c r="H16" s="10">
        <v>0.4087</v>
      </c>
      <c r="I16" s="10">
        <v>0.3502</v>
      </c>
      <c r="J16" s="10">
        <v>0.3772</v>
      </c>
      <c r="K16" s="10">
        <v>0.42</v>
      </c>
    </row>
    <row r="17" customHeight="1" spans="1:1">
      <c r="A17" t="s">
        <v>14</v>
      </c>
    </row>
    <row r="18" customHeight="1" spans="1:11">
      <c r="A18" t="s">
        <v>15</v>
      </c>
      <c r="D18" s="10">
        <v>0.7305</v>
      </c>
      <c r="E18" s="10">
        <v>0.8088</v>
      </c>
      <c r="F18" s="10">
        <v>1.0559</v>
      </c>
      <c r="G18" s="10">
        <v>0.4035</v>
      </c>
      <c r="H18" s="10">
        <v>0.2942</v>
      </c>
      <c r="I18" s="10">
        <v>0.2826</v>
      </c>
      <c r="J18" s="10">
        <v>0.3174</v>
      </c>
      <c r="K18" s="10">
        <v>0.3492</v>
      </c>
    </row>
    <row r="19" customHeight="1" spans="4:11">
      <c r="D19" s="10">
        <v>0.7271</v>
      </c>
      <c r="E19" s="10">
        <v>0.7941</v>
      </c>
      <c r="F19" s="10">
        <v>1.191</v>
      </c>
      <c r="G19" s="10">
        <v>0.4565</v>
      </c>
      <c r="H19" s="10">
        <v>0.3403</v>
      </c>
      <c r="I19" s="10">
        <v>0.3268</v>
      </c>
      <c r="J19" s="10">
        <v>0.3229</v>
      </c>
      <c r="K19" s="10">
        <v>0.3615</v>
      </c>
    </row>
    <row r="20" customHeight="1" spans="2:13">
      <c r="B20" s="9"/>
      <c r="C20" s="9"/>
      <c r="D20" s="10">
        <v>0.7388</v>
      </c>
      <c r="E20" s="10">
        <v>0.8614</v>
      </c>
      <c r="F20" s="10">
        <v>1.126</v>
      </c>
      <c r="G20" s="10">
        <v>0.6625</v>
      </c>
      <c r="H20" s="10">
        <v>0.3447</v>
      </c>
      <c r="I20" s="10">
        <v>0.3097</v>
      </c>
      <c r="J20" s="10">
        <v>0.3772</v>
      </c>
      <c r="K20" s="10">
        <v>0.42</v>
      </c>
      <c r="L20" s="9"/>
      <c r="M20" s="9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0.732133333333333</v>
      </c>
      <c r="E23">
        <f t="shared" ref="E23:K23" si="0">AVERAGE(E18:E20)</f>
        <v>0.821433333333333</v>
      </c>
      <c r="F23">
        <f t="shared" si="0"/>
        <v>1.1243</v>
      </c>
      <c r="G23">
        <f t="shared" si="0"/>
        <v>0.5075</v>
      </c>
      <c r="H23">
        <f t="shared" si="0"/>
        <v>0.3264</v>
      </c>
      <c r="I23">
        <f t="shared" si="0"/>
        <v>0.306366666666667</v>
      </c>
      <c r="J23">
        <f t="shared" si="0"/>
        <v>0.339166666666667</v>
      </c>
      <c r="K23">
        <f t="shared" si="0"/>
        <v>0.3769</v>
      </c>
    </row>
    <row r="24" customHeight="1" spans="3:11">
      <c r="C24" t="s">
        <v>17</v>
      </c>
      <c r="D24">
        <f>_xlfn.STDEV.S(D18:D20)</f>
        <v>0.00601858233584401</v>
      </c>
      <c r="E24">
        <f t="shared" ref="E24:K24" si="1">_xlfn.STDEV.S(E18:E20)</f>
        <v>0.0353839417438665</v>
      </c>
      <c r="F24">
        <f t="shared" si="1"/>
        <v>0.0675660417665561</v>
      </c>
      <c r="G24">
        <f t="shared" si="1"/>
        <v>0.136824705371508</v>
      </c>
      <c r="H24">
        <f t="shared" si="1"/>
        <v>0.027972665228755</v>
      </c>
      <c r="I24">
        <f t="shared" si="1"/>
        <v>0.0222877395294662</v>
      </c>
      <c r="J24">
        <f t="shared" si="1"/>
        <v>0.033052433092487</v>
      </c>
      <c r="K24">
        <f t="shared" si="1"/>
        <v>0.0378289571624701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8">
      <c r="C28">
        <v>0</v>
      </c>
      <c r="D28">
        <v>0.732133333333333</v>
      </c>
      <c r="E28">
        <v>0.00601858233584401</v>
      </c>
      <c r="F28">
        <v>3</v>
      </c>
      <c r="N28" s="6">
        <v>0.7305</v>
      </c>
      <c r="P28" s="6">
        <v>0.7271</v>
      </c>
      <c r="R28" s="6">
        <v>0.7388</v>
      </c>
    </row>
    <row r="30" customHeight="1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9">
      <c r="C31">
        <v>1</v>
      </c>
      <c r="D31">
        <v>0.821433333333333</v>
      </c>
      <c r="E31">
        <v>0.0353839417438665</v>
      </c>
      <c r="F31">
        <v>3</v>
      </c>
      <c r="H31">
        <f>LOG10(C31)</f>
        <v>0</v>
      </c>
      <c r="I31" s="12">
        <f>D31/$D$28</f>
        <v>1.1219723183391</v>
      </c>
      <c r="J31" s="12">
        <f>E31/$D$28</f>
        <v>0.0483299149661261</v>
      </c>
      <c r="K31">
        <f>F31</f>
        <v>3</v>
      </c>
      <c r="N31" s="6">
        <v>0.8088</v>
      </c>
      <c r="O31" s="13">
        <f>N31/$N$28</f>
        <v>1.10718685831622</v>
      </c>
      <c r="P31" s="6">
        <v>0.7941</v>
      </c>
      <c r="Q31" s="13">
        <f>P31/$P$28</f>
        <v>1.09214688488516</v>
      </c>
      <c r="R31" s="6">
        <v>0.8614</v>
      </c>
      <c r="S31" s="13">
        <f>R31/$R$28</f>
        <v>1.16594477531132</v>
      </c>
    </row>
    <row r="32" customHeight="1" spans="3:19">
      <c r="C32">
        <v>2</v>
      </c>
      <c r="D32">
        <v>1.1243</v>
      </c>
      <c r="E32">
        <v>0.0675660417665561</v>
      </c>
      <c r="F32">
        <v>3</v>
      </c>
      <c r="H32">
        <f t="shared" ref="H32:H37" si="3">LOG10(C32)</f>
        <v>0.301029995663981</v>
      </c>
      <c r="I32" s="12">
        <f t="shared" ref="I32:I37" si="4">D32/$D$28</f>
        <v>1.53564924421781</v>
      </c>
      <c r="J32" s="12">
        <f t="shared" ref="J32:J37" si="5">E32/$D$28</f>
        <v>0.0922865258148189</v>
      </c>
      <c r="K32">
        <f t="shared" ref="K32:K37" si="6">F32</f>
        <v>3</v>
      </c>
      <c r="N32" s="6">
        <v>1.0559</v>
      </c>
      <c r="O32" s="13">
        <f t="shared" ref="O32:O37" si="7">N32/$N$28</f>
        <v>1.44544832306639</v>
      </c>
      <c r="P32" s="6">
        <v>1.191</v>
      </c>
      <c r="Q32" s="13">
        <f t="shared" ref="Q32:Q37" si="8">P32/$P$28</f>
        <v>1.63801402833173</v>
      </c>
      <c r="R32" s="6">
        <v>1.126</v>
      </c>
      <c r="S32" s="13">
        <f t="shared" ref="S32:S37" si="9">R32/$R$28</f>
        <v>1.52409312398484</v>
      </c>
    </row>
    <row r="33" customHeight="1" spans="3:19">
      <c r="C33">
        <v>8</v>
      </c>
      <c r="D33">
        <v>0.5075</v>
      </c>
      <c r="E33">
        <v>0.136824705371508</v>
      </c>
      <c r="F33">
        <v>3</v>
      </c>
      <c r="H33">
        <f t="shared" si="3"/>
        <v>0.903089986991944</v>
      </c>
      <c r="I33" s="12">
        <f t="shared" si="4"/>
        <v>0.693179748679657</v>
      </c>
      <c r="J33" s="12">
        <f t="shared" si="5"/>
        <v>0.186884955433675</v>
      </c>
      <c r="K33">
        <f t="shared" si="6"/>
        <v>3</v>
      </c>
      <c r="N33" s="6">
        <v>0.4035</v>
      </c>
      <c r="O33" s="13">
        <f t="shared" si="7"/>
        <v>0.552361396303901</v>
      </c>
      <c r="P33" s="6">
        <v>0.4565</v>
      </c>
      <c r="Q33" s="13">
        <f t="shared" si="8"/>
        <v>0.627836611195159</v>
      </c>
      <c r="R33" s="6">
        <v>0.6625</v>
      </c>
      <c r="S33" s="13">
        <f t="shared" si="9"/>
        <v>0.896724417975095</v>
      </c>
    </row>
    <row r="34" customHeight="1" spans="3:19">
      <c r="C34">
        <v>16</v>
      </c>
      <c r="D34">
        <v>0.3264</v>
      </c>
      <c r="E34">
        <v>0.027972665228755</v>
      </c>
      <c r="F34">
        <v>3</v>
      </c>
      <c r="H34">
        <f t="shared" si="3"/>
        <v>1.20411998265592</v>
      </c>
      <c r="I34" s="12">
        <f t="shared" si="4"/>
        <v>0.445820433436532</v>
      </c>
      <c r="J34" s="12">
        <f t="shared" si="5"/>
        <v>0.0382070641441746</v>
      </c>
      <c r="K34">
        <f t="shared" si="6"/>
        <v>3</v>
      </c>
      <c r="N34" s="6">
        <v>0.2942</v>
      </c>
      <c r="O34" s="13">
        <f t="shared" si="7"/>
        <v>0.402737850787132</v>
      </c>
      <c r="P34" s="6">
        <v>0.3403</v>
      </c>
      <c r="Q34" s="13">
        <f t="shared" si="8"/>
        <v>0.468023655618209</v>
      </c>
      <c r="R34" s="6">
        <v>0.3447</v>
      </c>
      <c r="S34" s="13">
        <f t="shared" si="9"/>
        <v>0.466567406605306</v>
      </c>
    </row>
    <row r="35" customHeight="1" spans="3:19">
      <c r="C35">
        <v>32</v>
      </c>
      <c r="D35">
        <v>0.306366666666667</v>
      </c>
      <c r="E35">
        <v>0.0222877395294662</v>
      </c>
      <c r="F35">
        <v>3</v>
      </c>
      <c r="H35">
        <f t="shared" si="3"/>
        <v>1.50514997831991</v>
      </c>
      <c r="I35" s="12">
        <f t="shared" si="4"/>
        <v>0.418457475869605</v>
      </c>
      <c r="J35" s="12">
        <f t="shared" si="5"/>
        <v>0.0304421865727548</v>
      </c>
      <c r="K35">
        <f t="shared" si="6"/>
        <v>3</v>
      </c>
      <c r="N35" s="6">
        <v>0.2826</v>
      </c>
      <c r="O35" s="13">
        <f t="shared" si="7"/>
        <v>0.386858316221766</v>
      </c>
      <c r="P35" s="6">
        <v>0.3268</v>
      </c>
      <c r="Q35" s="13">
        <f t="shared" si="8"/>
        <v>0.44945674597717</v>
      </c>
      <c r="R35" s="6">
        <v>0.3097</v>
      </c>
      <c r="S35" s="13">
        <f t="shared" si="9"/>
        <v>0.419193286410395</v>
      </c>
    </row>
    <row r="36" customHeight="1" spans="3:19">
      <c r="C36">
        <v>64</v>
      </c>
      <c r="D36">
        <v>0.339166666666667</v>
      </c>
      <c r="E36">
        <v>0.033052433092487</v>
      </c>
      <c r="F36">
        <v>3</v>
      </c>
      <c r="H36">
        <f t="shared" si="3"/>
        <v>1.80617997398389</v>
      </c>
      <c r="I36" s="12">
        <f t="shared" si="4"/>
        <v>0.463258058641413</v>
      </c>
      <c r="J36" s="12">
        <f t="shared" si="5"/>
        <v>0.0451453739198056</v>
      </c>
      <c r="K36">
        <f t="shared" si="6"/>
        <v>3</v>
      </c>
      <c r="N36" s="6">
        <v>0.3174</v>
      </c>
      <c r="O36" s="13">
        <f t="shared" si="7"/>
        <v>0.434496919917864</v>
      </c>
      <c r="P36" s="6">
        <v>0.3229</v>
      </c>
      <c r="Q36" s="13">
        <f t="shared" si="8"/>
        <v>0.444092972080869</v>
      </c>
      <c r="R36" s="6">
        <v>0.3772</v>
      </c>
      <c r="S36" s="13">
        <f t="shared" si="9"/>
        <v>0.510557661072009</v>
      </c>
    </row>
    <row r="37" customHeight="1" spans="3:19">
      <c r="C37">
        <v>128</v>
      </c>
      <c r="D37">
        <v>0.3769</v>
      </c>
      <c r="E37">
        <v>0.0378289571624701</v>
      </c>
      <c r="F37">
        <v>3</v>
      </c>
      <c r="H37">
        <f t="shared" si="3"/>
        <v>2.10720996964787</v>
      </c>
      <c r="I37" s="12">
        <f t="shared" si="4"/>
        <v>0.514796940448006</v>
      </c>
      <c r="J37" s="12">
        <f t="shared" si="5"/>
        <v>0.0516694916624523</v>
      </c>
      <c r="K37">
        <f t="shared" si="6"/>
        <v>3</v>
      </c>
      <c r="N37" s="6">
        <v>0.3492</v>
      </c>
      <c r="O37" s="13">
        <f t="shared" si="7"/>
        <v>0.478028747433265</v>
      </c>
      <c r="P37" s="6">
        <v>0.3615</v>
      </c>
      <c r="Q37" s="13">
        <f t="shared" si="8"/>
        <v>0.497180580387842</v>
      </c>
      <c r="R37" s="6">
        <v>0.42</v>
      </c>
      <c r="S37" s="13">
        <f t="shared" si="9"/>
        <v>0.568489442338928</v>
      </c>
    </row>
    <row r="39" customHeight="1" spans="13:16">
      <c r="M39" t="s">
        <v>21</v>
      </c>
      <c r="N39">
        <v>30.92</v>
      </c>
      <c r="O39">
        <v>41.61</v>
      </c>
      <c r="P39">
        <v>58.96</v>
      </c>
    </row>
    <row r="40" customHeight="1" spans="13:14">
      <c r="M40" t="s">
        <v>17</v>
      </c>
      <c r="N40">
        <f>_xlfn.STDEV.S(N39:P39)</f>
        <v>14.1512084289646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0.7305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0.7271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0.7388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0.6851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0.8088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0.7941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0.8614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0.9781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0.7177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1.0559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7">
        <v>1.191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7">
        <v>1.126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0.4035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0.4565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0.9102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0.6625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0.2942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6">
        <v>0.3403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0.3447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0.4087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0.2826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6">
        <v>0.3268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0.3097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0.3502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0.3174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0.3229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0.3917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0.3772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0.3492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6">
        <v>0.3615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7">
        <v>0.437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8">
        <v>0.42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3" customWidth="1"/>
    <col min="4" max="4" width="8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3">
      <c r="B6" t="s">
        <v>2</v>
      </c>
      <c r="C6" t="s">
        <v>161</v>
      </c>
    </row>
    <row r="7" customHeight="1" spans="2:3">
      <c r="B7" t="s">
        <v>162</v>
      </c>
      <c r="C7" t="s">
        <v>163</v>
      </c>
    </row>
    <row r="8" customHeight="1" spans="2:4">
      <c r="B8" t="s">
        <v>162</v>
      </c>
      <c r="C8" t="s">
        <v>159</v>
      </c>
      <c r="D8" t="s">
        <v>160</v>
      </c>
    </row>
    <row r="9" customHeight="1" spans="2:3">
      <c r="B9" t="s">
        <v>164</v>
      </c>
      <c r="C9" t="s">
        <v>165</v>
      </c>
    </row>
    <row r="10" customHeight="1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166</v>
      </c>
      <c r="B2" t="s">
        <v>167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168</v>
      </c>
      <c r="E13" s="4" t="s">
        <v>168</v>
      </c>
      <c r="F13" s="4" t="s">
        <v>168</v>
      </c>
      <c r="G13" s="4" t="s">
        <v>168</v>
      </c>
      <c r="H13" s="4" t="s">
        <v>168</v>
      </c>
      <c r="I13" s="4" t="s">
        <v>168</v>
      </c>
      <c r="J13" s="4" t="s">
        <v>168</v>
      </c>
      <c r="K13" s="4" t="s">
        <v>168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168</v>
      </c>
      <c r="E16" s="4" t="s">
        <v>168</v>
      </c>
      <c r="F16" s="4" t="s">
        <v>168</v>
      </c>
      <c r="G16" s="4" t="s">
        <v>168</v>
      </c>
      <c r="H16" s="4" t="s">
        <v>168</v>
      </c>
      <c r="I16" s="4" t="s">
        <v>168</v>
      </c>
      <c r="J16" s="4" t="s">
        <v>168</v>
      </c>
      <c r="K16" s="4" t="s">
        <v>168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168</v>
      </c>
      <c r="E19" s="4" t="s">
        <v>168</v>
      </c>
      <c r="F19" s="4" t="s">
        <v>168</v>
      </c>
      <c r="G19" s="4" t="s">
        <v>168</v>
      </c>
      <c r="H19" s="4" t="s">
        <v>168</v>
      </c>
      <c r="I19" s="4" t="s">
        <v>168</v>
      </c>
      <c r="J19" s="4" t="s">
        <v>168</v>
      </c>
      <c r="K19" s="4" t="s">
        <v>168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168</v>
      </c>
      <c r="E22" s="4" t="s">
        <v>168</v>
      </c>
      <c r="F22" s="4" t="s">
        <v>168</v>
      </c>
      <c r="G22" s="4" t="s">
        <v>168</v>
      </c>
      <c r="H22" s="4" t="s">
        <v>168</v>
      </c>
      <c r="I22" s="4" t="s">
        <v>168</v>
      </c>
      <c r="J22" s="4" t="s">
        <v>168</v>
      </c>
      <c r="K22" s="4" t="s">
        <v>168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2021-04-02T04:45:00Z</dcterms:created>
  <dcterms:modified xsi:type="dcterms:W3CDTF">2021-06-14T04:22:47Z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7B0625107FF24B8AA7A822C9D95542D2</vt:lpwstr>
  </property>
  <property fmtid="{D5CDD505-2E9C-101B-9397-08002B2CF9AE}" pid="3" name="KSOProductBuildVer">
    <vt:lpwstr>2052-11.1.0.10577</vt:lpwstr>
  </property>
</Properties>
</file>