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<sst xmlns="http://schemas.openxmlformats.org/spreadsheetml/2006/main" count="382" uniqueCount="170">
  <si>
    <t>检测结果</t>
  </si>
  <si>
    <t>MCF-7 5号化合物.skax</t>
  </si>
  <si>
    <t>2021/3/20 13:26:26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</si>
  <si>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</si>
  <si>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</si>
  <si>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</si>
  <si>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</si>
  <si>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</si>
  <si>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</si>
  <si>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</si>
  <si>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</si>
  <si>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</si>
  <si>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</si>
  <si>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</si>
  <si>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</si>
  <si>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</si>
  <si>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</si>
  <si>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</si>
  <si>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</si>
  <si>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</si>
  <si>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</si>
  <si>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</si>
  <si>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</si>
  <si>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</si>
  <si>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</si>
  <si>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</si>
  <si>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</si>
  <si>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</si>
  <si>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</si>
  <si>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</si>
  <si>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</si>
  <si>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</si>
  <si>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</si>
  <si>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</si>
  <si>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</si>
  <si>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</si>
  <si>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</si>
  <si>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</si>
  <si>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</si>
  <si>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</si>
  <si>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</si>
  <si>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</si>
  <si>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</si>
  <si>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</si>
  <si>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</si>
  <si>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</si>
  <si>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</si>
  <si>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</si>
  <si>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</si>
  <si>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</si>
  <si>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</si>
  <si>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</si>
  <si>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</si>
  <si>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</si>
  <si>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</si>
  <si>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</si>
  <si>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</si>
  <si>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</si>
  <si>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</si>
  <si>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</si>
  <si>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</si>
  <si>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</si>
  <si>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</si>
  <si>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</si>
  <si>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</si>
  <si>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</si>
  <si>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</si>
  <si>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</si>
  <si>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</si>
  <si>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</si>
  <si>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</si>
  <si>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</si>
  <si>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</si>
  <si>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</si>
  <si>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</si>
  <si>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</si>
  <si>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</si>
  <si>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</si>
  <si>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</si>
  <si>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</si>
  <si>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</si>
  <si>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</si>
  <si>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</si>
  <si>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</si>
  <si>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</si>
  <si>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</si>
  <si>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</si>
  <si>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</si>
  <si>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</si>
  <si>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</si>
  <si>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</si>
  <si>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</si>
  <si>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</si>
  <si>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</si>
  <si>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</si>
  <si>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</si>
  <si>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</si>
  <si>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</si>
  <si>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</si>
  <si>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</si>
  <si>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</si>
  <si>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</si>
  <si>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</si>
  <si>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</si>
  <si>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</si>
  <si>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</si>
  <si>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</si>
  <si>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</si>
  <si>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</si>
  <si>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</si>
  <si>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</si>
  <si>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</si>
  <si>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</si>
  <si>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</si>
  <si>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</si>
  <si>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</si>
  <si>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</si>
  <si>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</si>
  <si>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</si>
  <si>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</si>
  <si>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</si>
  <si>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</si>
  <si>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</si>
  <si>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</si>
  <si>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</si>
  <si>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</si>
  <si>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</si>
  <si>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</si>
  <si>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</si>
  <si>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</si>
  <si>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</si>
  <si>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</si>
  <si>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</si>
  <si>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</si>
  <si>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</si>
  <si>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</si>
  <si>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</si>
  <si>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</si>
  <si>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</si>
  <si>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</si>
  <si>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</si>
  <si>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</si>
  <si>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</si>
  <si>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</si>
  <si>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</si>
  <si>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</si>
  <si>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</si>
  <si>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</si>
  <si>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</si>
  <si>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</si>
  <si>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</si>
  <si>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</si>
  <si>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</si>
  <si>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</si>
  <si>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</si>
  <si>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</si>
  <si>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</si>
  <si>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</si>
  <si>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</si>
  <si>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5号化合物.skax 已启动</t>
  </si>
  <si>
    <t>温度</t>
  </si>
  <si>
    <t>37.0°C</t>
  </si>
  <si>
    <t>步骤 吸光度 1 已启动</t>
  </si>
  <si>
    <t>2021/3/20 13:26:35</t>
  </si>
  <si>
    <t>步骤 吸光度 1 已结束</t>
  </si>
  <si>
    <t>2021/3/20 13:26:43</t>
  </si>
  <si>
    <t>程序 MCF-7 5号化合物.skax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</si>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</sst>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176" formatCode="0.000"/>
    <numFmt numFmtId="177" formatCode="0.0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7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10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" fillId="0" borderId="5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2" fillId="8" borderId="7" applyNumberFormat="0" applyAlignment="0" applyProtection="0">
      <alignment vertical="center"/>
    </xf>
    <xf numFmtId="0" fontId="9" fillId="8" borderId="6" applyNumberFormat="0" applyAlignment="0" applyProtection="0">
      <alignment vertical="center"/>
    </xf>
    <xf numFmtId="0" fontId="19" fillId="23" borderId="11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90909090909091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1.5307</v>
      </c>
      <c r="E13" s="9">
        <v>1.1553</v>
      </c>
      <c r="F13" s="9">
        <v>0.9244</v>
      </c>
      <c r="G13" s="9">
        <v>0.7379</v>
      </c>
      <c r="H13" s="9">
        <v>0.701</v>
      </c>
      <c r="I13" s="9">
        <v>0.6509</v>
      </c>
      <c r="J13" s="9">
        <v>0.7072</v>
      </c>
      <c r="K13" s="9">
        <v>0.9294</v>
      </c>
    </row>
    <row r="14" ht="12.5" spans="1:11">
      <c r="A14" t="s">
        <v>11</v>
      </c>
      <c r="D14" s="9">
        <v>1.1475</v>
      </c>
      <c r="E14" s="9">
        <v>0.8289</v>
      </c>
      <c r="F14" s="9">
        <v>1.0175</v>
      </c>
      <c r="G14" s="9">
        <v>1.1018</v>
      </c>
      <c r="H14" s="9">
        <v>0.9546</v>
      </c>
      <c r="I14" s="9">
        <v>0.9103</v>
      </c>
      <c r="J14" s="9">
        <v>0.836</v>
      </c>
      <c r="K14" s="9">
        <v>0.8316</v>
      </c>
    </row>
    <row r="15" ht="12.5" spans="1:11">
      <c r="A15" t="s">
        <v>12</v>
      </c>
      <c r="D15" s="9">
        <v>0.9417</v>
      </c>
      <c r="E15" s="9">
        <v>0.949</v>
      </c>
      <c r="F15" s="9">
        <v>1.1068</v>
      </c>
      <c r="G15" s="9">
        <v>1.3936</v>
      </c>
      <c r="H15" s="9">
        <v>1.2185</v>
      </c>
      <c r="I15" s="9">
        <v>1.1142</v>
      </c>
      <c r="J15" s="9">
        <v>1.0718</v>
      </c>
      <c r="K15" s="9">
        <v>0.9393</v>
      </c>
    </row>
    <row r="16" ht="12.5" spans="1:11">
      <c r="A16" t="s">
        <v>13</v>
      </c>
      <c r="D16" s="9">
        <v>1.0345</v>
      </c>
      <c r="E16" s="9">
        <v>1.0247</v>
      </c>
      <c r="F16" s="9">
        <v>1.2251</v>
      </c>
      <c r="G16" s="9">
        <v>1.3463</v>
      </c>
      <c r="H16" s="9">
        <v>1.3585</v>
      </c>
      <c r="I16" s="9">
        <v>1.1353</v>
      </c>
      <c r="J16" s="9">
        <v>1.0961</v>
      </c>
      <c r="K16" s="9">
        <v>1.0255</v>
      </c>
    </row>
    <row r="17" ht="12.5" spans="1:1">
      <c r="A17" t="s">
        <v>14</v>
      </c>
    </row>
    <row r="18" ht="12.5" spans="1:11">
      <c r="A18" t="s">
        <v>15</v>
      </c>
      <c r="D18" s="9">
        <v>1.1475</v>
      </c>
      <c r="E18" s="9">
        <v>0.8289</v>
      </c>
      <c r="F18" s="9">
        <v>1.0175</v>
      </c>
      <c r="G18" s="9">
        <v>1.1018</v>
      </c>
      <c r="H18" s="9">
        <v>0.9546</v>
      </c>
      <c r="I18" s="9">
        <v>0.9103</v>
      </c>
      <c r="J18" s="9">
        <v>0.836</v>
      </c>
      <c r="K18" s="9">
        <v>0.9294</v>
      </c>
    </row>
    <row r="19" ht="12.5" spans="4:11">
      <c r="D19" s="9">
        <v>0.9417</v>
      </c>
      <c r="E19" s="9">
        <v>0.949</v>
      </c>
      <c r="F19" s="9">
        <v>1.1068</v>
      </c>
      <c r="G19" s="9">
        <v>1.3936</v>
      </c>
      <c r="H19" s="9">
        <v>1.2185</v>
      </c>
      <c r="I19" s="9">
        <v>1.1142</v>
      </c>
      <c r="J19" s="9">
        <v>1.0718</v>
      </c>
      <c r="K19" s="9">
        <v>0.8316</v>
      </c>
    </row>
    <row r="20" ht="12.5" spans="2:13">
      <c r="B20" s="8"/>
      <c r="C20" s="8"/>
      <c r="D20" s="9">
        <v>1.0345</v>
      </c>
      <c r="E20" s="9">
        <v>1.0247</v>
      </c>
      <c r="F20" s="9">
        <v>1.2251</v>
      </c>
      <c r="G20" s="9">
        <v>1.3463</v>
      </c>
      <c r="H20" s="9">
        <v>1.3585</v>
      </c>
      <c r="I20" s="9">
        <v>1.1353</v>
      </c>
      <c r="J20" s="9">
        <v>1.0961</v>
      </c>
      <c r="K20" s="9">
        <v>0.9393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1.04123333333333</v>
      </c>
      <c r="E23">
        <f t="shared" ref="E23:K23" si="0">AVERAGE(E18:E20)</f>
        <v>0.9342</v>
      </c>
      <c r="F23">
        <f t="shared" si="0"/>
        <v>1.11646666666667</v>
      </c>
      <c r="G23">
        <f t="shared" si="0"/>
        <v>1.28056666666667</v>
      </c>
      <c r="H23">
        <f t="shared" si="0"/>
        <v>1.1772</v>
      </c>
      <c r="I23">
        <f t="shared" si="0"/>
        <v>1.05326666666667</v>
      </c>
      <c r="J23">
        <f t="shared" si="0"/>
        <v>1.0013</v>
      </c>
      <c r="K23">
        <f t="shared" si="0"/>
        <v>0.9001</v>
      </c>
    </row>
    <row r="24" ht="12.5" spans="3:11">
      <c r="C24" t="s">
        <v>17</v>
      </c>
      <c r="D24">
        <f>_xlfn.STDEV.S(D18:D20)</f>
        <v>0.103065092700358</v>
      </c>
      <c r="E24">
        <f t="shared" ref="E24:K24" si="1">_xlfn.STDEV.S(E18:E20)</f>
        <v>0.0987354546249725</v>
      </c>
      <c r="F24">
        <f t="shared" si="1"/>
        <v>0.104137041120503</v>
      </c>
      <c r="G24">
        <f t="shared" si="1"/>
        <v>0.156612462254232</v>
      </c>
      <c r="H24">
        <f t="shared" si="1"/>
        <v>0.205092832639271</v>
      </c>
      <c r="I24">
        <f t="shared" si="1"/>
        <v>0.12426143139902</v>
      </c>
      <c r="J24">
        <f t="shared" si="1"/>
        <v>0.143668681347049</v>
      </c>
      <c r="K24">
        <f t="shared" si="1"/>
        <v>0.0595289005441895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1.04123333333333</v>
      </c>
      <c r="E28">
        <v>0.103065092700358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0.9342</v>
      </c>
      <c r="E31">
        <v>0.0987354546249725</v>
      </c>
      <c r="F31">
        <v>3</v>
      </c>
      <c r="H31">
        <f>LOG10(C31)</f>
        <v>0</v>
      </c>
      <c r="I31" s="11">
        <f>D31/$D$28</f>
        <v>0.89720523737875</v>
      </c>
      <c r="J31" s="11">
        <f>E31/$D$28</f>
        <v>0.0948254838412515</v>
      </c>
      <c r="K31">
        <f>F31</f>
        <v>3</v>
      </c>
    </row>
    <row r="32" customHeight="1" spans="3:11">
      <c r="C32">
        <v>2</v>
      </c>
      <c r="D32">
        <v>1.11646666666667</v>
      </c>
      <c r="E32">
        <v>0.104137041120503</v>
      </c>
      <c r="F32">
        <v>3</v>
      </c>
      <c r="H32">
        <f t="shared" ref="H32:H37" si="3">LOG10(C32)</f>
        <v>0.301029995663981</v>
      </c>
      <c r="I32" s="11">
        <f t="shared" ref="I32:I37" si="4">D32/$D$28</f>
        <v>1.072254057688</v>
      </c>
      <c r="J32" s="11">
        <f t="shared" ref="J32:J37" si="5">E32/$D$28</f>
        <v>0.100013164952303</v>
      </c>
      <c r="K32">
        <f t="shared" ref="K32:K37" si="6">F32</f>
        <v>3</v>
      </c>
    </row>
    <row r="33" customHeight="1" spans="3:11">
      <c r="C33">
        <v>8</v>
      </c>
      <c r="D33">
        <v>1.28056666666667</v>
      </c>
      <c r="E33">
        <v>0.156612462254232</v>
      </c>
      <c r="F33">
        <v>3</v>
      </c>
      <c r="H33">
        <f t="shared" si="3"/>
        <v>0.903089986991944</v>
      </c>
      <c r="I33" s="11">
        <f t="shared" si="4"/>
        <v>1.22985561993789</v>
      </c>
      <c r="J33" s="11">
        <f t="shared" si="5"/>
        <v>0.150410534546434</v>
      </c>
      <c r="K33">
        <f t="shared" si="6"/>
        <v>3</v>
      </c>
    </row>
    <row r="34" customHeight="1" spans="3:11">
      <c r="C34">
        <v>16</v>
      </c>
      <c r="D34">
        <v>1.1772</v>
      </c>
      <c r="E34">
        <v>0.205092832639271</v>
      </c>
      <c r="F34">
        <v>3</v>
      </c>
      <c r="H34">
        <f t="shared" si="3"/>
        <v>1.20411998265592</v>
      </c>
      <c r="I34" s="11">
        <f t="shared" si="4"/>
        <v>1.13058232224605</v>
      </c>
      <c r="J34" s="11">
        <f t="shared" si="5"/>
        <v>0.196971059294367</v>
      </c>
      <c r="K34">
        <f t="shared" si="6"/>
        <v>3</v>
      </c>
    </row>
    <row r="35" customHeight="1" spans="3:11">
      <c r="C35">
        <v>32</v>
      </c>
      <c r="D35">
        <v>1.05326666666667</v>
      </c>
      <c r="E35">
        <v>0.12426143139902</v>
      </c>
      <c r="F35">
        <v>3</v>
      </c>
      <c r="H35">
        <f t="shared" si="3"/>
        <v>1.50514997831991</v>
      </c>
      <c r="I35" s="11">
        <f t="shared" si="4"/>
        <v>1.01155680763198</v>
      </c>
      <c r="J35" s="11">
        <f t="shared" si="5"/>
        <v>0.119340619840913</v>
      </c>
      <c r="K35">
        <f t="shared" si="6"/>
        <v>3</v>
      </c>
    </row>
    <row r="36" customHeight="1" spans="3:11">
      <c r="C36">
        <v>64</v>
      </c>
      <c r="D36">
        <v>1.0013</v>
      </c>
      <c r="E36">
        <v>0.143668681347049</v>
      </c>
      <c r="F36">
        <v>3</v>
      </c>
      <c r="H36">
        <f t="shared" si="3"/>
        <v>1.80617997398389</v>
      </c>
      <c r="I36" s="11">
        <f t="shared" si="4"/>
        <v>0.961648045586964</v>
      </c>
      <c r="J36" s="11">
        <f t="shared" si="5"/>
        <v>0.137979333495902</v>
      </c>
      <c r="K36">
        <f t="shared" si="6"/>
        <v>3</v>
      </c>
    </row>
    <row r="37" customHeight="1" spans="3:11">
      <c r="C37">
        <v>128</v>
      </c>
      <c r="D37">
        <v>0.9001</v>
      </c>
      <c r="E37">
        <v>0.0595289005441895</v>
      </c>
      <c r="F37">
        <v>3</v>
      </c>
      <c r="H37">
        <f t="shared" si="3"/>
        <v>2.10720996964787</v>
      </c>
      <c r="I37" s="11">
        <f t="shared" si="4"/>
        <v>0.864455613535231</v>
      </c>
      <c r="J37" s="11">
        <f t="shared" si="5"/>
        <v>0.0571715278780191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1.5307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1.1475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0.9417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1.0345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1.1553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0.8289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7">
        <v>0.949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1.0247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0.9244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1.0175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1.1068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1.2251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0.7379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1.1018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1.3936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1.3463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7">
        <v>0.701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0.9546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1.2185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1.3585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0.6509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0.9103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1.1142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1.1353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0.7072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7">
        <v>0.836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1.0718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1.0961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0.9294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0.8316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0.9393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1.0255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7181818181818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163</v>
      </c>
      <c r="C8" t="s">
        <v>160</v>
      </c>
      <c r="D8" t="s">
        <v>161</v>
      </c>
    </row>
    <row r="9" ht="12.5" spans="2:3">
      <c r="B9" t="s">
        <v>165</v>
      </c>
      <c r="C9" t="s">
        <v>166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167</v>
      </c>
      <c r="B2" t="s">
        <v>168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169</v>
      </c>
      <c r="E13" s="4" t="s">
        <v>169</v>
      </c>
      <c r="F13" s="4" t="s">
        <v>169</v>
      </c>
      <c r="G13" s="4" t="s">
        <v>169</v>
      </c>
      <c r="H13" s="4" t="s">
        <v>169</v>
      </c>
      <c r="I13" s="4" t="s">
        <v>169</v>
      </c>
      <c r="J13" s="4" t="s">
        <v>169</v>
      </c>
      <c r="K13" s="4" t="s">
        <v>169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169</v>
      </c>
      <c r="E16" s="4" t="s">
        <v>169</v>
      </c>
      <c r="F16" s="4" t="s">
        <v>169</v>
      </c>
      <c r="G16" s="4" t="s">
        <v>169</v>
      </c>
      <c r="H16" s="4" t="s">
        <v>169</v>
      </c>
      <c r="I16" s="4" t="s">
        <v>169</v>
      </c>
      <c r="J16" s="4" t="s">
        <v>169</v>
      </c>
      <c r="K16" s="4" t="s">
        <v>169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169</v>
      </c>
      <c r="E19" s="4" t="s">
        <v>169</v>
      </c>
      <c r="F19" s="4" t="s">
        <v>169</v>
      </c>
      <c r="G19" s="4" t="s">
        <v>169</v>
      </c>
      <c r="H19" s="4" t="s">
        <v>169</v>
      </c>
      <c r="I19" s="4" t="s">
        <v>169</v>
      </c>
      <c r="J19" s="4" t="s">
        <v>169</v>
      </c>
      <c r="K19" s="4" t="s">
        <v>169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169</v>
      </c>
      <c r="E22" s="4" t="s">
        <v>169</v>
      </c>
      <c r="F22" s="4" t="s">
        <v>169</v>
      </c>
      <c r="G22" s="4" t="s">
        <v>169</v>
      </c>
      <c r="H22" s="4" t="s">
        <v>169</v>
      </c>
      <c r="I22" s="4" t="s">
        <v>169</v>
      </c>
      <c r="J22" s="4" t="s">
        <v>169</v>
      </c>
      <c r="K22" s="4" t="s">
        <v>169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2021-03-20T05:30:00Z</dcterms:created>
  <dcterms:modified xsi:type="dcterms:W3CDTF">2021-03-22T03:54:25Z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