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<sst xmlns="http://schemas.openxmlformats.org/spreadsheetml/2006/main" count="382" uniqueCount="170">
  <si>
    <t>检测结果</t>
  </si>
  <si>
    <t>MCF-7 7号化合物.skax</t>
  </si>
  <si>
    <t>2021/3/20 13:27:43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</si>
  <si>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</si>
  <si>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</si>
  <si>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</si>
  <si>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</si>
  <si>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</si>
  <si>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</si>
  <si>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</si>
  <si>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</si>
  <si>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</si>
  <si>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</si>
  <si>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</si>
  <si>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</si>
  <si>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</si>
  <si>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</si>
  <si>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</si>
  <si>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</si>
  <si>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</si>
  <si>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</si>
  <si>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</si>
  <si>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</si>
  <si>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</si>
  <si>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</si>
  <si>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</si>
  <si>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</si>
  <si>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</si>
  <si>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</si>
  <si>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</si>
  <si>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</si>
  <si>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</si>
  <si>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</si>
  <si>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</si>
  <si>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</si>
  <si>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</si>
  <si>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</si>
  <si>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</si>
  <si>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</si>
  <si>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</si>
  <si>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</si>
  <si>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</si>
  <si>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</si>
  <si>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</si>
  <si>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</si>
  <si>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</si>
  <si>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</si>
  <si>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</si>
  <si>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</si>
  <si>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</si>
  <si>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</si>
  <si>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</si>
  <si>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</si>
  <si>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</si>
  <si>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</si>
  <si>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</si>
  <si>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</si>
  <si>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</si>
  <si>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</si>
  <si>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</si>
  <si>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</si>
  <si>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</si>
  <si>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</si>
  <si>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</si>
  <si>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</si>
  <si>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</si>
  <si>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</si>
  <si>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</si>
  <si>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</si>
  <si>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</si>
  <si>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</si>
  <si>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</si>
  <si>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</si>
  <si>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</si>
  <si>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</si>
  <si>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</si>
  <si>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</si>
  <si>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</si>
  <si>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</si>
  <si>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</si>
  <si>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</si>
  <si>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</si>
  <si>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</si>
  <si>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</si>
  <si>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</si>
  <si>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</si>
  <si>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</si>
  <si>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</si>
  <si>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</si>
  <si>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</si>
  <si>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</si>
  <si>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</si>
  <si>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</si>
  <si>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</si>
  <si>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</si>
  <si>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</si>
  <si>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</si>
  <si>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</si>
  <si>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</si>
  <si>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</si>
  <si>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</si>
  <si>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</si>
  <si>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</si>
  <si>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</si>
  <si>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</si>
  <si>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</si>
  <si>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</si>
  <si>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</si>
  <si>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</si>
  <si>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</si>
  <si>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</si>
  <si>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</si>
  <si>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</si>
  <si>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</si>
  <si>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</si>
  <si>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</si>
  <si>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</si>
  <si>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</si>
  <si>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</si>
  <si>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</si>
  <si>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</si>
  <si>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</si>
  <si>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</si>
  <si>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</si>
  <si>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</si>
  <si>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</si>
  <si>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</si>
  <si>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</si>
  <si>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</si>
  <si>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</si>
  <si>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</si>
  <si>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</si>
  <si>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</si>
  <si>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</si>
  <si>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</si>
  <si>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</si>
  <si>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</si>
  <si>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</si>
  <si>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</si>
  <si>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</si>
  <si>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</si>
  <si>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</si>
  <si>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</si>
  <si>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</si>
  <si>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</si>
  <si>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</si>
  <si>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</si>
  <si>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</si>
  <si>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</si>
  <si>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</si>
  <si>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</si>
  <si>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</si>
  <si>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</si>
  <si>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</si>
  <si>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</si>
  <si>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</si>
  <si>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</si>
  <si>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</si>
  <si>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</si>
  <si>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7号化合物.skax 已启动</t>
  </si>
  <si>
    <t>温度</t>
  </si>
  <si>
    <t>37.0°C</t>
  </si>
  <si>
    <t>步骤 吸光度 1 已启动</t>
  </si>
  <si>
    <t>2021/3/20 13:27:52</t>
  </si>
  <si>
    <t>步骤 吸光度 1 已结束</t>
  </si>
  <si>
    <t>2021/3/20 13:28:00</t>
  </si>
  <si>
    <t>程序 MCF-7 7号化合物.skax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</si>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</sst>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"/>
    <numFmt numFmtId="177" formatCode="0.0000"/>
  </numFmts>
  <fonts count="21">
    <font>
      <sz val="10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3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7" borderId="6" applyNumberFormat="0" applyFont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" fillId="4" borderId="5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8" fillId="27" borderId="12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18181818181818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1.9439</v>
      </c>
      <c r="E13" s="9">
        <v>1.3142</v>
      </c>
      <c r="F13" s="9">
        <v>1.1642</v>
      </c>
      <c r="G13" s="9">
        <v>0.9685</v>
      </c>
      <c r="H13" s="9">
        <v>1.0561</v>
      </c>
      <c r="I13" s="9">
        <v>0.8603</v>
      </c>
      <c r="J13" s="9">
        <v>0.5116</v>
      </c>
      <c r="K13" s="9">
        <v>0.2949</v>
      </c>
    </row>
    <row r="14" ht="12.5" spans="1:11">
      <c r="A14" t="s">
        <v>11</v>
      </c>
      <c r="D14" s="9">
        <v>1.1194</v>
      </c>
      <c r="E14" s="9">
        <v>1.0722</v>
      </c>
      <c r="F14" s="9">
        <v>1.3937</v>
      </c>
      <c r="G14" s="9">
        <v>1.4142</v>
      </c>
      <c r="H14" s="9">
        <v>1.4395</v>
      </c>
      <c r="I14" s="9">
        <v>1.3818</v>
      </c>
      <c r="J14" s="9">
        <v>0.7087</v>
      </c>
      <c r="K14" s="9">
        <v>0.3198</v>
      </c>
    </row>
    <row r="15" ht="12.5" spans="1:11">
      <c r="A15" t="s">
        <v>12</v>
      </c>
      <c r="D15" s="9">
        <v>1.095</v>
      </c>
      <c r="E15" s="9">
        <v>1.4126</v>
      </c>
      <c r="F15" s="9">
        <v>1.4931</v>
      </c>
      <c r="G15" s="9">
        <v>2.0126</v>
      </c>
      <c r="H15" s="9">
        <v>1.4067</v>
      </c>
      <c r="I15" s="9">
        <v>1.374</v>
      </c>
      <c r="J15" s="9">
        <v>0.6421</v>
      </c>
      <c r="K15" s="9">
        <v>0.3546</v>
      </c>
    </row>
    <row r="16" ht="12.5" spans="1:11">
      <c r="A16" t="s">
        <v>13</v>
      </c>
      <c r="D16" s="9">
        <v>0.7696</v>
      </c>
      <c r="E16" s="9">
        <v>1.1353</v>
      </c>
      <c r="F16" s="9">
        <v>1.6884</v>
      </c>
      <c r="G16" s="9">
        <v>1.8189</v>
      </c>
      <c r="H16" s="9">
        <v>1.7848</v>
      </c>
      <c r="I16" s="9">
        <v>1.7703</v>
      </c>
      <c r="J16" s="9">
        <v>0.7854</v>
      </c>
      <c r="K16" s="9">
        <v>0.3294</v>
      </c>
    </row>
    <row r="17" ht="12.5" spans="1:1">
      <c r="A17" t="s">
        <v>14</v>
      </c>
    </row>
    <row r="18" ht="12.5" spans="1:11">
      <c r="A18" t="s">
        <v>15</v>
      </c>
      <c r="D18" s="9">
        <v>1.1194</v>
      </c>
      <c r="E18" s="9">
        <v>1.3142</v>
      </c>
      <c r="F18" s="9">
        <v>1.1642</v>
      </c>
      <c r="G18" s="9">
        <v>0.9685</v>
      </c>
      <c r="H18" s="9">
        <v>1.0561</v>
      </c>
      <c r="I18" s="9">
        <v>1.3818</v>
      </c>
      <c r="J18" s="9">
        <v>0.7087</v>
      </c>
      <c r="K18" s="9">
        <v>0.3198</v>
      </c>
    </row>
    <row r="19" ht="12.5" spans="4:11">
      <c r="D19" s="9">
        <v>1.095</v>
      </c>
      <c r="E19" s="9">
        <v>1.0722</v>
      </c>
      <c r="F19" s="9">
        <v>1.3937</v>
      </c>
      <c r="G19" s="9">
        <v>1.4142</v>
      </c>
      <c r="H19" s="9">
        <v>1.4395</v>
      </c>
      <c r="I19" s="9">
        <v>1.374</v>
      </c>
      <c r="J19" s="9">
        <v>0.6421</v>
      </c>
      <c r="K19" s="9">
        <v>0.3546</v>
      </c>
    </row>
    <row r="20" ht="12.5" spans="2:13">
      <c r="B20" s="8"/>
      <c r="C20" s="8"/>
      <c r="D20" s="9">
        <v>0.7696</v>
      </c>
      <c r="E20" s="9">
        <v>1.1353</v>
      </c>
      <c r="F20" s="9">
        <v>1.4931</v>
      </c>
      <c r="G20" s="9">
        <v>1.8189</v>
      </c>
      <c r="H20" s="9">
        <v>1.4067</v>
      </c>
      <c r="I20" s="9">
        <v>1.7703</v>
      </c>
      <c r="J20" s="9">
        <v>0.7854</v>
      </c>
      <c r="K20" s="9">
        <v>0.3294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0.994666666666667</v>
      </c>
      <c r="E23">
        <f t="shared" ref="E23:K23" si="0">AVERAGE(E18:E20)</f>
        <v>1.1739</v>
      </c>
      <c r="F23">
        <f t="shared" si="0"/>
        <v>1.35033333333333</v>
      </c>
      <c r="G23">
        <f t="shared" si="0"/>
        <v>1.40053333333333</v>
      </c>
      <c r="H23">
        <f t="shared" si="0"/>
        <v>1.30076666666667</v>
      </c>
      <c r="I23">
        <f t="shared" si="0"/>
        <v>1.5087</v>
      </c>
      <c r="J23">
        <f t="shared" si="0"/>
        <v>0.712066666666667</v>
      </c>
      <c r="K23">
        <f t="shared" si="0"/>
        <v>0.3346</v>
      </c>
    </row>
    <row r="24" ht="12.5" spans="3:11">
      <c r="C24" t="s">
        <v>17</v>
      </c>
      <c r="D24">
        <f>_xlfn.STDEV.S(D18:D20)</f>
        <v>0.195294888139279</v>
      </c>
      <c r="E24">
        <f t="shared" ref="E24:K24" si="1">_xlfn.STDEV.S(E18:E20)</f>
        <v>0.125532744732201</v>
      </c>
      <c r="F24">
        <f t="shared" si="1"/>
        <v>0.168684034020216</v>
      </c>
      <c r="G24">
        <f t="shared" si="1"/>
        <v>0.425364694507352</v>
      </c>
      <c r="H24">
        <f t="shared" si="1"/>
        <v>0.212521277366134</v>
      </c>
      <c r="I24">
        <f t="shared" si="1"/>
        <v>0.22658581155933</v>
      </c>
      <c r="J24">
        <f t="shared" si="1"/>
        <v>0.0717092973981291</v>
      </c>
      <c r="K24">
        <f t="shared" si="1"/>
        <v>0.0179733135509288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0.994666666666667</v>
      </c>
      <c r="E28">
        <v>0.195294888139279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1.1739</v>
      </c>
      <c r="E31">
        <v>0.125532744732201</v>
      </c>
      <c r="F31">
        <v>3</v>
      </c>
      <c r="H31">
        <f>LOG10(C31)</f>
        <v>0</v>
      </c>
      <c r="I31" s="11">
        <f>D31/$D$28</f>
        <v>1.18019436997319</v>
      </c>
      <c r="J31" s="11">
        <f>E31/$D$28</f>
        <v>0.126205842559184</v>
      </c>
      <c r="K31">
        <f>F31</f>
        <v>3</v>
      </c>
    </row>
    <row r="32" customHeight="1" spans="3:11">
      <c r="C32">
        <v>2</v>
      </c>
      <c r="D32">
        <v>1.35033333333333</v>
      </c>
      <c r="E32">
        <v>0.168684034020216</v>
      </c>
      <c r="F32">
        <v>3</v>
      </c>
      <c r="H32">
        <f t="shared" ref="H32:H37" si="3">LOG10(C32)</f>
        <v>0.301029995663981</v>
      </c>
      <c r="I32" s="11">
        <f t="shared" ref="I32:I37" si="4">D32/$D$28</f>
        <v>1.35757372654156</v>
      </c>
      <c r="J32" s="11">
        <f t="shared" ref="J32:J37" si="5">E32/$D$28</f>
        <v>0.169588506052496</v>
      </c>
      <c r="K32">
        <f t="shared" ref="K32:K37" si="6">F32</f>
        <v>3</v>
      </c>
    </row>
    <row r="33" customHeight="1" spans="3:11">
      <c r="C33">
        <v>8</v>
      </c>
      <c r="D33">
        <v>1.40053333333333</v>
      </c>
      <c r="E33">
        <v>0.425364694507352</v>
      </c>
      <c r="F33">
        <v>3</v>
      </c>
      <c r="H33">
        <f t="shared" si="3"/>
        <v>0.903089986991944</v>
      </c>
      <c r="I33" s="11">
        <f t="shared" si="4"/>
        <v>1.40804289544236</v>
      </c>
      <c r="J33" s="11">
        <f t="shared" si="5"/>
        <v>0.427645470349215</v>
      </c>
      <c r="K33">
        <f t="shared" si="6"/>
        <v>3</v>
      </c>
    </row>
    <row r="34" customHeight="1" spans="3:11">
      <c r="C34">
        <v>16</v>
      </c>
      <c r="D34">
        <v>1.30076666666667</v>
      </c>
      <c r="E34">
        <v>0.212521277366134</v>
      </c>
      <c r="F34">
        <v>3</v>
      </c>
      <c r="H34">
        <f t="shared" si="3"/>
        <v>1.20411998265592</v>
      </c>
      <c r="I34" s="11">
        <f t="shared" si="4"/>
        <v>1.30774128686327</v>
      </c>
      <c r="J34" s="11">
        <f t="shared" si="5"/>
        <v>0.213660801641556</v>
      </c>
      <c r="K34">
        <f t="shared" si="6"/>
        <v>3</v>
      </c>
    </row>
    <row r="35" customHeight="1" spans="3:11">
      <c r="C35">
        <v>32</v>
      </c>
      <c r="D35">
        <v>1.5087</v>
      </c>
      <c r="E35">
        <v>0.22658581155933</v>
      </c>
      <c r="F35">
        <v>3</v>
      </c>
      <c r="H35">
        <f t="shared" si="3"/>
        <v>1.50514997831991</v>
      </c>
      <c r="I35" s="11">
        <f t="shared" si="4"/>
        <v>1.51678954423592</v>
      </c>
      <c r="J35" s="11">
        <f t="shared" si="5"/>
        <v>0.227800748886725</v>
      </c>
      <c r="K35">
        <f t="shared" si="6"/>
        <v>3</v>
      </c>
    </row>
    <row r="36" customHeight="1" spans="3:11">
      <c r="C36">
        <v>64</v>
      </c>
      <c r="D36">
        <v>0.712066666666667</v>
      </c>
      <c r="E36">
        <v>0.0717092973981291</v>
      </c>
      <c r="F36">
        <v>3</v>
      </c>
      <c r="H36">
        <f t="shared" si="3"/>
        <v>1.80617997398389</v>
      </c>
      <c r="I36" s="11">
        <f t="shared" si="4"/>
        <v>0.71588471849866</v>
      </c>
      <c r="J36" s="11">
        <f t="shared" si="5"/>
        <v>0.0720937976522746</v>
      </c>
      <c r="K36">
        <f t="shared" si="6"/>
        <v>3</v>
      </c>
    </row>
    <row r="37" customHeight="1" spans="3:11">
      <c r="C37">
        <v>128</v>
      </c>
      <c r="D37">
        <v>0.3346</v>
      </c>
      <c r="E37">
        <v>0.0179733135509288</v>
      </c>
      <c r="F37">
        <v>3</v>
      </c>
      <c r="H37">
        <f t="shared" si="3"/>
        <v>2.10720996964787</v>
      </c>
      <c r="I37" s="11">
        <f t="shared" si="4"/>
        <v>0.336394101876676</v>
      </c>
      <c r="J37" s="11">
        <f t="shared" si="5"/>
        <v>0.0180696852053574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1.9439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1.1194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7">
        <v>1.095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0.7696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1.3142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1.0722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1.4126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1.1353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1.1642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1.3937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1.4931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1.6884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0.9685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1.4142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2.0126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1.8189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1.0561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1.4395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1.4067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1.7848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0.8603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1.3818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7">
        <v>1.374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1.7703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0.5116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0.7087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0.6421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0.7854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0.2949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0.3198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0.3546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0.3294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7181818181818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3">
      <c r="B7" t="s">
        <v>163</v>
      </c>
      <c r="C7" t="s">
        <v>164</v>
      </c>
    </row>
    <row r="8" ht="12.5" spans="2:4">
      <c r="B8" t="s">
        <v>163</v>
      </c>
      <c r="C8" t="s">
        <v>160</v>
      </c>
      <c r="D8" t="s">
        <v>161</v>
      </c>
    </row>
    <row r="9" ht="12.5" spans="2:3">
      <c r="B9" t="s">
        <v>165</v>
      </c>
      <c r="C9" t="s">
        <v>166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167</v>
      </c>
      <c r="B2" t="s">
        <v>168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169</v>
      </c>
      <c r="E13" s="4" t="s">
        <v>169</v>
      </c>
      <c r="F13" s="4" t="s">
        <v>169</v>
      </c>
      <c r="G13" s="4" t="s">
        <v>169</v>
      </c>
      <c r="H13" s="4" t="s">
        <v>169</v>
      </c>
      <c r="I13" s="4" t="s">
        <v>169</v>
      </c>
      <c r="J13" s="4" t="s">
        <v>169</v>
      </c>
      <c r="K13" s="4" t="s">
        <v>169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169</v>
      </c>
      <c r="E16" s="4" t="s">
        <v>169</v>
      </c>
      <c r="F16" s="4" t="s">
        <v>169</v>
      </c>
      <c r="G16" s="4" t="s">
        <v>169</v>
      </c>
      <c r="H16" s="4" t="s">
        <v>169</v>
      </c>
      <c r="I16" s="4" t="s">
        <v>169</v>
      </c>
      <c r="J16" s="4" t="s">
        <v>169</v>
      </c>
      <c r="K16" s="4" t="s">
        <v>169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169</v>
      </c>
      <c r="E19" s="4" t="s">
        <v>169</v>
      </c>
      <c r="F19" s="4" t="s">
        <v>169</v>
      </c>
      <c r="G19" s="4" t="s">
        <v>169</v>
      </c>
      <c r="H19" s="4" t="s">
        <v>169</v>
      </c>
      <c r="I19" s="4" t="s">
        <v>169</v>
      </c>
      <c r="J19" s="4" t="s">
        <v>169</v>
      </c>
      <c r="K19" s="4" t="s">
        <v>169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169</v>
      </c>
      <c r="E22" s="4" t="s">
        <v>169</v>
      </c>
      <c r="F22" s="4" t="s">
        <v>169</v>
      </c>
      <c r="G22" s="4" t="s">
        <v>169</v>
      </c>
      <c r="H22" s="4" t="s">
        <v>169</v>
      </c>
      <c r="I22" s="4" t="s">
        <v>169</v>
      </c>
      <c r="J22" s="4" t="s">
        <v>169</v>
      </c>
      <c r="K22" s="4" t="s">
        <v>169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2021-03-20T05:31:00Z</dcterms:created>
  <dcterms:modified xsi:type="dcterms:W3CDTF">2021-03-22T04:19:46Z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