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<sst xmlns="http://schemas.openxmlformats.org/spreadsheetml/2006/main" count="382" uniqueCount="171">
  <si>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</si>
  <si>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A549 8号化合物.skax</t>
  </si>
  <si>
    <t>2021/3/20 13:19:03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</si>
  <si>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</si>
  <si>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</si>
  <si>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</si>
  <si>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</si>
  <si>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</si>
  <si>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</si>
  <si>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</si>
  <si>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</si>
  <si>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</si>
  <si>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</si>
  <si>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</si>
  <si>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</si>
  <si>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</si>
  <si>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</si>
  <si>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</si>
  <si>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</si>
  <si>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</si>
  <si>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</si>
  <si>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</si>
  <si>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</si>
  <si>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</si>
  <si>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</si>
  <si>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</si>
  <si>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</si>
  <si>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</si>
  <si>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</si>
  <si>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</si>
  <si>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</si>
  <si>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</si>
  <si>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</si>
  <si>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</si>
  <si>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</si>
  <si>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</si>
  <si>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</si>
  <si>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</si>
  <si>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</si>
  <si>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</si>
  <si>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</si>
  <si>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</si>
  <si>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</si>
  <si>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</si>
  <si>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</si>
  <si>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</si>
  <si>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</si>
  <si>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</si>
  <si>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</si>
  <si>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</si>
  <si>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</si>
  <si>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</si>
  <si>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</si>
  <si>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</si>
  <si>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</si>
  <si>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</si>
  <si>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</si>
  <si>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</si>
  <si>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</si>
  <si>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</si>
  <si>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</si>
  <si>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</si>
  <si>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</si>
  <si>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</si>
  <si>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</si>
  <si>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</si>
  <si>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</si>
  <si>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</si>
  <si>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</si>
  <si>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</si>
  <si>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</si>
  <si>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</si>
  <si>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</si>
  <si>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</si>
  <si>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</si>
  <si>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</si>
  <si>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</si>
  <si>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</si>
  <si>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</si>
  <si>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</si>
  <si>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</si>
  <si>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</si>
  <si>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</si>
  <si>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</si>
  <si>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</si>
  <si>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</si>
  <si>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</si>
  <si>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</si>
  <si>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</si>
  <si>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</si>
  <si>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</si>
  <si>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</si>
  <si>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</si>
  <si>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</si>
  <si>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</si>
  <si>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</si>
  <si>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</si>
  <si>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</si>
  <si>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</si>
  <si>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</si>
  <si>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</si>
  <si>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</si>
  <si>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</si>
  <si>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</si>
  <si>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</si>
  <si>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</si>
  <si>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</si>
  <si>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</si>
  <si>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</si>
  <si>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</si>
  <si>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</si>
  <si>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</si>
  <si>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</si>
  <si>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</si>
  <si>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</si>
  <si>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</si>
  <si>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</si>
  <si>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</si>
  <si>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</si>
  <si>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</si>
  <si>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</si>
  <si>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</si>
  <si>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</si>
  <si>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</si>
  <si>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</si>
  <si>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</si>
  <si>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</si>
  <si>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</si>
  <si>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</si>
  <si>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</si>
  <si>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</si>
  <si>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</si>
  <si>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</si>
  <si>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</si>
  <si>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</si>
  <si>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</si>
  <si>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</si>
  <si>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</si>
  <si>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</si>
  <si>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</si>
  <si>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</si>
  <si>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</si>
  <si>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</si>
  <si>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</si>
  <si>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</si>
  <si>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</si>
  <si>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</si>
  <si>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</si>
  <si>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</si>
  <si>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</si>
  <si>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</si>
  <si>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</si>
  <si>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</si>
  <si>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</si>
  <si>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</si>
  <si>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</si>
  <si>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</si>
  <si>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</si>
  <si>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</si>
  <si>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8号化合物.skax 已启动</t>
  </si>
  <si>
    <t>温度</t>
  </si>
  <si>
    <t>35.8°C</t>
  </si>
  <si>
    <t>步骤 吸光度 1 已启动</t>
  </si>
  <si>
    <t>2021/3/20 13:19:11</t>
  </si>
  <si>
    <t>步骤 吸光度 1 已结束</t>
  </si>
  <si>
    <t>36.0°C</t>
  </si>
  <si>
    <t>2021/3/20 13:19:20</t>
  </si>
  <si>
    <t>程序 A549 8号化合物.skax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</si>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</sst>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"/>
    <numFmt numFmtId="177" formatCode="0.0000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3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12" borderId="8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" fillId="0" borderId="5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0" fillId="8" borderId="7" applyNumberFormat="0" applyAlignment="0" applyProtection="0">
      <alignment vertical="center"/>
    </xf>
    <xf numFmtId="0" fontId="7" fillId="8" borderId="6" applyNumberFormat="0" applyAlignment="0" applyProtection="0">
      <alignment vertical="center"/>
    </xf>
    <xf numFmtId="0" fontId="19" fillId="24" borderId="11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2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45454545454545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10">
        <v>0.4867</v>
      </c>
      <c r="E13" s="10">
        <v>0.4647</v>
      </c>
      <c r="F13" s="10">
        <v>0.4248</v>
      </c>
      <c r="G13" s="10">
        <v>0.3728</v>
      </c>
      <c r="H13" s="10">
        <v>0.3551</v>
      </c>
      <c r="I13" s="10">
        <v>0.3205</v>
      </c>
      <c r="J13" s="10">
        <v>0.2108</v>
      </c>
      <c r="K13" s="10">
        <v>0.3066</v>
      </c>
    </row>
    <row r="14" ht="12.5" spans="1:11">
      <c r="A14" t="s">
        <v>11</v>
      </c>
      <c r="D14" s="10">
        <v>0.5751</v>
      </c>
      <c r="E14" s="10">
        <v>0.7451</v>
      </c>
      <c r="F14" s="10">
        <v>0.7343</v>
      </c>
      <c r="G14" s="10">
        <v>0.5896</v>
      </c>
      <c r="H14" s="10">
        <v>0.49</v>
      </c>
      <c r="I14" s="10">
        <v>0.8593</v>
      </c>
      <c r="J14" s="10">
        <v>0.3358</v>
      </c>
      <c r="K14" s="10">
        <v>0.261</v>
      </c>
    </row>
    <row r="15" ht="12.5" spans="1:11">
      <c r="A15" t="s">
        <v>12</v>
      </c>
      <c r="D15" s="10">
        <v>0.62</v>
      </c>
      <c r="E15" s="10">
        <v>0.998</v>
      </c>
      <c r="F15" s="10">
        <v>0.6659</v>
      </c>
      <c r="G15" s="10">
        <v>0.9845</v>
      </c>
      <c r="H15" s="10">
        <v>0.6322</v>
      </c>
      <c r="I15" s="10">
        <v>0.6079</v>
      </c>
      <c r="J15" s="10">
        <v>0.3988</v>
      </c>
      <c r="K15" s="10">
        <v>0.2464</v>
      </c>
    </row>
    <row r="16" ht="12.5" spans="1:11">
      <c r="A16" t="s">
        <v>13</v>
      </c>
      <c r="D16" s="10">
        <v>0.3283</v>
      </c>
      <c r="E16" s="10">
        <v>0.823</v>
      </c>
      <c r="F16" s="10">
        <v>0.8761</v>
      </c>
      <c r="G16" s="10">
        <v>0.7944</v>
      </c>
      <c r="H16" s="10">
        <v>0.7152</v>
      </c>
      <c r="I16" s="10">
        <v>0.6473</v>
      </c>
      <c r="J16" s="10">
        <v>0.2886</v>
      </c>
      <c r="K16" s="10">
        <v>0.1589</v>
      </c>
    </row>
    <row r="17" ht="12.5" spans="1:1">
      <c r="A17" t="s">
        <v>14</v>
      </c>
    </row>
    <row r="18" ht="12.5" spans="1:11">
      <c r="A18" t="s">
        <v>15</v>
      </c>
      <c r="D18" s="10">
        <v>0.4867</v>
      </c>
      <c r="E18" s="10">
        <v>0.7451</v>
      </c>
      <c r="F18" s="10">
        <v>0.7343</v>
      </c>
      <c r="G18" s="10">
        <v>0.5896</v>
      </c>
      <c r="H18" s="10">
        <v>0.49</v>
      </c>
      <c r="I18" s="10">
        <v>0.8593</v>
      </c>
      <c r="J18" s="10">
        <v>0.3358</v>
      </c>
      <c r="K18" s="10">
        <v>0.261</v>
      </c>
    </row>
    <row r="19" ht="12.5" spans="4:11">
      <c r="D19" s="10">
        <v>0.5751</v>
      </c>
      <c r="E19" s="10">
        <v>0.998</v>
      </c>
      <c r="F19" s="10">
        <v>0.6659</v>
      </c>
      <c r="G19" s="10">
        <v>0.9845</v>
      </c>
      <c r="H19" s="10">
        <v>0.6322</v>
      </c>
      <c r="I19" s="10">
        <v>0.6079</v>
      </c>
      <c r="J19" s="10">
        <v>0.3988</v>
      </c>
      <c r="K19" s="10">
        <v>0.2464</v>
      </c>
    </row>
    <row r="20" ht="12.5" spans="2:13">
      <c r="B20" s="9"/>
      <c r="C20" s="9"/>
      <c r="D20" s="10">
        <v>0.62</v>
      </c>
      <c r="E20" s="10">
        <v>0.823</v>
      </c>
      <c r="F20" s="10">
        <v>0.8761</v>
      </c>
      <c r="G20" s="10">
        <v>0.7944</v>
      </c>
      <c r="H20" s="10">
        <v>0.7152</v>
      </c>
      <c r="I20" s="10">
        <v>0.6473</v>
      </c>
      <c r="J20" s="10">
        <v>0.2886</v>
      </c>
      <c r="K20" s="10">
        <v>0.1589</v>
      </c>
      <c r="L20" s="9"/>
      <c r="M20" s="9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0.5606</v>
      </c>
      <c r="E23">
        <f t="shared" ref="E23:K23" si="0">AVERAGE(E18:E20)</f>
        <v>0.855366666666667</v>
      </c>
      <c r="F23">
        <f t="shared" si="0"/>
        <v>0.758766666666667</v>
      </c>
      <c r="G23">
        <f t="shared" si="0"/>
        <v>0.7895</v>
      </c>
      <c r="H23">
        <f t="shared" si="0"/>
        <v>0.612466666666667</v>
      </c>
      <c r="I23">
        <f t="shared" si="0"/>
        <v>0.704833333333333</v>
      </c>
      <c r="J23">
        <f t="shared" si="0"/>
        <v>0.341066666666667</v>
      </c>
      <c r="K23">
        <f t="shared" si="0"/>
        <v>0.2221</v>
      </c>
    </row>
    <row r="24" ht="12.5" spans="3:11">
      <c r="C24" t="s">
        <v>17</v>
      </c>
      <c r="D24">
        <f>_xlfn.STDEV.S(D18:D20)</f>
        <v>0.0678226363392046</v>
      </c>
      <c r="E24">
        <f t="shared" ref="E24:K24" si="1">_xlfn.STDEV.S(E18:E20)</f>
        <v>0.129519509469938</v>
      </c>
      <c r="F24">
        <f t="shared" si="1"/>
        <v>0.107214613431814</v>
      </c>
      <c r="G24">
        <f t="shared" si="1"/>
        <v>0.197495594887582</v>
      </c>
      <c r="H24">
        <f t="shared" si="1"/>
        <v>0.113889478589259</v>
      </c>
      <c r="I24">
        <f t="shared" si="1"/>
        <v>0.135214841394476</v>
      </c>
      <c r="J24">
        <f t="shared" si="1"/>
        <v>0.0552884556967667</v>
      </c>
      <c r="K24">
        <f t="shared" si="1"/>
        <v>0.055217479116671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0.5606</v>
      </c>
      <c r="E28">
        <v>0.0678226363392046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1" t="s">
        <v>19</v>
      </c>
      <c r="I30" s="11" t="s">
        <v>20</v>
      </c>
      <c r="J30" s="11" t="s">
        <v>17</v>
      </c>
      <c r="K30" s="11" t="s">
        <v>18</v>
      </c>
    </row>
    <row r="31" customHeight="1" spans="3:11">
      <c r="C31">
        <v>1</v>
      </c>
      <c r="D31">
        <v>0.855366666666667</v>
      </c>
      <c r="E31">
        <v>0.129519509469938</v>
      </c>
      <c r="F31">
        <v>3</v>
      </c>
      <c r="H31">
        <f>LOG10(C31)</f>
        <v>0</v>
      </c>
      <c r="I31" s="12">
        <f>D31/$D$28</f>
        <v>1.52580568438578</v>
      </c>
      <c r="J31" s="12">
        <f>E31/$D$28</f>
        <v>0.231037298376628</v>
      </c>
      <c r="K31">
        <f>F31</f>
        <v>3</v>
      </c>
    </row>
    <row r="32" customHeight="1" spans="3:11">
      <c r="C32">
        <v>2</v>
      </c>
      <c r="D32">
        <v>0.758766666666667</v>
      </c>
      <c r="E32">
        <v>0.107214613431814</v>
      </c>
      <c r="F32">
        <v>3</v>
      </c>
      <c r="H32">
        <f t="shared" ref="H32:H37" si="3">LOG10(C32)</f>
        <v>0.301029995663981</v>
      </c>
      <c r="I32" s="12">
        <f t="shared" ref="I32:I37" si="4">D32/$D$28</f>
        <v>1.35349030800333</v>
      </c>
      <c r="J32" s="12">
        <f t="shared" ref="J32:J37" si="5">E32/$D$28</f>
        <v>0.191249756389251</v>
      </c>
      <c r="K32">
        <f t="shared" ref="K32:K37" si="6">F32</f>
        <v>3</v>
      </c>
    </row>
    <row r="33" customHeight="1" spans="3:11">
      <c r="C33">
        <v>8</v>
      </c>
      <c r="D33">
        <v>0.7895</v>
      </c>
      <c r="E33">
        <v>0.197495594887582</v>
      </c>
      <c r="F33">
        <v>3</v>
      </c>
      <c r="H33">
        <f t="shared" si="3"/>
        <v>0.903089986991944</v>
      </c>
      <c r="I33" s="12">
        <f t="shared" si="4"/>
        <v>1.40831252229754</v>
      </c>
      <c r="J33" s="12">
        <f t="shared" si="5"/>
        <v>0.352293248104856</v>
      </c>
      <c r="K33">
        <f t="shared" si="6"/>
        <v>3</v>
      </c>
    </row>
    <row r="34" customHeight="1" spans="3:11">
      <c r="C34">
        <v>16</v>
      </c>
      <c r="D34">
        <v>0.612466666666667</v>
      </c>
      <c r="E34">
        <v>0.113889478589259</v>
      </c>
      <c r="F34">
        <v>3</v>
      </c>
      <c r="H34">
        <f t="shared" si="3"/>
        <v>1.20411998265592</v>
      </c>
      <c r="I34" s="12">
        <f t="shared" si="4"/>
        <v>1.09251991913426</v>
      </c>
      <c r="J34" s="12">
        <f t="shared" si="5"/>
        <v>0.203156401336531</v>
      </c>
      <c r="K34">
        <f t="shared" si="6"/>
        <v>3</v>
      </c>
    </row>
    <row r="35" customHeight="1" spans="3:11">
      <c r="C35">
        <v>32</v>
      </c>
      <c r="D35">
        <v>0.704833333333333</v>
      </c>
      <c r="E35">
        <v>0.135214841394476</v>
      </c>
      <c r="F35">
        <v>3</v>
      </c>
      <c r="H35">
        <f t="shared" si="3"/>
        <v>1.50514997831991</v>
      </c>
      <c r="I35" s="12">
        <f t="shared" si="4"/>
        <v>1.25728386252824</v>
      </c>
      <c r="J35" s="12">
        <f t="shared" si="5"/>
        <v>0.241196648937703</v>
      </c>
      <c r="K35">
        <f t="shared" si="6"/>
        <v>3</v>
      </c>
    </row>
    <row r="36" customHeight="1" spans="3:11">
      <c r="C36">
        <v>64</v>
      </c>
      <c r="D36">
        <v>0.341066666666667</v>
      </c>
      <c r="E36">
        <v>0.0552884556967667</v>
      </c>
      <c r="F36">
        <v>3</v>
      </c>
      <c r="H36">
        <f t="shared" si="3"/>
        <v>1.80617997398389</v>
      </c>
      <c r="I36" s="12">
        <f t="shared" si="4"/>
        <v>0.608395766440718</v>
      </c>
      <c r="J36" s="12">
        <f t="shared" si="5"/>
        <v>0.0986237169046855</v>
      </c>
      <c r="K36">
        <f t="shared" si="6"/>
        <v>3</v>
      </c>
    </row>
    <row r="37" customHeight="1" spans="3:11">
      <c r="C37">
        <v>128</v>
      </c>
      <c r="D37">
        <v>0.2221</v>
      </c>
      <c r="E37">
        <v>0.055217479116671</v>
      </c>
      <c r="F37">
        <v>3</v>
      </c>
      <c r="H37">
        <f t="shared" si="3"/>
        <v>2.10720996964787</v>
      </c>
      <c r="I37" s="12">
        <f t="shared" si="4"/>
        <v>0.396182661434178</v>
      </c>
      <c r="J37" s="12">
        <f t="shared" si="5"/>
        <v>0.0984971086633447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0.4867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0.5751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7">
        <v>0.62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0.3283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0.4647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0.7451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8">
        <v>0.998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8">
        <v>0.823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0.4248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0.7343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0.6659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0.8761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0.3728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0.5896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0.9845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0.7944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0.3551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7">
        <v>0.49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0.6322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0.7152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0.3205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0.8593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0.6079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0.6473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0.2108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0.3358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0.3988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0.2886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0.3066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8">
        <v>0.261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0.2464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0.1589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3.2818181818182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165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2021-03-20T05:21:00Z</dcterms:created>
  <dcterms:modified xsi:type="dcterms:W3CDTF">2021-03-22T03:08:27Z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