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<sst xmlns="http://schemas.openxmlformats.org/spreadsheetml/2006/main" count="385" uniqueCount="171">
  <si>
    <t>检测结果</t>
  </si>
  <si>
    <t>SW480.skax</t>
  </si>
  <si>
    <t>2021/4/2 12:44:14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</si>
  <si>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</si>
  <si>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</si>
  <si>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</si>
  <si>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</si>
  <si>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</si>
  <si>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</si>
  <si>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</si>
  <si>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</si>
  <si>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</si>
  <si>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</si>
  <si>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</si>
  <si>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</si>
  <si>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</si>
  <si>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</si>
  <si>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</si>
  <si>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</si>
  <si>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</si>
  <si>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</si>
  <si>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</si>
  <si>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</si>
  <si>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</si>
  <si>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</si>
  <si>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</si>
  <si>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</si>
  <si>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</si>
  <si>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</si>
  <si>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</si>
  <si>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</si>
  <si>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</si>
  <si>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</si>
  <si>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</si>
  <si>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</si>
  <si>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</si>
  <si>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</si>
  <si>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</si>
  <si>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</si>
  <si>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</si>
  <si>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</si>
  <si>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</si>
  <si>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</si>
  <si>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</si>
  <si>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</si>
  <si>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</si>
  <si>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</si>
  <si>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</si>
  <si>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</si>
  <si>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</si>
  <si>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</si>
  <si>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</si>
  <si>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</si>
  <si>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</si>
  <si>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</si>
  <si>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</si>
  <si>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</si>
  <si>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</si>
  <si>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</si>
  <si>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</si>
  <si>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</si>
  <si>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</si>
  <si>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</si>
  <si>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</si>
  <si>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</si>
  <si>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</si>
  <si>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</si>
  <si>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</si>
  <si>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</si>
  <si>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</si>
  <si>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</si>
  <si>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</si>
  <si>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</si>
  <si>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</si>
  <si>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</si>
  <si>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</si>
  <si>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</si>
  <si>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</si>
  <si>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</si>
  <si>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</si>
  <si>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</si>
  <si>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</si>
  <si>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</si>
  <si>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</si>
  <si>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</si>
  <si>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</si>
  <si>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</si>
  <si>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</si>
  <si>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</si>
  <si>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</si>
  <si>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</si>
  <si>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</si>
  <si>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</si>
  <si>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</si>
  <si>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</si>
  <si>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</si>
  <si>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</si>
  <si>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</si>
  <si>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</si>
  <si>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</si>
  <si>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</si>
  <si>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</si>
  <si>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</si>
  <si>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</si>
  <si>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</si>
  <si>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</si>
  <si>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</si>
  <si>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</si>
  <si>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</si>
  <si>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</si>
  <si>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</si>
  <si>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</si>
  <si>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</si>
  <si>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</si>
  <si>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</si>
  <si>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</si>
  <si>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</si>
  <si>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</si>
  <si>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</si>
  <si>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</si>
  <si>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</si>
  <si>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</si>
  <si>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</si>
  <si>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</si>
  <si>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</si>
  <si>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</si>
  <si>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</si>
  <si>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</si>
  <si>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</si>
  <si>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</si>
  <si>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</si>
  <si>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</si>
  <si>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</si>
  <si>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</si>
  <si>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</si>
  <si>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</si>
  <si>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</si>
  <si>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</si>
  <si>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</si>
  <si>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</si>
  <si>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</si>
  <si>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</si>
  <si>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</si>
  <si>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</si>
  <si>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</si>
  <si>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</si>
  <si>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</si>
  <si>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</si>
  <si>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</si>
  <si>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</si>
  <si>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</si>
  <si>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</si>
  <si>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</si>
  <si>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</si>
  <si>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</si>
  <si>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</si>
  <si>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</si>
  <si>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</si>
  <si>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SW480.skax 已启动</t>
  </si>
  <si>
    <t>温度</t>
  </si>
  <si>
    <t>23.0°C</t>
  </si>
  <si>
    <t>步骤 吸光度 1 已启动</t>
  </si>
  <si>
    <t>2021/4/2 12:44:22</t>
  </si>
  <si>
    <t>步骤 吸光度 1 已结束</t>
  </si>
  <si>
    <t>2021/4/2 12:44:23</t>
  </si>
  <si>
    <t>2021/4/2 12:44:27</t>
  </si>
  <si>
    <t>2021/4/2 12:44:31</t>
  </si>
  <si>
    <t>程序 SW480.skax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</si>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</sst>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00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8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16" borderId="6" applyNumberFormat="0" applyFon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6" fillId="9" borderId="5" applyNumberFormat="0" applyAlignment="0" applyProtection="0">
      <alignment vertical="center"/>
    </xf>
    <xf numFmtId="0" fontId="17" fillId="23" borderId="10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40"/>
  <sheetViews>
    <sheetView tabSelected="1" topLeftCell="K32" workbookViewId="0">
      <selection activeCell="N41" sqref="N4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6.72727272727273" customWidth="1"/>
    <col min="4" max="11" width="10.7181818181818" customWidth="1"/>
    <col min="12" max="13" width="4.14545454545455" customWidth="1"/>
    <col min="14" max="15" width="12.8181818181818"/>
    <col min="17" max="17" width="12.8181818181818"/>
    <col min="19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9">
        <v>1.6533</v>
      </c>
      <c r="E13" s="9">
        <v>1.5641</v>
      </c>
      <c r="F13" s="9">
        <v>1.5083</v>
      </c>
      <c r="G13" s="9">
        <v>1.4144</v>
      </c>
      <c r="H13" s="9">
        <v>0.6105</v>
      </c>
      <c r="I13" s="9">
        <v>0.3331</v>
      </c>
      <c r="J13" s="9">
        <v>0.2322</v>
      </c>
      <c r="K13" s="9">
        <v>0.2355</v>
      </c>
    </row>
    <row r="14" customHeight="1" spans="1:11">
      <c r="A14" t="s">
        <v>11</v>
      </c>
      <c r="D14" s="9">
        <v>1.7369</v>
      </c>
      <c r="E14" s="9">
        <v>1.6274</v>
      </c>
      <c r="F14" s="9">
        <v>1.6073</v>
      </c>
      <c r="G14" s="9">
        <v>1.4277</v>
      </c>
      <c r="H14" s="9">
        <v>0.813</v>
      </c>
      <c r="I14" s="9">
        <v>0.3884</v>
      </c>
      <c r="J14" s="9">
        <v>0.2576</v>
      </c>
      <c r="K14" s="9">
        <v>0.2558</v>
      </c>
    </row>
    <row r="15" customHeight="1" spans="1:11">
      <c r="A15" t="s">
        <v>12</v>
      </c>
      <c r="D15" s="9">
        <v>1.716</v>
      </c>
      <c r="E15" s="9">
        <v>1.6661</v>
      </c>
      <c r="F15" s="9">
        <v>1.875</v>
      </c>
      <c r="G15" s="9">
        <v>1.8497</v>
      </c>
      <c r="H15" s="9">
        <v>0.8201</v>
      </c>
      <c r="I15" s="9">
        <v>0.399</v>
      </c>
      <c r="J15" s="9">
        <v>0.2467</v>
      </c>
      <c r="K15" s="9">
        <v>0.252</v>
      </c>
    </row>
    <row r="16" customHeight="1" spans="1:11">
      <c r="A16" t="s">
        <v>13</v>
      </c>
      <c r="D16" s="9">
        <v>1.6632</v>
      </c>
      <c r="E16" s="9">
        <v>1.5194</v>
      </c>
      <c r="F16" s="9">
        <v>1.6657</v>
      </c>
      <c r="G16" s="9">
        <v>1.5183</v>
      </c>
      <c r="H16" s="9">
        <v>0.9802</v>
      </c>
      <c r="I16" s="9">
        <v>0.4373</v>
      </c>
      <c r="J16" s="9">
        <v>0.2344</v>
      </c>
      <c r="K16" s="9">
        <v>0.2466</v>
      </c>
    </row>
    <row r="17" customHeight="1" spans="1:1">
      <c r="A17" t="s">
        <v>14</v>
      </c>
    </row>
    <row r="18" customHeight="1" spans="1:11">
      <c r="A18" t="s">
        <v>15</v>
      </c>
      <c r="D18" s="9">
        <v>1.7369</v>
      </c>
      <c r="E18" s="9">
        <v>1.5641</v>
      </c>
      <c r="F18" s="9">
        <v>1.5083</v>
      </c>
      <c r="G18" s="9">
        <v>1.4144</v>
      </c>
      <c r="H18" s="9">
        <v>0.6105</v>
      </c>
      <c r="I18" s="9">
        <v>0.3331</v>
      </c>
      <c r="J18" s="9">
        <v>0.2322</v>
      </c>
      <c r="K18" s="9">
        <v>0.2355</v>
      </c>
    </row>
    <row r="19" customHeight="1" spans="4:11">
      <c r="D19" s="9">
        <v>1.716</v>
      </c>
      <c r="E19" s="9">
        <v>1.6274</v>
      </c>
      <c r="F19" s="9">
        <v>1.6073</v>
      </c>
      <c r="G19" s="9">
        <v>1.4277</v>
      </c>
      <c r="H19" s="9">
        <v>0.813</v>
      </c>
      <c r="I19" s="9">
        <v>0.3884</v>
      </c>
      <c r="J19" s="9">
        <v>0.2467</v>
      </c>
      <c r="K19" s="9">
        <v>0.2558</v>
      </c>
    </row>
    <row r="20" customHeight="1" spans="2:13">
      <c r="B20" s="8"/>
      <c r="C20" s="8"/>
      <c r="D20" s="9">
        <v>1.6632</v>
      </c>
      <c r="E20" s="9">
        <v>1.6661</v>
      </c>
      <c r="F20" s="9">
        <v>1.6657</v>
      </c>
      <c r="G20" s="9">
        <v>1.5183</v>
      </c>
      <c r="H20" s="9">
        <v>0.8201</v>
      </c>
      <c r="I20" s="9">
        <v>0.399</v>
      </c>
      <c r="J20" s="9">
        <v>0.2344</v>
      </c>
      <c r="K20" s="9">
        <v>0.2466</v>
      </c>
      <c r="L20" s="8"/>
      <c r="M20" s="8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1.70536666666667</v>
      </c>
      <c r="E23">
        <f t="shared" ref="E23:K23" si="0">AVERAGE(E18:E20)</f>
        <v>1.6192</v>
      </c>
      <c r="F23">
        <f t="shared" si="0"/>
        <v>1.59376666666667</v>
      </c>
      <c r="G23">
        <f t="shared" si="0"/>
        <v>1.45346666666667</v>
      </c>
      <c r="H23">
        <f t="shared" si="0"/>
        <v>0.747866666666667</v>
      </c>
      <c r="I23">
        <f t="shared" si="0"/>
        <v>0.3735</v>
      </c>
      <c r="J23">
        <f t="shared" si="0"/>
        <v>0.237766666666667</v>
      </c>
      <c r="K23">
        <f t="shared" si="0"/>
        <v>0.245966666666667</v>
      </c>
    </row>
    <row r="24" customHeight="1" spans="3:11">
      <c r="C24" t="s">
        <v>17</v>
      </c>
      <c r="D24">
        <f>_xlfn.STDEV.S(D18:D20)</f>
        <v>0.0379831980398351</v>
      </c>
      <c r="E24">
        <f t="shared" ref="E24:K24" si="1">_xlfn.STDEV.S(E18:E20)</f>
        <v>0.051492038219515</v>
      </c>
      <c r="F24">
        <f t="shared" si="1"/>
        <v>0.0795679164822941</v>
      </c>
      <c r="G24">
        <f t="shared" si="1"/>
        <v>0.056539750028925</v>
      </c>
      <c r="H24">
        <f t="shared" si="1"/>
        <v>0.119015979319305</v>
      </c>
      <c r="I24">
        <f t="shared" si="1"/>
        <v>0.0353865793769333</v>
      </c>
      <c r="J24">
        <f t="shared" si="1"/>
        <v>0.00781430312525266</v>
      </c>
      <c r="K24">
        <f t="shared" si="1"/>
        <v>0.0101648085733738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1.70536666666667</v>
      </c>
      <c r="E28">
        <v>0.0379831980398351</v>
      </c>
      <c r="F28">
        <v>3</v>
      </c>
      <c r="N28" s="6">
        <v>1.7369</v>
      </c>
      <c r="P28" s="6">
        <v>1.716</v>
      </c>
      <c r="R28" s="6">
        <v>1.6632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1.6192</v>
      </c>
      <c r="E31">
        <v>0.051492038219515</v>
      </c>
      <c r="F31">
        <v>3</v>
      </c>
      <c r="H31">
        <f>LOG10(C31)</f>
        <v>0</v>
      </c>
      <c r="I31" s="11">
        <f>D31/$D$28</f>
        <v>0.949473231563105</v>
      </c>
      <c r="J31" s="11">
        <f>E31/$D$28</f>
        <v>0.030194115568215</v>
      </c>
      <c r="K31">
        <f>F31</f>
        <v>3</v>
      </c>
      <c r="N31" s="6">
        <v>1.5641</v>
      </c>
      <c r="O31" s="12">
        <f>N31/$N$28</f>
        <v>0.900512407162186</v>
      </c>
      <c r="P31" s="6">
        <v>1.6274</v>
      </c>
      <c r="Q31" s="12">
        <f>P31/$P$28</f>
        <v>0.948368298368298</v>
      </c>
      <c r="R31" s="6">
        <v>1.6661</v>
      </c>
      <c r="S31" s="12">
        <f>R31/$R$28</f>
        <v>1.00174362674363</v>
      </c>
    </row>
    <row r="32" customHeight="1" spans="3:19">
      <c r="C32">
        <v>2</v>
      </c>
      <c r="D32">
        <v>1.59376666666667</v>
      </c>
      <c r="E32">
        <v>0.0795679164822941</v>
      </c>
      <c r="F32">
        <v>3</v>
      </c>
      <c r="H32">
        <f t="shared" ref="H32:H37" si="3">LOG10(C32)</f>
        <v>0.301029995663981</v>
      </c>
      <c r="I32" s="11">
        <f t="shared" ref="I32:I37" si="4">D32/$D$28</f>
        <v>0.93455952776529</v>
      </c>
      <c r="J32" s="11">
        <f t="shared" ref="J32:J37" si="5">E32/$D$28</f>
        <v>0.046657365854241</v>
      </c>
      <c r="K32">
        <f t="shared" ref="K32:K37" si="6">F32</f>
        <v>3</v>
      </c>
      <c r="N32" s="6">
        <v>1.5083</v>
      </c>
      <c r="O32" s="12">
        <f t="shared" ref="O32:O37" si="7">N32/$N$28</f>
        <v>0.868386205308308</v>
      </c>
      <c r="P32" s="6">
        <v>1.6073</v>
      </c>
      <c r="Q32" s="12">
        <f t="shared" ref="Q32:Q37" si="8">P32/$P$28</f>
        <v>0.936655011655012</v>
      </c>
      <c r="R32" s="6">
        <v>1.6657</v>
      </c>
      <c r="S32" s="12">
        <f t="shared" ref="S32:S37" si="9">R32/$R$28</f>
        <v>1.00150312650313</v>
      </c>
    </row>
    <row r="33" customHeight="1" spans="3:19">
      <c r="C33">
        <v>8</v>
      </c>
      <c r="D33">
        <v>1.45346666666667</v>
      </c>
      <c r="E33">
        <v>0.056539750028925</v>
      </c>
      <c r="F33">
        <v>3</v>
      </c>
      <c r="H33">
        <f t="shared" si="3"/>
        <v>0.903089986991944</v>
      </c>
      <c r="I33" s="11">
        <f t="shared" si="4"/>
        <v>0.852289830144055</v>
      </c>
      <c r="J33" s="11">
        <f t="shared" si="5"/>
        <v>0.0331540138165351</v>
      </c>
      <c r="K33">
        <f t="shared" si="6"/>
        <v>3</v>
      </c>
      <c r="N33" s="6">
        <v>1.4144</v>
      </c>
      <c r="O33" s="12">
        <f t="shared" si="7"/>
        <v>0.814324371005815</v>
      </c>
      <c r="P33" s="6">
        <v>1.4277</v>
      </c>
      <c r="Q33" s="12">
        <f t="shared" si="8"/>
        <v>0.831993006993007</v>
      </c>
      <c r="R33" s="6">
        <v>1.5183</v>
      </c>
      <c r="S33" s="12">
        <f t="shared" si="9"/>
        <v>0.912878787878788</v>
      </c>
    </row>
    <row r="34" customHeight="1" spans="3:19">
      <c r="C34">
        <v>16</v>
      </c>
      <c r="D34">
        <v>0.747866666666667</v>
      </c>
      <c r="E34">
        <v>0.119015979319305</v>
      </c>
      <c r="F34">
        <v>3</v>
      </c>
      <c r="H34">
        <f t="shared" si="3"/>
        <v>1.20411998265592</v>
      </c>
      <c r="I34" s="11">
        <f t="shared" si="4"/>
        <v>0.438537166982662</v>
      </c>
      <c r="J34" s="11">
        <f t="shared" si="5"/>
        <v>0.0697890850370236</v>
      </c>
      <c r="K34">
        <f t="shared" si="6"/>
        <v>3</v>
      </c>
      <c r="N34" s="6">
        <v>0.6105</v>
      </c>
      <c r="O34" s="12">
        <f t="shared" si="7"/>
        <v>0.351488283723876</v>
      </c>
      <c r="P34" s="6">
        <v>0.813</v>
      </c>
      <c r="Q34" s="12">
        <f t="shared" si="8"/>
        <v>0.473776223776224</v>
      </c>
      <c r="R34" s="6">
        <v>0.8201</v>
      </c>
      <c r="S34" s="12">
        <f t="shared" si="9"/>
        <v>0.493085618085618</v>
      </c>
    </row>
    <row r="35" customHeight="1" spans="3:19">
      <c r="C35">
        <v>32</v>
      </c>
      <c r="D35">
        <v>0.3735</v>
      </c>
      <c r="E35">
        <v>0.0353865793769333</v>
      </c>
      <c r="F35">
        <v>3</v>
      </c>
      <c r="H35">
        <f t="shared" si="3"/>
        <v>1.50514997831991</v>
      </c>
      <c r="I35" s="11">
        <f t="shared" si="4"/>
        <v>0.219014483688747</v>
      </c>
      <c r="J35" s="11">
        <f t="shared" si="5"/>
        <v>0.0207501296164656</v>
      </c>
      <c r="K35">
        <f t="shared" si="6"/>
        <v>3</v>
      </c>
      <c r="N35" s="6">
        <v>0.3331</v>
      </c>
      <c r="O35" s="12">
        <f t="shared" si="7"/>
        <v>0.191778455869653</v>
      </c>
      <c r="P35" s="6">
        <v>0.3884</v>
      </c>
      <c r="Q35" s="12">
        <f t="shared" si="8"/>
        <v>0.226340326340326</v>
      </c>
      <c r="R35" s="6">
        <v>0.399</v>
      </c>
      <c r="S35" s="12">
        <f t="shared" si="9"/>
        <v>0.23989898989899</v>
      </c>
    </row>
    <row r="36" customHeight="1" spans="3:19">
      <c r="C36">
        <v>64</v>
      </c>
      <c r="D36">
        <v>0.237766666666667</v>
      </c>
      <c r="E36">
        <v>0.00781430312525266</v>
      </c>
      <c r="F36">
        <v>3</v>
      </c>
      <c r="H36">
        <f t="shared" si="3"/>
        <v>1.80617997398389</v>
      </c>
      <c r="I36" s="11">
        <f t="shared" si="4"/>
        <v>0.139422607063975</v>
      </c>
      <c r="J36" s="11">
        <f t="shared" si="5"/>
        <v>0.00458218357259592</v>
      </c>
      <c r="K36">
        <f t="shared" si="6"/>
        <v>3</v>
      </c>
      <c r="N36" s="6">
        <v>0.2322</v>
      </c>
      <c r="O36" s="12">
        <f t="shared" si="7"/>
        <v>0.133686452875813</v>
      </c>
      <c r="P36" s="6">
        <v>0.2467</v>
      </c>
      <c r="Q36" s="12">
        <f t="shared" si="8"/>
        <v>0.143764568764569</v>
      </c>
      <c r="R36" s="6">
        <v>0.2344</v>
      </c>
      <c r="S36" s="12">
        <f t="shared" si="9"/>
        <v>0.140933140933141</v>
      </c>
    </row>
    <row r="37" customHeight="1" spans="3:19">
      <c r="C37">
        <v>128</v>
      </c>
      <c r="D37">
        <v>0.245966666666667</v>
      </c>
      <c r="E37">
        <v>0.0101648085733738</v>
      </c>
      <c r="F37">
        <v>3</v>
      </c>
      <c r="H37">
        <f t="shared" si="3"/>
        <v>2.10720996964787</v>
      </c>
      <c r="I37" s="11">
        <f t="shared" si="4"/>
        <v>0.14423095717441</v>
      </c>
      <c r="J37" s="11">
        <f t="shared" si="5"/>
        <v>0.00596048273491946</v>
      </c>
      <c r="K37">
        <f t="shared" si="6"/>
        <v>3</v>
      </c>
      <c r="N37" s="6">
        <v>0.2355</v>
      </c>
      <c r="O37" s="12">
        <f t="shared" si="7"/>
        <v>0.135586389544591</v>
      </c>
      <c r="P37" s="6">
        <v>0.2558</v>
      </c>
      <c r="Q37" s="12">
        <f t="shared" si="8"/>
        <v>0.149067599067599</v>
      </c>
      <c r="R37" s="6">
        <v>0.2466</v>
      </c>
      <c r="S37" s="12">
        <f t="shared" si="9"/>
        <v>0.148268398268398</v>
      </c>
    </row>
    <row r="39" customHeight="1" spans="13:16">
      <c r="M39" t="s">
        <v>21</v>
      </c>
      <c r="N39">
        <v>13.55</v>
      </c>
      <c r="O39">
        <v>16.71</v>
      </c>
      <c r="P39">
        <v>18.18</v>
      </c>
    </row>
    <row r="40" customHeight="1" spans="13:14">
      <c r="M40" t="s">
        <v>17</v>
      </c>
      <c r="N40">
        <f>_xlfn.STDEV.S(N39:P39)</f>
        <v>2.36584727599508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1.6533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1.7369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7">
        <v>1.716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1.6632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1.5641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1.6274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1.6661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1.5194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1.5083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1.6073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7">
        <v>1.875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1.6657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1.4144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1.4277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1.8497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1.5183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0.6105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7">
        <v>0.813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0.8201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0.9802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0.3331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0.3884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7">
        <v>0.399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0.4373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0.2322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0.2576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0.2467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0.2344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0.2355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0.2558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7">
        <v>0.252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0.2466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4.8545454545455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2</v>
      </c>
      <c r="C6" t="s">
        <v>161</v>
      </c>
    </row>
    <row r="7" customHeight="1" spans="2:3">
      <c r="B7" t="s">
        <v>162</v>
      </c>
      <c r="C7" t="s">
        <v>163</v>
      </c>
    </row>
    <row r="8" customHeight="1" spans="2:4">
      <c r="B8" t="s">
        <v>164</v>
      </c>
      <c r="C8" t="s">
        <v>159</v>
      </c>
      <c r="D8" t="s">
        <v>160</v>
      </c>
    </row>
    <row r="9" customHeight="1" spans="2:4">
      <c r="B9" t="s">
        <v>165</v>
      </c>
      <c r="C9" t="s">
        <v>159</v>
      </c>
      <c r="D9" t="s">
        <v>160</v>
      </c>
    </row>
    <row r="10" customHeight="1" spans="2:3">
      <c r="B10" t="s">
        <v>166</v>
      </c>
      <c r="C10" t="s">
        <v>167</v>
      </c>
    </row>
    <row r="11" customHeight="1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168</v>
      </c>
      <c r="B2" t="s">
        <v>169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2021-04-02T04:46:00Z</dcterms:created>
  <dcterms:modified xsi:type="dcterms:W3CDTF">2021-06-14T04:22:46Z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498FAA047C124C7BA3A069116670F8C7</vt:lpwstr>
  </property>
  <property fmtid="{D5CDD505-2E9C-101B-9397-08002B2CF9AE}" pid="3" name="KSOProductBuildVer">
    <vt:lpwstr>2052-11.1.0.10577</vt:lpwstr>
  </property>
</Properties>
</file>