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吸光度 1_01" sheetId="1" r:id="rId1"/>
    <sheet name="结果摘要" sheetId="2" r:id="rId2"/>
    <sheet name="基本信息" sheetId="3" r:id="rId3"/>
    <sheet name="程序信息" sheetId="4" r:id="rId4"/>
    <sheet name="仪器信息" sheetId="5" r:id="rId5"/>
    <sheet name="程序设置" sheetId="6" r:id="rId6"/>
    <sheet name="运行日志" sheetId="7" r:id="rId7"/>
    <sheet name="板布局" sheetId="8" r:id="rId8"/>
  </sheets>
  <calcPr calcId="144525"/>
</workbook>
</file>

<file path=xl/sharedStrings.xml><?xml version="1.0" encoding="utf-8"?>
<sst xmlns="http://schemas.openxmlformats.org/spreadsheetml/2006/main" count="387" uniqueCount="175">
  <si>
    <t>检测结果</t>
  </si>
  <si>
    <t>LO2.skax</t>
  </si>
  <si>
    <t>2021/5/27 16:19:37</t>
  </si>
  <si>
    <t xml:space="preserve"> </t>
  </si>
  <si>
    <t>吸光度 1</t>
  </si>
  <si>
    <t>波长: 450 nm</t>
  </si>
  <si>
    <t>板 1</t>
  </si>
  <si>
    <t>吸光值</t>
  </si>
  <si>
    <t>A</t>
  </si>
  <si>
    <t>B</t>
  </si>
  <si>
    <t>C</t>
  </si>
  <si>
    <t>D</t>
  </si>
  <si>
    <t>E</t>
  </si>
  <si>
    <t>F</t>
  </si>
  <si>
    <t>G</t>
  </si>
  <si>
    <t>H</t>
  </si>
  <si>
    <t>Mean</t>
  </si>
  <si>
    <t>SD</t>
  </si>
  <si>
    <t>N</t>
  </si>
  <si>
    <t>log10C</t>
  </si>
  <si>
    <t>cell viability</t>
  </si>
  <si>
    <t>IC50</t>
  </si>
  <si>
    <t>结果汇总</t>
  </si>
  <si>
    <t>常规</t>
  </si>
  <si>
    <t>板</t>
  </si>
  <si>
    <t>孔</t>
  </si>
  <si>
    <t>组</t>
  </si>
  <si>
    <t>样本</t>
  </si>
  <si>
    <t>吸光度 1 (450nm)</t>
  </si>
  <si>
    <t>C03</t>
  </si>
  <si>
    <t>组 1</t>
  </si>
  <si>
    <t>未知0001</t>
  </si>
  <si>
    <t>D03</t>
  </si>
  <si>
    <t>未知0009</t>
  </si>
  <si>
    <t>E03</t>
  </si>
  <si>
    <t>未知0017</t>
  </si>
  <si>
    <t>F03</t>
  </si>
  <si>
    <t>未知0025</t>
  </si>
  <si>
    <t>C04</t>
  </si>
  <si>
    <t>未知0002</t>
  </si>
  <si>
    <t>D04</t>
  </si>
  <si>
    <t>未知0010</t>
  </si>
  <si>
    <t>E04</t>
  </si>
  <si>
    <t>未知0018</t>
  </si>
  <si>
    <t>F04</t>
  </si>
  <si>
    <t>未知0026</t>
  </si>
  <si>
    <t>C05</t>
  </si>
  <si>
    <t>未知0003</t>
  </si>
  <si>
    <t>D05</t>
  </si>
  <si>
    <t>未知0011</t>
  </si>
  <si>
    <t>E05</t>
  </si>
  <si>
    <t>未知0019</t>
  </si>
  <si>
    <t>F05</t>
  </si>
  <si>
    <t>未知0027</t>
  </si>
  <si>
    <t>C06</t>
  </si>
  <si>
    <t>未知0004</t>
  </si>
  <si>
    <t>D06</t>
  </si>
  <si>
    <t>未知0012</t>
  </si>
  <si>
    <t>E06</t>
  </si>
  <si>
    <t>未知0020</t>
  </si>
  <si>
    <t>F06</t>
  </si>
  <si>
    <t>未知0028</t>
  </si>
  <si>
    <t>C07</t>
  </si>
  <si>
    <t>未知0005</t>
  </si>
  <si>
    <t>D07</t>
  </si>
  <si>
    <t>未知0013</t>
  </si>
  <si>
    <t>E07</t>
  </si>
  <si>
    <t>未知0021</t>
  </si>
  <si>
    <t>F07</t>
  </si>
  <si>
    <t>未知0029</t>
  </si>
  <si>
    <t>C08</t>
  </si>
  <si>
    <t>未知0006</t>
  </si>
  <si>
    <t>D08</t>
  </si>
  <si>
    <t>未知0014</t>
  </si>
  <si>
    <t>E08</t>
  </si>
  <si>
    <t>未知0022</t>
  </si>
  <si>
    <t>F08</t>
  </si>
  <si>
    <t>未知0030</t>
  </si>
  <si>
    <t>C09</t>
  </si>
  <si>
    <t>未知0007</t>
  </si>
  <si>
    <t>D09</t>
  </si>
  <si>
    <t>未知0015</t>
  </si>
  <si>
    <t>E09</t>
  </si>
  <si>
    <t>未知0023</t>
  </si>
  <si>
    <t>F09</t>
  </si>
  <si>
    <t>未知0031</t>
  </si>
  <si>
    <t>C10</t>
  </si>
  <si>
    <t>未知0008</t>
  </si>
  <si>
    <t>D10</t>
  </si>
  <si>
    <t>未知0016</t>
  </si>
  <si>
    <t>E10</t>
  </si>
  <si>
    <t>未知0024</t>
  </si>
  <si>
    <t>F10</t>
  </si>
  <si>
    <t>未知0032</t>
  </si>
  <si>
    <t>基本信息</t>
  </si>
  <si>
    <t>软件版本</t>
  </si>
  <si>
    <t>SkanIt Software 6.0.1 for Microplate Readers RE, ver. 6.0.1.6</t>
  </si>
  <si>
    <t>光学响应补偿</t>
  </si>
  <si>
    <t>是</t>
  </si>
  <si>
    <t>程序信息</t>
  </si>
  <si>
    <t>程序名称</t>
  </si>
  <si>
    <t>会话注释</t>
  </si>
  <si>
    <t>SkanIt Software for Microplate Readers RE, ver. 6.0.1.6</t>
  </si>
  <si>
    <t>执行时间</t>
  </si>
  <si>
    <t>用户</t>
  </si>
  <si>
    <t>lenovo-PC\lenovo</t>
  </si>
  <si>
    <t>仪器信息</t>
  </si>
  <si>
    <t>名称</t>
  </si>
  <si>
    <t>Varioskan LUX</t>
  </si>
  <si>
    <t>ESW 版本</t>
  </si>
  <si>
    <t>1.00.30</t>
  </si>
  <si>
    <t>设置温度</t>
  </si>
  <si>
    <t>37.00 °C</t>
  </si>
  <si>
    <t>序列号</t>
  </si>
  <si>
    <t>3020-420</t>
  </si>
  <si>
    <t>仪器模块</t>
  </si>
  <si>
    <t>滤光片</t>
  </si>
  <si>
    <t>F62010</t>
  </si>
  <si>
    <t>位置</t>
  </si>
  <si>
    <t>1</t>
  </si>
  <si>
    <t>波长</t>
  </si>
  <si>
    <t>620</t>
  </si>
  <si>
    <t>带宽</t>
  </si>
  <si>
    <t>10</t>
  </si>
  <si>
    <t>定义日期和时间</t>
  </si>
  <si>
    <t>2017/11/9 16:00:00</t>
  </si>
  <si>
    <t>F66510</t>
  </si>
  <si>
    <t>2</t>
  </si>
  <si>
    <t>665</t>
  </si>
  <si>
    <t>模块的名称</t>
  </si>
  <si>
    <t>LAT 模块</t>
  </si>
  <si>
    <t>模块序列号</t>
  </si>
  <si>
    <t>LL163103</t>
  </si>
  <si>
    <t>TRF 模块</t>
  </si>
  <si>
    <t>LT163103</t>
  </si>
  <si>
    <t>板适配器名称</t>
  </si>
  <si>
    <t>96-well adapter for plate without lid</t>
  </si>
  <si>
    <t>板适配器编号</t>
  </si>
  <si>
    <t>孵育器</t>
  </si>
  <si>
    <t>气体控制</t>
  </si>
  <si>
    <t>否</t>
  </si>
  <si>
    <t>顶部光学器件</t>
  </si>
  <si>
    <t>底部光学器件</t>
  </si>
  <si>
    <t>分液器 1</t>
  </si>
  <si>
    <t>分液器 2</t>
  </si>
  <si>
    <t>程序设置</t>
  </si>
  <si>
    <t>测量顺序</t>
  </si>
  <si>
    <t>3</t>
  </si>
  <si>
    <t>开启稳定延迟</t>
  </si>
  <si>
    <t>开始时检查温度[°C]</t>
  </si>
  <si>
    <t>波长[nm]</t>
  </si>
  <si>
    <t>450</t>
  </si>
  <si>
    <t>显示透射率</t>
  </si>
  <si>
    <t>光程校正</t>
  </si>
  <si>
    <t>测量时间[ms]</t>
  </si>
  <si>
    <t>100</t>
  </si>
  <si>
    <t>运行日志</t>
  </si>
  <si>
    <t>时间</t>
  </si>
  <si>
    <t>事件</t>
  </si>
  <si>
    <t>信息</t>
  </si>
  <si>
    <t>程序 LO2.skax 已启动</t>
  </si>
  <si>
    <t>温度</t>
  </si>
  <si>
    <t>30.5°C</t>
  </si>
  <si>
    <t>步骤 吸光度 1 已启动</t>
  </si>
  <si>
    <t>2021/5/27 16:19:39</t>
  </si>
  <si>
    <t>校准</t>
  </si>
  <si>
    <t>光度测定 1.0 15669</t>
  </si>
  <si>
    <t>2021/5/27 16:19:47</t>
  </si>
  <si>
    <t>步骤 吸光度 1 已结束</t>
  </si>
  <si>
    <t>31.0°C</t>
  </si>
  <si>
    <t>2021/5/27 16:19:55</t>
  </si>
  <si>
    <t>程序 LO2.skax 已结束</t>
  </si>
  <si>
    <t>板型模板</t>
  </si>
  <si>
    <t>ANSI/SBS Standard, 96-well</t>
  </si>
  <si>
    <t>1:1</t>
  </si>
</sst>
</file>

<file path=xl/styles.xml><?xml version="1.0" encoding="utf-8"?>
<styleSheet xmlns="http://schemas.openxmlformats.org/spreadsheetml/2006/main">
  <numFmts count="6">
    <numFmt numFmtId="176" formatCode="0.000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7" formatCode="0.0000"/>
  </numFmts>
  <fonts count="21">
    <font>
      <sz val="10"/>
      <name val="Arial"/>
      <charset val="134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5685C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</fills>
  <borders count="1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2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5" fillId="4" borderId="6" applyNumberFormat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" fillId="14" borderId="8" applyNumberFormat="0" applyFon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6" fillId="16" borderId="9" applyNumberFormat="0" applyAlignment="0" applyProtection="0">
      <alignment vertical="center"/>
    </xf>
    <xf numFmtId="0" fontId="14" fillId="16" borderId="6" applyNumberFormat="0" applyAlignment="0" applyProtection="0">
      <alignment vertical="center"/>
    </xf>
    <xf numFmtId="0" fontId="19" fillId="21" borderId="11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0" borderId="7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</cellStyleXfs>
  <cellXfs count="15"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0" borderId="4" xfId="0" applyBorder="1"/>
    <xf numFmtId="177" fontId="0" fillId="0" borderId="0" xfId="0" applyNumberFormat="1"/>
    <xf numFmtId="176" fontId="0" fillId="0" borderId="0" xfId="0" applyNumberFormat="1"/>
    <xf numFmtId="2" fontId="0" fillId="0" borderId="0" xfId="0" applyNumberFormat="1"/>
    <xf numFmtId="0" fontId="0" fillId="0" borderId="0" xfId="0" applyAlignment="1">
      <alignment horizontal="right"/>
    </xf>
    <xf numFmtId="177" fontId="0" fillId="0" borderId="0" xfId="0" applyNumberFormat="1" applyAlignment="1">
      <alignment horizontal="right"/>
    </xf>
    <xf numFmtId="0" fontId="0" fillId="0" borderId="0" xfId="0" applyFont="1" applyFill="1" applyAlignment="1"/>
    <xf numFmtId="9" fontId="0" fillId="0" borderId="0" xfId="11" applyFont="1" applyAlignment="1"/>
    <xf numFmtId="9" fontId="0" fillId="0" borderId="0" xfId="0" applyNumberFormat="1"/>
    <xf numFmtId="9" fontId="0" fillId="0" borderId="0" xfId="11" applyFont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吸光度 1_01"/>
  <dimension ref="A1:U51"/>
  <sheetViews>
    <sheetView tabSelected="1" topLeftCell="K42" workbookViewId="0">
      <selection activeCell="N52" sqref="N52"/>
    </sheetView>
  </sheetViews>
  <sheetFormatPr defaultColWidth="9.2" defaultRowHeight="15" customHeight="1"/>
  <cols>
    <col min="1" max="1" width="18.8545454545455" customWidth="1"/>
    <col min="2" max="2" width="3.14545454545455" customWidth="1"/>
    <col min="3" max="3" width="6" customWidth="1"/>
    <col min="4" max="11" width="10.7181818181818" customWidth="1"/>
    <col min="12" max="13" width="4.14545454545455" customWidth="1"/>
    <col min="14" max="15" width="12.8181818181818"/>
    <col min="17" max="19" width="12.8181818181818"/>
    <col min="21" max="21" width="12.8181818181818"/>
  </cols>
  <sheetData>
    <row r="1" customHeight="1" spans="1:1">
      <c r="A1" t="s">
        <v>0</v>
      </c>
    </row>
    <row r="2" customHeight="1" spans="1:1">
      <c r="A2" t="s">
        <v>1</v>
      </c>
    </row>
    <row r="3" customHeight="1" spans="1:1">
      <c r="A3" t="s">
        <v>2</v>
      </c>
    </row>
    <row r="4" customHeight="1" spans="1:1">
      <c r="A4" t="s">
        <v>3</v>
      </c>
    </row>
    <row r="5" customHeight="1" spans="1:1">
      <c r="A5" t="s">
        <v>4</v>
      </c>
    </row>
    <row r="6" customHeight="1" spans="1:1">
      <c r="A6" t="s">
        <v>5</v>
      </c>
    </row>
    <row r="7" customHeight="1" spans="1:1">
      <c r="A7" t="s">
        <v>3</v>
      </c>
    </row>
    <row r="8" customHeight="1" spans="1:1">
      <c r="A8" t="s">
        <v>6</v>
      </c>
    </row>
    <row r="9" customHeight="1" spans="1:1">
      <c r="A9" t="s">
        <v>3</v>
      </c>
    </row>
    <row r="10" customHeight="1" spans="1:13">
      <c r="A10" t="s">
        <v>7</v>
      </c>
      <c r="B10" s="9">
        <v>1</v>
      </c>
      <c r="C10" s="9">
        <v>2</v>
      </c>
      <c r="D10" s="9">
        <v>3</v>
      </c>
      <c r="E10" s="9">
        <v>4</v>
      </c>
      <c r="F10" s="9">
        <v>5</v>
      </c>
      <c r="G10" s="9">
        <v>6</v>
      </c>
      <c r="H10" s="9">
        <v>7</v>
      </c>
      <c r="I10" s="9">
        <v>8</v>
      </c>
      <c r="J10" s="9">
        <v>9</v>
      </c>
      <c r="K10" s="9">
        <v>10</v>
      </c>
      <c r="L10" s="9">
        <v>11</v>
      </c>
      <c r="M10" s="9">
        <v>12</v>
      </c>
    </row>
    <row r="11" customHeight="1" spans="1:1">
      <c r="A11" t="s">
        <v>8</v>
      </c>
    </row>
    <row r="12" customHeight="1" spans="1:1">
      <c r="A12" t="s">
        <v>9</v>
      </c>
    </row>
    <row r="13" customHeight="1" spans="1:11">
      <c r="A13" t="s">
        <v>10</v>
      </c>
      <c r="D13" s="10">
        <v>0.5922</v>
      </c>
      <c r="E13" s="10">
        <v>1.0261</v>
      </c>
      <c r="F13" s="10">
        <v>0.7727</v>
      </c>
      <c r="G13" s="10">
        <v>0.4072</v>
      </c>
      <c r="H13" s="10">
        <v>0.2866</v>
      </c>
      <c r="I13" s="10">
        <v>0.2274</v>
      </c>
      <c r="J13" s="10">
        <v>0.2213</v>
      </c>
      <c r="K13" s="10">
        <v>0.2603</v>
      </c>
    </row>
    <row r="14" customHeight="1" spans="1:11">
      <c r="A14" t="s">
        <v>11</v>
      </c>
      <c r="D14" s="10">
        <v>0.6203</v>
      </c>
      <c r="E14" s="10">
        <v>0.7645</v>
      </c>
      <c r="F14" s="10">
        <v>0.8211</v>
      </c>
      <c r="G14" s="10">
        <v>0.6702</v>
      </c>
      <c r="H14" s="10">
        <v>0.4527</v>
      </c>
      <c r="I14" s="10">
        <v>0.3058</v>
      </c>
      <c r="J14" s="10">
        <v>0.2246</v>
      </c>
      <c r="K14" s="10">
        <v>0.2398</v>
      </c>
    </row>
    <row r="15" customHeight="1" spans="1:11">
      <c r="A15" t="s">
        <v>12</v>
      </c>
      <c r="D15" s="10">
        <v>0.5493</v>
      </c>
      <c r="E15" s="10">
        <v>0.8044</v>
      </c>
      <c r="F15" s="10">
        <v>0.9231</v>
      </c>
      <c r="G15" s="10">
        <v>0.6755</v>
      </c>
      <c r="H15" s="10">
        <v>0.4912</v>
      </c>
      <c r="I15" s="10">
        <v>0.2889</v>
      </c>
      <c r="J15" s="10">
        <v>0.2503</v>
      </c>
      <c r="K15" s="10">
        <v>0.2775</v>
      </c>
    </row>
    <row r="16" customHeight="1" spans="1:11">
      <c r="A16" t="s">
        <v>13</v>
      </c>
      <c r="D16" s="10">
        <v>0.5697</v>
      </c>
      <c r="E16" s="10">
        <v>0.8156</v>
      </c>
      <c r="F16" s="10">
        <v>0.888</v>
      </c>
      <c r="G16" s="10">
        <v>0.623</v>
      </c>
      <c r="H16" s="10">
        <v>0.45</v>
      </c>
      <c r="I16" s="10">
        <v>0.2978</v>
      </c>
      <c r="J16" s="10">
        <v>0.2734</v>
      </c>
      <c r="K16" s="10">
        <v>0.2913</v>
      </c>
    </row>
    <row r="17" customHeight="1" spans="1:1">
      <c r="A17" t="s">
        <v>14</v>
      </c>
    </row>
    <row r="18" customHeight="1" spans="1:1">
      <c r="A18" t="s">
        <v>15</v>
      </c>
    </row>
    <row r="20" customHeight="1" spans="2:13"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2" customHeight="1" spans="3:11">
      <c r="C22" t="s">
        <v>10</v>
      </c>
      <c r="D22">
        <v>0</v>
      </c>
      <c r="E22">
        <v>1</v>
      </c>
      <c r="F22">
        <v>2</v>
      </c>
      <c r="G22">
        <v>8</v>
      </c>
      <c r="H22">
        <v>16</v>
      </c>
      <c r="I22">
        <v>32</v>
      </c>
      <c r="J22">
        <v>64</v>
      </c>
      <c r="K22">
        <v>128</v>
      </c>
    </row>
    <row r="23" customHeight="1" spans="3:11">
      <c r="C23" t="s">
        <v>16</v>
      </c>
      <c r="D23">
        <f>AVERAGE(D13:D16)</f>
        <v>0.582875</v>
      </c>
      <c r="E23">
        <f t="shared" ref="E23:K23" si="0">AVERAGE(E13:E16)</f>
        <v>0.85265</v>
      </c>
      <c r="F23">
        <f t="shared" si="0"/>
        <v>0.851225</v>
      </c>
      <c r="G23">
        <f t="shared" si="0"/>
        <v>0.593975</v>
      </c>
      <c r="H23">
        <f t="shared" si="0"/>
        <v>0.420125</v>
      </c>
      <c r="I23">
        <f t="shared" si="0"/>
        <v>0.279975</v>
      </c>
      <c r="J23">
        <f t="shared" si="0"/>
        <v>0.2424</v>
      </c>
      <c r="K23">
        <f t="shared" si="0"/>
        <v>0.267225</v>
      </c>
    </row>
    <row r="24" customHeight="1" spans="3:11">
      <c r="C24" t="s">
        <v>17</v>
      </c>
      <c r="D24">
        <f>_xlfn.STDEV.S(D13:D16)</f>
        <v>0.0304874154365371</v>
      </c>
      <c r="E24">
        <f t="shared" ref="E24:K24" si="1">_xlfn.STDEV.S(E13:E16)</f>
        <v>0.117694647286952</v>
      </c>
      <c r="F24">
        <f t="shared" si="1"/>
        <v>0.0673104932384246</v>
      </c>
      <c r="G24">
        <f t="shared" si="1"/>
        <v>0.126733220454097</v>
      </c>
      <c r="H24">
        <f t="shared" si="1"/>
        <v>0.0909839317315609</v>
      </c>
      <c r="I24">
        <f t="shared" si="1"/>
        <v>0.0357232300704551</v>
      </c>
      <c r="J24">
        <f t="shared" si="1"/>
        <v>0.0243957646597382</v>
      </c>
      <c r="K24">
        <f t="shared" si="1"/>
        <v>0.0222505992428668</v>
      </c>
    </row>
    <row r="25" customHeight="1" spans="3:11">
      <c r="C25" t="s">
        <v>18</v>
      </c>
      <c r="D25">
        <f>COUNT(D13:D16)</f>
        <v>4</v>
      </c>
      <c r="E25">
        <f t="shared" ref="E25:K25" si="2">COUNT(E13:E16)</f>
        <v>4</v>
      </c>
      <c r="F25">
        <f t="shared" si="2"/>
        <v>4</v>
      </c>
      <c r="G25">
        <f t="shared" si="2"/>
        <v>4</v>
      </c>
      <c r="H25">
        <f t="shared" si="2"/>
        <v>4</v>
      </c>
      <c r="I25">
        <f t="shared" si="2"/>
        <v>4</v>
      </c>
      <c r="J25">
        <f t="shared" si="2"/>
        <v>4</v>
      </c>
      <c r="K25">
        <f t="shared" si="2"/>
        <v>4</v>
      </c>
    </row>
    <row r="28" customHeight="1" spans="3:18">
      <c r="C28">
        <v>0</v>
      </c>
      <c r="D28">
        <v>0.582875</v>
      </c>
      <c r="E28">
        <v>0.0304874154365371</v>
      </c>
      <c r="F28">
        <v>4</v>
      </c>
      <c r="I28">
        <v>1</v>
      </c>
      <c r="J28">
        <f>E28/D28</f>
        <v>0.0523052377208443</v>
      </c>
      <c r="N28" s="12">
        <v>1</v>
      </c>
      <c r="O28" s="12">
        <v>0.0523052377208443</v>
      </c>
      <c r="Q28">
        <f>N28*100</f>
        <v>100</v>
      </c>
      <c r="R28">
        <f t="shared" ref="R28:R35" si="3">O28*100</f>
        <v>5.23052377208443</v>
      </c>
    </row>
    <row r="29" customHeight="1" spans="14:18">
      <c r="N29" s="12">
        <v>1.46283508470941</v>
      </c>
      <c r="O29" s="12">
        <v>0.201920904631271</v>
      </c>
      <c r="Q29">
        <f t="shared" ref="Q29:Q35" si="4">N29*100</f>
        <v>146.283508470941</v>
      </c>
      <c r="R29">
        <f t="shared" si="3"/>
        <v>20.1920904631271</v>
      </c>
    </row>
    <row r="30" customHeight="1" spans="3:18">
      <c r="C30" t="s">
        <v>10</v>
      </c>
      <c r="D30" t="s">
        <v>16</v>
      </c>
      <c r="E30" t="s">
        <v>17</v>
      </c>
      <c r="F30" t="s">
        <v>18</v>
      </c>
      <c r="H30" s="11" t="s">
        <v>19</v>
      </c>
      <c r="I30" s="11" t="s">
        <v>20</v>
      </c>
      <c r="J30" s="11" t="s">
        <v>17</v>
      </c>
      <c r="K30" s="11" t="s">
        <v>18</v>
      </c>
      <c r="N30" s="13">
        <v>1.46039030666953</v>
      </c>
      <c r="O30" s="13">
        <v>0.115480151384816</v>
      </c>
      <c r="Q30">
        <f t="shared" si="4"/>
        <v>146.039030666953</v>
      </c>
      <c r="R30">
        <f t="shared" si="3"/>
        <v>11.5480151384816</v>
      </c>
    </row>
    <row r="31" customHeight="1" spans="3:18">
      <c r="C31">
        <v>1</v>
      </c>
      <c r="D31">
        <v>0.85265</v>
      </c>
      <c r="E31">
        <v>0.117694647286952</v>
      </c>
      <c r="F31">
        <v>4</v>
      </c>
      <c r="H31">
        <f>LOG10(C31)</f>
        <v>0</v>
      </c>
      <c r="I31" s="12">
        <f>D31/$D$28</f>
        <v>1.46283508470941</v>
      </c>
      <c r="J31" s="12">
        <f>E31/$D$28</f>
        <v>0.201920904631271</v>
      </c>
      <c r="K31">
        <f>F31</f>
        <v>4</v>
      </c>
      <c r="N31" s="13">
        <v>1.01904353420545</v>
      </c>
      <c r="O31" s="13">
        <v>0.217427785467033</v>
      </c>
      <c r="Q31">
        <f t="shared" si="4"/>
        <v>101.904353420545</v>
      </c>
      <c r="R31">
        <f t="shared" si="3"/>
        <v>21.7427785467033</v>
      </c>
    </row>
    <row r="32" customHeight="1" spans="3:18">
      <c r="C32">
        <v>2</v>
      </c>
      <c r="D32">
        <v>0.851225</v>
      </c>
      <c r="E32">
        <v>0.0673104932384246</v>
      </c>
      <c r="F32">
        <v>4</v>
      </c>
      <c r="H32">
        <f t="shared" ref="H32:H37" si="5">LOG10(C32)</f>
        <v>0.301029995663981</v>
      </c>
      <c r="I32" s="12">
        <f t="shared" ref="I32:I37" si="6">D32/$D$28</f>
        <v>1.46039030666953</v>
      </c>
      <c r="J32" s="12">
        <f t="shared" ref="J32:J37" si="7">E32/$D$28</f>
        <v>0.115480151384816</v>
      </c>
      <c r="K32">
        <f t="shared" ref="K32:K37" si="8">F32</f>
        <v>4</v>
      </c>
      <c r="N32" s="13">
        <v>0.720780613339052</v>
      </c>
      <c r="O32" s="13">
        <v>0.156095100547392</v>
      </c>
      <c r="Q32">
        <f t="shared" si="4"/>
        <v>72.0780613339052</v>
      </c>
      <c r="R32">
        <f t="shared" si="3"/>
        <v>15.6095100547392</v>
      </c>
    </row>
    <row r="33" customHeight="1" spans="3:18">
      <c r="C33">
        <v>8</v>
      </c>
      <c r="D33">
        <v>0.593975</v>
      </c>
      <c r="E33">
        <v>0.126733220454097</v>
      </c>
      <c r="F33">
        <v>4</v>
      </c>
      <c r="H33">
        <f t="shared" si="5"/>
        <v>0.903089986991944</v>
      </c>
      <c r="I33" s="12">
        <f t="shared" si="6"/>
        <v>1.01904353420545</v>
      </c>
      <c r="J33" s="12">
        <f t="shared" si="7"/>
        <v>0.217427785467033</v>
      </c>
      <c r="K33">
        <f t="shared" si="8"/>
        <v>4</v>
      </c>
      <c r="N33" s="13">
        <v>0.48033454857388</v>
      </c>
      <c r="O33" s="13">
        <v>0.0612879778176369</v>
      </c>
      <c r="Q33">
        <f t="shared" si="4"/>
        <v>48.033454857388</v>
      </c>
      <c r="R33">
        <f t="shared" si="3"/>
        <v>6.12879778176369</v>
      </c>
    </row>
    <row r="34" customHeight="1" spans="3:18">
      <c r="C34">
        <v>16</v>
      </c>
      <c r="D34">
        <v>0.420125</v>
      </c>
      <c r="E34">
        <v>0.0909839317315609</v>
      </c>
      <c r="F34">
        <v>4</v>
      </c>
      <c r="H34">
        <f t="shared" si="5"/>
        <v>1.20411998265592</v>
      </c>
      <c r="I34" s="12">
        <f t="shared" si="6"/>
        <v>0.720780613339052</v>
      </c>
      <c r="J34" s="12">
        <f t="shared" si="7"/>
        <v>0.156095100547392</v>
      </c>
      <c r="K34">
        <f t="shared" si="8"/>
        <v>4</v>
      </c>
      <c r="N34" s="13">
        <v>0.415869611837873</v>
      </c>
      <c r="O34" s="13">
        <v>0.0418541962852039</v>
      </c>
      <c r="Q34">
        <f t="shared" si="4"/>
        <v>41.5869611837873</v>
      </c>
      <c r="R34">
        <f t="shared" si="3"/>
        <v>4.18541962852039</v>
      </c>
    </row>
    <row r="35" customHeight="1" spans="3:18">
      <c r="C35">
        <v>32</v>
      </c>
      <c r="D35">
        <v>0.279975</v>
      </c>
      <c r="E35">
        <v>0.0357232300704551</v>
      </c>
      <c r="F35">
        <v>4</v>
      </c>
      <c r="H35">
        <f t="shared" si="5"/>
        <v>1.50514997831991</v>
      </c>
      <c r="I35" s="12">
        <f t="shared" si="6"/>
        <v>0.48033454857388</v>
      </c>
      <c r="J35" s="12">
        <f t="shared" si="7"/>
        <v>0.0612879778176369</v>
      </c>
      <c r="K35">
        <f t="shared" si="8"/>
        <v>4</v>
      </c>
      <c r="N35" s="13">
        <v>0.458460218743298</v>
      </c>
      <c r="O35" s="13">
        <v>0.0381738781777686</v>
      </c>
      <c r="Q35">
        <f t="shared" si="4"/>
        <v>45.8460218743298</v>
      </c>
      <c r="R35">
        <f t="shared" si="3"/>
        <v>3.81738781777686</v>
      </c>
    </row>
    <row r="36" customHeight="1" spans="3:11">
      <c r="C36">
        <v>64</v>
      </c>
      <c r="D36">
        <v>0.2424</v>
      </c>
      <c r="E36">
        <v>0.0243957646597382</v>
      </c>
      <c r="F36">
        <v>4</v>
      </c>
      <c r="H36">
        <f t="shared" si="5"/>
        <v>1.80617997398389</v>
      </c>
      <c r="I36" s="12">
        <f t="shared" si="6"/>
        <v>0.415869611837873</v>
      </c>
      <c r="J36" s="12">
        <f t="shared" si="7"/>
        <v>0.0418541962852039</v>
      </c>
      <c r="K36">
        <f t="shared" si="8"/>
        <v>4</v>
      </c>
    </row>
    <row r="37" customHeight="1" spans="3:11">
      <c r="C37">
        <v>128</v>
      </c>
      <c r="D37">
        <v>0.267225</v>
      </c>
      <c r="E37">
        <v>0.0222505992428668</v>
      </c>
      <c r="F37">
        <v>4</v>
      </c>
      <c r="H37">
        <f t="shared" si="5"/>
        <v>2.10720996964787</v>
      </c>
      <c r="I37" s="12">
        <f t="shared" si="6"/>
        <v>0.458460218743298</v>
      </c>
      <c r="J37" s="12">
        <f t="shared" si="7"/>
        <v>0.0381738781777686</v>
      </c>
      <c r="K37">
        <f t="shared" si="8"/>
        <v>4</v>
      </c>
    </row>
    <row r="39" customHeight="1" spans="14:20">
      <c r="N39" s="6">
        <v>0.5922</v>
      </c>
      <c r="P39" s="6">
        <v>0.6203</v>
      </c>
      <c r="R39" s="6">
        <v>0.5493</v>
      </c>
      <c r="S39" s="6"/>
      <c r="T39" s="6">
        <v>0.5697</v>
      </c>
    </row>
    <row r="42" customHeight="1" spans="14:21">
      <c r="N42" s="6">
        <v>1.0261</v>
      </c>
      <c r="O42" s="14">
        <f>N42/$N$39</f>
        <v>1.73269165822357</v>
      </c>
      <c r="P42" s="6">
        <v>0.7645</v>
      </c>
      <c r="Q42" s="14">
        <f>P42/$P$39</f>
        <v>1.23246816056747</v>
      </c>
      <c r="R42" s="6">
        <v>0.8044</v>
      </c>
      <c r="S42" s="14">
        <f>R42/$R$39</f>
        <v>1.46440924813399</v>
      </c>
      <c r="T42" s="6">
        <v>0.8156</v>
      </c>
      <c r="U42" s="14">
        <f>T42/$T$39</f>
        <v>1.43163068281552</v>
      </c>
    </row>
    <row r="43" customHeight="1" spans="14:21">
      <c r="N43" s="6">
        <v>0.7727</v>
      </c>
      <c r="O43" s="14">
        <f t="shared" ref="O43:O48" si="9">N43/$N$39</f>
        <v>1.3047956771361</v>
      </c>
      <c r="P43" s="6">
        <v>0.8211</v>
      </c>
      <c r="Q43" s="14">
        <f t="shared" ref="Q43:Q48" si="10">P43/$P$39</f>
        <v>1.32371433177495</v>
      </c>
      <c r="R43" s="6">
        <v>0.9231</v>
      </c>
      <c r="S43" s="14">
        <f t="shared" ref="S43:S48" si="11">R43/$R$39</f>
        <v>1.6805024576734</v>
      </c>
      <c r="T43" s="6">
        <v>0.888</v>
      </c>
      <c r="U43" s="14">
        <f t="shared" ref="U43:U48" si="12">T43/$T$39</f>
        <v>1.55871511321748</v>
      </c>
    </row>
    <row r="44" customHeight="1" spans="14:21">
      <c r="N44" s="6">
        <v>0.4072</v>
      </c>
      <c r="O44" s="14">
        <f t="shared" si="9"/>
        <v>0.687605538669369</v>
      </c>
      <c r="P44" s="6">
        <v>0.6702</v>
      </c>
      <c r="Q44" s="14">
        <f t="shared" si="10"/>
        <v>1.08044494599387</v>
      </c>
      <c r="R44" s="6">
        <v>0.6755</v>
      </c>
      <c r="S44" s="14">
        <f t="shared" si="11"/>
        <v>1.22974695066448</v>
      </c>
      <c r="T44" s="6">
        <v>0.623</v>
      </c>
      <c r="U44" s="14">
        <f t="shared" si="12"/>
        <v>1.09355801298929</v>
      </c>
    </row>
    <row r="45" customHeight="1" spans="14:21">
      <c r="N45" s="6">
        <v>0.2866</v>
      </c>
      <c r="O45" s="14">
        <f t="shared" si="9"/>
        <v>0.483958122255995</v>
      </c>
      <c r="P45" s="6">
        <v>0.4527</v>
      </c>
      <c r="Q45" s="14">
        <f t="shared" si="10"/>
        <v>0.729808157343221</v>
      </c>
      <c r="R45" s="6">
        <v>0.4912</v>
      </c>
      <c r="S45" s="14">
        <f t="shared" si="11"/>
        <v>0.894229018751138</v>
      </c>
      <c r="T45" s="6">
        <v>0.45</v>
      </c>
      <c r="U45" s="14">
        <f t="shared" si="12"/>
        <v>0.789889415481833</v>
      </c>
    </row>
    <row r="46" customHeight="1" spans="14:21">
      <c r="N46" s="6">
        <v>0.2274</v>
      </c>
      <c r="O46" s="14">
        <f t="shared" si="9"/>
        <v>0.383991894630193</v>
      </c>
      <c r="P46" s="6">
        <v>0.3058</v>
      </c>
      <c r="Q46" s="14">
        <f t="shared" si="10"/>
        <v>0.492987264226987</v>
      </c>
      <c r="R46" s="6">
        <v>0.2889</v>
      </c>
      <c r="S46" s="14">
        <f t="shared" si="11"/>
        <v>0.52594210813763</v>
      </c>
      <c r="T46" s="6">
        <v>0.2978</v>
      </c>
      <c r="U46" s="14">
        <f t="shared" si="12"/>
        <v>0.522731262067755</v>
      </c>
    </row>
    <row r="47" customHeight="1" spans="14:21">
      <c r="N47" s="6">
        <v>0.2213</v>
      </c>
      <c r="O47" s="14">
        <f t="shared" si="9"/>
        <v>0.373691320499831</v>
      </c>
      <c r="P47" s="6">
        <v>0.2246</v>
      </c>
      <c r="Q47" s="14">
        <f t="shared" si="10"/>
        <v>0.362082863130743</v>
      </c>
      <c r="R47" s="6">
        <v>0.2503</v>
      </c>
      <c r="S47" s="14">
        <f t="shared" si="11"/>
        <v>0.455670853813945</v>
      </c>
      <c r="T47" s="6">
        <v>0.2734</v>
      </c>
      <c r="U47" s="14">
        <f t="shared" si="12"/>
        <v>0.479901702650518</v>
      </c>
    </row>
    <row r="48" customHeight="1" spans="14:21">
      <c r="N48" s="6">
        <v>0.2603</v>
      </c>
      <c r="O48" s="14">
        <f t="shared" si="9"/>
        <v>0.439547450185748</v>
      </c>
      <c r="P48" s="6">
        <v>0.2398</v>
      </c>
      <c r="Q48" s="14">
        <f t="shared" si="10"/>
        <v>0.386587135257134</v>
      </c>
      <c r="R48" s="6">
        <v>0.2775</v>
      </c>
      <c r="S48" s="14">
        <f t="shared" si="11"/>
        <v>0.505188421627526</v>
      </c>
      <c r="T48" s="6">
        <v>0.2913</v>
      </c>
      <c r="U48" s="14">
        <f t="shared" si="12"/>
        <v>0.511321748288573</v>
      </c>
    </row>
    <row r="50" customHeight="1" spans="13:16">
      <c r="M50" t="s">
        <v>21</v>
      </c>
      <c r="N50">
        <v>30.76</v>
      </c>
      <c r="O50">
        <v>46.78</v>
      </c>
      <c r="P50">
        <v>73.6</v>
      </c>
    </row>
    <row r="51" customHeight="1" spans="13:14">
      <c r="M51" t="s">
        <v>17</v>
      </c>
      <c r="N51">
        <f>_xlfn.STDEV.S(N50:P50)</f>
        <v>21.6457016518292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结果摘要"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5.57272727272727" customWidth="1"/>
    <col min="3" max="3" width="5.85454545454545" customWidth="1"/>
    <col min="4" max="4" width="10.7181818181818" customWidth="1"/>
    <col min="5" max="5" width="18" customWidth="1"/>
  </cols>
  <sheetData>
    <row r="1" customHeight="1" spans="1:1">
      <c r="A1" t="s">
        <v>22</v>
      </c>
    </row>
    <row r="3" customHeight="1" spans="1:1">
      <c r="A3" t="s">
        <v>23</v>
      </c>
    </row>
    <row r="5" customHeight="1" spans="1:5">
      <c r="A5" t="s">
        <v>24</v>
      </c>
      <c r="B5" t="s">
        <v>25</v>
      </c>
      <c r="C5" t="s">
        <v>26</v>
      </c>
      <c r="D5" t="s">
        <v>27</v>
      </c>
      <c r="E5" t="s">
        <v>28</v>
      </c>
    </row>
    <row r="6" customHeight="1" spans="1:5">
      <c r="A6" t="s">
        <v>6</v>
      </c>
      <c r="B6" t="s">
        <v>29</v>
      </c>
      <c r="C6" t="s">
        <v>30</v>
      </c>
      <c r="D6" t="s">
        <v>31</v>
      </c>
      <c r="E6" s="6">
        <v>0.5922</v>
      </c>
    </row>
    <row r="7" customHeight="1" spans="1:5">
      <c r="A7" t="s">
        <v>6</v>
      </c>
      <c r="B7" t="s">
        <v>32</v>
      </c>
      <c r="C7" t="s">
        <v>30</v>
      </c>
      <c r="D7" t="s">
        <v>33</v>
      </c>
      <c r="E7" s="6">
        <v>0.6203</v>
      </c>
    </row>
    <row r="8" customHeight="1" spans="1:5">
      <c r="A8" t="s">
        <v>6</v>
      </c>
      <c r="B8" t="s">
        <v>34</v>
      </c>
      <c r="C8" t="s">
        <v>30</v>
      </c>
      <c r="D8" t="s">
        <v>35</v>
      </c>
      <c r="E8" s="6">
        <v>0.5493</v>
      </c>
    </row>
    <row r="9" customHeight="1" spans="1:5">
      <c r="A9" t="s">
        <v>6</v>
      </c>
      <c r="B9" t="s">
        <v>36</v>
      </c>
      <c r="C9" t="s">
        <v>30</v>
      </c>
      <c r="D9" t="s">
        <v>37</v>
      </c>
      <c r="E9" s="6">
        <v>0.5697</v>
      </c>
    </row>
    <row r="10" customHeight="1" spans="1:5">
      <c r="A10" t="s">
        <v>6</v>
      </c>
      <c r="B10" t="s">
        <v>38</v>
      </c>
      <c r="C10" t="s">
        <v>30</v>
      </c>
      <c r="D10" t="s">
        <v>39</v>
      </c>
      <c r="E10" s="6">
        <v>1.0261</v>
      </c>
    </row>
    <row r="11" customHeight="1" spans="1:5">
      <c r="A11" t="s">
        <v>6</v>
      </c>
      <c r="B11" t="s">
        <v>40</v>
      </c>
      <c r="C11" t="s">
        <v>30</v>
      </c>
      <c r="D11" t="s">
        <v>41</v>
      </c>
      <c r="E11" s="6">
        <v>0.7645</v>
      </c>
    </row>
    <row r="12" customHeight="1" spans="1:5">
      <c r="A12" t="s">
        <v>6</v>
      </c>
      <c r="B12" t="s">
        <v>42</v>
      </c>
      <c r="C12" t="s">
        <v>30</v>
      </c>
      <c r="D12" t="s">
        <v>43</v>
      </c>
      <c r="E12" s="6">
        <v>0.8044</v>
      </c>
    </row>
    <row r="13" customHeight="1" spans="1:5">
      <c r="A13" t="s">
        <v>6</v>
      </c>
      <c r="B13" t="s">
        <v>44</v>
      </c>
      <c r="C13" t="s">
        <v>30</v>
      </c>
      <c r="D13" t="s">
        <v>45</v>
      </c>
      <c r="E13" s="6">
        <v>0.8156</v>
      </c>
    </row>
    <row r="14" customHeight="1" spans="1:5">
      <c r="A14" t="s">
        <v>6</v>
      </c>
      <c r="B14" t="s">
        <v>46</v>
      </c>
      <c r="C14" t="s">
        <v>30</v>
      </c>
      <c r="D14" t="s">
        <v>47</v>
      </c>
      <c r="E14" s="6">
        <v>0.7727</v>
      </c>
    </row>
    <row r="15" customHeight="1" spans="1:5">
      <c r="A15" t="s">
        <v>6</v>
      </c>
      <c r="B15" t="s">
        <v>48</v>
      </c>
      <c r="C15" t="s">
        <v>30</v>
      </c>
      <c r="D15" t="s">
        <v>49</v>
      </c>
      <c r="E15" s="6">
        <v>0.8211</v>
      </c>
    </row>
    <row r="16" customHeight="1" spans="1:5">
      <c r="A16" t="s">
        <v>6</v>
      </c>
      <c r="B16" t="s">
        <v>50</v>
      </c>
      <c r="C16" t="s">
        <v>30</v>
      </c>
      <c r="D16" t="s">
        <v>51</v>
      </c>
      <c r="E16" s="6">
        <v>0.9231</v>
      </c>
    </row>
    <row r="17" customHeight="1" spans="1:5">
      <c r="A17" t="s">
        <v>6</v>
      </c>
      <c r="B17" t="s">
        <v>52</v>
      </c>
      <c r="C17" t="s">
        <v>30</v>
      </c>
      <c r="D17" t="s">
        <v>53</v>
      </c>
      <c r="E17" s="7">
        <v>0.888</v>
      </c>
    </row>
    <row r="18" customHeight="1" spans="1:5">
      <c r="A18" t="s">
        <v>6</v>
      </c>
      <c r="B18" t="s">
        <v>54</v>
      </c>
      <c r="C18" t="s">
        <v>30</v>
      </c>
      <c r="D18" t="s">
        <v>55</v>
      </c>
      <c r="E18" s="6">
        <v>0.4072</v>
      </c>
    </row>
    <row r="19" customHeight="1" spans="1:5">
      <c r="A19" t="s">
        <v>6</v>
      </c>
      <c r="B19" t="s">
        <v>56</v>
      </c>
      <c r="C19" t="s">
        <v>30</v>
      </c>
      <c r="D19" t="s">
        <v>57</v>
      </c>
      <c r="E19" s="6">
        <v>0.6702</v>
      </c>
    </row>
    <row r="20" customHeight="1" spans="1:5">
      <c r="A20" t="s">
        <v>6</v>
      </c>
      <c r="B20" t="s">
        <v>58</v>
      </c>
      <c r="C20" t="s">
        <v>30</v>
      </c>
      <c r="D20" t="s">
        <v>59</v>
      </c>
      <c r="E20" s="6">
        <v>0.6755</v>
      </c>
    </row>
    <row r="21" customHeight="1" spans="1:5">
      <c r="A21" t="s">
        <v>6</v>
      </c>
      <c r="B21" t="s">
        <v>60</v>
      </c>
      <c r="C21" t="s">
        <v>30</v>
      </c>
      <c r="D21" t="s">
        <v>61</v>
      </c>
      <c r="E21" s="7">
        <v>0.623</v>
      </c>
    </row>
    <row r="22" customHeight="1" spans="1:5">
      <c r="A22" t="s">
        <v>6</v>
      </c>
      <c r="B22" t="s">
        <v>62</v>
      </c>
      <c r="C22" t="s">
        <v>30</v>
      </c>
      <c r="D22" t="s">
        <v>63</v>
      </c>
      <c r="E22" s="6">
        <v>0.2866</v>
      </c>
    </row>
    <row r="23" customHeight="1" spans="1:5">
      <c r="A23" t="s">
        <v>6</v>
      </c>
      <c r="B23" t="s">
        <v>64</v>
      </c>
      <c r="C23" t="s">
        <v>30</v>
      </c>
      <c r="D23" t="s">
        <v>65</v>
      </c>
      <c r="E23" s="6">
        <v>0.4527</v>
      </c>
    </row>
    <row r="24" customHeight="1" spans="1:5">
      <c r="A24" t="s">
        <v>6</v>
      </c>
      <c r="B24" t="s">
        <v>66</v>
      </c>
      <c r="C24" t="s">
        <v>30</v>
      </c>
      <c r="D24" t="s">
        <v>67</v>
      </c>
      <c r="E24" s="6">
        <v>0.4912</v>
      </c>
    </row>
    <row r="25" customHeight="1" spans="1:5">
      <c r="A25" t="s">
        <v>6</v>
      </c>
      <c r="B25" t="s">
        <v>68</v>
      </c>
      <c r="C25" t="s">
        <v>30</v>
      </c>
      <c r="D25" t="s">
        <v>69</v>
      </c>
      <c r="E25" s="8">
        <v>0.45</v>
      </c>
    </row>
    <row r="26" customHeight="1" spans="1:5">
      <c r="A26" t="s">
        <v>6</v>
      </c>
      <c r="B26" t="s">
        <v>70</v>
      </c>
      <c r="C26" t="s">
        <v>30</v>
      </c>
      <c r="D26" t="s">
        <v>71</v>
      </c>
      <c r="E26" s="6">
        <v>0.2274</v>
      </c>
    </row>
    <row r="27" customHeight="1" spans="1:5">
      <c r="A27" t="s">
        <v>6</v>
      </c>
      <c r="B27" t="s">
        <v>72</v>
      </c>
      <c r="C27" t="s">
        <v>30</v>
      </c>
      <c r="D27" t="s">
        <v>73</v>
      </c>
      <c r="E27" s="6">
        <v>0.3058</v>
      </c>
    </row>
    <row r="28" customHeight="1" spans="1:5">
      <c r="A28" t="s">
        <v>6</v>
      </c>
      <c r="B28" t="s">
        <v>74</v>
      </c>
      <c r="C28" t="s">
        <v>30</v>
      </c>
      <c r="D28" t="s">
        <v>75</v>
      </c>
      <c r="E28" s="6">
        <v>0.2889</v>
      </c>
    </row>
    <row r="29" customHeight="1" spans="1:5">
      <c r="A29" t="s">
        <v>6</v>
      </c>
      <c r="B29" t="s">
        <v>76</v>
      </c>
      <c r="C29" t="s">
        <v>30</v>
      </c>
      <c r="D29" t="s">
        <v>77</v>
      </c>
      <c r="E29" s="6">
        <v>0.2978</v>
      </c>
    </row>
    <row r="30" customHeight="1" spans="1:5">
      <c r="A30" t="s">
        <v>6</v>
      </c>
      <c r="B30" t="s">
        <v>78</v>
      </c>
      <c r="C30" t="s">
        <v>30</v>
      </c>
      <c r="D30" t="s">
        <v>79</v>
      </c>
      <c r="E30" s="6">
        <v>0.2213</v>
      </c>
    </row>
    <row r="31" customHeight="1" spans="1:5">
      <c r="A31" t="s">
        <v>6</v>
      </c>
      <c r="B31" t="s">
        <v>80</v>
      </c>
      <c r="C31" t="s">
        <v>30</v>
      </c>
      <c r="D31" t="s">
        <v>81</v>
      </c>
      <c r="E31" s="6">
        <v>0.2246</v>
      </c>
    </row>
    <row r="32" customHeight="1" spans="1:5">
      <c r="A32" t="s">
        <v>6</v>
      </c>
      <c r="B32" t="s">
        <v>82</v>
      </c>
      <c r="C32" t="s">
        <v>30</v>
      </c>
      <c r="D32" t="s">
        <v>83</v>
      </c>
      <c r="E32" s="6">
        <v>0.2503</v>
      </c>
    </row>
    <row r="33" customHeight="1" spans="1:5">
      <c r="A33" t="s">
        <v>6</v>
      </c>
      <c r="B33" t="s">
        <v>84</v>
      </c>
      <c r="C33" t="s">
        <v>30</v>
      </c>
      <c r="D33" t="s">
        <v>85</v>
      </c>
      <c r="E33" s="6">
        <v>0.2734</v>
      </c>
    </row>
    <row r="34" customHeight="1" spans="1:5">
      <c r="A34" t="s">
        <v>6</v>
      </c>
      <c r="B34" t="s">
        <v>86</v>
      </c>
      <c r="C34" t="s">
        <v>30</v>
      </c>
      <c r="D34" t="s">
        <v>87</v>
      </c>
      <c r="E34" s="6">
        <v>0.2603</v>
      </c>
    </row>
    <row r="35" customHeight="1" spans="1:5">
      <c r="A35" t="s">
        <v>6</v>
      </c>
      <c r="B35" t="s">
        <v>88</v>
      </c>
      <c r="C35" t="s">
        <v>30</v>
      </c>
      <c r="D35" t="s">
        <v>89</v>
      </c>
      <c r="E35" s="6">
        <v>0.2398</v>
      </c>
    </row>
    <row r="36" customHeight="1" spans="1:5">
      <c r="A36" t="s">
        <v>6</v>
      </c>
      <c r="B36" t="s">
        <v>90</v>
      </c>
      <c r="C36" t="s">
        <v>30</v>
      </c>
      <c r="D36" t="s">
        <v>91</v>
      </c>
      <c r="E36" s="6">
        <v>0.2775</v>
      </c>
    </row>
    <row r="37" customHeight="1" spans="1:5">
      <c r="A37" t="s">
        <v>6</v>
      </c>
      <c r="B37" t="s">
        <v>92</v>
      </c>
      <c r="C37" t="s">
        <v>30</v>
      </c>
      <c r="D37" t="s">
        <v>93</v>
      </c>
      <c r="E37" s="6">
        <v>0.2913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基本信息"/>
  <dimension ref="A1:E5"/>
  <sheetViews>
    <sheetView workbookViewId="0">
      <selection activeCell="A1" sqref="A1"/>
    </sheetView>
  </sheetViews>
  <sheetFormatPr defaultColWidth="9.2" defaultRowHeight="15" customHeight="1" outlineLevelRow="4" outlineLevelCol="4"/>
  <sheetData>
    <row r="1" customHeight="1" spans="1:1">
      <c r="A1" t="s">
        <v>94</v>
      </c>
    </row>
    <row r="3" customHeight="1" spans="2:5">
      <c r="B3" t="s">
        <v>95</v>
      </c>
      <c r="E3" t="s">
        <v>96</v>
      </c>
    </row>
    <row r="4" customHeight="1" spans="2:5">
      <c r="B4" t="s">
        <v>97</v>
      </c>
      <c r="E4" t="s">
        <v>98</v>
      </c>
    </row>
    <row r="5" customHeight="1" spans="1:1">
      <c r="A5" t="s">
        <v>3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程序信息"/>
  <dimension ref="A1:E8"/>
  <sheetViews>
    <sheetView workbookViewId="0">
      <selection activeCell="A1" sqref="A1"/>
    </sheetView>
  </sheetViews>
  <sheetFormatPr defaultColWidth="9.2" defaultRowHeight="15" customHeight="1" outlineLevelRow="7" outlineLevelCol="4"/>
  <cols>
    <col min="1" max="2" width="10.7181818181818" customWidth="1"/>
    <col min="4" max="4" width="2" customWidth="1"/>
    <col min="5" max="5" width="50.4272727272727" customWidth="1"/>
  </cols>
  <sheetData>
    <row r="1" customHeight="1" spans="1:1">
      <c r="A1" t="s">
        <v>99</v>
      </c>
    </row>
    <row r="3" customHeight="1" spans="2:5">
      <c r="B3" t="s">
        <v>100</v>
      </c>
      <c r="E3" t="s">
        <v>1</v>
      </c>
    </row>
    <row r="4" customHeight="1" spans="2:2">
      <c r="B4" t="s">
        <v>101</v>
      </c>
    </row>
    <row r="5" customHeight="1" spans="2:5">
      <c r="B5" t="s">
        <v>95</v>
      </c>
      <c r="E5" t="s">
        <v>102</v>
      </c>
    </row>
    <row r="6" customHeight="1" spans="2:5">
      <c r="B6" t="s">
        <v>103</v>
      </c>
      <c r="E6" t="s">
        <v>2</v>
      </c>
    </row>
    <row r="7" customHeight="1" spans="2:5">
      <c r="B7" t="s">
        <v>104</v>
      </c>
      <c r="E7" t="s">
        <v>105</v>
      </c>
    </row>
    <row r="8" customHeight="1" spans="1:1">
      <c r="A8" t="s">
        <v>3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仪器信息"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1.2818181818182" customWidth="1"/>
    <col min="3" max="3" width="17.1454545454545" customWidth="1"/>
    <col min="4" max="4" width="2" customWidth="1"/>
    <col min="5" max="5" width="32.2818181818182" customWidth="1"/>
  </cols>
  <sheetData>
    <row r="1" customHeight="1" spans="1:1">
      <c r="A1" t="s">
        <v>106</v>
      </c>
    </row>
    <row r="3" customHeight="1" spans="2:5">
      <c r="B3" t="s">
        <v>107</v>
      </c>
      <c r="E3" t="s">
        <v>108</v>
      </c>
    </row>
    <row r="4" customHeight="1" spans="2:5">
      <c r="B4" t="s">
        <v>109</v>
      </c>
      <c r="E4" t="s">
        <v>110</v>
      </c>
    </row>
    <row r="5" customHeight="1" spans="2:5">
      <c r="B5" t="s">
        <v>111</v>
      </c>
      <c r="E5" t="s">
        <v>112</v>
      </c>
    </row>
    <row r="6" customHeight="1" spans="2:5">
      <c r="B6" t="s">
        <v>113</v>
      </c>
      <c r="E6" t="s">
        <v>114</v>
      </c>
    </row>
    <row r="8" customHeight="1" spans="2:2">
      <c r="B8" t="s">
        <v>115</v>
      </c>
    </row>
    <row r="10" customHeight="1" spans="2:2">
      <c r="B10" t="s">
        <v>116</v>
      </c>
    </row>
    <row r="11" customHeight="1" spans="3:5">
      <c r="C11" t="s">
        <v>107</v>
      </c>
      <c r="E11" t="s">
        <v>117</v>
      </c>
    </row>
    <row r="12" customHeight="1" spans="3:5">
      <c r="C12" t="s">
        <v>118</v>
      </c>
      <c r="E12" t="s">
        <v>119</v>
      </c>
    </row>
    <row r="13" customHeight="1" spans="3:5">
      <c r="C13" t="s">
        <v>120</v>
      </c>
      <c r="E13" t="s">
        <v>121</v>
      </c>
    </row>
    <row r="14" customHeight="1" spans="3:5">
      <c r="C14" t="s">
        <v>122</v>
      </c>
      <c r="E14" t="s">
        <v>123</v>
      </c>
    </row>
    <row r="15" customHeight="1" spans="3:5">
      <c r="C15" t="s">
        <v>124</v>
      </c>
      <c r="E15" t="s">
        <v>125</v>
      </c>
    </row>
    <row r="17" customHeight="1" spans="2:2">
      <c r="B17" t="s">
        <v>116</v>
      </c>
    </row>
    <row r="18" customHeight="1" spans="3:5">
      <c r="C18" t="s">
        <v>107</v>
      </c>
      <c r="E18" t="s">
        <v>126</v>
      </c>
    </row>
    <row r="19" customHeight="1" spans="3:5">
      <c r="C19" t="s">
        <v>118</v>
      </c>
      <c r="E19" t="s">
        <v>127</v>
      </c>
    </row>
    <row r="20" customHeight="1" spans="3:5">
      <c r="C20" t="s">
        <v>120</v>
      </c>
      <c r="E20" t="s">
        <v>128</v>
      </c>
    </row>
    <row r="21" customHeight="1" spans="3:5">
      <c r="C21" t="s">
        <v>122</v>
      </c>
      <c r="E21" t="s">
        <v>123</v>
      </c>
    </row>
    <row r="22" customHeight="1" spans="3:5">
      <c r="C22" t="s">
        <v>124</v>
      </c>
      <c r="E22" t="s">
        <v>125</v>
      </c>
    </row>
    <row r="24" customHeight="1" spans="3:5">
      <c r="C24" t="s">
        <v>129</v>
      </c>
      <c r="E24" t="s">
        <v>130</v>
      </c>
    </row>
    <row r="25" customHeight="1" spans="3:5">
      <c r="C25" t="s">
        <v>131</v>
      </c>
      <c r="E25" t="s">
        <v>132</v>
      </c>
    </row>
    <row r="27" customHeight="1" spans="3:5">
      <c r="C27" t="s">
        <v>129</v>
      </c>
      <c r="E27" t="s">
        <v>133</v>
      </c>
    </row>
    <row r="28" customHeight="1" spans="3:5">
      <c r="C28" t="s">
        <v>131</v>
      </c>
      <c r="E28" t="s">
        <v>134</v>
      </c>
    </row>
    <row r="29" customHeight="1" spans="3:5">
      <c r="C29" t="s">
        <v>135</v>
      </c>
      <c r="E29" t="s">
        <v>136</v>
      </c>
    </row>
    <row r="30" customHeight="1" spans="3:5">
      <c r="C30" t="s">
        <v>137</v>
      </c>
      <c r="E30" t="s">
        <v>127</v>
      </c>
    </row>
    <row r="32" customHeight="1" spans="3:5">
      <c r="C32" t="s">
        <v>138</v>
      </c>
      <c r="E32" t="s">
        <v>98</v>
      </c>
    </row>
    <row r="33" customHeight="1" spans="3:5">
      <c r="C33" t="s">
        <v>139</v>
      </c>
      <c r="E33" t="s">
        <v>140</v>
      </c>
    </row>
    <row r="34" customHeight="1" spans="3:5">
      <c r="C34" t="s">
        <v>141</v>
      </c>
      <c r="E34" t="s">
        <v>98</v>
      </c>
    </row>
    <row r="35" customHeight="1" spans="3:5">
      <c r="C35" t="s">
        <v>142</v>
      </c>
      <c r="E35" t="s">
        <v>140</v>
      </c>
    </row>
    <row r="36" customHeight="1" spans="3:5">
      <c r="C36" t="s">
        <v>143</v>
      </c>
      <c r="E36" t="s">
        <v>98</v>
      </c>
    </row>
    <row r="37" customHeight="1" spans="3:5">
      <c r="C37" t="s">
        <v>144</v>
      </c>
      <c r="E37" t="s">
        <v>98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程序设置"/>
  <dimension ref="A1:E12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20.4272727272727" customWidth="1"/>
    <col min="4" max="4" width="2" customWidth="1"/>
    <col min="5" max="5" width="5.28181818181818" customWidth="1"/>
  </cols>
  <sheetData>
    <row r="1" customHeight="1" spans="1:1">
      <c r="A1" t="s">
        <v>145</v>
      </c>
    </row>
    <row r="3" customHeight="1" spans="2:5">
      <c r="B3" t="s">
        <v>146</v>
      </c>
      <c r="E3" t="s">
        <v>147</v>
      </c>
    </row>
    <row r="4" customHeight="1" spans="2:5">
      <c r="B4" t="s">
        <v>148</v>
      </c>
      <c r="E4" t="s">
        <v>140</v>
      </c>
    </row>
    <row r="5" customHeight="1" spans="2:5">
      <c r="B5" t="s">
        <v>149</v>
      </c>
      <c r="E5" t="s">
        <v>140</v>
      </c>
    </row>
    <row r="7" customHeight="1" spans="1:1">
      <c r="A7" t="s">
        <v>4</v>
      </c>
    </row>
    <row r="9" customHeight="1" spans="2:5">
      <c r="B9" t="s">
        <v>150</v>
      </c>
      <c r="E9" t="s">
        <v>151</v>
      </c>
    </row>
    <row r="10" customHeight="1" spans="2:5">
      <c r="B10" t="s">
        <v>152</v>
      </c>
      <c r="E10" t="s">
        <v>140</v>
      </c>
    </row>
    <row r="11" customHeight="1" spans="2:5">
      <c r="B11" t="s">
        <v>153</v>
      </c>
      <c r="E11" t="s">
        <v>140</v>
      </c>
    </row>
    <row r="12" customHeight="1" spans="2:5">
      <c r="B12" t="s">
        <v>154</v>
      </c>
      <c r="E12" t="s">
        <v>155</v>
      </c>
    </row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运行日志"/>
  <dimension ref="A1:E11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8.8545454545455" customWidth="1"/>
    <col min="3" max="3" width="22.1454545454545" customWidth="1"/>
    <col min="4" max="4" width="19.8545454545455" customWidth="1"/>
  </cols>
  <sheetData>
    <row r="1" customHeight="1" spans="1:1">
      <c r="A1" t="s">
        <v>156</v>
      </c>
    </row>
    <row r="3" customHeight="1" spans="2:5">
      <c r="B3" s="5" t="s">
        <v>157</v>
      </c>
      <c r="C3" s="5" t="s">
        <v>158</v>
      </c>
      <c r="D3" s="5" t="s">
        <v>159</v>
      </c>
      <c r="E3" s="5"/>
    </row>
    <row r="4" customHeight="1" spans="2:3">
      <c r="B4" t="s">
        <v>2</v>
      </c>
      <c r="C4" t="s">
        <v>160</v>
      </c>
    </row>
    <row r="5" customHeight="1" spans="2:4">
      <c r="B5" t="s">
        <v>2</v>
      </c>
      <c r="C5" t="s">
        <v>161</v>
      </c>
      <c r="D5" t="s">
        <v>162</v>
      </c>
    </row>
    <row r="6" customHeight="1" spans="2:3">
      <c r="B6" t="s">
        <v>2</v>
      </c>
      <c r="C6" t="s">
        <v>163</v>
      </c>
    </row>
    <row r="7" customHeight="1" spans="2:4">
      <c r="B7" t="s">
        <v>164</v>
      </c>
      <c r="C7" t="s">
        <v>165</v>
      </c>
      <c r="D7" t="s">
        <v>166</v>
      </c>
    </row>
    <row r="8" customHeight="1" spans="2:3">
      <c r="B8" t="s">
        <v>167</v>
      </c>
      <c r="C8" t="s">
        <v>168</v>
      </c>
    </row>
    <row r="9" customHeight="1" spans="2:4">
      <c r="B9" t="s">
        <v>167</v>
      </c>
      <c r="C9" t="s">
        <v>161</v>
      </c>
      <c r="D9" t="s">
        <v>169</v>
      </c>
    </row>
    <row r="10" customHeight="1" spans="2:3">
      <c r="B10" t="s">
        <v>170</v>
      </c>
      <c r="C10" t="s">
        <v>171</v>
      </c>
    </row>
    <row r="11" customHeight="1" spans="1:1">
      <c r="A11" t="s">
        <v>3</v>
      </c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板布局"/>
  <dimension ref="A1:M33"/>
  <sheetViews>
    <sheetView workbookViewId="0">
      <selection activeCell="A1" sqref="A1"/>
    </sheetView>
  </sheetViews>
  <sheetFormatPr defaultColWidth="9.2" defaultRowHeight="15" customHeight="1"/>
  <sheetData>
    <row r="1" customHeight="1" spans="1:2">
      <c r="A1" t="s">
        <v>107</v>
      </c>
      <c r="B1" t="s">
        <v>6</v>
      </c>
    </row>
    <row r="2" customHeight="1" spans="1:2">
      <c r="A2" t="s">
        <v>172</v>
      </c>
      <c r="B2" t="s">
        <v>173</v>
      </c>
    </row>
    <row r="4" customHeight="1" spans="2:13"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1">
        <v>7</v>
      </c>
      <c r="I4" s="1">
        <v>8</v>
      </c>
      <c r="J4" s="1">
        <v>9</v>
      </c>
      <c r="K4" s="1">
        <v>10</v>
      </c>
      <c r="L4" s="1">
        <v>11</v>
      </c>
      <c r="M4" s="1">
        <v>12</v>
      </c>
    </row>
    <row r="5" customHeight="1" spans="1:1">
      <c r="A5" s="1" t="s">
        <v>8</v>
      </c>
    </row>
    <row r="8" customHeight="1" spans="1:1">
      <c r="A8" s="1" t="s">
        <v>9</v>
      </c>
    </row>
    <row r="11" customHeight="1" spans="1:11">
      <c r="A11" s="1" t="s">
        <v>10</v>
      </c>
      <c r="D11" s="2" t="s">
        <v>31</v>
      </c>
      <c r="E11" s="2" t="s">
        <v>39</v>
      </c>
      <c r="F11" s="2" t="s">
        <v>47</v>
      </c>
      <c r="G11" s="2" t="s">
        <v>55</v>
      </c>
      <c r="H11" s="2" t="s">
        <v>63</v>
      </c>
      <c r="I11" s="2" t="s">
        <v>71</v>
      </c>
      <c r="J11" s="2" t="s">
        <v>79</v>
      </c>
      <c r="K11" s="2" t="s">
        <v>87</v>
      </c>
    </row>
    <row r="12" customHeight="1" spans="4:11">
      <c r="D12" s="3" t="s">
        <v>30</v>
      </c>
      <c r="E12" s="3" t="s">
        <v>30</v>
      </c>
      <c r="F12" s="3" t="s">
        <v>30</v>
      </c>
      <c r="G12" s="3" t="s">
        <v>30</v>
      </c>
      <c r="H12" s="3" t="s">
        <v>30</v>
      </c>
      <c r="I12" s="3" t="s">
        <v>30</v>
      </c>
      <c r="J12" s="3" t="s">
        <v>30</v>
      </c>
      <c r="K12" s="3" t="s">
        <v>30</v>
      </c>
    </row>
    <row r="13" customHeight="1" spans="4:11">
      <c r="D13" s="4" t="s">
        <v>174</v>
      </c>
      <c r="E13" s="4" t="s">
        <v>174</v>
      </c>
      <c r="F13" s="4" t="s">
        <v>174</v>
      </c>
      <c r="G13" s="4" t="s">
        <v>174</v>
      </c>
      <c r="H13" s="4" t="s">
        <v>174</v>
      </c>
      <c r="I13" s="4" t="s">
        <v>174</v>
      </c>
      <c r="J13" s="4" t="s">
        <v>174</v>
      </c>
      <c r="K13" s="4" t="s">
        <v>174</v>
      </c>
    </row>
    <row r="14" customHeight="1" spans="1:11">
      <c r="A14" s="1" t="s">
        <v>11</v>
      </c>
      <c r="D14" s="2" t="s">
        <v>33</v>
      </c>
      <c r="E14" s="2" t="s">
        <v>41</v>
      </c>
      <c r="F14" s="2" t="s">
        <v>49</v>
      </c>
      <c r="G14" s="2" t="s">
        <v>57</v>
      </c>
      <c r="H14" s="2" t="s">
        <v>65</v>
      </c>
      <c r="I14" s="2" t="s">
        <v>73</v>
      </c>
      <c r="J14" s="2" t="s">
        <v>81</v>
      </c>
      <c r="K14" s="2" t="s">
        <v>89</v>
      </c>
    </row>
    <row r="15" customHeight="1" spans="4:11">
      <c r="D15" s="3" t="s">
        <v>30</v>
      </c>
      <c r="E15" s="3" t="s">
        <v>30</v>
      </c>
      <c r="F15" s="3" t="s">
        <v>30</v>
      </c>
      <c r="G15" s="3" t="s">
        <v>30</v>
      </c>
      <c r="H15" s="3" t="s">
        <v>30</v>
      </c>
      <c r="I15" s="3" t="s">
        <v>30</v>
      </c>
      <c r="J15" s="3" t="s">
        <v>30</v>
      </c>
      <c r="K15" s="3" t="s">
        <v>30</v>
      </c>
    </row>
    <row r="16" customHeight="1" spans="4:11">
      <c r="D16" s="4" t="s">
        <v>174</v>
      </c>
      <c r="E16" s="4" t="s">
        <v>174</v>
      </c>
      <c r="F16" s="4" t="s">
        <v>174</v>
      </c>
      <c r="G16" s="4" t="s">
        <v>174</v>
      </c>
      <c r="H16" s="4" t="s">
        <v>174</v>
      </c>
      <c r="I16" s="4" t="s">
        <v>174</v>
      </c>
      <c r="J16" s="4" t="s">
        <v>174</v>
      </c>
      <c r="K16" s="4" t="s">
        <v>174</v>
      </c>
    </row>
    <row r="17" customHeight="1" spans="1:11">
      <c r="A17" s="1" t="s">
        <v>12</v>
      </c>
      <c r="D17" s="2" t="s">
        <v>35</v>
      </c>
      <c r="E17" s="2" t="s">
        <v>43</v>
      </c>
      <c r="F17" s="2" t="s">
        <v>51</v>
      </c>
      <c r="G17" s="2" t="s">
        <v>59</v>
      </c>
      <c r="H17" s="2" t="s">
        <v>67</v>
      </c>
      <c r="I17" s="2" t="s">
        <v>75</v>
      </c>
      <c r="J17" s="2" t="s">
        <v>83</v>
      </c>
      <c r="K17" s="2" t="s">
        <v>91</v>
      </c>
    </row>
    <row r="18" customHeight="1" spans="4:11">
      <c r="D18" s="3" t="s">
        <v>30</v>
      </c>
      <c r="E18" s="3" t="s">
        <v>30</v>
      </c>
      <c r="F18" s="3" t="s">
        <v>30</v>
      </c>
      <c r="G18" s="3" t="s">
        <v>30</v>
      </c>
      <c r="H18" s="3" t="s">
        <v>30</v>
      </c>
      <c r="I18" s="3" t="s">
        <v>30</v>
      </c>
      <c r="J18" s="3" t="s">
        <v>30</v>
      </c>
      <c r="K18" s="3" t="s">
        <v>30</v>
      </c>
    </row>
    <row r="19" customHeight="1" spans="4:11">
      <c r="D19" s="4" t="s">
        <v>174</v>
      </c>
      <c r="E19" s="4" t="s">
        <v>174</v>
      </c>
      <c r="F19" s="4" t="s">
        <v>174</v>
      </c>
      <c r="G19" s="4" t="s">
        <v>174</v>
      </c>
      <c r="H19" s="4" t="s">
        <v>174</v>
      </c>
      <c r="I19" s="4" t="s">
        <v>174</v>
      </c>
      <c r="J19" s="4" t="s">
        <v>174</v>
      </c>
      <c r="K19" s="4" t="s">
        <v>174</v>
      </c>
    </row>
    <row r="20" customHeight="1" spans="1:11">
      <c r="A20" s="1" t="s">
        <v>13</v>
      </c>
      <c r="D20" s="2" t="s">
        <v>37</v>
      </c>
      <c r="E20" s="2" t="s">
        <v>45</v>
      </c>
      <c r="F20" s="2" t="s">
        <v>53</v>
      </c>
      <c r="G20" s="2" t="s">
        <v>61</v>
      </c>
      <c r="H20" s="2" t="s">
        <v>69</v>
      </c>
      <c r="I20" s="2" t="s">
        <v>77</v>
      </c>
      <c r="J20" s="2" t="s">
        <v>85</v>
      </c>
      <c r="K20" s="2" t="s">
        <v>93</v>
      </c>
    </row>
    <row r="21" customHeight="1" spans="4:11">
      <c r="D21" s="3" t="s">
        <v>30</v>
      </c>
      <c r="E21" s="3" t="s">
        <v>30</v>
      </c>
      <c r="F21" s="3" t="s">
        <v>30</v>
      </c>
      <c r="G21" s="3" t="s">
        <v>30</v>
      </c>
      <c r="H21" s="3" t="s">
        <v>30</v>
      </c>
      <c r="I21" s="3" t="s">
        <v>30</v>
      </c>
      <c r="J21" s="3" t="s">
        <v>30</v>
      </c>
      <c r="K21" s="3" t="s">
        <v>30</v>
      </c>
    </row>
    <row r="22" customHeight="1" spans="4:11">
      <c r="D22" s="4" t="s">
        <v>174</v>
      </c>
      <c r="E22" s="4" t="s">
        <v>174</v>
      </c>
      <c r="F22" s="4" t="s">
        <v>174</v>
      </c>
      <c r="G22" s="4" t="s">
        <v>174</v>
      </c>
      <c r="H22" s="4" t="s">
        <v>174</v>
      </c>
      <c r="I22" s="4" t="s">
        <v>174</v>
      </c>
      <c r="J22" s="4" t="s">
        <v>174</v>
      </c>
      <c r="K22" s="4" t="s">
        <v>174</v>
      </c>
    </row>
    <row r="23" customHeight="1" spans="1:1">
      <c r="A23" s="1" t="s">
        <v>14</v>
      </c>
    </row>
    <row r="26" customHeight="1" spans="1:1">
      <c r="A26" s="1" t="s">
        <v>15</v>
      </c>
    </row>
    <row r="33" customHeight="1" spans="1:1">
      <c r="A33" t="s">
        <v>3</v>
      </c>
    </row>
  </sheetData>
  <mergeCells count="72">
    <mergeCell ref="A5:A7"/>
    <mergeCell ref="A8:A10"/>
    <mergeCell ref="A11:A13"/>
    <mergeCell ref="A14:A16"/>
    <mergeCell ref="A17:A19"/>
    <mergeCell ref="A20:A22"/>
    <mergeCell ref="A23:A25"/>
    <mergeCell ref="A26:A28"/>
    <mergeCell ref="B5:B7"/>
    <mergeCell ref="B8:B10"/>
    <mergeCell ref="B11:B13"/>
    <mergeCell ref="B14:B16"/>
    <mergeCell ref="B17:B19"/>
    <mergeCell ref="B20:B22"/>
    <mergeCell ref="B23:B25"/>
    <mergeCell ref="B26:B28"/>
    <mergeCell ref="C5:C7"/>
    <mergeCell ref="C8:C10"/>
    <mergeCell ref="C11:C13"/>
    <mergeCell ref="C14:C16"/>
    <mergeCell ref="C17:C19"/>
    <mergeCell ref="C20:C22"/>
    <mergeCell ref="C23:C25"/>
    <mergeCell ref="C26:C28"/>
    <mergeCell ref="D5:D7"/>
    <mergeCell ref="D8:D10"/>
    <mergeCell ref="D23:D25"/>
    <mergeCell ref="D26:D28"/>
    <mergeCell ref="E5:E7"/>
    <mergeCell ref="E8:E10"/>
    <mergeCell ref="E23:E25"/>
    <mergeCell ref="E26:E28"/>
    <mergeCell ref="F5:F7"/>
    <mergeCell ref="F8:F10"/>
    <mergeCell ref="F23:F25"/>
    <mergeCell ref="F26:F28"/>
    <mergeCell ref="G5:G7"/>
    <mergeCell ref="G8:G10"/>
    <mergeCell ref="G23:G25"/>
    <mergeCell ref="G26:G28"/>
    <mergeCell ref="H5:H7"/>
    <mergeCell ref="H8:H10"/>
    <mergeCell ref="H23:H25"/>
    <mergeCell ref="H26:H28"/>
    <mergeCell ref="I5:I7"/>
    <mergeCell ref="I8:I10"/>
    <mergeCell ref="I23:I25"/>
    <mergeCell ref="I26:I28"/>
    <mergeCell ref="J5:J7"/>
    <mergeCell ref="J8:J10"/>
    <mergeCell ref="J23:J25"/>
    <mergeCell ref="J26:J28"/>
    <mergeCell ref="K5:K7"/>
    <mergeCell ref="K8:K10"/>
    <mergeCell ref="K23:K25"/>
    <mergeCell ref="K26:K28"/>
    <mergeCell ref="L5:L7"/>
    <mergeCell ref="L8:L10"/>
    <mergeCell ref="L11:L13"/>
    <mergeCell ref="L14:L16"/>
    <mergeCell ref="L17:L19"/>
    <mergeCell ref="L20:L22"/>
    <mergeCell ref="L23:L25"/>
    <mergeCell ref="L26:L28"/>
    <mergeCell ref="M5:M7"/>
    <mergeCell ref="M8:M10"/>
    <mergeCell ref="M11:M13"/>
    <mergeCell ref="M14:M16"/>
    <mergeCell ref="M17:M19"/>
    <mergeCell ref="M20:M22"/>
    <mergeCell ref="M23:M25"/>
    <mergeCell ref="M26:M2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ComponentOne</Company>
  <Application>ComponentOne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吸光度 1_01</vt:lpstr>
      <vt:lpstr>结果摘要</vt:lpstr>
      <vt:lpstr>基本信息</vt:lpstr>
      <vt:lpstr>程序信息</vt:lpstr>
      <vt:lpstr>仪器信息</vt:lpstr>
      <vt:lpstr>程序设置</vt:lpstr>
      <vt:lpstr>运行日志</vt:lpstr>
      <vt:lpstr>板布局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13725</cp:lastModifiedBy>
  <dcterms:created xsi:type="dcterms:W3CDTF">2021-05-27T08:22:00Z</dcterms:created>
  <dcterms:modified xsi:type="dcterms:W3CDTF">2021-06-14T04:22:51Z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5C4C3A8450164B20A05A77C080805452</vt:lpwstr>
  </property>
  <property fmtid="{D5CDD505-2E9C-101B-9397-08002B2CF9AE}" pid="3" name="KSOProductBuildVer">
    <vt:lpwstr>2052-11.1.0.10577</vt:lpwstr>
  </property>
</Properties>
</file>