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<sst xmlns="http://schemas.openxmlformats.org/spreadsheetml/2006/main" count="382" uniqueCount="171">
  <si>
    <t>检测结果</t>
  </si>
  <si>
    <t>MCF-7 31号化合物.skax</t>
  </si>
  <si>
    <t>2021/3/22 15:51:29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</si>
  <si>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</si>
  <si>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</si>
  <si>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</si>
  <si>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</si>
  <si>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</si>
  <si>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</si>
  <si>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</si>
  <si>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</si>
  <si>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</si>
  <si>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</si>
  <si>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</si>
  <si>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</si>
  <si>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</si>
  <si>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</si>
  <si>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</si>
  <si>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</si>
  <si>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</si>
  <si>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</si>
  <si>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</si>
  <si>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</si>
  <si>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</si>
  <si>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</si>
  <si>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</si>
  <si>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</si>
  <si>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</si>
  <si>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</si>
  <si>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</si>
  <si>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</si>
  <si>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</si>
  <si>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</si>
  <si>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</si>
  <si>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</si>
  <si>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</si>
  <si>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</si>
  <si>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</si>
  <si>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</si>
  <si>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</si>
  <si>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</si>
  <si>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</si>
  <si>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</si>
  <si>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</si>
  <si>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</si>
  <si>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</si>
  <si>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</si>
  <si>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</si>
  <si>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</si>
  <si>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</si>
  <si>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</si>
  <si>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</si>
  <si>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</si>
  <si>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</si>
  <si>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</si>
  <si>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</si>
  <si>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</si>
  <si>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</si>
  <si>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</si>
  <si>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</si>
  <si>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</si>
  <si>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</si>
  <si>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</si>
  <si>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</si>
  <si>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</si>
  <si>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</si>
  <si>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</si>
  <si>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</si>
  <si>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</si>
  <si>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</si>
  <si>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</si>
  <si>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</si>
  <si>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</si>
  <si>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</si>
  <si>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</si>
  <si>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</si>
  <si>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</si>
  <si>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</si>
  <si>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</si>
  <si>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</si>
  <si>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</si>
  <si>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</si>
  <si>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</si>
  <si>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</si>
  <si>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</si>
  <si>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</si>
  <si>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</si>
  <si>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</si>
  <si>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</si>
  <si>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</si>
  <si>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</si>
  <si>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</si>
  <si>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</si>
  <si>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</si>
  <si>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</si>
  <si>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</si>
  <si>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</si>
  <si>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</si>
  <si>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</si>
  <si>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</si>
  <si>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</si>
  <si>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</si>
  <si>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</si>
  <si>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</si>
  <si>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</si>
  <si>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</si>
  <si>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</si>
  <si>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</si>
  <si>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</si>
  <si>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</si>
  <si>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</si>
  <si>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</si>
  <si>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</si>
  <si>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</si>
  <si>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</si>
  <si>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</si>
  <si>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</si>
  <si>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</si>
  <si>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</si>
  <si>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</si>
  <si>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</si>
  <si>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</si>
  <si>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</si>
  <si>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</si>
  <si>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</si>
  <si>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</si>
  <si>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</si>
  <si>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</si>
  <si>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</si>
  <si>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</si>
  <si>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</si>
  <si>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</si>
  <si>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</si>
  <si>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</si>
  <si>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</si>
  <si>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</si>
  <si>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</si>
  <si>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</si>
  <si>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</si>
  <si>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</si>
  <si>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</si>
  <si>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</si>
  <si>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</si>
  <si>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</si>
  <si>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</si>
  <si>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</si>
  <si>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</si>
  <si>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</si>
  <si>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</si>
  <si>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</si>
  <si>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</si>
  <si>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</si>
  <si>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</si>
  <si>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</si>
  <si>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</si>
  <si>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</si>
  <si>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</si>
  <si>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</si>
  <si>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</si>
  <si>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31号化合物.skax 已启动</t>
  </si>
  <si>
    <t>2021/3/22 15:51:30</t>
  </si>
  <si>
    <t>温度</t>
  </si>
  <si>
    <t>37.0°C</t>
  </si>
  <si>
    <t>步骤 吸光度 1 已启动</t>
  </si>
  <si>
    <t>2021/3/22 15:51:38</t>
  </si>
  <si>
    <t>步骤 吸光度 1 已结束</t>
  </si>
  <si>
    <t>2021/3/22 15:51:47</t>
  </si>
  <si>
    <t>程序 MCF-7 31号化合物.skax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</si>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</sst>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"/>
    <numFmt numFmtId="177" formatCode="0.0000"/>
  </numFmts>
  <fonts count="21"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5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15" borderId="11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3" borderId="5" applyNumberFormat="0" applyAlignment="0" applyProtection="0">
      <alignment vertical="center"/>
    </xf>
    <xf numFmtId="0" fontId="9" fillId="3" borderId="9" applyNumberFormat="0" applyAlignment="0" applyProtection="0">
      <alignment vertical="center"/>
    </xf>
    <xf numFmtId="0" fontId="4" fillId="4" borderId="7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2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6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5.36363636363636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10">
        <v>2.2515</v>
      </c>
      <c r="E13" s="10">
        <v>2.9777</v>
      </c>
      <c r="F13" s="10">
        <v>2.6056</v>
      </c>
      <c r="G13" s="10">
        <v>2.3119</v>
      </c>
      <c r="H13" s="10">
        <v>2.7627</v>
      </c>
      <c r="I13" s="10">
        <v>2.4493</v>
      </c>
      <c r="J13" s="10">
        <v>2.1718</v>
      </c>
      <c r="K13" s="10">
        <v>0.8616</v>
      </c>
    </row>
    <row r="14" ht="12.5" spans="1:11">
      <c r="A14" t="s">
        <v>11</v>
      </c>
      <c r="D14" s="10">
        <v>1.7783</v>
      </c>
      <c r="E14" s="10">
        <v>2.8024</v>
      </c>
      <c r="F14" s="10">
        <v>2.4811</v>
      </c>
      <c r="G14" s="10">
        <v>2.4757</v>
      </c>
      <c r="H14" s="10">
        <v>1.8193</v>
      </c>
      <c r="I14" s="10">
        <v>2.0758</v>
      </c>
      <c r="J14" s="10">
        <v>1.8979</v>
      </c>
      <c r="K14" s="10">
        <v>1.0618</v>
      </c>
    </row>
    <row r="15" ht="12.5" spans="1:11">
      <c r="A15" t="s">
        <v>12</v>
      </c>
      <c r="D15" s="10">
        <v>1.9695</v>
      </c>
      <c r="E15" s="10">
        <v>2.5019</v>
      </c>
      <c r="F15" s="10">
        <v>2.0856</v>
      </c>
      <c r="G15" s="10">
        <v>2.5087</v>
      </c>
      <c r="H15" s="10">
        <v>1.7804</v>
      </c>
      <c r="I15" s="10">
        <v>1.5828</v>
      </c>
      <c r="J15" s="10">
        <v>1.0455</v>
      </c>
      <c r="K15" s="10">
        <v>0.7595</v>
      </c>
    </row>
    <row r="16" ht="12.5" spans="1:11">
      <c r="A16" t="s">
        <v>13</v>
      </c>
      <c r="D16" s="10">
        <v>1.4283</v>
      </c>
      <c r="E16" s="10">
        <v>1.6403</v>
      </c>
      <c r="F16" s="10">
        <v>1.8352</v>
      </c>
      <c r="G16" s="10">
        <v>1.71</v>
      </c>
      <c r="H16" s="10">
        <v>1.5579</v>
      </c>
      <c r="I16" s="10">
        <v>1.6081</v>
      </c>
      <c r="J16" s="10">
        <v>1.009</v>
      </c>
      <c r="K16" s="10">
        <v>0.7473</v>
      </c>
    </row>
    <row r="17" ht="12.5" spans="1:1">
      <c r="A17" t="s">
        <v>14</v>
      </c>
    </row>
    <row r="18" ht="12.5" spans="1:11">
      <c r="A18" t="s">
        <v>15</v>
      </c>
      <c r="D18" s="10">
        <v>2.2515</v>
      </c>
      <c r="E18" s="10">
        <v>2.8024</v>
      </c>
      <c r="F18" s="10">
        <v>2.4811</v>
      </c>
      <c r="G18" s="10">
        <v>2.3119</v>
      </c>
      <c r="H18" s="10">
        <v>1.8193</v>
      </c>
      <c r="I18" s="10">
        <v>2.0758</v>
      </c>
      <c r="J18" s="10">
        <v>1.8979</v>
      </c>
      <c r="K18" s="10">
        <v>0.8616</v>
      </c>
    </row>
    <row r="19" ht="12.5" spans="4:11">
      <c r="D19" s="10">
        <v>1.7783</v>
      </c>
      <c r="E19" s="10">
        <v>2.5019</v>
      </c>
      <c r="F19" s="10">
        <v>2.0856</v>
      </c>
      <c r="G19" s="10">
        <v>2.4757</v>
      </c>
      <c r="H19" s="10">
        <v>1.7804</v>
      </c>
      <c r="I19" s="10">
        <v>1.5828</v>
      </c>
      <c r="J19" s="10">
        <v>1.0455</v>
      </c>
      <c r="K19" s="10">
        <v>0.7595</v>
      </c>
    </row>
    <row r="20" ht="12.5" spans="2:13">
      <c r="B20" s="9"/>
      <c r="C20" s="9"/>
      <c r="D20" s="10">
        <v>1.9695</v>
      </c>
      <c r="E20" s="10">
        <v>1.6403</v>
      </c>
      <c r="F20" s="10">
        <v>1.8352</v>
      </c>
      <c r="G20" s="10">
        <v>2.5087</v>
      </c>
      <c r="H20" s="10">
        <v>1.5579</v>
      </c>
      <c r="I20" s="10">
        <v>1.6081</v>
      </c>
      <c r="J20" s="10">
        <v>1.009</v>
      </c>
      <c r="K20" s="10">
        <v>0.7473</v>
      </c>
      <c r="L20" s="9"/>
      <c r="M20" s="9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1.99976666666667</v>
      </c>
      <c r="E23">
        <f t="shared" ref="E23:K23" si="0">AVERAGE(E18:E20)</f>
        <v>2.31486666666667</v>
      </c>
      <c r="F23">
        <f t="shared" si="0"/>
        <v>2.13396666666667</v>
      </c>
      <c r="G23">
        <f t="shared" si="0"/>
        <v>2.4321</v>
      </c>
      <c r="H23">
        <f t="shared" si="0"/>
        <v>1.7192</v>
      </c>
      <c r="I23">
        <f t="shared" si="0"/>
        <v>1.75556666666667</v>
      </c>
      <c r="J23">
        <f t="shared" si="0"/>
        <v>1.31746666666667</v>
      </c>
      <c r="K23">
        <f t="shared" si="0"/>
        <v>0.789466666666667</v>
      </c>
    </row>
    <row r="24" ht="12.5" spans="3:11">
      <c r="C24" t="s">
        <v>17</v>
      </c>
      <c r="D24">
        <f>_xlfn.STDEV.S(D18:D20)</f>
        <v>0.238047502262329</v>
      </c>
      <c r="E24">
        <f t="shared" ref="E24:K24" si="1">_xlfn.STDEV.S(E18:E20)</f>
        <v>0.603204114154847</v>
      </c>
      <c r="F24">
        <f t="shared" si="1"/>
        <v>0.325655037322215</v>
      </c>
      <c r="G24">
        <f t="shared" si="1"/>
        <v>0.105395825344271</v>
      </c>
      <c r="H24">
        <f t="shared" si="1"/>
        <v>0.14103747728884</v>
      </c>
      <c r="I24">
        <f t="shared" si="1"/>
        <v>0.277618557256775</v>
      </c>
      <c r="J24">
        <f t="shared" si="1"/>
        <v>0.503001196154973</v>
      </c>
      <c r="K24">
        <f t="shared" si="1"/>
        <v>0.0627664188347028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1.99976666666667</v>
      </c>
      <c r="E28">
        <v>0.238047502262329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1" t="s">
        <v>19</v>
      </c>
      <c r="I30" s="11" t="s">
        <v>20</v>
      </c>
      <c r="J30" s="11" t="s">
        <v>17</v>
      </c>
      <c r="K30" s="11" t="s">
        <v>18</v>
      </c>
    </row>
    <row r="31" customHeight="1" spans="3:11">
      <c r="C31">
        <v>1</v>
      </c>
      <c r="D31">
        <v>2.31486666666667</v>
      </c>
      <c r="E31">
        <v>0.603204114154847</v>
      </c>
      <c r="F31">
        <v>3</v>
      </c>
      <c r="H31">
        <f>LOG10(C31)</f>
        <v>0</v>
      </c>
      <c r="I31" s="12">
        <f>D31/$D$28</f>
        <v>1.15756838297801</v>
      </c>
      <c r="J31" s="12">
        <f>E31/$D$28</f>
        <v>0.3016372480897</v>
      </c>
      <c r="K31">
        <f>F31</f>
        <v>3</v>
      </c>
    </row>
    <row r="32" customHeight="1" spans="3:11">
      <c r="C32">
        <v>2</v>
      </c>
      <c r="D32">
        <v>2.13396666666667</v>
      </c>
      <c r="E32">
        <v>0.325655037322215</v>
      </c>
      <c r="F32">
        <v>3</v>
      </c>
      <c r="H32">
        <f t="shared" ref="H32:H37" si="3">LOG10(C32)</f>
        <v>0.301029995663981</v>
      </c>
      <c r="I32" s="12">
        <f t="shared" ref="I32:I37" si="4">D32/$D$28</f>
        <v>1.06710782924675</v>
      </c>
      <c r="J32" s="12">
        <f t="shared" ref="J32:J37" si="5">E32/$D$28</f>
        <v>0.162846517421473</v>
      </c>
      <c r="K32">
        <f t="shared" ref="K32:K37" si="6">F32</f>
        <v>3</v>
      </c>
    </row>
    <row r="33" customHeight="1" spans="3:11">
      <c r="C33">
        <v>8</v>
      </c>
      <c r="D33">
        <v>2.4321</v>
      </c>
      <c r="E33">
        <v>0.105395825344271</v>
      </c>
      <c r="F33">
        <v>3</v>
      </c>
      <c r="H33">
        <f t="shared" si="3"/>
        <v>0.903089986991944</v>
      </c>
      <c r="I33" s="12">
        <f t="shared" si="4"/>
        <v>1.21619188905372</v>
      </c>
      <c r="J33" s="12">
        <f t="shared" si="5"/>
        <v>0.0527040614793079</v>
      </c>
      <c r="K33">
        <f t="shared" si="6"/>
        <v>3</v>
      </c>
    </row>
    <row r="34" customHeight="1" spans="3:11">
      <c r="C34">
        <v>16</v>
      </c>
      <c r="D34">
        <v>1.7192</v>
      </c>
      <c r="E34">
        <v>0.14103747728884</v>
      </c>
      <c r="F34">
        <v>3</v>
      </c>
      <c r="H34">
        <f t="shared" si="3"/>
        <v>1.20411998265592</v>
      </c>
      <c r="I34" s="12">
        <f t="shared" si="4"/>
        <v>0.859700298368143</v>
      </c>
      <c r="J34" s="12">
        <f t="shared" si="5"/>
        <v>0.0705269667905454</v>
      </c>
      <c r="K34">
        <f t="shared" si="6"/>
        <v>3</v>
      </c>
    </row>
    <row r="35" customHeight="1" spans="3:11">
      <c r="C35">
        <v>32</v>
      </c>
      <c r="D35">
        <v>1.75556666666667</v>
      </c>
      <c r="E35">
        <v>0.277618557256775</v>
      </c>
      <c r="F35">
        <v>3</v>
      </c>
      <c r="H35">
        <f t="shared" si="3"/>
        <v>1.50514997831991</v>
      </c>
      <c r="I35" s="12">
        <f t="shared" si="4"/>
        <v>0.877885753337889</v>
      </c>
      <c r="J35" s="12">
        <f t="shared" si="5"/>
        <v>0.138825474933797</v>
      </c>
      <c r="K35">
        <f t="shared" si="6"/>
        <v>3</v>
      </c>
    </row>
    <row r="36" customHeight="1" spans="3:11">
      <c r="C36">
        <v>64</v>
      </c>
      <c r="D36">
        <v>1.31746666666667</v>
      </c>
      <c r="E36">
        <v>0.503001196154973</v>
      </c>
      <c r="F36">
        <v>3</v>
      </c>
      <c r="H36">
        <f t="shared" si="3"/>
        <v>1.80617997398389</v>
      </c>
      <c r="I36" s="12">
        <f t="shared" si="4"/>
        <v>0.658810194522694</v>
      </c>
      <c r="J36" s="12">
        <f t="shared" si="5"/>
        <v>0.251529943237531</v>
      </c>
      <c r="K36">
        <f t="shared" si="6"/>
        <v>3</v>
      </c>
    </row>
    <row r="37" customHeight="1" spans="3:11">
      <c r="C37">
        <v>128</v>
      </c>
      <c r="D37">
        <v>0.789466666666667</v>
      </c>
      <c r="E37">
        <v>0.0627664188347028</v>
      </c>
      <c r="F37">
        <v>3</v>
      </c>
      <c r="H37">
        <f t="shared" si="3"/>
        <v>2.10720996964787</v>
      </c>
      <c r="I37" s="12">
        <f t="shared" si="4"/>
        <v>0.394779390928942</v>
      </c>
      <c r="J37" s="12">
        <f t="shared" si="5"/>
        <v>0.0313868712189936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2.2515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1.7783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1.9695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1.4283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2.9777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2.8024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2.5019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1.6403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2.6056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2.4811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2.0856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1.8352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2.3119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2.4757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2.5087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7">
        <v>1.71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2.7627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1.8193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1.7804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1.5579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2.4493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2.0758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1.5828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1.6081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2.1718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1.8979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1.0455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8">
        <v>1.009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0.8616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1.0618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0.7595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0.7473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5.8545454545455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160</v>
      </c>
      <c r="C5" t="s">
        <v>161</v>
      </c>
      <c r="D5" t="s">
        <v>162</v>
      </c>
    </row>
    <row r="6" ht="12.5" spans="2:3">
      <c r="B6" t="s">
        <v>160</v>
      </c>
      <c r="C6" t="s">
        <v>163</v>
      </c>
    </row>
    <row r="7" ht="12.5" spans="2:3">
      <c r="B7" t="s">
        <v>164</v>
      </c>
      <c r="C7" t="s">
        <v>165</v>
      </c>
    </row>
    <row r="8" ht="12.5" spans="2:4">
      <c r="B8" t="s">
        <v>164</v>
      </c>
      <c r="C8" t="s">
        <v>161</v>
      </c>
      <c r="D8" t="s">
        <v>162</v>
      </c>
    </row>
    <row r="9" ht="12.5" spans="2:3">
      <c r="B9" t="s">
        <v>166</v>
      </c>
      <c r="C9" t="s">
        <v>167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2021-03-22T07:55:00Z</dcterms:created>
  <dcterms:modified xsi:type="dcterms:W3CDTF">2021-03-22T08:57:48Z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