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<sst xmlns="http://schemas.openxmlformats.org/spreadsheetml/2006/main" count="382" uniqueCount="172">
  <si>
    <t>检测结果</t>
  </si>
  <si>
    <t>A549 7号化合物.skax</t>
  </si>
  <si>
    <t>2021/3/20 13:18:22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</si>
  <si>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</si>
  <si>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</si>
  <si>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</si>
  <si>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</si>
  <si>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</si>
  <si>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</si>
  <si>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</si>
  <si>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</si>
  <si>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</si>
  <si>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</si>
  <si>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</si>
  <si>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</si>
  <si>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</si>
  <si>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</si>
  <si>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</si>
  <si>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</si>
  <si>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</si>
  <si>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</si>
  <si>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</si>
  <si>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</si>
  <si>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</si>
  <si>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</si>
  <si>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</si>
  <si>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</si>
  <si>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</si>
  <si>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</si>
  <si>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</si>
  <si>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</si>
  <si>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</si>
  <si>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</si>
  <si>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</si>
  <si>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</si>
  <si>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</si>
  <si>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</si>
  <si>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</si>
  <si>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</si>
  <si>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</si>
  <si>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</si>
  <si>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</si>
  <si>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</si>
  <si>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</si>
  <si>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</si>
  <si>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</si>
  <si>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</si>
  <si>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</si>
  <si>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</si>
  <si>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</si>
  <si>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</si>
  <si>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</si>
  <si>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</si>
  <si>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</si>
  <si>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</si>
  <si>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</si>
  <si>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</si>
  <si>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</si>
  <si>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</si>
  <si>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</si>
  <si>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</si>
  <si>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</si>
  <si>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</si>
  <si>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</si>
  <si>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</si>
  <si>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</si>
  <si>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</si>
  <si>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</si>
  <si>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</si>
  <si>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</si>
  <si>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</si>
  <si>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</si>
  <si>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</si>
  <si>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</si>
  <si>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</si>
  <si>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</si>
  <si>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</si>
  <si>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</si>
  <si>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</si>
  <si>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</si>
  <si>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</si>
  <si>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</si>
  <si>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</si>
  <si>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</si>
  <si>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</si>
  <si>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</si>
  <si>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</si>
  <si>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</si>
  <si>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</si>
  <si>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</si>
  <si>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</si>
  <si>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</si>
  <si>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</si>
  <si>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</si>
  <si>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</si>
  <si>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</si>
  <si>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</si>
  <si>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</si>
  <si>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</si>
  <si>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</si>
  <si>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</si>
  <si>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</si>
  <si>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</si>
  <si>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</si>
  <si>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</si>
  <si>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</si>
  <si>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</si>
  <si>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</si>
  <si>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</si>
  <si>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</si>
  <si>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</si>
  <si>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</si>
  <si>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</si>
  <si>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</si>
  <si>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</si>
  <si>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</si>
  <si>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</si>
  <si>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</si>
  <si>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</si>
  <si>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</si>
  <si>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</si>
  <si>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</si>
  <si>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</si>
  <si>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</si>
  <si>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</si>
  <si>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</si>
  <si>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</si>
  <si>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</si>
  <si>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</si>
  <si>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</si>
  <si>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</si>
  <si>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</si>
  <si>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</si>
  <si>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</si>
  <si>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</si>
  <si>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</si>
  <si>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</si>
  <si>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</si>
  <si>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</si>
  <si>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</si>
  <si>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</si>
  <si>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</si>
  <si>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</si>
  <si>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</si>
  <si>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</si>
  <si>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</si>
  <si>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</si>
  <si>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</si>
  <si>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</si>
  <si>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</si>
  <si>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</si>
  <si>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</si>
  <si>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</si>
  <si>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</si>
  <si>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</si>
  <si>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</si>
  <si>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</si>
  <si>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</si>
  <si>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</si>
  <si>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A549 7号化合物.skax 已启动</t>
  </si>
  <si>
    <t>2021/3/20 13:18:23</t>
  </si>
  <si>
    <t>温度</t>
  </si>
  <si>
    <t>35.1°C</t>
  </si>
  <si>
    <t>步骤 吸光度 1 已启动</t>
  </si>
  <si>
    <t>2021/3/20 13:18:31</t>
  </si>
  <si>
    <t>步骤 吸光度 1 已结束</t>
  </si>
  <si>
    <t>35.3°C</t>
  </si>
  <si>
    <t>2021/3/20 13:18:40</t>
  </si>
  <si>
    <t>程序 A549 7号化合物.skax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</si>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</sst>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7">
    <numFmt numFmtId="176" formatCode="0.0"/>
    <numFmt numFmtId="177" formatCode="0.000"/>
    <numFmt numFmtId="178" formatCode="0.0000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8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4" borderId="6" applyNumberFormat="0" applyFon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3" fillId="0" borderId="10" applyNumberFormat="0" applyFill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6" fillId="5" borderId="7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1" fillId="10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8" fontId="0" fillId="0" borderId="0" xfId="0" applyNumberFormat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8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27272727272727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10">
        <v>0.1452</v>
      </c>
      <c r="E13" s="10">
        <v>0.3943</v>
      </c>
      <c r="F13" s="10">
        <v>0.3916</v>
      </c>
      <c r="G13" s="10">
        <v>0.3181</v>
      </c>
      <c r="H13" s="10">
        <v>0.2899</v>
      </c>
      <c r="I13" s="10">
        <v>0.2357</v>
      </c>
      <c r="J13" s="10">
        <v>0.171</v>
      </c>
      <c r="K13" s="10">
        <v>0.2</v>
      </c>
    </row>
    <row r="14" ht="12.5" spans="1:11">
      <c r="A14" t="s">
        <v>11</v>
      </c>
      <c r="D14" s="10">
        <v>0.4655</v>
      </c>
      <c r="E14" s="10">
        <v>0.5085</v>
      </c>
      <c r="F14" s="10">
        <v>0.6739</v>
      </c>
      <c r="G14" s="10">
        <v>0.4063</v>
      </c>
      <c r="H14" s="10">
        <v>0.443</v>
      </c>
      <c r="I14" s="10">
        <v>0.3711</v>
      </c>
      <c r="J14" s="10">
        <v>0.2602</v>
      </c>
      <c r="K14" s="10">
        <v>0.1991</v>
      </c>
    </row>
    <row r="15" ht="12.5" spans="1:11">
      <c r="A15" t="s">
        <v>12</v>
      </c>
      <c r="D15" s="10">
        <v>0.5015</v>
      </c>
      <c r="E15" s="10">
        <v>0.6653</v>
      </c>
      <c r="F15" s="10">
        <v>1.0048</v>
      </c>
      <c r="G15" s="10">
        <v>1.0267</v>
      </c>
      <c r="H15" s="10">
        <v>0.628</v>
      </c>
      <c r="I15" s="10">
        <v>0.5186</v>
      </c>
      <c r="J15" s="10">
        <v>0.3552</v>
      </c>
      <c r="K15" s="10">
        <v>0.2927</v>
      </c>
    </row>
    <row r="16" ht="12.5" spans="1:11">
      <c r="A16" t="s">
        <v>13</v>
      </c>
      <c r="D16" s="10">
        <v>0.4123</v>
      </c>
      <c r="E16" s="10">
        <v>0.6372</v>
      </c>
      <c r="F16" s="10">
        <v>0.968</v>
      </c>
      <c r="G16" s="10">
        <v>0.848</v>
      </c>
      <c r="H16" s="10">
        <v>0.7702</v>
      </c>
      <c r="I16" s="10">
        <v>0.6397</v>
      </c>
      <c r="J16" s="10">
        <v>0.3359</v>
      </c>
      <c r="K16" s="10">
        <v>0.2332</v>
      </c>
    </row>
    <row r="17" ht="12.5" spans="1:1">
      <c r="A17" t="s">
        <v>14</v>
      </c>
    </row>
    <row r="18" ht="12.5" spans="1:11">
      <c r="A18" t="s">
        <v>15</v>
      </c>
      <c r="D18" s="10">
        <v>0.4655</v>
      </c>
      <c r="E18" s="10">
        <v>0.5085</v>
      </c>
      <c r="F18" s="10">
        <v>0.6739</v>
      </c>
      <c r="G18" s="10">
        <v>0.4063</v>
      </c>
      <c r="H18" s="10">
        <v>0.443</v>
      </c>
      <c r="I18" s="10">
        <v>0.3711</v>
      </c>
      <c r="J18" s="10">
        <v>0.2602</v>
      </c>
      <c r="K18" s="10">
        <v>0.1991</v>
      </c>
    </row>
    <row r="19" ht="12.5" spans="4:11">
      <c r="D19" s="10">
        <v>0.5015</v>
      </c>
      <c r="E19" s="10">
        <v>0.6653</v>
      </c>
      <c r="F19" s="10">
        <v>1.0048</v>
      </c>
      <c r="G19" s="10">
        <v>1.0267</v>
      </c>
      <c r="H19" s="10">
        <v>0.628</v>
      </c>
      <c r="I19" s="10">
        <v>0.5186</v>
      </c>
      <c r="J19" s="10">
        <v>0.3552</v>
      </c>
      <c r="K19" s="10">
        <v>0.2927</v>
      </c>
    </row>
    <row r="20" ht="12.5" spans="2:13">
      <c r="B20" s="9"/>
      <c r="C20" s="9"/>
      <c r="D20" s="10">
        <v>0.4123</v>
      </c>
      <c r="E20" s="10">
        <v>0.6372</v>
      </c>
      <c r="F20" s="10">
        <v>0.968</v>
      </c>
      <c r="G20" s="10">
        <v>0.848</v>
      </c>
      <c r="H20" s="10">
        <v>0.7702</v>
      </c>
      <c r="I20" s="10">
        <v>0.6397</v>
      </c>
      <c r="J20" s="10">
        <v>0.3359</v>
      </c>
      <c r="K20" s="10">
        <v>0.2332</v>
      </c>
      <c r="L20" s="9"/>
      <c r="M20" s="9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0.459766666666667</v>
      </c>
      <c r="E23">
        <f t="shared" ref="E23:K23" si="0">AVERAGE(E18:E20)</f>
        <v>0.603666666666667</v>
      </c>
      <c r="F23">
        <f t="shared" si="0"/>
        <v>0.882233333333333</v>
      </c>
      <c r="G23">
        <f t="shared" si="0"/>
        <v>0.760333333333333</v>
      </c>
      <c r="H23">
        <f t="shared" si="0"/>
        <v>0.613733333333333</v>
      </c>
      <c r="I23">
        <f t="shared" si="0"/>
        <v>0.5098</v>
      </c>
      <c r="J23">
        <f t="shared" si="0"/>
        <v>0.3171</v>
      </c>
      <c r="K23">
        <f t="shared" si="0"/>
        <v>0.241666666666667</v>
      </c>
    </row>
    <row r="24" ht="12.5" spans="3:11">
      <c r="C24" t="s">
        <v>17</v>
      </c>
      <c r="D24">
        <f>_xlfn.STDEV.S(D18:D20)</f>
        <v>0.0448755315660253</v>
      </c>
      <c r="E24">
        <f t="shared" ref="E24:K24" si="1">_xlfn.STDEV.S(E18:E20)</f>
        <v>0.0836057613644738</v>
      </c>
      <c r="F24">
        <f t="shared" si="1"/>
        <v>0.1813577771515</v>
      </c>
      <c r="G24">
        <f t="shared" si="1"/>
        <v>0.319355794269234</v>
      </c>
      <c r="H24">
        <f t="shared" si="1"/>
        <v>0.164065881076272</v>
      </c>
      <c r="I24">
        <f t="shared" si="1"/>
        <v>0.134516058520907</v>
      </c>
      <c r="J24">
        <f t="shared" si="1"/>
        <v>0.0502128469617089</v>
      </c>
      <c r="K24">
        <f t="shared" si="1"/>
        <v>0.0473709123126559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0.459766666666667</v>
      </c>
      <c r="E28">
        <v>0.0448755315660253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1" t="s">
        <v>19</v>
      </c>
      <c r="I30" s="11" t="s">
        <v>20</v>
      </c>
      <c r="J30" s="11" t="s">
        <v>17</v>
      </c>
      <c r="K30" s="11" t="s">
        <v>18</v>
      </c>
    </row>
    <row r="31" customHeight="1" spans="3:11">
      <c r="C31">
        <v>1</v>
      </c>
      <c r="D31">
        <v>0.603666666666667</v>
      </c>
      <c r="E31">
        <v>0.0836057613644738</v>
      </c>
      <c r="F31">
        <v>3</v>
      </c>
      <c r="H31">
        <f>LOG10(C31)</f>
        <v>0</v>
      </c>
      <c r="I31" s="12">
        <f>D31/$D$28</f>
        <v>1.31298484738636</v>
      </c>
      <c r="J31" s="12">
        <f>E31/$D$28</f>
        <v>0.181843894796941</v>
      </c>
      <c r="K31">
        <f>F31</f>
        <v>3</v>
      </c>
    </row>
    <row r="32" customHeight="1" spans="3:11">
      <c r="C32">
        <v>2</v>
      </c>
      <c r="D32">
        <v>0.882233333333333</v>
      </c>
      <c r="E32">
        <v>0.1813577771515</v>
      </c>
      <c r="F32">
        <v>3</v>
      </c>
      <c r="H32">
        <f t="shared" ref="H32:H37" si="3">LOG10(C32)</f>
        <v>0.301029995663981</v>
      </c>
      <c r="I32" s="12">
        <f t="shared" ref="I32:I37" si="4">D32/$D$28</f>
        <v>1.91887189153919</v>
      </c>
      <c r="J32" s="12">
        <f t="shared" ref="J32:J37" si="5">E32/$D$28</f>
        <v>0.394456123725441</v>
      </c>
      <c r="K32">
        <f t="shared" ref="K32:K37" si="6">F32</f>
        <v>3</v>
      </c>
    </row>
    <row r="33" customHeight="1" spans="3:11">
      <c r="C33">
        <v>8</v>
      </c>
      <c r="D33">
        <v>0.760333333333333</v>
      </c>
      <c r="E33">
        <v>0.319355794269234</v>
      </c>
      <c r="F33">
        <v>3</v>
      </c>
      <c r="H33">
        <f t="shared" si="3"/>
        <v>0.903089986991944</v>
      </c>
      <c r="I33" s="12">
        <f t="shared" si="4"/>
        <v>1.65373740303052</v>
      </c>
      <c r="J33" s="12">
        <f t="shared" si="5"/>
        <v>0.694604062066049</v>
      </c>
      <c r="K33">
        <f t="shared" si="6"/>
        <v>3</v>
      </c>
    </row>
    <row r="34" customHeight="1" spans="3:11">
      <c r="C34">
        <v>16</v>
      </c>
      <c r="D34">
        <v>0.613733333333333</v>
      </c>
      <c r="E34">
        <v>0.164065881076272</v>
      </c>
      <c r="F34">
        <v>3</v>
      </c>
      <c r="H34">
        <f t="shared" si="3"/>
        <v>1.20411998265592</v>
      </c>
      <c r="I34" s="12">
        <f t="shared" si="4"/>
        <v>1.33488001160009</v>
      </c>
      <c r="J34" s="12">
        <f t="shared" si="5"/>
        <v>0.356845967685649</v>
      </c>
      <c r="K34">
        <f t="shared" si="6"/>
        <v>3</v>
      </c>
    </row>
    <row r="35" customHeight="1" spans="3:11">
      <c r="C35">
        <v>32</v>
      </c>
      <c r="D35">
        <v>0.5098</v>
      </c>
      <c r="E35">
        <v>0.134516058520907</v>
      </c>
      <c r="F35">
        <v>3</v>
      </c>
      <c r="H35">
        <f t="shared" si="3"/>
        <v>1.50514997831991</v>
      </c>
      <c r="I35" s="12">
        <f t="shared" si="4"/>
        <v>1.10882331617487</v>
      </c>
      <c r="J35" s="12">
        <f t="shared" si="5"/>
        <v>0.292574621592634</v>
      </c>
      <c r="K35">
        <f t="shared" si="6"/>
        <v>3</v>
      </c>
    </row>
    <row r="36" customHeight="1" spans="3:11">
      <c r="C36">
        <v>64</v>
      </c>
      <c r="D36">
        <v>0.3171</v>
      </c>
      <c r="E36">
        <v>0.0502128469617089</v>
      </c>
      <c r="F36">
        <v>3</v>
      </c>
      <c r="H36">
        <f t="shared" si="3"/>
        <v>1.80617997398389</v>
      </c>
      <c r="I36" s="12">
        <f t="shared" si="4"/>
        <v>0.689697672732545</v>
      </c>
      <c r="J36" s="12">
        <f t="shared" si="5"/>
        <v>0.109213761244926</v>
      </c>
      <c r="K36">
        <f t="shared" si="6"/>
        <v>3</v>
      </c>
    </row>
    <row r="37" customHeight="1" spans="3:11">
      <c r="C37">
        <v>128</v>
      </c>
      <c r="D37">
        <v>0.241666666666667</v>
      </c>
      <c r="E37">
        <v>0.0473709123126559</v>
      </c>
      <c r="F37">
        <v>3</v>
      </c>
      <c r="H37">
        <f t="shared" si="3"/>
        <v>2.10720996964787</v>
      </c>
      <c r="I37" s="12">
        <f t="shared" si="4"/>
        <v>0.525628942217067</v>
      </c>
      <c r="J37" s="12">
        <f t="shared" si="5"/>
        <v>0.103032507023829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0.1452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0.4655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0.5015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0.4123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0.3943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0.5085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6">
        <v>0.6653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0.6372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0.3916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0.6739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1.0048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7">
        <v>0.968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0.3181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0.4063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1.0267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7">
        <v>0.848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0.2899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7">
        <v>0.443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7">
        <v>0.628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0.7702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0.2357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0.3711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0.5186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0.6397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7">
        <v>0.171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0.2602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0.3552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0.3359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8">
        <v>0.2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0.1991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0.2927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0.2332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3.2818181818182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160</v>
      </c>
      <c r="C5" t="s">
        <v>161</v>
      </c>
      <c r="D5" t="s">
        <v>162</v>
      </c>
    </row>
    <row r="6" ht="12.5" spans="2:3">
      <c r="B6" t="s">
        <v>160</v>
      </c>
      <c r="C6" t="s">
        <v>163</v>
      </c>
    </row>
    <row r="7" ht="12.5" spans="2:3">
      <c r="B7" t="s">
        <v>164</v>
      </c>
      <c r="C7" t="s">
        <v>165</v>
      </c>
    </row>
    <row r="8" ht="12.5" spans="2:4">
      <c r="B8" t="s">
        <v>164</v>
      </c>
      <c r="C8" t="s">
        <v>161</v>
      </c>
      <c r="D8" t="s">
        <v>166</v>
      </c>
    </row>
    <row r="9" ht="12.5" spans="2:3">
      <c r="B9" t="s">
        <v>167</v>
      </c>
      <c r="C9" t="s">
        <v>168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169</v>
      </c>
      <c r="B2" t="s">
        <v>170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171</v>
      </c>
      <c r="E13" s="4" t="s">
        <v>171</v>
      </c>
      <c r="F13" s="4" t="s">
        <v>171</v>
      </c>
      <c r="G13" s="4" t="s">
        <v>171</v>
      </c>
      <c r="H13" s="4" t="s">
        <v>171</v>
      </c>
      <c r="I13" s="4" t="s">
        <v>171</v>
      </c>
      <c r="J13" s="4" t="s">
        <v>171</v>
      </c>
      <c r="K13" s="4" t="s">
        <v>171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171</v>
      </c>
      <c r="E16" s="4" t="s">
        <v>171</v>
      </c>
      <c r="F16" s="4" t="s">
        <v>171</v>
      </c>
      <c r="G16" s="4" t="s">
        <v>171</v>
      </c>
      <c r="H16" s="4" t="s">
        <v>171</v>
      </c>
      <c r="I16" s="4" t="s">
        <v>171</v>
      </c>
      <c r="J16" s="4" t="s">
        <v>171</v>
      </c>
      <c r="K16" s="4" t="s">
        <v>171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171</v>
      </c>
      <c r="E19" s="4" t="s">
        <v>171</v>
      </c>
      <c r="F19" s="4" t="s">
        <v>171</v>
      </c>
      <c r="G19" s="4" t="s">
        <v>171</v>
      </c>
      <c r="H19" s="4" t="s">
        <v>171</v>
      </c>
      <c r="I19" s="4" t="s">
        <v>171</v>
      </c>
      <c r="J19" s="4" t="s">
        <v>171</v>
      </c>
      <c r="K19" s="4" t="s">
        <v>171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171</v>
      </c>
      <c r="E22" s="4" t="s">
        <v>171</v>
      </c>
      <c r="F22" s="4" t="s">
        <v>171</v>
      </c>
      <c r="G22" s="4" t="s">
        <v>171</v>
      </c>
      <c r="H22" s="4" t="s">
        <v>171</v>
      </c>
      <c r="I22" s="4" t="s">
        <v>171</v>
      </c>
      <c r="J22" s="4" t="s">
        <v>171</v>
      </c>
      <c r="K22" s="4" t="s">
        <v>171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2021-03-20T05:21:00Z</dcterms:created>
  <dcterms:modified xsi:type="dcterms:W3CDTF">2021-03-22T03:08:25Z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