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<sst xmlns="http://schemas.openxmlformats.org/spreadsheetml/2006/main" count="382" uniqueCount="171">
  <si>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</si>
  <si>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MCF-7 22号化合物.skax</t>
  </si>
  <si>
    <t>2021/3/22 15:45:25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</si>
  <si>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</si>
  <si>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</si>
  <si>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</si>
  <si>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</si>
  <si>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</si>
  <si>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</si>
  <si>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</si>
  <si>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</si>
  <si>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</si>
  <si>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</si>
  <si>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</si>
  <si>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</si>
  <si>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</si>
  <si>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</si>
  <si>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</si>
  <si>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</si>
  <si>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</si>
  <si>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</si>
  <si>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</si>
  <si>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</si>
  <si>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</si>
  <si>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</si>
  <si>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</si>
  <si>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</si>
  <si>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</si>
  <si>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</si>
  <si>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</si>
  <si>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</si>
  <si>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</si>
  <si>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</si>
  <si>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</si>
  <si>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</si>
  <si>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</si>
  <si>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</si>
  <si>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</si>
  <si>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</si>
  <si>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</si>
  <si>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</si>
  <si>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</si>
  <si>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</si>
  <si>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</si>
  <si>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</si>
  <si>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</si>
  <si>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</si>
  <si>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</si>
  <si>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</si>
  <si>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</si>
  <si>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</si>
  <si>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</si>
  <si>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</si>
  <si>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</si>
  <si>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</si>
  <si>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</si>
  <si>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</si>
  <si>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</si>
  <si>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</si>
  <si>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</si>
  <si>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</si>
  <si>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</si>
  <si>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</si>
  <si>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</si>
  <si>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</si>
  <si>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</si>
  <si>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</si>
  <si>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</si>
  <si>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</si>
  <si>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</si>
  <si>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</si>
  <si>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</si>
  <si>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</si>
  <si>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</si>
  <si>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</si>
  <si>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</si>
  <si>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</si>
  <si>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</si>
  <si>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</si>
  <si>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</si>
  <si>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</si>
  <si>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</si>
  <si>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</si>
  <si>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</si>
  <si>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</si>
  <si>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</si>
  <si>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</si>
  <si>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</si>
  <si>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</si>
  <si>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</si>
  <si>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</si>
  <si>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</si>
  <si>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</si>
  <si>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</si>
  <si>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</si>
  <si>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</si>
  <si>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</si>
  <si>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</si>
  <si>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</si>
  <si>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</si>
  <si>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</si>
  <si>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</si>
  <si>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</si>
  <si>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</si>
  <si>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</si>
  <si>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</si>
  <si>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</si>
  <si>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</si>
  <si>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</si>
  <si>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</si>
  <si>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</si>
  <si>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</si>
  <si>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</si>
  <si>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</si>
  <si>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</si>
  <si>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</si>
  <si>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</si>
  <si>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</si>
  <si>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</si>
  <si>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</si>
  <si>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</si>
  <si>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</si>
  <si>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</si>
  <si>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</si>
  <si>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</si>
  <si>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</si>
  <si>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</si>
  <si>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</si>
  <si>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</si>
  <si>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</si>
  <si>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</si>
  <si>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</si>
  <si>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</si>
  <si>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</si>
  <si>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</si>
  <si>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</si>
  <si>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</si>
  <si>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</si>
  <si>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</si>
  <si>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</si>
  <si>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</si>
  <si>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</si>
  <si>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</si>
  <si>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</si>
  <si>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</si>
  <si>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</si>
  <si>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</si>
  <si>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</si>
  <si>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</si>
  <si>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</si>
  <si>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</si>
  <si>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</si>
  <si>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</si>
  <si>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</si>
  <si>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</si>
  <si>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</si>
  <si>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</si>
  <si>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</si>
  <si>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</si>
  <si>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22号化合物.skax 已启动</t>
  </si>
  <si>
    <t>温度</t>
  </si>
  <si>
    <t>37.0°C</t>
  </si>
  <si>
    <t>2021/3/22 15:45:26</t>
  </si>
  <si>
    <t>步骤 吸光度 1 已启动</t>
  </si>
  <si>
    <t>2021/3/22 15:45:34</t>
  </si>
  <si>
    <t>步骤 吸光度 1 已结束</t>
  </si>
  <si>
    <t>2021/3/22 15:45:42</t>
  </si>
  <si>
    <t>程序 MCF-7 22号化合物.skax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</si>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</sst>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4" borderId="7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3" borderId="12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" fillId="0" borderId="11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4" fillId="3" borderId="5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2.2606</v>
      </c>
      <c r="E13" s="9">
        <v>1.7857</v>
      </c>
      <c r="F13" s="9">
        <v>2.1356</v>
      </c>
      <c r="G13" s="9">
        <v>1.8108</v>
      </c>
      <c r="H13" s="9">
        <v>1.4615</v>
      </c>
      <c r="I13" s="9">
        <v>1.4914</v>
      </c>
      <c r="J13" s="9">
        <v>1.2696</v>
      </c>
      <c r="K13" s="9">
        <v>1.3666</v>
      </c>
    </row>
    <row r="14" ht="12.5" spans="1:11">
      <c r="A14" t="s">
        <v>11</v>
      </c>
      <c r="D14" s="9">
        <v>1.5687</v>
      </c>
      <c r="E14" s="9">
        <v>2.3429</v>
      </c>
      <c r="F14" s="9">
        <v>2.1372</v>
      </c>
      <c r="G14" s="9">
        <v>1.4639</v>
      </c>
      <c r="H14" s="9">
        <v>1.7465</v>
      </c>
      <c r="I14" s="9">
        <v>1.6517</v>
      </c>
      <c r="J14" s="9">
        <v>1.6269</v>
      </c>
      <c r="K14" s="9">
        <v>0.8111</v>
      </c>
    </row>
    <row r="15" ht="12.5" spans="1:11">
      <c r="A15" t="s">
        <v>12</v>
      </c>
      <c r="D15" s="9">
        <v>1.3462</v>
      </c>
      <c r="E15" s="9">
        <v>1.995</v>
      </c>
      <c r="F15" s="9">
        <v>1.821</v>
      </c>
      <c r="G15" s="9">
        <v>2.1688</v>
      </c>
      <c r="H15" s="9">
        <v>1.8855</v>
      </c>
      <c r="I15" s="9">
        <v>1.4069</v>
      </c>
      <c r="J15" s="9">
        <v>1.4433</v>
      </c>
      <c r="K15" s="9">
        <v>1.1265</v>
      </c>
    </row>
    <row r="16" ht="12.5" spans="1:11">
      <c r="A16" t="s">
        <v>13</v>
      </c>
      <c r="D16" s="9">
        <v>1.1022</v>
      </c>
      <c r="E16" s="9">
        <v>1.5282</v>
      </c>
      <c r="F16" s="9">
        <v>1.8839</v>
      </c>
      <c r="G16" s="9">
        <v>1.7706</v>
      </c>
      <c r="H16" s="9">
        <v>1.4476</v>
      </c>
      <c r="I16" s="9">
        <v>1.4295</v>
      </c>
      <c r="J16" s="9">
        <v>1.1855</v>
      </c>
      <c r="K16" s="9">
        <v>0.9673</v>
      </c>
    </row>
    <row r="17" ht="12.5" spans="1:1">
      <c r="A17" t="s">
        <v>14</v>
      </c>
    </row>
    <row r="18" ht="12.5" spans="1:11">
      <c r="A18" t="s">
        <v>15</v>
      </c>
      <c r="D18" s="9">
        <v>1.5687</v>
      </c>
      <c r="E18" s="9">
        <v>1.7857</v>
      </c>
      <c r="F18" s="9">
        <v>2.1356</v>
      </c>
      <c r="G18" s="9">
        <v>1.8108</v>
      </c>
      <c r="H18" s="9">
        <v>1.4615</v>
      </c>
      <c r="I18" s="9">
        <v>1.4914</v>
      </c>
      <c r="J18" s="9">
        <v>1.2696</v>
      </c>
      <c r="K18" s="9">
        <v>1.3666</v>
      </c>
    </row>
    <row r="19" ht="12.5" spans="4:11">
      <c r="D19" s="9">
        <v>1.3462</v>
      </c>
      <c r="E19" s="9">
        <v>1.995</v>
      </c>
      <c r="F19" s="9">
        <v>1.821</v>
      </c>
      <c r="G19" s="9">
        <v>1.4639</v>
      </c>
      <c r="H19" s="9">
        <v>1.7465</v>
      </c>
      <c r="I19" s="9">
        <v>1.4069</v>
      </c>
      <c r="J19" s="9">
        <v>1.4433</v>
      </c>
      <c r="K19" s="9">
        <v>1.1265</v>
      </c>
    </row>
    <row r="20" ht="12.5" spans="2:13">
      <c r="B20" s="8"/>
      <c r="C20" s="8"/>
      <c r="D20" s="9">
        <v>1.1022</v>
      </c>
      <c r="E20" s="9">
        <v>1.5282</v>
      </c>
      <c r="F20" s="9">
        <v>1.8839</v>
      </c>
      <c r="G20" s="9">
        <v>1.7706</v>
      </c>
      <c r="H20" s="9">
        <v>1.4476</v>
      </c>
      <c r="I20" s="9">
        <v>1.4295</v>
      </c>
      <c r="J20" s="9">
        <v>1.1855</v>
      </c>
      <c r="K20" s="9">
        <v>0.9673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1.33903333333333</v>
      </c>
      <c r="E23">
        <f t="shared" ref="E23:K23" si="0">AVERAGE(E18:E20)</f>
        <v>1.76963333333333</v>
      </c>
      <c r="F23">
        <f t="shared" si="0"/>
        <v>1.94683333333333</v>
      </c>
      <c r="G23">
        <f t="shared" si="0"/>
        <v>1.68176666666667</v>
      </c>
      <c r="H23">
        <f t="shared" si="0"/>
        <v>1.55186666666667</v>
      </c>
      <c r="I23">
        <f t="shared" si="0"/>
        <v>1.4426</v>
      </c>
      <c r="J23">
        <f t="shared" si="0"/>
        <v>1.29946666666667</v>
      </c>
      <c r="K23">
        <f t="shared" si="0"/>
        <v>1.15346666666667</v>
      </c>
    </row>
    <row r="24" ht="12.5" spans="3:11">
      <c r="C24" t="s">
        <v>17</v>
      </c>
      <c r="D24">
        <f>_xlfn.STDEV.S(D18:D20)</f>
        <v>0.233332559522526</v>
      </c>
      <c r="E24">
        <f t="shared" ref="E24:K24" si="1">_xlfn.STDEV.S(E18:E20)</f>
        <v>0.233814377943986</v>
      </c>
      <c r="F24">
        <f t="shared" si="1"/>
        <v>0.166474452494469</v>
      </c>
      <c r="G24">
        <f t="shared" si="1"/>
        <v>0.189745680671085</v>
      </c>
      <c r="H24">
        <f t="shared" si="1"/>
        <v>0.168700632284925</v>
      </c>
      <c r="I24">
        <f t="shared" si="1"/>
        <v>0.0437466570151366</v>
      </c>
      <c r="J24">
        <f t="shared" si="1"/>
        <v>0.131469476812427</v>
      </c>
      <c r="K24">
        <f t="shared" si="1"/>
        <v>0.201011251758038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1.33903333333333</v>
      </c>
      <c r="E28">
        <v>0.233332559522526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1.76963333333333</v>
      </c>
      <c r="E31">
        <v>0.233814377943986</v>
      </c>
      <c r="F31">
        <v>3</v>
      </c>
      <c r="H31">
        <f>LOG10(C31)</f>
        <v>0</v>
      </c>
      <c r="I31" s="11">
        <f>D31/$D$28</f>
        <v>1.32157526573897</v>
      </c>
      <c r="J31" s="11">
        <f>E31/$D$28</f>
        <v>0.174614307294307</v>
      </c>
      <c r="K31">
        <f>F31</f>
        <v>3</v>
      </c>
    </row>
    <row r="32" customHeight="1" spans="3:11">
      <c r="C32">
        <v>2</v>
      </c>
      <c r="D32">
        <v>1.94683333333333</v>
      </c>
      <c r="E32">
        <v>0.166474452494469</v>
      </c>
      <c r="F32">
        <v>3</v>
      </c>
      <c r="H32">
        <f t="shared" ref="H32:H37" si="3">LOG10(C32)</f>
        <v>0.301029995663981</v>
      </c>
      <c r="I32" s="11">
        <f t="shared" ref="I32:I37" si="4">D32/$D$28</f>
        <v>1.45390953673048</v>
      </c>
      <c r="J32" s="11">
        <f t="shared" ref="J32:J37" si="5">E32/$D$28</f>
        <v>0.124324352762791</v>
      </c>
      <c r="K32">
        <f t="shared" ref="K32:K37" si="6">F32</f>
        <v>3</v>
      </c>
    </row>
    <row r="33" customHeight="1" spans="3:11">
      <c r="C33">
        <v>8</v>
      </c>
      <c r="D33">
        <v>1.68176666666667</v>
      </c>
      <c r="E33">
        <v>0.189745680671085</v>
      </c>
      <c r="F33">
        <v>3</v>
      </c>
      <c r="H33">
        <f t="shared" si="3"/>
        <v>0.903089986991944</v>
      </c>
      <c r="I33" s="11">
        <f t="shared" si="4"/>
        <v>1.25595578900202</v>
      </c>
      <c r="J33" s="11">
        <f t="shared" si="5"/>
        <v>0.14170347813429</v>
      </c>
      <c r="K33">
        <f t="shared" si="6"/>
        <v>3</v>
      </c>
    </row>
    <row r="34" customHeight="1" spans="3:11">
      <c r="C34">
        <v>16</v>
      </c>
      <c r="D34">
        <v>1.55186666666667</v>
      </c>
      <c r="E34">
        <v>0.168700632284925</v>
      </c>
      <c r="F34">
        <v>3</v>
      </c>
      <c r="H34">
        <f t="shared" si="3"/>
        <v>1.20411998265592</v>
      </c>
      <c r="I34" s="11">
        <f t="shared" si="4"/>
        <v>1.1589455079535</v>
      </c>
      <c r="J34" s="11">
        <f t="shared" si="5"/>
        <v>0.125986880300409</v>
      </c>
      <c r="K34">
        <f t="shared" si="6"/>
        <v>3</v>
      </c>
    </row>
    <row r="35" customHeight="1" spans="3:11">
      <c r="C35">
        <v>32</v>
      </c>
      <c r="D35">
        <v>1.4426</v>
      </c>
      <c r="E35">
        <v>0.0437466570151366</v>
      </c>
      <c r="F35">
        <v>3</v>
      </c>
      <c r="H35">
        <f t="shared" si="3"/>
        <v>1.50514997831991</v>
      </c>
      <c r="I35" s="11">
        <f t="shared" si="4"/>
        <v>1.07734435289139</v>
      </c>
      <c r="J35" s="11">
        <f t="shared" si="5"/>
        <v>0.0326703271129446</v>
      </c>
      <c r="K35">
        <f t="shared" si="6"/>
        <v>3</v>
      </c>
    </row>
    <row r="36" customHeight="1" spans="3:11">
      <c r="C36">
        <v>64</v>
      </c>
      <c r="D36">
        <v>1.29946666666667</v>
      </c>
      <c r="E36">
        <v>0.131469476812427</v>
      </c>
      <c r="F36">
        <v>3</v>
      </c>
      <c r="H36">
        <f t="shared" si="3"/>
        <v>1.80617997398389</v>
      </c>
      <c r="I36" s="11">
        <f t="shared" si="4"/>
        <v>0.970451320604416</v>
      </c>
      <c r="J36" s="11">
        <f t="shared" si="5"/>
        <v>0.0981823779436115</v>
      </c>
      <c r="K36">
        <f t="shared" si="6"/>
        <v>3</v>
      </c>
    </row>
    <row r="37" customHeight="1" spans="3:11">
      <c r="C37">
        <v>128</v>
      </c>
      <c r="D37">
        <v>1.15346666666667</v>
      </c>
      <c r="E37">
        <v>0.201011251758038</v>
      </c>
      <c r="F37">
        <v>3</v>
      </c>
      <c r="H37">
        <f t="shared" si="3"/>
        <v>2.10720996964787</v>
      </c>
      <c r="I37" s="11">
        <f t="shared" si="4"/>
        <v>0.86141744044211</v>
      </c>
      <c r="J37" s="11">
        <f t="shared" si="5"/>
        <v>0.150116689968911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2.2606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1.5687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1.3462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1.1022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1.7857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2.3429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7">
        <v>1.995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1.5282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2.1356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2.1372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7">
        <v>1.821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1.8839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1.8108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1.4639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2.1688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1.7706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1.4615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1.7465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1.8855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1.4476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1.4914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1.6517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1.4069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1.4295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1.2696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1.6269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1.4433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1.1855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1.3666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0.8111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1.1265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0.9673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5.8545454545455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162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160</v>
      </c>
      <c r="D8" t="s">
        <v>161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2021-03-22T07:54:00Z</dcterms:created>
  <dcterms:modified xsi:type="dcterms:W3CDTF">2021-03-22T08:57:45Z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