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<sst xmlns="http://schemas.openxmlformats.org/spreadsheetml/2006/main" count="382" uniqueCount="170">
  <si>
    <t>检测结果</t>
  </si>
  <si>
    <t>A549 10号化合物.skax</t>
  </si>
  <si>
    <t>2021/3/20 13:20:29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</si>
  <si>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</si>
  <si>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</si>
  <si>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</si>
  <si>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</si>
  <si>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</si>
  <si>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</si>
  <si>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</si>
  <si>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</si>
  <si>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</si>
  <si>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</si>
  <si>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</si>
  <si>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</si>
  <si>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</si>
  <si>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</si>
  <si>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</si>
  <si>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</si>
  <si>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</si>
  <si>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</si>
  <si>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</si>
  <si>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</si>
  <si>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</si>
  <si>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</si>
  <si>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</si>
  <si>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</si>
  <si>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</si>
  <si>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</si>
  <si>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</si>
  <si>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</si>
  <si>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</si>
  <si>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</si>
  <si>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</si>
  <si>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</si>
  <si>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</si>
  <si>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</si>
  <si>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</si>
  <si>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</si>
  <si>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</si>
  <si>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</si>
  <si>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</si>
  <si>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</si>
  <si>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</si>
  <si>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</si>
  <si>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</si>
  <si>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</si>
  <si>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</si>
  <si>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</si>
  <si>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</si>
  <si>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</si>
  <si>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</si>
  <si>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</si>
  <si>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</si>
  <si>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</si>
  <si>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</si>
  <si>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</si>
  <si>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</si>
  <si>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</si>
  <si>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</si>
  <si>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</si>
  <si>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</si>
  <si>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</si>
  <si>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</si>
  <si>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</si>
  <si>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</si>
  <si>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</si>
  <si>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</si>
  <si>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</si>
  <si>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</si>
  <si>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</si>
  <si>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</si>
  <si>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</si>
  <si>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</si>
  <si>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</si>
  <si>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</si>
  <si>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</si>
  <si>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</si>
  <si>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</si>
  <si>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</si>
  <si>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</si>
  <si>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</si>
  <si>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</si>
  <si>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</si>
  <si>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</si>
  <si>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</si>
  <si>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</si>
  <si>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</si>
  <si>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</si>
  <si>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</si>
  <si>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</si>
  <si>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</si>
  <si>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</si>
  <si>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</si>
  <si>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</si>
  <si>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</si>
  <si>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</si>
  <si>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</si>
  <si>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</si>
  <si>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</si>
  <si>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</si>
  <si>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</si>
  <si>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</si>
  <si>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</si>
  <si>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</si>
  <si>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</si>
  <si>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</si>
  <si>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</si>
  <si>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</si>
  <si>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</si>
  <si>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</si>
  <si>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</si>
  <si>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</si>
  <si>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</si>
  <si>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</si>
  <si>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</si>
  <si>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</si>
  <si>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</si>
  <si>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</si>
  <si>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</si>
  <si>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</si>
  <si>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</si>
  <si>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</si>
  <si>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</si>
  <si>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</si>
  <si>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</si>
  <si>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</si>
  <si>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</si>
  <si>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</si>
  <si>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</si>
  <si>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</si>
  <si>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</si>
  <si>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</si>
  <si>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</si>
  <si>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</si>
  <si>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</si>
  <si>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</si>
  <si>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</si>
  <si>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</si>
  <si>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</si>
  <si>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</si>
  <si>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</si>
  <si>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</si>
  <si>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</si>
  <si>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</si>
  <si>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</si>
  <si>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</si>
  <si>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</si>
  <si>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</si>
  <si>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</si>
  <si>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</si>
  <si>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</si>
  <si>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</si>
  <si>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</si>
  <si>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</si>
  <si>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</si>
  <si>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</si>
  <si>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</si>
  <si>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</si>
  <si>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 10号化合物.skax 已启动</t>
  </si>
  <si>
    <t>温度</t>
  </si>
  <si>
    <t>37.0°C</t>
  </si>
  <si>
    <t>步骤 吸光度 1 已启动</t>
  </si>
  <si>
    <t>2021/3/20 13:20:38</t>
  </si>
  <si>
    <t>步骤 吸光度 1 已结束</t>
  </si>
  <si>
    <t>2021/3/20 13:20:46</t>
  </si>
  <si>
    <t>程序 A549 10号化合物.skax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</si>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</sst>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4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19" borderId="8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7" fillId="5" borderId="6" applyNumberFormat="0" applyAlignment="0" applyProtection="0">
      <alignment vertical="center"/>
    </xf>
    <xf numFmtId="0" fontId="17" fillId="25" borderId="10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.27272727272727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0.8517</v>
      </c>
      <c r="E13" s="9">
        <v>0.7121</v>
      </c>
      <c r="F13" s="9">
        <v>0.5076</v>
      </c>
      <c r="G13" s="9">
        <v>0.5375</v>
      </c>
      <c r="H13" s="9">
        <v>0.4794</v>
      </c>
      <c r="I13" s="9">
        <v>0.9848</v>
      </c>
      <c r="J13" s="9">
        <v>0.7424</v>
      </c>
      <c r="K13" s="9">
        <v>0.4098</v>
      </c>
    </row>
    <row r="14" ht="12.5" spans="1:11">
      <c r="A14" t="s">
        <v>11</v>
      </c>
      <c r="D14" s="9">
        <v>0.5916</v>
      </c>
      <c r="E14" s="9">
        <v>0.7355</v>
      </c>
      <c r="F14" s="9">
        <v>0.6526</v>
      </c>
      <c r="G14" s="9">
        <v>0.502</v>
      </c>
      <c r="H14" s="9">
        <v>0.5796</v>
      </c>
      <c r="I14" s="9">
        <v>1.1178</v>
      </c>
      <c r="J14" s="9">
        <v>1.0499</v>
      </c>
      <c r="K14" s="9">
        <v>0.3227</v>
      </c>
    </row>
    <row r="15" ht="12.5" spans="1:11">
      <c r="A15" t="s">
        <v>12</v>
      </c>
      <c r="D15" s="9">
        <v>0.5035</v>
      </c>
      <c r="E15" s="9">
        <v>0.9392</v>
      </c>
      <c r="F15" s="9">
        <v>0.5342</v>
      </c>
      <c r="G15" s="9">
        <v>0.9556</v>
      </c>
      <c r="H15" s="9">
        <v>0.6443</v>
      </c>
      <c r="I15" s="9">
        <v>0.9471</v>
      </c>
      <c r="J15" s="9">
        <v>0.785</v>
      </c>
      <c r="K15" s="9">
        <v>0.4073</v>
      </c>
    </row>
    <row r="16" ht="12.5" spans="1:11">
      <c r="A16" t="s">
        <v>13</v>
      </c>
      <c r="D16" s="9">
        <v>0.1752</v>
      </c>
      <c r="E16" s="9">
        <v>0.8114</v>
      </c>
      <c r="F16" s="9">
        <v>0.8235</v>
      </c>
      <c r="G16" s="9">
        <v>0.7881</v>
      </c>
      <c r="H16" s="9">
        <v>0.6912</v>
      </c>
      <c r="I16" s="9">
        <v>0.6668</v>
      </c>
      <c r="J16" s="9">
        <v>0.7304</v>
      </c>
      <c r="K16" s="9">
        <v>0.3981</v>
      </c>
    </row>
    <row r="17" ht="12.5" spans="1:1">
      <c r="A17" t="s">
        <v>14</v>
      </c>
    </row>
    <row r="18" ht="12.5" spans="1:11">
      <c r="A18" t="s">
        <v>15</v>
      </c>
      <c r="D18" s="9">
        <v>0.8517</v>
      </c>
      <c r="E18" s="9">
        <v>0.7121</v>
      </c>
      <c r="F18" s="9">
        <v>0.5076</v>
      </c>
      <c r="G18" s="9">
        <v>0.5375</v>
      </c>
      <c r="H18" s="9">
        <v>0.5796</v>
      </c>
      <c r="I18" s="9">
        <v>0.9848</v>
      </c>
      <c r="J18" s="9">
        <v>0.7424</v>
      </c>
      <c r="K18" s="9">
        <v>0.4098</v>
      </c>
    </row>
    <row r="19" ht="12.5" spans="4:11">
      <c r="D19" s="9">
        <v>0.5916</v>
      </c>
      <c r="E19" s="9">
        <v>0.7355</v>
      </c>
      <c r="F19" s="9">
        <v>0.6526</v>
      </c>
      <c r="G19" s="9">
        <v>0.502</v>
      </c>
      <c r="H19" s="9">
        <v>0.6443</v>
      </c>
      <c r="I19" s="9">
        <v>1.1178</v>
      </c>
      <c r="J19" s="9">
        <v>0.785</v>
      </c>
      <c r="K19" s="9">
        <v>0.4073</v>
      </c>
    </row>
    <row r="20" ht="12.5" spans="2:13">
      <c r="B20" s="8"/>
      <c r="C20" s="8"/>
      <c r="D20" s="9">
        <v>0.5035</v>
      </c>
      <c r="E20" s="9">
        <v>0.8114</v>
      </c>
      <c r="F20" s="9">
        <v>0.5342</v>
      </c>
      <c r="G20" s="9">
        <v>0.7881</v>
      </c>
      <c r="H20" s="9">
        <v>0.6912</v>
      </c>
      <c r="I20" s="9">
        <v>0.9471</v>
      </c>
      <c r="J20" s="9">
        <v>0.7304</v>
      </c>
      <c r="K20" s="9">
        <v>0.3981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0.648933333333333</v>
      </c>
      <c r="E23">
        <f t="shared" ref="E23:K23" si="0">AVERAGE(E18:E20)</f>
        <v>0.753</v>
      </c>
      <c r="F23">
        <f t="shared" si="0"/>
        <v>0.5648</v>
      </c>
      <c r="G23">
        <f t="shared" si="0"/>
        <v>0.6092</v>
      </c>
      <c r="H23">
        <f t="shared" si="0"/>
        <v>0.638366666666667</v>
      </c>
      <c r="I23">
        <f t="shared" si="0"/>
        <v>1.01656666666667</v>
      </c>
      <c r="J23">
        <f t="shared" si="0"/>
        <v>0.7526</v>
      </c>
      <c r="K23">
        <f t="shared" si="0"/>
        <v>0.405066666666667</v>
      </c>
    </row>
    <row r="24" ht="12.5" spans="3:11">
      <c r="C24" t="s">
        <v>17</v>
      </c>
      <c r="D24">
        <f>_xlfn.STDEV.S(D18:D20)</f>
        <v>0.181041827579522</v>
      </c>
      <c r="E24">
        <f t="shared" ref="E24:K24" si="1">_xlfn.STDEV.S(E18:E20)</f>
        <v>0.0519115594063596</v>
      </c>
      <c r="F24">
        <f t="shared" si="1"/>
        <v>0.0771914503037739</v>
      </c>
      <c r="G24">
        <f t="shared" si="1"/>
        <v>0.155945407114156</v>
      </c>
      <c r="H24">
        <f t="shared" si="1"/>
        <v>0.0560360895614008</v>
      </c>
      <c r="I24">
        <f t="shared" si="1"/>
        <v>0.0896742066222686</v>
      </c>
      <c r="J24">
        <f t="shared" si="1"/>
        <v>0.028693553282924</v>
      </c>
      <c r="K24">
        <f t="shared" si="1"/>
        <v>0.00616143922580863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0.648933333333333</v>
      </c>
      <c r="E28">
        <v>0.181041827579522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0.753</v>
      </c>
      <c r="E31">
        <v>0.0519115594063596</v>
      </c>
      <c r="F31">
        <v>3</v>
      </c>
      <c r="H31">
        <f>LOG10(C31)</f>
        <v>0</v>
      </c>
      <c r="I31" s="11">
        <f>D31/$D$28</f>
        <v>1.16036572837477</v>
      </c>
      <c r="J31" s="11">
        <f>E31/$D$28</f>
        <v>0.0799952117418732</v>
      </c>
      <c r="K31">
        <f>F31</f>
        <v>3</v>
      </c>
    </row>
    <row r="32" customHeight="1" spans="3:11">
      <c r="C32">
        <v>2</v>
      </c>
      <c r="D32">
        <v>0.5648</v>
      </c>
      <c r="E32">
        <v>0.0771914503037739</v>
      </c>
      <c r="F32">
        <v>3</v>
      </c>
      <c r="H32">
        <f t="shared" ref="H32:H37" si="3">LOG10(C32)</f>
        <v>0.301029995663981</v>
      </c>
      <c r="I32" s="11">
        <f t="shared" ref="I32:I37" si="4">D32/$D$28</f>
        <v>0.870351345798233</v>
      </c>
      <c r="J32" s="11">
        <f t="shared" ref="J32:J37" si="5">E32/$D$28</f>
        <v>0.118951279490097</v>
      </c>
      <c r="K32">
        <f t="shared" ref="K32:K37" si="6">F32</f>
        <v>3</v>
      </c>
    </row>
    <row r="33" customHeight="1" spans="3:11">
      <c r="C33">
        <v>8</v>
      </c>
      <c r="D33">
        <v>0.6092</v>
      </c>
      <c r="E33">
        <v>0.155945407114156</v>
      </c>
      <c r="F33">
        <v>3</v>
      </c>
      <c r="H33">
        <f t="shared" si="3"/>
        <v>0.903089986991944</v>
      </c>
      <c r="I33" s="11">
        <f t="shared" si="4"/>
        <v>0.93877131703308</v>
      </c>
      <c r="J33" s="11">
        <f t="shared" si="5"/>
        <v>0.240310366417952</v>
      </c>
      <c r="K33">
        <f t="shared" si="6"/>
        <v>3</v>
      </c>
    </row>
    <row r="34" customHeight="1" spans="3:11">
      <c r="C34">
        <v>16</v>
      </c>
      <c r="D34">
        <v>0.638366666666667</v>
      </c>
      <c r="E34">
        <v>0.0560360895614008</v>
      </c>
      <c r="F34">
        <v>3</v>
      </c>
      <c r="H34">
        <f t="shared" si="3"/>
        <v>1.20411998265592</v>
      </c>
      <c r="I34" s="11">
        <f t="shared" si="4"/>
        <v>0.983716868707623</v>
      </c>
      <c r="J34" s="11">
        <f t="shared" si="5"/>
        <v>0.0863510728807286</v>
      </c>
      <c r="K34">
        <f t="shared" si="6"/>
        <v>3</v>
      </c>
    </row>
    <row r="35" customHeight="1" spans="3:11">
      <c r="C35">
        <v>32</v>
      </c>
      <c r="D35">
        <v>1.01656666666667</v>
      </c>
      <c r="E35">
        <v>0.0896742066222686</v>
      </c>
      <c r="F35">
        <v>3</v>
      </c>
      <c r="H35">
        <f t="shared" si="3"/>
        <v>1.50514997831991</v>
      </c>
      <c r="I35" s="11">
        <f t="shared" si="4"/>
        <v>1.56651941647832</v>
      </c>
      <c r="J35" s="11">
        <f t="shared" si="5"/>
        <v>0.138187086432508</v>
      </c>
      <c r="K35">
        <f t="shared" si="6"/>
        <v>3</v>
      </c>
    </row>
    <row r="36" customHeight="1" spans="3:11">
      <c r="C36">
        <v>64</v>
      </c>
      <c r="D36">
        <v>0.7526</v>
      </c>
      <c r="E36">
        <v>0.028693553282924</v>
      </c>
      <c r="F36">
        <v>3</v>
      </c>
      <c r="H36">
        <f t="shared" si="3"/>
        <v>1.80617997398389</v>
      </c>
      <c r="I36" s="11">
        <f t="shared" si="4"/>
        <v>1.15974933223752</v>
      </c>
      <c r="J36" s="11">
        <f t="shared" si="5"/>
        <v>0.0442164885189912</v>
      </c>
      <c r="K36">
        <f t="shared" si="6"/>
        <v>3</v>
      </c>
    </row>
    <row r="37" customHeight="1" spans="3:11">
      <c r="C37">
        <v>128</v>
      </c>
      <c r="D37">
        <v>0.405066666666667</v>
      </c>
      <c r="E37">
        <v>0.00616143922580863</v>
      </c>
      <c r="F37">
        <v>3</v>
      </c>
      <c r="H37">
        <f t="shared" si="3"/>
        <v>2.10720996964787</v>
      </c>
      <c r="I37" s="11">
        <f t="shared" si="4"/>
        <v>0.624203821656051</v>
      </c>
      <c r="J37" s="11">
        <f t="shared" si="5"/>
        <v>0.00949471834673612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0.8517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0.5916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0.5035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0.1752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0.7121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0.7355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0.9392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0.8114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0.5076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0.6526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0.5342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0.8235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0.5375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7">
        <v>0.502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0.9556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0.7881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0.4794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0.5796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6">
        <v>0.6443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0.6912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0.9848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1.1178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0.9471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0.6668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0.7424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1.0499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7">
        <v>0.785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6">
        <v>0.7304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0.4098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0.3227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0.4073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6">
        <v>0.3981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4272727272727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3">
      <c r="B7" t="s">
        <v>163</v>
      </c>
      <c r="C7" t="s">
        <v>164</v>
      </c>
    </row>
    <row r="8" ht="12.5" spans="2:4">
      <c r="B8" t="s">
        <v>163</v>
      </c>
      <c r="C8" t="s">
        <v>160</v>
      </c>
      <c r="D8" t="s">
        <v>161</v>
      </c>
    </row>
    <row r="9" ht="12.5" spans="2:3">
      <c r="B9" t="s">
        <v>165</v>
      </c>
      <c r="C9" t="s">
        <v>166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167</v>
      </c>
      <c r="B2" t="s">
        <v>168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169</v>
      </c>
      <c r="E13" s="4" t="s">
        <v>169</v>
      </c>
      <c r="F13" s="4" t="s">
        <v>169</v>
      </c>
      <c r="G13" s="4" t="s">
        <v>169</v>
      </c>
      <c r="H13" s="4" t="s">
        <v>169</v>
      </c>
      <c r="I13" s="4" t="s">
        <v>169</v>
      </c>
      <c r="J13" s="4" t="s">
        <v>169</v>
      </c>
      <c r="K13" s="4" t="s">
        <v>169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169</v>
      </c>
      <c r="E16" s="4" t="s">
        <v>169</v>
      </c>
      <c r="F16" s="4" t="s">
        <v>169</v>
      </c>
      <c r="G16" s="4" t="s">
        <v>169</v>
      </c>
      <c r="H16" s="4" t="s">
        <v>169</v>
      </c>
      <c r="I16" s="4" t="s">
        <v>169</v>
      </c>
      <c r="J16" s="4" t="s">
        <v>169</v>
      </c>
      <c r="K16" s="4" t="s">
        <v>169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169</v>
      </c>
      <c r="E19" s="4" t="s">
        <v>169</v>
      </c>
      <c r="F19" s="4" t="s">
        <v>169</v>
      </c>
      <c r="G19" s="4" t="s">
        <v>169</v>
      </c>
      <c r="H19" s="4" t="s">
        <v>169</v>
      </c>
      <c r="I19" s="4" t="s">
        <v>169</v>
      </c>
      <c r="J19" s="4" t="s">
        <v>169</v>
      </c>
      <c r="K19" s="4" t="s">
        <v>169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169</v>
      </c>
      <c r="E22" s="4" t="s">
        <v>169</v>
      </c>
      <c r="F22" s="4" t="s">
        <v>169</v>
      </c>
      <c r="G22" s="4" t="s">
        <v>169</v>
      </c>
      <c r="H22" s="4" t="s">
        <v>169</v>
      </c>
      <c r="I22" s="4" t="s">
        <v>169</v>
      </c>
      <c r="J22" s="4" t="s">
        <v>169</v>
      </c>
      <c r="K22" s="4" t="s">
        <v>169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2021-03-20T05:21:00Z</dcterms:created>
  <dcterms:modified xsi:type="dcterms:W3CDTF">2021-03-22T03:08:30Z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