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8_{F06BE6DF-E4B3-45EC-AABE-5A5593410C92}" xr6:coauthVersionLast="40" xr6:coauthVersionMax="40" xr10:uidLastSave="{00000000-0000-0000-0000-000000000000}"/>
  <bookViews>
    <workbookView xWindow="240" yWindow="105" windowWidth="14805" windowHeight="8010" activeTab="1" xr2:uid="{00000000-000D-0000-FFFF-FFFF00000000}"/>
  </bookViews>
  <sheets>
    <sheet name="Sheet1" sheetId="1" r:id="rId1"/>
    <sheet name="Sheet2" sheetId="2" r:id="rId2"/>
  </sheets>
  <calcPr calcId="181029"/>
</workbook>
</file>

<file path=xl/calcChain.xml><?xml version="1.0" encoding="utf-8"?>
<calcChain xmlns="http://schemas.openxmlformats.org/spreadsheetml/2006/main">
  <c r="H33" i="2" l="1"/>
  <c r="H34" i="2"/>
  <c r="H35" i="2"/>
  <c r="H36" i="2"/>
  <c r="H37" i="2"/>
  <c r="H38" i="2"/>
  <c r="H32" i="2"/>
  <c r="J33" i="2"/>
  <c r="I33" i="2"/>
  <c r="H28" i="2" l="1"/>
  <c r="I28" i="2"/>
  <c r="H29" i="2"/>
  <c r="I29" i="2"/>
  <c r="H30" i="2"/>
  <c r="J30" i="2" s="1"/>
  <c r="I30" i="2"/>
  <c r="H31" i="2"/>
  <c r="J31" i="2" s="1"/>
  <c r="I31" i="2"/>
  <c r="J32" i="2"/>
  <c r="I32" i="2"/>
  <c r="I34" i="2"/>
  <c r="I35" i="2"/>
  <c r="J35" i="2" s="1"/>
  <c r="I36" i="2"/>
  <c r="J36" i="2" s="1"/>
  <c r="I37" i="2"/>
  <c r="J38" i="2"/>
  <c r="I38" i="2"/>
  <c r="I27" i="2"/>
  <c r="H27" i="2"/>
  <c r="J27" i="2" s="1"/>
  <c r="J28" i="2" l="1"/>
  <c r="J29" i="2"/>
  <c r="J37" i="2"/>
  <c r="J34" i="2"/>
  <c r="K26" i="2" l="1"/>
  <c r="K27" i="2"/>
  <c r="L27" i="2" s="1"/>
  <c r="K36" i="2"/>
  <c r="L36" i="2" s="1"/>
  <c r="K30" i="2"/>
  <c r="L30" i="2" s="1"/>
  <c r="K28" i="2"/>
  <c r="L28" i="2" s="1"/>
  <c r="K32" i="2"/>
  <c r="L32" i="2" s="1"/>
  <c r="K31" i="2"/>
  <c r="L31" i="2" s="1"/>
  <c r="K38" i="2"/>
  <c r="L38" i="2" s="1"/>
  <c r="K35" i="2"/>
  <c r="L35" i="2" s="1"/>
  <c r="K29" i="2"/>
  <c r="L29" i="2" s="1"/>
  <c r="K34" i="2"/>
  <c r="L34" i="2" s="1"/>
  <c r="K37" i="2" l="1"/>
  <c r="L37" i="2" s="1"/>
  <c r="K33" i="2"/>
  <c r="L33" i="2" s="1"/>
</calcChain>
</file>

<file path=xl/sharedStrings.xml><?xml version="1.0" encoding="utf-8"?>
<sst xmlns="http://schemas.openxmlformats.org/spreadsheetml/2006/main" count="297" uniqueCount="105">
  <si>
    <t>SDS 2.3</t>
  </si>
  <si>
    <t>AQ Results</t>
  </si>
  <si>
    <t>Filename</t>
  </si>
  <si>
    <t>PlateID</t>
  </si>
  <si>
    <t>Assay Type</t>
  </si>
  <si>
    <t>Absolute Quantification</t>
  </si>
  <si>
    <t>Run DateTime</t>
  </si>
  <si>
    <t>Operator</t>
  </si>
  <si>
    <t>ThermalCycleParams</t>
  </si>
  <si>
    <t>Sample Information</t>
  </si>
  <si>
    <t>Well</t>
  </si>
  <si>
    <t>Sample Name</t>
  </si>
  <si>
    <t>Detector Name</t>
  </si>
  <si>
    <t>Reporter</t>
  </si>
  <si>
    <t>Task</t>
  </si>
  <si>
    <t>Ct</t>
  </si>
  <si>
    <t>Quantity</t>
  </si>
  <si>
    <t>Qty Mean</t>
  </si>
  <si>
    <t>Qty StdDev</t>
  </si>
  <si>
    <t>Ct Median</t>
  </si>
  <si>
    <t>Ct Mean</t>
  </si>
  <si>
    <t>Ct StdDev</t>
  </si>
  <si>
    <t>Baseline Type</t>
  </si>
  <si>
    <t>Baseline Start</t>
  </si>
  <si>
    <t>Baseline Stop</t>
  </si>
  <si>
    <t>Threshold Type</t>
  </si>
  <si>
    <t>Threshold</t>
  </si>
  <si>
    <t>FOS</t>
  </si>
  <si>
    <t>HMD</t>
  </si>
  <si>
    <t>LME</t>
  </si>
  <si>
    <t>EW</t>
  </si>
  <si>
    <t>BPR</t>
  </si>
  <si>
    <t>NAW</t>
  </si>
  <si>
    <t>HNS</t>
  </si>
  <si>
    <t>HRN</t>
  </si>
  <si>
    <t>EAF</t>
  </si>
  <si>
    <t>BAF</t>
  </si>
  <si>
    <t>TAF</t>
  </si>
  <si>
    <t>CAF</t>
  </si>
  <si>
    <t>A1</t>
  </si>
  <si>
    <t>SYBR</t>
  </si>
  <si>
    <t>Unknown</t>
  </si>
  <si>
    <t>Automatic</t>
  </si>
  <si>
    <t>Manual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</si>
  <si>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</si>
  <si>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</si>
  <si>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</si>
  <si>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</si>
  <si>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</si>
  <si>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</si>
  <si>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</si>
  <si>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</si>
  <si>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</si>
  <si>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</si>
  <si>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</si>
  <si>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</si>
  <si>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</si>
  <si>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</si>
  <si>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</si>
  <si>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</si>
  <si>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</si>
  <si>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</si>
  <si>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</si>
  <si>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</si>
  <si>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</si>
  <si>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</si>
  <si>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</si>
  <si>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</si>
  <si>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</si>
  <si>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</si>
  <si>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</si>
  <si>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</si>
  <si>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</si>
  <si>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</si>
  <si>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</si>
  <si>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</si>
  <si>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</si>
  <si>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</si>
  <si>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</si>
  <si>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</si>
  <si>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</si>
  <si>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</si>
  <si>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</si>
  <si>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</si>
  <si>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</si>
  <si>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</si>
  <si>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</si>
  <si>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</si>
  <si>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</si>
  <si>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</si>
  <si>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</si>
  <si>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R^2</t>
  </si>
  <si>
    <t>Slope</t>
  </si>
  <si>
    <t>cycles/log decade</t>
  </si>
  <si>
    <t>Y-Intercept</t>
  </si>
  <si>
    <t>NAP</t>
  </si>
  <si>
    <t>LPL</t>
  </si>
  <si>
    <t>GAPDH</t>
    <phoneticPr fontId="1" type="noConversion"/>
  </si>
  <si>
    <t>average</t>
    <phoneticPr fontId="1" type="noConversion"/>
  </si>
  <si>
    <t>UCP2</t>
    <phoneticPr fontId="1" type="noConversion"/>
  </si>
  <si>
    <t>20181031-Z</t>
    <phoneticPr fontId="1" type="noConversion"/>
  </si>
  <si>
    <t>AAV-GFP</t>
    <phoneticPr fontId="3" type="noConversion"/>
  </si>
  <si>
    <t>AAV-UCP2</t>
    <phoneticPr fontId="3" type="noConversion"/>
  </si>
  <si>
    <t>sham</t>
    <phoneticPr fontId="1" type="noConversion"/>
  </si>
  <si>
    <t>MI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</si>
</sst>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6"/>
  <sheetViews>
    <sheetView zoomScaleNormal="100" workbookViewId="0">
      <selection activeCell="G7" sqref="G7"/>
    </sheetView>
  </sheetViews>
  <sheetFormatPr defaultRowHeight="13.5" x14ac:dyDescent="0.3"/>
  <cols>
    <col min="2" max="2" width="17.53125" bestFit="1" customWidth="1"/>
  </cols>
  <sheetData>
    <row r="1" spans="1:29" x14ac:dyDescent="0.3">
      <c r="A1" t="s">
        <v>0</v>
      </c>
      <c r="B1" t="s">
        <v>1</v>
      </c>
      <c r="C1">
        <v>1</v>
      </c>
    </row>
    <row r="2" spans="1:29" x14ac:dyDescent="0.3">
      <c r="A2" t="s">
        <v>2</v>
      </c>
      <c r="B2" t="s">
        <v>100</v>
      </c>
    </row>
    <row r="3" spans="1:29" x14ac:dyDescent="0.3">
      <c r="A3" t="s">
        <v>3</v>
      </c>
    </row>
    <row r="4" spans="1:29" x14ac:dyDescent="0.3">
      <c r="A4" t="s">
        <v>4</v>
      </c>
      <c r="B4" t="s">
        <v>5</v>
      </c>
    </row>
    <row r="5" spans="1:29" x14ac:dyDescent="0.3">
      <c r="A5" t="s">
        <v>6</v>
      </c>
      <c r="B5" s="1">
        <v>43434.824988425928</v>
      </c>
    </row>
    <row r="6" spans="1:29" x14ac:dyDescent="0.3">
      <c r="A6" t="s">
        <v>7</v>
      </c>
    </row>
    <row r="7" spans="1:29" x14ac:dyDescent="0.3">
      <c r="A7" t="s">
        <v>8</v>
      </c>
    </row>
    <row r="9" spans="1:29" x14ac:dyDescent="0.3">
      <c r="A9" t="s">
        <v>9</v>
      </c>
    </row>
    <row r="11" spans="1:29" x14ac:dyDescent="0.3">
      <c r="A11" t="s">
        <v>10</v>
      </c>
      <c r="B11" t="s">
        <v>11</v>
      </c>
      <c r="C11" t="s">
        <v>12</v>
      </c>
      <c r="D11" t="s">
        <v>13</v>
      </c>
      <c r="E11" t="s">
        <v>14</v>
      </c>
      <c r="F11" t="s">
        <v>15</v>
      </c>
      <c r="G11" t="s">
        <v>16</v>
      </c>
      <c r="H11" t="s">
        <v>17</v>
      </c>
      <c r="I11" t="s">
        <v>18</v>
      </c>
      <c r="J11" t="s">
        <v>19</v>
      </c>
      <c r="K11" t="s">
        <v>20</v>
      </c>
      <c r="L11" t="s">
        <v>21</v>
      </c>
      <c r="M11" t="s">
        <v>22</v>
      </c>
      <c r="N11" t="s">
        <v>23</v>
      </c>
      <c r="O11" t="s">
        <v>24</v>
      </c>
      <c r="P11" t="s">
        <v>25</v>
      </c>
      <c r="Q11" t="s">
        <v>26</v>
      </c>
      <c r="R11" t="s">
        <v>27</v>
      </c>
      <c r="S11" t="s">
        <v>28</v>
      </c>
      <c r="T11" t="s">
        <v>29</v>
      </c>
      <c r="U11" t="s">
        <v>30</v>
      </c>
      <c r="V11" t="s">
        <v>31</v>
      </c>
      <c r="W11" t="s">
        <v>32</v>
      </c>
      <c r="X11" t="s">
        <v>33</v>
      </c>
      <c r="Y11" t="s">
        <v>34</v>
      </c>
      <c r="Z11" t="s">
        <v>35</v>
      </c>
      <c r="AA11" t="s">
        <v>36</v>
      </c>
      <c r="AB11" t="s">
        <v>37</v>
      </c>
      <c r="AC11" t="s">
        <v>38</v>
      </c>
    </row>
    <row r="12" spans="1:29" x14ac:dyDescent="0.3">
      <c r="A12">
        <v>1</v>
      </c>
      <c r="B12" t="s">
        <v>39</v>
      </c>
      <c r="C12">
        <v>1</v>
      </c>
      <c r="D12" t="s">
        <v>40</v>
      </c>
      <c r="E12" t="s">
        <v>41</v>
      </c>
      <c r="F12">
        <v>17.36111</v>
      </c>
      <c r="M12" t="s">
        <v>42</v>
      </c>
      <c r="P12" t="s">
        <v>43</v>
      </c>
      <c r="Q12">
        <v>0.2</v>
      </c>
    </row>
    <row r="13" spans="1:29" x14ac:dyDescent="0.3">
      <c r="A13">
        <v>2</v>
      </c>
      <c r="B13" t="s">
        <v>44</v>
      </c>
      <c r="C13">
        <v>1</v>
      </c>
      <c r="D13" t="s">
        <v>40</v>
      </c>
      <c r="E13" t="s">
        <v>41</v>
      </c>
      <c r="F13">
        <v>17.486702000000001</v>
      </c>
      <c r="M13" t="s">
        <v>42</v>
      </c>
      <c r="P13" t="s">
        <v>43</v>
      </c>
      <c r="Q13">
        <v>0.2</v>
      </c>
    </row>
    <row r="14" spans="1:29" x14ac:dyDescent="0.3">
      <c r="A14">
        <v>3</v>
      </c>
      <c r="B14" t="s">
        <v>45</v>
      </c>
      <c r="C14">
        <v>1</v>
      </c>
      <c r="D14" t="s">
        <v>40</v>
      </c>
      <c r="E14" t="s">
        <v>41</v>
      </c>
      <c r="F14">
        <v>17.037994000000001</v>
      </c>
      <c r="M14" t="s">
        <v>42</v>
      </c>
      <c r="P14" t="s">
        <v>43</v>
      </c>
      <c r="Q14">
        <v>0.2</v>
      </c>
    </row>
    <row r="15" spans="1:29" x14ac:dyDescent="0.3">
      <c r="A15">
        <v>4</v>
      </c>
      <c r="B15" t="s">
        <v>46</v>
      </c>
      <c r="C15">
        <v>1</v>
      </c>
      <c r="D15" t="s">
        <v>40</v>
      </c>
      <c r="E15" t="s">
        <v>41</v>
      </c>
      <c r="F15">
        <v>17.352084000000001</v>
      </c>
      <c r="M15" t="s">
        <v>42</v>
      </c>
      <c r="P15" t="s">
        <v>43</v>
      </c>
      <c r="Q15">
        <v>0.2</v>
      </c>
    </row>
    <row r="16" spans="1:29" x14ac:dyDescent="0.3">
      <c r="A16">
        <v>5</v>
      </c>
      <c r="B16" t="s">
        <v>47</v>
      </c>
      <c r="C16">
        <v>1</v>
      </c>
      <c r="D16" t="s">
        <v>40</v>
      </c>
      <c r="E16" t="s">
        <v>41</v>
      </c>
      <c r="F16">
        <v>17.254563999999998</v>
      </c>
      <c r="M16" t="s">
        <v>42</v>
      </c>
      <c r="P16" t="s">
        <v>43</v>
      </c>
      <c r="Q16">
        <v>0.2</v>
      </c>
    </row>
    <row r="17" spans="1:17" x14ac:dyDescent="0.3">
      <c r="A17">
        <v>6</v>
      </c>
      <c r="B17" t="s">
        <v>48</v>
      </c>
      <c r="C17">
        <v>1</v>
      </c>
      <c r="D17" t="s">
        <v>40</v>
      </c>
      <c r="E17" t="s">
        <v>41</v>
      </c>
      <c r="F17">
        <v>17.261203999999999</v>
      </c>
      <c r="M17" t="s">
        <v>42</v>
      </c>
      <c r="P17" t="s">
        <v>43</v>
      </c>
      <c r="Q17">
        <v>0.2</v>
      </c>
    </row>
    <row r="18" spans="1:17" x14ac:dyDescent="0.3">
      <c r="A18">
        <v>7</v>
      </c>
      <c r="B18" t="s">
        <v>49</v>
      </c>
      <c r="C18">
        <v>1</v>
      </c>
      <c r="D18" t="s">
        <v>40</v>
      </c>
      <c r="E18" t="s">
        <v>41</v>
      </c>
      <c r="F18">
        <v>17.369616000000001</v>
      </c>
      <c r="M18" t="s">
        <v>42</v>
      </c>
      <c r="P18" t="s">
        <v>43</v>
      </c>
      <c r="Q18">
        <v>0.2</v>
      </c>
    </row>
    <row r="19" spans="1:17" x14ac:dyDescent="0.3">
      <c r="A19">
        <v>8</v>
      </c>
      <c r="B19" t="s">
        <v>50</v>
      </c>
      <c r="C19">
        <v>1</v>
      </c>
      <c r="D19" t="s">
        <v>40</v>
      </c>
      <c r="E19" t="s">
        <v>41</v>
      </c>
      <c r="F19">
        <v>16.974224</v>
      </c>
      <c r="M19" t="s">
        <v>42</v>
      </c>
      <c r="P19" t="s">
        <v>43</v>
      </c>
      <c r="Q19">
        <v>0.2</v>
      </c>
    </row>
    <row r="20" spans="1:17" x14ac:dyDescent="0.3">
      <c r="A20">
        <v>9</v>
      </c>
      <c r="B20" t="s">
        <v>51</v>
      </c>
      <c r="C20">
        <v>1</v>
      </c>
      <c r="D20" t="s">
        <v>40</v>
      </c>
      <c r="E20" t="s">
        <v>41</v>
      </c>
      <c r="F20">
        <v>17.244837</v>
      </c>
      <c r="M20" t="s">
        <v>42</v>
      </c>
      <c r="P20" t="s">
        <v>43</v>
      </c>
      <c r="Q20">
        <v>0.2</v>
      </c>
    </row>
    <row r="21" spans="1:17" x14ac:dyDescent="0.3">
      <c r="A21">
        <v>10</v>
      </c>
      <c r="B21" t="s">
        <v>52</v>
      </c>
      <c r="C21">
        <v>1</v>
      </c>
      <c r="D21" t="s">
        <v>40</v>
      </c>
      <c r="E21" t="s">
        <v>41</v>
      </c>
      <c r="F21">
        <v>17.41423</v>
      </c>
      <c r="M21" t="s">
        <v>42</v>
      </c>
      <c r="P21" t="s">
        <v>43</v>
      </c>
      <c r="Q21">
        <v>0.2</v>
      </c>
    </row>
    <row r="22" spans="1:17" x14ac:dyDescent="0.3">
      <c r="A22">
        <v>11</v>
      </c>
      <c r="B22" t="s">
        <v>53</v>
      </c>
      <c r="C22">
        <v>1</v>
      </c>
      <c r="D22" t="s">
        <v>40</v>
      </c>
      <c r="E22" t="s">
        <v>41</v>
      </c>
      <c r="F22">
        <v>17.441056</v>
      </c>
      <c r="M22" t="s">
        <v>42</v>
      </c>
      <c r="P22" t="s">
        <v>43</v>
      </c>
      <c r="Q22">
        <v>0.2</v>
      </c>
    </row>
    <row r="23" spans="1:17" x14ac:dyDescent="0.3">
      <c r="A23">
        <v>12</v>
      </c>
      <c r="B23" t="s">
        <v>54</v>
      </c>
      <c r="C23">
        <v>1</v>
      </c>
      <c r="D23" t="s">
        <v>40</v>
      </c>
      <c r="E23" t="s">
        <v>41</v>
      </c>
      <c r="F23">
        <v>17.402121999999999</v>
      </c>
      <c r="M23" t="s">
        <v>42</v>
      </c>
      <c r="P23" t="s">
        <v>43</v>
      </c>
      <c r="Q23">
        <v>0.2</v>
      </c>
    </row>
    <row r="24" spans="1:17" x14ac:dyDescent="0.3">
      <c r="A24">
        <v>25</v>
      </c>
      <c r="B24" t="s">
        <v>55</v>
      </c>
      <c r="C24">
        <v>1</v>
      </c>
      <c r="D24" t="s">
        <v>40</v>
      </c>
      <c r="E24" t="s">
        <v>41</v>
      </c>
      <c r="F24">
        <v>17.367007999999998</v>
      </c>
      <c r="M24" t="s">
        <v>42</v>
      </c>
      <c r="P24" t="s">
        <v>43</v>
      </c>
      <c r="Q24">
        <v>0.2</v>
      </c>
    </row>
    <row r="25" spans="1:17" x14ac:dyDescent="0.3">
      <c r="A25">
        <v>26</v>
      </c>
      <c r="B25" t="s">
        <v>56</v>
      </c>
      <c r="C25">
        <v>1</v>
      </c>
      <c r="D25" t="s">
        <v>40</v>
      </c>
      <c r="E25" t="s">
        <v>41</v>
      </c>
      <c r="F25">
        <v>17.532267000000001</v>
      </c>
      <c r="M25" t="s">
        <v>42</v>
      </c>
      <c r="P25" t="s">
        <v>43</v>
      </c>
      <c r="Q25">
        <v>0.2</v>
      </c>
    </row>
    <row r="26" spans="1:17" x14ac:dyDescent="0.3">
      <c r="A26">
        <v>27</v>
      </c>
      <c r="B26" t="s">
        <v>57</v>
      </c>
      <c r="C26">
        <v>1</v>
      </c>
      <c r="D26" t="s">
        <v>40</v>
      </c>
      <c r="E26" t="s">
        <v>41</v>
      </c>
      <c r="F26">
        <v>17.13655</v>
      </c>
      <c r="M26" t="s">
        <v>42</v>
      </c>
      <c r="P26" t="s">
        <v>43</v>
      </c>
      <c r="Q26">
        <v>0.2</v>
      </c>
    </row>
    <row r="27" spans="1:17" x14ac:dyDescent="0.3">
      <c r="A27">
        <v>28</v>
      </c>
      <c r="B27" t="s">
        <v>58</v>
      </c>
      <c r="C27">
        <v>1</v>
      </c>
      <c r="D27" t="s">
        <v>40</v>
      </c>
      <c r="E27" t="s">
        <v>41</v>
      </c>
      <c r="F27">
        <v>17.366849999999999</v>
      </c>
      <c r="M27" t="s">
        <v>42</v>
      </c>
      <c r="P27" t="s">
        <v>43</v>
      </c>
      <c r="Q27">
        <v>0.2</v>
      </c>
    </row>
    <row r="28" spans="1:17" x14ac:dyDescent="0.3">
      <c r="A28">
        <v>29</v>
      </c>
      <c r="B28" t="s">
        <v>59</v>
      </c>
      <c r="C28">
        <v>1</v>
      </c>
      <c r="D28" t="s">
        <v>40</v>
      </c>
      <c r="E28" t="s">
        <v>41</v>
      </c>
      <c r="F28">
        <v>17.241437999999999</v>
      </c>
      <c r="M28" t="s">
        <v>42</v>
      </c>
      <c r="P28" t="s">
        <v>43</v>
      </c>
      <c r="Q28">
        <v>0.2</v>
      </c>
    </row>
    <row r="29" spans="1:17" x14ac:dyDescent="0.3">
      <c r="A29">
        <v>30</v>
      </c>
      <c r="B29" t="s">
        <v>60</v>
      </c>
      <c r="C29">
        <v>1</v>
      </c>
      <c r="D29" t="s">
        <v>40</v>
      </c>
      <c r="E29" t="s">
        <v>41</v>
      </c>
      <c r="F29">
        <v>17.470903</v>
      </c>
      <c r="M29" t="s">
        <v>42</v>
      </c>
      <c r="P29" t="s">
        <v>43</v>
      </c>
      <c r="Q29">
        <v>0.2</v>
      </c>
    </row>
    <row r="30" spans="1:17" x14ac:dyDescent="0.3">
      <c r="A30">
        <v>31</v>
      </c>
      <c r="B30" t="s">
        <v>61</v>
      </c>
      <c r="C30">
        <v>1</v>
      </c>
      <c r="D30" t="s">
        <v>40</v>
      </c>
      <c r="E30" t="s">
        <v>41</v>
      </c>
      <c r="F30">
        <v>17.504038000000001</v>
      </c>
      <c r="M30" t="s">
        <v>42</v>
      </c>
      <c r="P30" t="s">
        <v>43</v>
      </c>
      <c r="Q30">
        <v>0.2</v>
      </c>
    </row>
    <row r="31" spans="1:17" x14ac:dyDescent="0.3">
      <c r="A31">
        <v>32</v>
      </c>
      <c r="B31" t="s">
        <v>62</v>
      </c>
      <c r="C31">
        <v>1</v>
      </c>
      <c r="D31" t="s">
        <v>40</v>
      </c>
      <c r="E31" t="s">
        <v>41</v>
      </c>
      <c r="F31">
        <v>17.146317</v>
      </c>
      <c r="M31" t="s">
        <v>42</v>
      </c>
      <c r="P31" t="s">
        <v>43</v>
      </c>
      <c r="Q31">
        <v>0.2</v>
      </c>
    </row>
    <row r="32" spans="1:17" x14ac:dyDescent="0.3">
      <c r="A32">
        <v>33</v>
      </c>
      <c r="B32" t="s">
        <v>63</v>
      </c>
      <c r="C32">
        <v>1</v>
      </c>
      <c r="D32" t="s">
        <v>40</v>
      </c>
      <c r="E32" t="s">
        <v>41</v>
      </c>
      <c r="F32">
        <v>17.156507000000001</v>
      </c>
      <c r="M32" t="s">
        <v>42</v>
      </c>
      <c r="P32" t="s">
        <v>43</v>
      </c>
      <c r="Q32">
        <v>0.2</v>
      </c>
    </row>
    <row r="33" spans="1:17" x14ac:dyDescent="0.3">
      <c r="A33">
        <v>34</v>
      </c>
      <c r="B33" t="s">
        <v>64</v>
      </c>
      <c r="C33">
        <v>1</v>
      </c>
      <c r="D33" t="s">
        <v>40</v>
      </c>
      <c r="E33" t="s">
        <v>41</v>
      </c>
      <c r="F33">
        <v>17.35164</v>
      </c>
      <c r="M33" t="s">
        <v>42</v>
      </c>
      <c r="P33" t="s">
        <v>43</v>
      </c>
      <c r="Q33">
        <v>0.2</v>
      </c>
    </row>
    <row r="34" spans="1:17" x14ac:dyDescent="0.3">
      <c r="A34">
        <v>35</v>
      </c>
      <c r="B34" t="s">
        <v>65</v>
      </c>
      <c r="C34">
        <v>1</v>
      </c>
      <c r="D34" t="s">
        <v>40</v>
      </c>
      <c r="E34" t="s">
        <v>41</v>
      </c>
      <c r="F34">
        <v>17.465831000000001</v>
      </c>
      <c r="M34" t="s">
        <v>42</v>
      </c>
      <c r="P34" t="s">
        <v>43</v>
      </c>
      <c r="Q34">
        <v>0.2</v>
      </c>
    </row>
    <row r="35" spans="1:17" x14ac:dyDescent="0.3">
      <c r="A35">
        <v>36</v>
      </c>
      <c r="B35" t="s">
        <v>66</v>
      </c>
      <c r="C35">
        <v>1</v>
      </c>
      <c r="D35" t="s">
        <v>40</v>
      </c>
      <c r="E35" t="s">
        <v>41</v>
      </c>
      <c r="F35">
        <v>17.558413999999999</v>
      </c>
      <c r="M35" t="s">
        <v>42</v>
      </c>
      <c r="P35" t="s">
        <v>43</v>
      </c>
      <c r="Q35">
        <v>0.2</v>
      </c>
    </row>
    <row r="36" spans="1:17" x14ac:dyDescent="0.3">
      <c r="A36">
        <v>49</v>
      </c>
      <c r="B36" t="s">
        <v>67</v>
      </c>
      <c r="C36">
        <v>1</v>
      </c>
      <c r="D36" t="s">
        <v>40</v>
      </c>
      <c r="E36" t="s">
        <v>41</v>
      </c>
      <c r="F36" s="5">
        <v>26.739602999999999</v>
      </c>
      <c r="M36" t="s">
        <v>42</v>
      </c>
      <c r="P36" t="s">
        <v>43</v>
      </c>
      <c r="Q36">
        <v>0.2</v>
      </c>
    </row>
    <row r="37" spans="1:17" x14ac:dyDescent="0.3">
      <c r="A37">
        <v>50</v>
      </c>
      <c r="B37" t="s">
        <v>68</v>
      </c>
      <c r="C37">
        <v>1</v>
      </c>
      <c r="D37" t="s">
        <v>40</v>
      </c>
      <c r="E37" t="s">
        <v>41</v>
      </c>
      <c r="F37" s="5">
        <v>26.999165999999999</v>
      </c>
      <c r="M37" t="s">
        <v>42</v>
      </c>
      <c r="P37" t="s">
        <v>43</v>
      </c>
      <c r="Q37">
        <v>0.2</v>
      </c>
    </row>
    <row r="38" spans="1:17" x14ac:dyDescent="0.3">
      <c r="A38">
        <v>51</v>
      </c>
      <c r="B38" t="s">
        <v>69</v>
      </c>
      <c r="C38">
        <v>1</v>
      </c>
      <c r="D38" t="s">
        <v>40</v>
      </c>
      <c r="E38" t="s">
        <v>41</v>
      </c>
      <c r="F38" s="5">
        <v>26.824176000000001</v>
      </c>
      <c r="M38" t="s">
        <v>42</v>
      </c>
      <c r="P38" t="s">
        <v>43</v>
      </c>
      <c r="Q38">
        <v>0.2</v>
      </c>
    </row>
    <row r="39" spans="1:17" x14ac:dyDescent="0.3">
      <c r="A39">
        <v>52</v>
      </c>
      <c r="B39" t="s">
        <v>70</v>
      </c>
      <c r="C39">
        <v>1</v>
      </c>
      <c r="D39" t="s">
        <v>40</v>
      </c>
      <c r="E39" t="s">
        <v>41</v>
      </c>
      <c r="F39" s="5">
        <v>27.706123000000002</v>
      </c>
      <c r="M39" t="s">
        <v>42</v>
      </c>
      <c r="P39" t="s">
        <v>43</v>
      </c>
      <c r="Q39">
        <v>0.2</v>
      </c>
    </row>
    <row r="40" spans="1:17" x14ac:dyDescent="0.3">
      <c r="A40">
        <v>53</v>
      </c>
      <c r="B40" t="s">
        <v>71</v>
      </c>
      <c r="C40">
        <v>1</v>
      </c>
      <c r="D40" t="s">
        <v>40</v>
      </c>
      <c r="E40" t="s">
        <v>41</v>
      </c>
      <c r="F40" s="5">
        <v>28.079716999999999</v>
      </c>
      <c r="M40" t="s">
        <v>42</v>
      </c>
      <c r="P40" t="s">
        <v>43</v>
      </c>
      <c r="Q40">
        <v>0.2</v>
      </c>
    </row>
    <row r="41" spans="1:17" x14ac:dyDescent="0.3">
      <c r="A41">
        <v>54</v>
      </c>
      <c r="B41" t="s">
        <v>72</v>
      </c>
      <c r="C41">
        <v>1</v>
      </c>
      <c r="D41" t="s">
        <v>40</v>
      </c>
      <c r="E41" t="s">
        <v>41</v>
      </c>
      <c r="F41" s="5">
        <v>27.576778999999998</v>
      </c>
      <c r="M41" t="s">
        <v>42</v>
      </c>
      <c r="P41" t="s">
        <v>43</v>
      </c>
      <c r="Q41">
        <v>0.2</v>
      </c>
    </row>
    <row r="42" spans="1:17" x14ac:dyDescent="0.3">
      <c r="A42">
        <v>55</v>
      </c>
      <c r="B42" t="s">
        <v>73</v>
      </c>
      <c r="C42">
        <v>1</v>
      </c>
      <c r="D42" t="s">
        <v>40</v>
      </c>
      <c r="E42" t="s">
        <v>41</v>
      </c>
      <c r="F42" s="5">
        <v>25.453676000000002</v>
      </c>
      <c r="M42" t="s">
        <v>42</v>
      </c>
      <c r="P42" t="s">
        <v>43</v>
      </c>
      <c r="Q42">
        <v>0.2</v>
      </c>
    </row>
    <row r="43" spans="1:17" x14ac:dyDescent="0.3">
      <c r="A43">
        <v>56</v>
      </c>
      <c r="B43" t="s">
        <v>74</v>
      </c>
      <c r="C43">
        <v>1</v>
      </c>
      <c r="D43" t="s">
        <v>40</v>
      </c>
      <c r="E43" t="s">
        <v>41</v>
      </c>
      <c r="F43" s="5">
        <v>25.262867</v>
      </c>
      <c r="M43" t="s">
        <v>42</v>
      </c>
      <c r="P43" t="s">
        <v>43</v>
      </c>
      <c r="Q43">
        <v>0.2</v>
      </c>
    </row>
    <row r="44" spans="1:17" x14ac:dyDescent="0.3">
      <c r="A44">
        <v>57</v>
      </c>
      <c r="B44" t="s">
        <v>75</v>
      </c>
      <c r="C44">
        <v>1</v>
      </c>
      <c r="D44" t="s">
        <v>40</v>
      </c>
      <c r="E44" t="s">
        <v>41</v>
      </c>
      <c r="F44" s="5">
        <v>25.609703</v>
      </c>
      <c r="M44" t="s">
        <v>42</v>
      </c>
      <c r="P44" t="s">
        <v>43</v>
      </c>
      <c r="Q44">
        <v>0.2</v>
      </c>
    </row>
    <row r="45" spans="1:17" x14ac:dyDescent="0.3">
      <c r="A45">
        <v>58</v>
      </c>
      <c r="B45" t="s">
        <v>76</v>
      </c>
      <c r="C45">
        <v>1</v>
      </c>
      <c r="D45" t="s">
        <v>40</v>
      </c>
      <c r="E45" t="s">
        <v>41</v>
      </c>
      <c r="F45" s="5">
        <v>26.096378000000001</v>
      </c>
      <c r="M45" t="s">
        <v>42</v>
      </c>
      <c r="P45" t="s">
        <v>43</v>
      </c>
      <c r="Q45">
        <v>0.2</v>
      </c>
    </row>
    <row r="46" spans="1:17" x14ac:dyDescent="0.3">
      <c r="A46">
        <v>59</v>
      </c>
      <c r="B46" t="s">
        <v>77</v>
      </c>
      <c r="C46">
        <v>1</v>
      </c>
      <c r="D46" t="s">
        <v>40</v>
      </c>
      <c r="E46" t="s">
        <v>41</v>
      </c>
      <c r="F46" s="5">
        <v>26.001069000000001</v>
      </c>
      <c r="M46" t="s">
        <v>42</v>
      </c>
      <c r="P46" t="s">
        <v>43</v>
      </c>
      <c r="Q46">
        <v>0.2</v>
      </c>
    </row>
    <row r="47" spans="1:17" x14ac:dyDescent="0.3">
      <c r="A47">
        <v>60</v>
      </c>
      <c r="B47" t="s">
        <v>78</v>
      </c>
      <c r="C47">
        <v>1</v>
      </c>
      <c r="D47" t="s">
        <v>40</v>
      </c>
      <c r="E47" t="s">
        <v>41</v>
      </c>
      <c r="F47" s="5">
        <v>25.947780000000002</v>
      </c>
      <c r="M47" t="s">
        <v>42</v>
      </c>
      <c r="P47" t="s">
        <v>43</v>
      </c>
      <c r="Q47">
        <v>0.2</v>
      </c>
    </row>
    <row r="48" spans="1:17" x14ac:dyDescent="0.3">
      <c r="A48">
        <v>73</v>
      </c>
      <c r="B48" t="s">
        <v>79</v>
      </c>
      <c r="C48">
        <v>1</v>
      </c>
      <c r="D48" t="s">
        <v>40</v>
      </c>
      <c r="E48" t="s">
        <v>41</v>
      </c>
      <c r="F48" s="5">
        <v>26.778856999999999</v>
      </c>
      <c r="M48" t="s">
        <v>42</v>
      </c>
      <c r="P48" t="s">
        <v>43</v>
      </c>
      <c r="Q48">
        <v>0.2</v>
      </c>
    </row>
    <row r="49" spans="1:17" x14ac:dyDescent="0.3">
      <c r="A49">
        <v>74</v>
      </c>
      <c r="B49" t="s">
        <v>80</v>
      </c>
      <c r="C49">
        <v>1</v>
      </c>
      <c r="D49" t="s">
        <v>40</v>
      </c>
      <c r="E49" t="s">
        <v>41</v>
      </c>
      <c r="F49" s="5">
        <v>26.874604000000001</v>
      </c>
      <c r="M49" t="s">
        <v>42</v>
      </c>
      <c r="P49" t="s">
        <v>43</v>
      </c>
      <c r="Q49">
        <v>0.2</v>
      </c>
    </row>
    <row r="50" spans="1:17" x14ac:dyDescent="0.3">
      <c r="A50">
        <v>75</v>
      </c>
      <c r="B50" t="s">
        <v>81</v>
      </c>
      <c r="C50">
        <v>1</v>
      </c>
      <c r="D50" t="s">
        <v>40</v>
      </c>
      <c r="E50" t="s">
        <v>41</v>
      </c>
      <c r="F50" s="5">
        <v>26.813554</v>
      </c>
      <c r="M50" t="s">
        <v>42</v>
      </c>
      <c r="P50" t="s">
        <v>43</v>
      </c>
      <c r="Q50">
        <v>0.2</v>
      </c>
    </row>
    <row r="51" spans="1:17" x14ac:dyDescent="0.3">
      <c r="A51">
        <v>76</v>
      </c>
      <c r="B51" t="s">
        <v>82</v>
      </c>
      <c r="C51">
        <v>1</v>
      </c>
      <c r="D51" t="s">
        <v>40</v>
      </c>
      <c r="E51" t="s">
        <v>41</v>
      </c>
      <c r="F51" s="5">
        <v>27.906012</v>
      </c>
      <c r="M51" t="s">
        <v>42</v>
      </c>
      <c r="P51" t="s">
        <v>43</v>
      </c>
      <c r="Q51">
        <v>0.2</v>
      </c>
    </row>
    <row r="52" spans="1:17" x14ac:dyDescent="0.3">
      <c r="A52">
        <v>77</v>
      </c>
      <c r="B52" t="s">
        <v>83</v>
      </c>
      <c r="C52">
        <v>1</v>
      </c>
      <c r="D52" t="s">
        <v>40</v>
      </c>
      <c r="E52" t="s">
        <v>41</v>
      </c>
      <c r="F52" s="5">
        <v>28.04889</v>
      </c>
      <c r="M52" t="s">
        <v>42</v>
      </c>
      <c r="P52" t="s">
        <v>43</v>
      </c>
      <c r="Q52">
        <v>0.2</v>
      </c>
    </row>
    <row r="53" spans="1:17" x14ac:dyDescent="0.3">
      <c r="A53">
        <v>78</v>
      </c>
      <c r="B53" t="s">
        <v>84</v>
      </c>
      <c r="C53">
        <v>1</v>
      </c>
      <c r="D53" t="s">
        <v>40</v>
      </c>
      <c r="E53" t="s">
        <v>41</v>
      </c>
      <c r="F53" s="5">
        <v>27.523671</v>
      </c>
      <c r="M53" t="s">
        <v>42</v>
      </c>
      <c r="P53" t="s">
        <v>43</v>
      </c>
      <c r="Q53">
        <v>0.2</v>
      </c>
    </row>
    <row r="54" spans="1:17" x14ac:dyDescent="0.3">
      <c r="A54">
        <v>79</v>
      </c>
      <c r="B54" t="s">
        <v>85</v>
      </c>
      <c r="C54">
        <v>1</v>
      </c>
      <c r="D54" t="s">
        <v>40</v>
      </c>
      <c r="E54" t="s">
        <v>41</v>
      </c>
      <c r="F54" s="5">
        <v>25.494926</v>
      </c>
      <c r="M54" t="s">
        <v>42</v>
      </c>
      <c r="P54" t="s">
        <v>43</v>
      </c>
      <c r="Q54">
        <v>0.2</v>
      </c>
    </row>
    <row r="55" spans="1:17" x14ac:dyDescent="0.3">
      <c r="A55">
        <v>80</v>
      </c>
      <c r="B55" t="s">
        <v>86</v>
      </c>
      <c r="C55">
        <v>1</v>
      </c>
      <c r="D55" t="s">
        <v>40</v>
      </c>
      <c r="E55" t="s">
        <v>41</v>
      </c>
      <c r="F55" s="5">
        <v>25.33343</v>
      </c>
      <c r="M55" t="s">
        <v>42</v>
      </c>
      <c r="P55" t="s">
        <v>43</v>
      </c>
      <c r="Q55">
        <v>0.2</v>
      </c>
    </row>
    <row r="56" spans="1:17" x14ac:dyDescent="0.3">
      <c r="A56">
        <v>81</v>
      </c>
      <c r="B56" t="s">
        <v>87</v>
      </c>
      <c r="C56">
        <v>1</v>
      </c>
      <c r="D56" t="s">
        <v>40</v>
      </c>
      <c r="E56" t="s">
        <v>41</v>
      </c>
      <c r="F56" s="5">
        <v>25.700575000000001</v>
      </c>
      <c r="M56" t="s">
        <v>42</v>
      </c>
      <c r="P56" t="s">
        <v>43</v>
      </c>
      <c r="Q56">
        <v>0.2</v>
      </c>
    </row>
    <row r="57" spans="1:17" x14ac:dyDescent="0.3">
      <c r="A57">
        <v>82</v>
      </c>
      <c r="B57" t="s">
        <v>88</v>
      </c>
      <c r="C57">
        <v>1</v>
      </c>
      <c r="D57" t="s">
        <v>40</v>
      </c>
      <c r="E57" t="s">
        <v>41</v>
      </c>
      <c r="F57" s="5">
        <v>26.013314000000001</v>
      </c>
      <c r="M57" t="s">
        <v>42</v>
      </c>
      <c r="P57" t="s">
        <v>43</v>
      </c>
      <c r="Q57">
        <v>0.2</v>
      </c>
    </row>
    <row r="58" spans="1:17" x14ac:dyDescent="0.3">
      <c r="A58">
        <v>83</v>
      </c>
      <c r="B58" t="s">
        <v>89</v>
      </c>
      <c r="C58">
        <v>1</v>
      </c>
      <c r="D58" t="s">
        <v>40</v>
      </c>
      <c r="E58" t="s">
        <v>41</v>
      </c>
      <c r="F58" s="5">
        <v>26.030795999999999</v>
      </c>
      <c r="M58" t="s">
        <v>42</v>
      </c>
      <c r="P58" t="s">
        <v>43</v>
      </c>
      <c r="Q58">
        <v>0.2</v>
      </c>
    </row>
    <row r="59" spans="1:17" x14ac:dyDescent="0.3">
      <c r="A59">
        <v>84</v>
      </c>
      <c r="B59" t="s">
        <v>90</v>
      </c>
      <c r="C59">
        <v>1</v>
      </c>
      <c r="D59" t="s">
        <v>40</v>
      </c>
      <c r="E59" t="s">
        <v>41</v>
      </c>
      <c r="F59" s="5">
        <v>25.931374000000002</v>
      </c>
      <c r="M59" t="s">
        <v>42</v>
      </c>
      <c r="P59" t="s">
        <v>43</v>
      </c>
      <c r="Q59">
        <v>0.2</v>
      </c>
    </row>
    <row r="60" spans="1:17" x14ac:dyDescent="0.3">
      <c r="A60" t="s">
        <v>91</v>
      </c>
    </row>
    <row r="61" spans="1:17" x14ac:dyDescent="0.3">
      <c r="A61" t="s">
        <v>92</v>
      </c>
      <c r="C61" t="s">
        <v>93</v>
      </c>
    </row>
    <row r="62" spans="1:17" x14ac:dyDescent="0.3">
      <c r="A62" t="s">
        <v>94</v>
      </c>
    </row>
    <row r="66" spans="1:2" x14ac:dyDescent="0.3">
      <c r="A66" t="s">
        <v>95</v>
      </c>
      <c r="B66" t="s">
        <v>96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7:L69"/>
  <sheetViews>
    <sheetView tabSelected="1" topLeftCell="A7" zoomScale="115" zoomScaleNormal="115" workbookViewId="0">
      <selection activeCell="L27" sqref="L27:L38"/>
    </sheetView>
  </sheetViews>
  <sheetFormatPr defaultRowHeight="13.5" x14ac:dyDescent="0.3"/>
  <sheetData>
    <row r="7" spans="4:5" x14ac:dyDescent="0.3">
      <c r="D7">
        <v>17.36111</v>
      </c>
      <c r="E7">
        <v>17.367007999999998</v>
      </c>
    </row>
    <row r="8" spans="4:5" x14ac:dyDescent="0.3">
      <c r="D8">
        <v>17.486702000000001</v>
      </c>
      <c r="E8">
        <v>17.532267000000001</v>
      </c>
    </row>
    <row r="9" spans="4:5" x14ac:dyDescent="0.3">
      <c r="D9">
        <v>17.037994000000001</v>
      </c>
      <c r="E9">
        <v>17.13655</v>
      </c>
    </row>
    <row r="10" spans="4:5" x14ac:dyDescent="0.3">
      <c r="D10">
        <v>17.352084000000001</v>
      </c>
      <c r="E10">
        <v>17.366849999999999</v>
      </c>
    </row>
    <row r="11" spans="4:5" x14ac:dyDescent="0.3">
      <c r="D11">
        <v>17.254563999999998</v>
      </c>
      <c r="E11">
        <v>17.241437999999999</v>
      </c>
    </row>
    <row r="12" spans="4:5" x14ac:dyDescent="0.3">
      <c r="D12">
        <v>17.261203999999999</v>
      </c>
      <c r="E12">
        <v>17.470903</v>
      </c>
    </row>
    <row r="13" spans="4:5" x14ac:dyDescent="0.3">
      <c r="D13">
        <v>17.369616000000001</v>
      </c>
      <c r="E13">
        <v>17.504038000000001</v>
      </c>
    </row>
    <row r="14" spans="4:5" x14ac:dyDescent="0.3">
      <c r="D14">
        <v>16.974224</v>
      </c>
      <c r="E14">
        <v>17.146317</v>
      </c>
    </row>
    <row r="15" spans="4:5" x14ac:dyDescent="0.3">
      <c r="D15">
        <v>17.244837</v>
      </c>
      <c r="E15">
        <v>17.156507000000001</v>
      </c>
    </row>
    <row r="16" spans="4:5" x14ac:dyDescent="0.3">
      <c r="D16">
        <v>17.41423</v>
      </c>
      <c r="E16">
        <v>17.35164</v>
      </c>
    </row>
    <row r="17" spans="2:12" x14ac:dyDescent="0.3">
      <c r="D17">
        <v>17.441056</v>
      </c>
      <c r="E17">
        <v>17.465831000000001</v>
      </c>
    </row>
    <row r="18" spans="2:12" x14ac:dyDescent="0.3">
      <c r="D18">
        <v>17.402121999999999</v>
      </c>
      <c r="E18">
        <v>17.558413999999999</v>
      </c>
    </row>
    <row r="19" spans="2:12" x14ac:dyDescent="0.3">
      <c r="D19">
        <v>17.510023</v>
      </c>
      <c r="E19">
        <v>17.447389999999999</v>
      </c>
    </row>
    <row r="20" spans="2:12" x14ac:dyDescent="0.3">
      <c r="D20">
        <v>17.462997000000001</v>
      </c>
      <c r="E20">
        <v>17.498982999999999</v>
      </c>
    </row>
    <row r="21" spans="2:12" x14ac:dyDescent="0.3">
      <c r="D21">
        <v>17.34487</v>
      </c>
      <c r="E21">
        <v>17.347593</v>
      </c>
    </row>
    <row r="25" spans="2:12" x14ac:dyDescent="0.3">
      <c r="H25" s="2" t="s">
        <v>98</v>
      </c>
      <c r="I25" s="2"/>
    </row>
    <row r="26" spans="2:12" x14ac:dyDescent="0.3">
      <c r="D26" s="2" t="s">
        <v>99</v>
      </c>
      <c r="E26" s="2"/>
      <c r="F26" s="2" t="s">
        <v>97</v>
      </c>
      <c r="G26" s="2"/>
      <c r="H26" t="s">
        <v>99</v>
      </c>
      <c r="I26" t="s">
        <v>97</v>
      </c>
      <c r="K26">
        <f>AVERAGE(J27:J29)</f>
        <v>9.5180548333333359</v>
      </c>
    </row>
    <row r="27" spans="2:12" ht="13.5" customHeight="1" x14ac:dyDescent="0.3">
      <c r="B27" s="3" t="s">
        <v>101</v>
      </c>
      <c r="C27" s="2" t="s">
        <v>103</v>
      </c>
      <c r="D27">
        <v>26.739602999999999</v>
      </c>
      <c r="E27">
        <v>26.778856999999999</v>
      </c>
      <c r="F27">
        <v>17.36111</v>
      </c>
      <c r="G27">
        <v>17.367007999999998</v>
      </c>
      <c r="H27">
        <f>AVERAGE(D27:E27)</f>
        <v>26.759229999999999</v>
      </c>
      <c r="I27">
        <f>AVERAGE(F27:G27)</f>
        <v>17.364058999999997</v>
      </c>
      <c r="J27">
        <f>H27-I27</f>
        <v>9.3951710000000013</v>
      </c>
      <c r="K27">
        <f>J27-$K$26</f>
        <v>-0.12288383333333464</v>
      </c>
      <c r="L27">
        <f>2^(-K27)</f>
        <v>1.0889093321759815</v>
      </c>
    </row>
    <row r="28" spans="2:12" x14ac:dyDescent="0.3">
      <c r="B28" s="3"/>
      <c r="C28" s="2"/>
      <c r="D28">
        <v>26.999165999999999</v>
      </c>
      <c r="E28">
        <v>26.874604000000001</v>
      </c>
      <c r="F28">
        <v>17.486702000000001</v>
      </c>
      <c r="G28">
        <v>17.532267000000001</v>
      </c>
      <c r="H28">
        <f t="shared" ref="H28:H31" si="0">AVERAGE(D28:E28)</f>
        <v>26.936885</v>
      </c>
      <c r="I28">
        <f t="shared" ref="I28:I38" si="1">AVERAGE(F28:G28)</f>
        <v>17.509484499999999</v>
      </c>
      <c r="J28">
        <f t="shared" ref="J28:J38" si="2">H28-I28</f>
        <v>9.427400500000001</v>
      </c>
      <c r="K28">
        <f t="shared" ref="K28:K38" si="3">J28-$K$26</f>
        <v>-9.0654333333334947E-2</v>
      </c>
      <c r="L28">
        <f t="shared" ref="L28:L32" si="4">2^(-K28)</f>
        <v>1.0648530363007676</v>
      </c>
    </row>
    <row r="29" spans="2:12" ht="14.25" customHeight="1" x14ac:dyDescent="0.3">
      <c r="B29" s="3"/>
      <c r="C29" s="2"/>
      <c r="D29">
        <v>26.824176000000001</v>
      </c>
      <c r="E29">
        <v>26.813554</v>
      </c>
      <c r="F29">
        <v>17.037994000000001</v>
      </c>
      <c r="G29">
        <v>17.13655</v>
      </c>
      <c r="H29">
        <f t="shared" si="0"/>
        <v>26.818865000000002</v>
      </c>
      <c r="I29">
        <f t="shared" si="1"/>
        <v>17.087271999999999</v>
      </c>
      <c r="J29">
        <f t="shared" si="2"/>
        <v>9.7315930000000037</v>
      </c>
      <c r="K29">
        <f t="shared" si="3"/>
        <v>0.21353816666666781</v>
      </c>
      <c r="L29">
        <f t="shared" si="4"/>
        <v>0.86241957727179164</v>
      </c>
    </row>
    <row r="30" spans="2:12" x14ac:dyDescent="0.3">
      <c r="B30" s="3"/>
      <c r="C30" s="2" t="s">
        <v>104</v>
      </c>
      <c r="D30" s="4">
        <v>27.706123000000002</v>
      </c>
      <c r="E30" s="4">
        <v>27.906012</v>
      </c>
      <c r="F30">
        <v>17.352084000000001</v>
      </c>
      <c r="G30">
        <v>17.366849999999999</v>
      </c>
      <c r="H30">
        <f t="shared" si="0"/>
        <v>27.806067500000001</v>
      </c>
      <c r="I30">
        <f t="shared" si="1"/>
        <v>17.359467000000002</v>
      </c>
      <c r="J30">
        <f t="shared" si="2"/>
        <v>10.446600499999999</v>
      </c>
      <c r="K30">
        <f t="shared" si="3"/>
        <v>0.92854566666666294</v>
      </c>
      <c r="L30">
        <f t="shared" si="4"/>
        <v>0.52538770098156051</v>
      </c>
    </row>
    <row r="31" spans="2:12" x14ac:dyDescent="0.3">
      <c r="B31" s="3"/>
      <c r="C31" s="2"/>
      <c r="D31" s="4">
        <v>28.079716999999999</v>
      </c>
      <c r="E31" s="4">
        <v>28.04889</v>
      </c>
      <c r="F31">
        <v>17.254563999999998</v>
      </c>
      <c r="G31">
        <v>17.241437999999999</v>
      </c>
      <c r="H31">
        <f t="shared" si="0"/>
        <v>28.064303500000001</v>
      </c>
      <c r="I31">
        <f t="shared" si="1"/>
        <v>17.248000999999999</v>
      </c>
      <c r="J31">
        <f t="shared" si="2"/>
        <v>10.816302500000003</v>
      </c>
      <c r="K31">
        <f t="shared" si="3"/>
        <v>1.2982476666666667</v>
      </c>
      <c r="L31">
        <f t="shared" si="4"/>
        <v>0.40661978887788142</v>
      </c>
    </row>
    <row r="32" spans="2:12" x14ac:dyDescent="0.3">
      <c r="B32" s="3"/>
      <c r="C32" s="2"/>
      <c r="D32" s="4">
        <v>27.576778999999998</v>
      </c>
      <c r="E32" s="4">
        <v>27.523671</v>
      </c>
      <c r="F32">
        <v>17.261203999999999</v>
      </c>
      <c r="G32">
        <v>17.470903</v>
      </c>
      <c r="H32">
        <f>AVERAGE(D32:E32)</f>
        <v>27.550224999999998</v>
      </c>
      <c r="I32">
        <f t="shared" si="1"/>
        <v>17.3660535</v>
      </c>
      <c r="J32">
        <f t="shared" si="2"/>
        <v>10.184171499999998</v>
      </c>
      <c r="K32">
        <f t="shared" si="3"/>
        <v>0.66611666666666203</v>
      </c>
      <c r="L32">
        <f t="shared" si="4"/>
        <v>0.63020073118050668</v>
      </c>
    </row>
    <row r="33" spans="2:12" ht="13.5" customHeight="1" x14ac:dyDescent="0.3">
      <c r="B33" s="3" t="s">
        <v>102</v>
      </c>
      <c r="C33" s="2" t="s">
        <v>103</v>
      </c>
      <c r="D33">
        <v>25.453676000000002</v>
      </c>
      <c r="E33">
        <v>25.494926</v>
      </c>
      <c r="F33">
        <v>17.369616000000001</v>
      </c>
      <c r="G33">
        <v>17.504038000000001</v>
      </c>
      <c r="H33">
        <f t="shared" ref="H33:H38" si="5">AVERAGE(D33:E33)</f>
        <v>25.474301000000001</v>
      </c>
      <c r="I33">
        <f>AVERAGE(F33:G33)</f>
        <v>17.436827000000001</v>
      </c>
      <c r="J33">
        <f>H33-I33</f>
        <v>8.0374739999999996</v>
      </c>
      <c r="K33">
        <f>J33-$K$26</f>
        <v>-1.4805808333333363</v>
      </c>
      <c r="L33">
        <f>2^(-K33)</f>
        <v>2.7906106147373864</v>
      </c>
    </row>
    <row r="34" spans="2:12" ht="13.5" customHeight="1" x14ac:dyDescent="0.3">
      <c r="B34" s="3"/>
      <c r="C34" s="2"/>
      <c r="D34">
        <v>25.262867</v>
      </c>
      <c r="E34">
        <v>25.33343</v>
      </c>
      <c r="F34">
        <v>16.974224</v>
      </c>
      <c r="G34">
        <v>17.146317</v>
      </c>
      <c r="H34">
        <f t="shared" si="5"/>
        <v>25.2981485</v>
      </c>
      <c r="I34">
        <f t="shared" si="1"/>
        <v>17.060270500000001</v>
      </c>
      <c r="J34">
        <f t="shared" si="2"/>
        <v>8.2378779999999985</v>
      </c>
      <c r="K34">
        <f t="shared" si="3"/>
        <v>-1.2801768333333374</v>
      </c>
      <c r="L34">
        <f t="shared" ref="L34:L38" si="6">2^(-K34)</f>
        <v>2.428687438473367</v>
      </c>
    </row>
    <row r="35" spans="2:12" ht="13.5" customHeight="1" x14ac:dyDescent="0.3">
      <c r="B35" s="3"/>
      <c r="C35" s="2"/>
      <c r="D35">
        <v>25.609703</v>
      </c>
      <c r="E35">
        <v>25.700575000000001</v>
      </c>
      <c r="F35">
        <v>17.244837</v>
      </c>
      <c r="G35">
        <v>17.156507000000001</v>
      </c>
      <c r="H35">
        <f t="shared" si="5"/>
        <v>25.655138999999998</v>
      </c>
      <c r="I35">
        <f t="shared" si="1"/>
        <v>17.200672000000001</v>
      </c>
      <c r="J35">
        <f t="shared" si="2"/>
        <v>8.4544669999999975</v>
      </c>
      <c r="K35">
        <f t="shared" si="3"/>
        <v>-1.0635878333333384</v>
      </c>
      <c r="L35">
        <f t="shared" si="6"/>
        <v>2.0901229833483987</v>
      </c>
    </row>
    <row r="36" spans="2:12" ht="13.5" customHeight="1" x14ac:dyDescent="0.3">
      <c r="B36" s="3"/>
      <c r="C36" s="2" t="s">
        <v>104</v>
      </c>
      <c r="D36">
        <v>26.096378000000001</v>
      </c>
      <c r="E36">
        <v>26.013314000000001</v>
      </c>
      <c r="F36">
        <v>17.41423</v>
      </c>
      <c r="G36">
        <v>17.35164</v>
      </c>
      <c r="H36">
        <f t="shared" si="5"/>
        <v>26.054846000000001</v>
      </c>
      <c r="I36">
        <f t="shared" si="1"/>
        <v>17.382935</v>
      </c>
      <c r="J36">
        <f t="shared" si="2"/>
        <v>8.6719110000000015</v>
      </c>
      <c r="K36">
        <f t="shared" si="3"/>
        <v>-0.84614383333333443</v>
      </c>
      <c r="L36">
        <f t="shared" si="6"/>
        <v>1.7976894697387427</v>
      </c>
    </row>
    <row r="37" spans="2:12" ht="13.5" customHeight="1" x14ac:dyDescent="0.3">
      <c r="B37" s="3"/>
      <c r="C37" s="2"/>
      <c r="D37">
        <v>26.001069000000001</v>
      </c>
      <c r="E37">
        <v>26.030795999999999</v>
      </c>
      <c r="F37">
        <v>17.441056</v>
      </c>
      <c r="G37">
        <v>17.465831000000001</v>
      </c>
      <c r="H37">
        <f t="shared" si="5"/>
        <v>26.015932499999998</v>
      </c>
      <c r="I37">
        <f t="shared" si="1"/>
        <v>17.453443499999999</v>
      </c>
      <c r="J37">
        <f t="shared" si="2"/>
        <v>8.5624889999999994</v>
      </c>
      <c r="K37">
        <f t="shared" si="3"/>
        <v>-0.95556583333333656</v>
      </c>
      <c r="L37">
        <f t="shared" si="6"/>
        <v>1.9393401051277455</v>
      </c>
    </row>
    <row r="38" spans="2:12" ht="13.5" customHeight="1" x14ac:dyDescent="0.3">
      <c r="B38" s="3"/>
      <c r="C38" s="2"/>
      <c r="D38">
        <v>25.947780000000002</v>
      </c>
      <c r="E38">
        <v>25.931374000000002</v>
      </c>
      <c r="F38">
        <v>17.402121999999999</v>
      </c>
      <c r="G38">
        <v>17.558413999999999</v>
      </c>
      <c r="H38">
        <f t="shared" si="5"/>
        <v>25.939577</v>
      </c>
      <c r="I38">
        <f t="shared" si="1"/>
        <v>17.480267999999999</v>
      </c>
      <c r="J38">
        <f t="shared" si="2"/>
        <v>8.4593090000000011</v>
      </c>
      <c r="K38">
        <f t="shared" si="3"/>
        <v>-1.0587458333333348</v>
      </c>
      <c r="L38">
        <f t="shared" si="6"/>
        <v>2.0831198322414126</v>
      </c>
    </row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</sheetData>
  <mergeCells count="9">
    <mergeCell ref="B27:B32"/>
    <mergeCell ref="B33:B38"/>
    <mergeCell ref="C27:C29"/>
    <mergeCell ref="C30:C32"/>
    <mergeCell ref="C33:C35"/>
    <mergeCell ref="C36:C38"/>
    <mergeCell ref="F26:G26"/>
    <mergeCell ref="D26:E26"/>
    <mergeCell ref="H25:I25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2018-12-20T09:41:49Z</dcterms:modified>
</cp:coreProperties>
</file>