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<sst xmlns="http://schemas.openxmlformats.org/spreadsheetml/2006/main" uniqueCount="11">
  <si>
    <r>
      <rPr>
        <b val="1"/>
        <sz val="12"/>
        <color indexed="8"/>
        <rFont val="Times New Roman"/>
      </rPr>
      <t xml:space="preserve">Supplementary Table 2: Observations made using an epifluorescence microscope to test pollen fertility and viability in </t>
    </r>
    <r>
      <rPr>
        <b val="1"/>
        <i val="1"/>
        <sz val="12"/>
        <color indexed="8"/>
        <rFont val="Times New Roman"/>
      </rPr>
      <t>Nymphaea micrantha.</t>
    </r>
    <r>
      <rPr>
        <b val="1"/>
        <sz val="12"/>
        <color indexed="8"/>
        <rFont val="Times New Roman"/>
      </rPr>
      <t xml:space="preserve"> </t>
    </r>
  </si>
  <si>
    <t>S.No.</t>
  </si>
  <si>
    <t>Pollen Fertility</t>
  </si>
  <si>
    <t>Pollen viability</t>
  </si>
  <si>
    <t>Total number of Pollen grains</t>
  </si>
  <si>
    <t>Number of fertile pollen grains</t>
  </si>
  <si>
    <t>% Fertility</t>
  </si>
  <si>
    <t>Number of viable pollen grains</t>
  </si>
  <si>
    <t>% Viability</t>
  </si>
  <si>
    <t>Mean</t>
  </si>
  <si>
    <t>Standard Deviation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</si>
</sst>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Times New Roman"/>
    </font>
    <font>
      <b val="1"/>
      <i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bottom"/>
    </xf>
    <xf numFmtId="0" fontId="3" borderId="1" applyNumberFormat="0" applyFont="1" applyFill="0" applyBorder="1" applyAlignment="1" applyProtection="0">
      <alignment horizontal="left" vertical="bottom"/>
    </xf>
    <xf numFmtId="49" fontId="3" fillId="2" borderId="2" applyNumberFormat="1" applyFont="1" applyFill="1" applyBorder="1" applyAlignment="1" applyProtection="0">
      <alignment horizontal="center" vertical="center"/>
    </xf>
    <xf numFmtId="49" fontId="3" borderId="3" applyNumberFormat="1" applyFont="1" applyFill="0" applyBorder="1" applyAlignment="1" applyProtection="0">
      <alignment horizontal="center" vertical="bottom"/>
    </xf>
    <xf numFmtId="0" fontId="3" borderId="3" applyNumberFormat="0" applyFont="1" applyFill="0" applyBorder="1" applyAlignment="1" applyProtection="0">
      <alignment horizontal="center" vertical="bottom"/>
    </xf>
    <xf numFmtId="0" fontId="3" borderId="4" applyNumberFormat="0" applyFont="1" applyFill="0" applyBorder="1" applyAlignment="1" applyProtection="0">
      <alignment horizontal="center" vertical="bottom"/>
    </xf>
    <xf numFmtId="49" fontId="3" fillId="2" borderId="5" applyNumberFormat="1" applyFont="1" applyFill="1" applyBorder="1" applyAlignment="1" applyProtection="0">
      <alignment horizontal="center" vertical="bottom" wrapText="1"/>
    </xf>
    <xf numFmtId="0" fontId="3" fillId="2" borderId="3" applyNumberFormat="0" applyFont="1" applyFill="1" applyBorder="1" applyAlignment="1" applyProtection="0">
      <alignment horizontal="center" vertical="bottom" wrapText="1"/>
    </xf>
    <xf numFmtId="0" fontId="3" fillId="2" borderId="4" applyNumberFormat="0" applyFont="1" applyFill="1" applyBorder="1" applyAlignment="1" applyProtection="0">
      <alignment horizontal="center" vertical="bottom" wrapText="1"/>
    </xf>
    <xf numFmtId="0" fontId="3" fillId="2" borderId="6" applyNumberFormat="0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center" vertical="center" wrapText="1"/>
    </xf>
    <xf numFmtId="49" fontId="5" fillId="2" borderId="4" applyNumberFormat="1" applyFont="1" applyFill="1" applyBorder="1" applyAlignment="1" applyProtection="0">
      <alignment horizontal="center" vertical="center"/>
    </xf>
    <xf numFmtId="49" fontId="5" fillId="2" borderId="5" applyNumberFormat="1" applyFont="1" applyFill="1" applyBorder="1" applyAlignment="1" applyProtection="0">
      <alignment horizontal="center" vertical="center" wrapText="1"/>
    </xf>
    <xf numFmtId="0" fontId="5" fillId="2" borderId="2" applyNumberFormat="1" applyFont="1" applyFill="1" applyBorder="1" applyAlignment="1" applyProtection="0">
      <alignment horizontal="center" vertical="center"/>
    </xf>
    <xf numFmtId="0" fontId="5" fillId="2" borderId="7" applyNumberFormat="1" applyFont="1" applyFill="1" applyBorder="1" applyAlignment="1" applyProtection="0">
      <alignment horizontal="center" vertical="center"/>
    </xf>
    <xf numFmtId="0" fontId="5" fillId="2" borderId="8" applyNumberFormat="1" applyFont="1" applyFill="1" applyBorder="1" applyAlignment="1" applyProtection="0">
      <alignment horizontal="center" vertical="center"/>
    </xf>
    <xf numFmtId="0" fontId="5" fillId="2" borderId="9" applyNumberFormat="1" applyFont="1" applyFill="1" applyBorder="1" applyAlignment="1" applyProtection="0">
      <alignment horizontal="center" vertical="center"/>
    </xf>
    <xf numFmtId="0" fontId="5" fillId="2" borderId="10" applyNumberFormat="1" applyFont="1" applyFill="1" applyBorder="1" applyAlignment="1" applyProtection="0">
      <alignment horizontal="center" vertical="center"/>
    </xf>
    <xf numFmtId="0" fontId="5" fillId="2" borderId="11" applyNumberFormat="1" applyFont="1" applyFill="1" applyBorder="1" applyAlignment="1" applyProtection="0">
      <alignment horizontal="center" vertical="center"/>
    </xf>
    <xf numFmtId="0" fontId="5" fillId="2" borderId="6" applyNumberFormat="1" applyFont="1" applyFill="1" applyBorder="1" applyAlignment="1" applyProtection="0">
      <alignment horizontal="center" vertical="center"/>
    </xf>
    <xf numFmtId="0" fontId="5" fillId="2" borderId="1" applyNumberFormat="1" applyFont="1" applyFill="1" applyBorder="1" applyAlignment="1" applyProtection="0">
      <alignment horizontal="center" vertical="center"/>
    </xf>
    <xf numFmtId="0" fontId="5" fillId="2" borderId="12" applyNumberFormat="1" applyFont="1" applyFill="1" applyBorder="1" applyAlignment="1" applyProtection="0">
      <alignment horizontal="center" vertical="center"/>
    </xf>
    <xf numFmtId="49" fontId="3" fillId="2" borderId="2" applyNumberFormat="1" applyFont="1" applyFill="1" applyBorder="1" applyAlignment="1" applyProtection="0">
      <alignment horizontal="left" vertical="center"/>
    </xf>
    <xf numFmtId="0" fontId="3" fillId="2" borderId="7" applyNumberFormat="0" applyFont="1" applyFill="1" applyBorder="1" applyAlignment="1" applyProtection="0">
      <alignment horizontal="left" vertical="center"/>
    </xf>
    <xf numFmtId="0" fontId="0" borderId="7" applyNumberFormat="0" applyFont="1" applyFill="0" applyBorder="1" applyAlignment="1" applyProtection="0">
      <alignment vertical="bottom"/>
    </xf>
    <xf numFmtId="0" fontId="3" fillId="2" borderId="8" applyNumberFormat="1" applyFont="1" applyFill="1" applyBorder="1" applyAlignment="1" applyProtection="0">
      <alignment horizontal="center" vertical="center"/>
    </xf>
    <xf numFmtId="0" fontId="5" fillId="2" borderId="2" applyNumberFormat="0" applyFont="1" applyFill="1" applyBorder="1" applyAlignment="1" applyProtection="0">
      <alignment horizontal="center" vertical="center"/>
    </xf>
    <xf numFmtId="0" fontId="3" fillId="2" borderId="7" applyNumberFormat="0" applyFont="1" applyFill="1" applyBorder="1" applyAlignment="1" applyProtection="0">
      <alignment horizontal="center" vertical="center"/>
    </xf>
    <xf numFmtId="49" fontId="3" fillId="2" borderId="6" applyNumberFormat="1" applyFont="1" applyFill="1" applyBorder="1" applyAlignment="1" applyProtection="0">
      <alignment horizontal="left" vertical="center"/>
    </xf>
    <xf numFmtId="0" fontId="3" fillId="2" borderId="1" applyNumberFormat="0" applyFont="1" applyFill="1" applyBorder="1" applyAlignment="1" applyProtection="0">
      <alignment horizontal="left" vertical="center"/>
    </xf>
    <xf numFmtId="0" fontId="3" borderId="1" applyNumberFormat="0" applyFont="1" applyFill="0" applyBorder="1" applyAlignment="1" applyProtection="0">
      <alignment vertical="bottom"/>
    </xf>
    <xf numFmtId="0" fontId="3" fillId="2" borderId="12" applyNumberFormat="1" applyFont="1" applyFill="1" applyBorder="1" applyAlignment="1" applyProtection="0">
      <alignment horizontal="center" vertical="center"/>
    </xf>
    <xf numFmtId="0" fontId="3" borderId="6" applyNumberFormat="0" applyFont="1" applyFill="0" applyBorder="1" applyAlignment="1" applyProtection="0">
      <alignment vertical="bottom"/>
    </xf>
    <xf numFmtId="0" fontId="3" borderId="12" applyNumberFormat="1" applyFont="1" applyFill="0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29"/>
  <sheetViews>
    <sheetView workbookViewId="0" showGridLines="0" defaultGridColor="1"/>
  </sheetViews>
  <sheetFormatPr defaultColWidth="8.83333" defaultRowHeight="14.4" customHeight="1" outlineLevelRow="0" outlineLevelCol="0"/>
  <cols>
    <col min="1" max="1" width="8.5" style="1" customWidth="1"/>
    <col min="2" max="2" width="19.8516" style="1" customWidth="1"/>
    <col min="3" max="3" width="20.1719" style="1" customWidth="1"/>
    <col min="4" max="4" width="21.1719" style="1" customWidth="1"/>
    <col min="5" max="5" width="19.6719" style="1" customWidth="1"/>
    <col min="6" max="6" width="23" style="1" customWidth="1"/>
    <col min="7" max="7" width="19.1719" style="1" customWidth="1"/>
    <col min="8" max="16384" width="8.85156" style="1" customWidth="1"/>
  </cols>
  <sheetData>
    <row r="1" ht="19.2" customHeight="1">
      <c r="A1" t="s" s="2">
        <v>0</v>
      </c>
      <c r="B1" s="3"/>
      <c r="C1" s="3"/>
      <c r="D1" s="3"/>
      <c r="E1" s="3"/>
      <c r="F1" s="3"/>
      <c r="G1" s="3"/>
    </row>
    <row r="2" ht="19.8" customHeight="1">
      <c r="A2" t="s" s="4">
        <v>1</v>
      </c>
      <c r="B2" t="s" s="5">
        <v>2</v>
      </c>
      <c r="C2" s="6"/>
      <c r="D2" s="7"/>
      <c r="E2" t="s" s="8">
        <v>3</v>
      </c>
      <c r="F2" s="9"/>
      <c r="G2" s="10"/>
    </row>
    <row r="3" ht="33.6" customHeight="1">
      <c r="A3" s="11"/>
      <c r="B3" t="s" s="12">
        <v>4</v>
      </c>
      <c r="C3" t="s" s="12">
        <v>5</v>
      </c>
      <c r="D3" t="s" s="13">
        <v>6</v>
      </c>
      <c r="E3" t="s" s="14">
        <v>4</v>
      </c>
      <c r="F3" t="s" s="12">
        <v>7</v>
      </c>
      <c r="G3" t="s" s="13">
        <v>8</v>
      </c>
    </row>
    <row r="4" ht="15.6" customHeight="1">
      <c r="A4" s="15">
        <v>1</v>
      </c>
      <c r="B4" s="16">
        <v>63</v>
      </c>
      <c r="C4" s="16">
        <v>54</v>
      </c>
      <c r="D4" s="17">
        <f>(C4/B4)*100</f>
        <v>85.71428571428569</v>
      </c>
      <c r="E4" s="15">
        <v>51</v>
      </c>
      <c r="F4" s="16">
        <v>9</v>
      </c>
      <c r="G4" s="17">
        <f>(F4/E4)*100</f>
        <v>17.6470588235294</v>
      </c>
    </row>
    <row r="5" ht="15.6" customHeight="1">
      <c r="A5" s="18">
        <v>2</v>
      </c>
      <c r="B5" s="19">
        <v>38</v>
      </c>
      <c r="C5" s="19">
        <v>35</v>
      </c>
      <c r="D5" s="20">
        <f>(C5/B5)*100</f>
        <v>92.1052631578947</v>
      </c>
      <c r="E5" s="18">
        <v>47</v>
      </c>
      <c r="F5" s="19">
        <v>8</v>
      </c>
      <c r="G5" s="20">
        <f>(F5/E5)*100</f>
        <v>17.0212765957447</v>
      </c>
    </row>
    <row r="6" ht="15.6" customHeight="1">
      <c r="A6" s="18">
        <v>3</v>
      </c>
      <c r="B6" s="19">
        <v>47</v>
      </c>
      <c r="C6" s="19">
        <v>42</v>
      </c>
      <c r="D6" s="20">
        <f>(C6/B6)*100</f>
        <v>89.3617021276596</v>
      </c>
      <c r="E6" s="18">
        <v>54</v>
      </c>
      <c r="F6" s="19">
        <v>10</v>
      </c>
      <c r="G6" s="20">
        <f>(F6/E6)*100</f>
        <v>18.5185185185185</v>
      </c>
    </row>
    <row r="7" ht="15.6" customHeight="1">
      <c r="A7" s="18">
        <v>4</v>
      </c>
      <c r="B7" s="19">
        <v>61</v>
      </c>
      <c r="C7" s="19">
        <v>49</v>
      </c>
      <c r="D7" s="20">
        <f>(C7/B7)*100</f>
        <v>80.32786885245901</v>
      </c>
      <c r="E7" s="18">
        <v>66</v>
      </c>
      <c r="F7" s="19">
        <v>18</v>
      </c>
      <c r="G7" s="20">
        <f>(F7/E7)*100</f>
        <v>27.2727272727273</v>
      </c>
    </row>
    <row r="8" ht="15.6" customHeight="1">
      <c r="A8" s="18">
        <v>5</v>
      </c>
      <c r="B8" s="19">
        <v>52</v>
      </c>
      <c r="C8" s="19">
        <v>49</v>
      </c>
      <c r="D8" s="20">
        <f>(C8/B8)*100</f>
        <v>94.2307692307692</v>
      </c>
      <c r="E8" s="18">
        <v>43</v>
      </c>
      <c r="F8" s="19">
        <v>8</v>
      </c>
      <c r="G8" s="20">
        <f>(F8/E8)*100</f>
        <v>18.6046511627907</v>
      </c>
    </row>
    <row r="9" ht="15.6" customHeight="1">
      <c r="A9" s="18">
        <v>6</v>
      </c>
      <c r="B9" s="19">
        <v>59</v>
      </c>
      <c r="C9" s="19">
        <v>51</v>
      </c>
      <c r="D9" s="20">
        <f>(C9/B9)*100</f>
        <v>86.4406779661017</v>
      </c>
      <c r="E9" s="18">
        <v>33</v>
      </c>
      <c r="F9" s="19">
        <v>6</v>
      </c>
      <c r="G9" s="20">
        <f>(F9/E9)*100</f>
        <v>18.1818181818182</v>
      </c>
    </row>
    <row r="10" ht="15.6" customHeight="1">
      <c r="A10" s="18">
        <v>7</v>
      </c>
      <c r="B10" s="19">
        <v>44</v>
      </c>
      <c r="C10" s="19">
        <v>37</v>
      </c>
      <c r="D10" s="20">
        <f>(C10/B10)*100</f>
        <v>84.09090909090909</v>
      </c>
      <c r="E10" s="18">
        <v>52</v>
      </c>
      <c r="F10" s="19">
        <v>12</v>
      </c>
      <c r="G10" s="20">
        <f>(F10/E10)*100</f>
        <v>23.0769230769231</v>
      </c>
    </row>
    <row r="11" ht="15.6" customHeight="1">
      <c r="A11" s="18">
        <v>8</v>
      </c>
      <c r="B11" s="19">
        <v>42</v>
      </c>
      <c r="C11" s="19">
        <v>41</v>
      </c>
      <c r="D11" s="20">
        <f>(C11/B11)*100</f>
        <v>97.61904761904761</v>
      </c>
      <c r="E11" s="18">
        <v>44</v>
      </c>
      <c r="F11" s="19">
        <v>7</v>
      </c>
      <c r="G11" s="20">
        <f>(F11/E11)*100</f>
        <v>15.9090909090909</v>
      </c>
    </row>
    <row r="12" ht="15.6" customHeight="1">
      <c r="A12" s="18">
        <v>9</v>
      </c>
      <c r="B12" s="19">
        <v>55</v>
      </c>
      <c r="C12" s="19">
        <v>48</v>
      </c>
      <c r="D12" s="20">
        <f>(C12/B12)*100</f>
        <v>87.27272727272729</v>
      </c>
      <c r="E12" s="18">
        <v>47</v>
      </c>
      <c r="F12" s="19">
        <v>7</v>
      </c>
      <c r="G12" s="20">
        <f>(F12/E12)*100</f>
        <v>14.8936170212766</v>
      </c>
    </row>
    <row r="13" ht="15.6" customHeight="1">
      <c r="A13" s="18">
        <v>10</v>
      </c>
      <c r="B13" s="19">
        <v>46</v>
      </c>
      <c r="C13" s="19">
        <v>43</v>
      </c>
      <c r="D13" s="20">
        <f>(C13/B13)*100</f>
        <v>93.4782608695652</v>
      </c>
      <c r="E13" s="18">
        <v>30</v>
      </c>
      <c r="F13" s="19">
        <v>4</v>
      </c>
      <c r="G13" s="20">
        <f>(F13/E13)*100</f>
        <v>13.3333333333333</v>
      </c>
    </row>
    <row r="14" ht="15.6" customHeight="1">
      <c r="A14" s="18">
        <v>11</v>
      </c>
      <c r="B14" s="19">
        <v>60</v>
      </c>
      <c r="C14" s="19">
        <v>51</v>
      </c>
      <c r="D14" s="20">
        <f>(C14/B14)*100</f>
        <v>85</v>
      </c>
      <c r="E14" s="18">
        <v>36</v>
      </c>
      <c r="F14" s="19">
        <v>5</v>
      </c>
      <c r="G14" s="20">
        <f>(F14/E14)*100</f>
        <v>13.8888888888889</v>
      </c>
    </row>
    <row r="15" ht="15.6" customHeight="1">
      <c r="A15" s="18">
        <v>12</v>
      </c>
      <c r="B15" s="19">
        <v>52</v>
      </c>
      <c r="C15" s="19">
        <v>42</v>
      </c>
      <c r="D15" s="20">
        <f>(C15/B15)*100</f>
        <v>80.7692307692308</v>
      </c>
      <c r="E15" s="18">
        <v>41</v>
      </c>
      <c r="F15" s="19">
        <v>6</v>
      </c>
      <c r="G15" s="20">
        <f>(F15/E15)*100</f>
        <v>14.6341463414634</v>
      </c>
    </row>
    <row r="16" ht="15.6" customHeight="1">
      <c r="A16" s="18">
        <v>13</v>
      </c>
      <c r="B16" s="19">
        <v>40</v>
      </c>
      <c r="C16" s="19">
        <v>38</v>
      </c>
      <c r="D16" s="20">
        <f>(C16/B16)*100</f>
        <v>95</v>
      </c>
      <c r="E16" s="18">
        <v>39</v>
      </c>
      <c r="F16" s="19">
        <v>6</v>
      </c>
      <c r="G16" s="20">
        <f>(F16/E16)*100</f>
        <v>15.3846153846154</v>
      </c>
    </row>
    <row r="17" ht="15.6" customHeight="1">
      <c r="A17" s="18">
        <v>14</v>
      </c>
      <c r="B17" s="19">
        <v>53</v>
      </c>
      <c r="C17" s="19">
        <v>41</v>
      </c>
      <c r="D17" s="20">
        <f>(C17/B17)*100</f>
        <v>77.3584905660377</v>
      </c>
      <c r="E17" s="18">
        <v>53</v>
      </c>
      <c r="F17" s="19">
        <v>14</v>
      </c>
      <c r="G17" s="20">
        <f>(F17/E17)*100</f>
        <v>26.4150943396226</v>
      </c>
    </row>
    <row r="18" ht="15.6" customHeight="1">
      <c r="A18" s="18">
        <v>15</v>
      </c>
      <c r="B18" s="19">
        <v>54</v>
      </c>
      <c r="C18" s="19">
        <v>46</v>
      </c>
      <c r="D18" s="20">
        <f>(C18/B18)*100</f>
        <v>85.1851851851852</v>
      </c>
      <c r="E18" s="18">
        <v>46</v>
      </c>
      <c r="F18" s="19">
        <v>8</v>
      </c>
      <c r="G18" s="20">
        <f>(F18/E18)*100</f>
        <v>17.3913043478261</v>
      </c>
    </row>
    <row r="19" ht="15.6" customHeight="1">
      <c r="A19" s="18">
        <v>16</v>
      </c>
      <c r="B19" s="19">
        <v>61</v>
      </c>
      <c r="C19" s="19">
        <v>55</v>
      </c>
      <c r="D19" s="20">
        <f>(C19/B19)*100</f>
        <v>90.1639344262295</v>
      </c>
      <c r="E19" s="18">
        <v>37</v>
      </c>
      <c r="F19" s="19">
        <v>5</v>
      </c>
      <c r="G19" s="20">
        <f>(F19/E19)*100</f>
        <v>13.5135135135135</v>
      </c>
    </row>
    <row r="20" ht="15.6" customHeight="1">
      <c r="A20" s="18">
        <v>17</v>
      </c>
      <c r="B20" s="19">
        <v>63</v>
      </c>
      <c r="C20" s="19">
        <v>57</v>
      </c>
      <c r="D20" s="20">
        <f>(C20/B20)*100</f>
        <v>90.4761904761905</v>
      </c>
      <c r="E20" s="18">
        <v>45</v>
      </c>
      <c r="F20" s="19">
        <v>6</v>
      </c>
      <c r="G20" s="20">
        <f>(F20/E20)*100</f>
        <v>13.3333333333333</v>
      </c>
    </row>
    <row r="21" ht="15.6" customHeight="1">
      <c r="A21" s="18">
        <v>18</v>
      </c>
      <c r="B21" s="19">
        <v>58</v>
      </c>
      <c r="C21" s="19">
        <v>50</v>
      </c>
      <c r="D21" s="20">
        <f>(C21/B21)*100</f>
        <v>86.2068965517241</v>
      </c>
      <c r="E21" s="18">
        <v>63</v>
      </c>
      <c r="F21" s="19">
        <v>17</v>
      </c>
      <c r="G21" s="20">
        <f>(F21/E21)*100</f>
        <v>26.984126984127</v>
      </c>
    </row>
    <row r="22" ht="15.6" customHeight="1">
      <c r="A22" s="18">
        <v>19</v>
      </c>
      <c r="B22" s="19">
        <v>49</v>
      </c>
      <c r="C22" s="19">
        <v>43</v>
      </c>
      <c r="D22" s="20">
        <f>(C22/B22)*100</f>
        <v>87.7551020408163</v>
      </c>
      <c r="E22" s="18">
        <v>39</v>
      </c>
      <c r="F22" s="19">
        <v>6</v>
      </c>
      <c r="G22" s="20">
        <f>(F22/E22)*100</f>
        <v>15.3846153846154</v>
      </c>
    </row>
    <row r="23" ht="15.6" customHeight="1">
      <c r="A23" s="21">
        <v>20</v>
      </c>
      <c r="B23" s="22">
        <v>47</v>
      </c>
      <c r="C23" s="22">
        <v>42</v>
      </c>
      <c r="D23" s="23">
        <f>(C23/B23)*100</f>
        <v>89.3617021276596</v>
      </c>
      <c r="E23" s="21">
        <v>42</v>
      </c>
      <c r="F23" s="22">
        <v>8</v>
      </c>
      <c r="G23" s="23">
        <f>(F23/E23)*100</f>
        <v>19.047619047619</v>
      </c>
    </row>
    <row r="24" ht="15.6" customHeight="1">
      <c r="A24" t="s" s="24">
        <v>9</v>
      </c>
      <c r="B24" s="25"/>
      <c r="C24" s="26"/>
      <c r="D24" s="27">
        <f>AVERAGE(D4:D23)</f>
        <v>87.89591220222459</v>
      </c>
      <c r="E24" s="28"/>
      <c r="F24" s="29"/>
      <c r="G24" s="27">
        <f>AVERAGE(G4:G23)</f>
        <v>18.0218136230689</v>
      </c>
    </row>
    <row r="25" ht="15.6" customHeight="1">
      <c r="A25" t="s" s="30">
        <v>10</v>
      </c>
      <c r="B25" s="31"/>
      <c r="C25" s="32"/>
      <c r="D25" s="33">
        <f>STDEV(D4:D23)</f>
        <v>5.17875525757041</v>
      </c>
      <c r="E25" s="34"/>
      <c r="F25" s="32"/>
      <c r="G25" s="35">
        <f>STDEV(G4:G23)</f>
        <v>4.50795653019984</v>
      </c>
    </row>
    <row r="26" ht="13.55" customHeight="1">
      <c r="A26" s="26"/>
      <c r="B26" s="26"/>
      <c r="C26" s="26"/>
      <c r="D26" s="26"/>
      <c r="E26" s="26"/>
      <c r="F26" s="26"/>
      <c r="G26" s="26"/>
    </row>
    <row r="27" ht="13.55" customHeight="1">
      <c r="A27" s="36"/>
      <c r="B27" s="36"/>
      <c r="C27" s="36"/>
      <c r="D27" s="36"/>
      <c r="E27" s="36"/>
      <c r="F27" s="36"/>
      <c r="G27" s="36"/>
    </row>
    <row r="28" ht="13.55" customHeight="1">
      <c r="A28" s="36"/>
      <c r="B28" s="36"/>
      <c r="C28" s="36"/>
      <c r="D28" s="36"/>
      <c r="E28" s="36"/>
      <c r="F28" s="36"/>
      <c r="G28" s="36"/>
    </row>
    <row r="29" ht="13.55" customHeight="1">
      <c r="A29" s="37"/>
      <c r="B29" s="36"/>
      <c r="C29" s="36"/>
      <c r="D29" s="36"/>
      <c r="E29" s="36"/>
      <c r="F29" s="36"/>
      <c r="G29" s="36"/>
    </row>
  </sheetData>
  <mergeCells count="6">
    <mergeCell ref="A1:G1"/>
    <mergeCell ref="A2:A3"/>
    <mergeCell ref="B2:D2"/>
    <mergeCell ref="A24:B24"/>
    <mergeCell ref="A25:B25"/>
    <mergeCell ref="E2:G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