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609" activeTab="3"/>
  </bookViews>
  <sheets>
    <sheet name="MW tests - all data" sheetId="2" r:id="rId1"/>
    <sheet name="MW tests - highest median" sheetId="1" r:id="rId2"/>
    <sheet name="MW tests - 3 pairs" sheetId="5" r:id="rId3"/>
    <sheet name="MW tests - Acc9" sheetId="6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6" i="5"/>
  <c r="O78" i="1"/>
  <c r="Q78" i="1"/>
  <c r="O77" i="1"/>
  <c r="Q77" i="1"/>
  <c r="O76" i="1"/>
  <c r="Q76" i="1"/>
  <c r="O75" i="1"/>
  <c r="Q75" i="1"/>
  <c r="O74" i="1"/>
  <c r="Q74" i="1"/>
  <c r="O73" i="1"/>
  <c r="Q73" i="1"/>
  <c r="O72" i="1"/>
  <c r="Q72" i="1"/>
  <c r="O71" i="1"/>
  <c r="Q71" i="1"/>
  <c r="O70" i="1"/>
  <c r="Q70" i="1"/>
  <c r="O69" i="1"/>
  <c r="Q69" i="1"/>
  <c r="O68" i="1"/>
  <c r="Q68" i="1"/>
  <c r="O67" i="1"/>
  <c r="Q67" i="1"/>
  <c r="O66" i="1"/>
  <c r="Q66" i="1"/>
  <c r="O65" i="1"/>
  <c r="Q65" i="1"/>
  <c r="O64" i="1"/>
  <c r="Q64" i="1"/>
  <c r="O49" i="1"/>
  <c r="Q63" i="1"/>
  <c r="O63" i="1"/>
  <c r="Q62" i="1"/>
  <c r="O62" i="1"/>
  <c r="Q61" i="1"/>
  <c r="O61" i="1"/>
  <c r="Q60" i="1"/>
  <c r="O60" i="1"/>
  <c r="Q59" i="1"/>
  <c r="O59" i="1"/>
  <c r="Q58" i="1"/>
  <c r="O58" i="1"/>
  <c r="Q57" i="1"/>
  <c r="O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8" i="1"/>
  <c r="Q48" i="1"/>
  <c r="O47" i="1"/>
  <c r="Q47" i="1"/>
  <c r="O46" i="1"/>
  <c r="Q46" i="1"/>
  <c r="O45" i="1"/>
  <c r="Q45" i="1"/>
  <c r="O44" i="1"/>
  <c r="Q44" i="1"/>
  <c r="O43" i="1"/>
  <c r="Q43" i="1"/>
  <c r="O42" i="1"/>
  <c r="Q42" i="1"/>
  <c r="O41" i="1"/>
  <c r="Q41" i="1"/>
  <c r="O40" i="1"/>
  <c r="Q40" i="1"/>
  <c r="O39" i="1"/>
  <c r="Q39" i="1"/>
  <c r="O38" i="1"/>
  <c r="Q38" i="1"/>
  <c r="O37" i="1"/>
  <c r="Q37" i="1"/>
  <c r="O36" i="1"/>
  <c r="Q36" i="1"/>
  <c r="O35" i="1"/>
  <c r="Q35" i="1"/>
  <c r="O34" i="1"/>
  <c r="Q34" i="1"/>
  <c r="O33" i="1"/>
  <c r="Q33" i="1"/>
  <c r="O32" i="1"/>
  <c r="Q32" i="1"/>
  <c r="O31" i="1"/>
  <c r="Q31" i="1"/>
  <c r="O30" i="1"/>
  <c r="Q30" i="1"/>
  <c r="O29" i="1"/>
  <c r="Q29" i="1"/>
  <c r="O28" i="1"/>
  <c r="Q28" i="1"/>
  <c r="O27" i="1"/>
  <c r="Q27" i="1"/>
  <c r="O26" i="1"/>
  <c r="Q26" i="1"/>
  <c r="O25" i="1"/>
  <c r="Q25" i="1"/>
  <c r="O24" i="1"/>
  <c r="Q24" i="1"/>
  <c r="O23" i="1"/>
  <c r="Q23" i="1"/>
  <c r="O22" i="1"/>
  <c r="Q22" i="1"/>
  <c r="O21" i="1"/>
  <c r="Q21" i="1"/>
  <c r="O20" i="1"/>
  <c r="Q20" i="1"/>
  <c r="O19" i="1"/>
  <c r="Q19" i="1"/>
  <c r="O18" i="1"/>
  <c r="Q18" i="1"/>
  <c r="O17" i="1"/>
  <c r="Q17" i="1"/>
  <c r="O16" i="1"/>
  <c r="Q16" i="1"/>
  <c r="O15" i="1"/>
  <c r="Q15" i="1"/>
  <c r="O14" i="1"/>
  <c r="Q14" i="1"/>
  <c r="O13" i="1"/>
  <c r="Q13" i="1"/>
  <c r="O12" i="1"/>
  <c r="Q12" i="1"/>
  <c r="O11" i="1"/>
  <c r="Q11" i="1"/>
  <c r="O10" i="1"/>
  <c r="Q10" i="1"/>
  <c r="O9" i="1"/>
  <c r="Q9" i="1"/>
  <c r="O8" i="1"/>
  <c r="Q8" i="1"/>
  <c r="O7" i="1"/>
  <c r="Q7" i="1"/>
  <c r="O6" i="1"/>
  <c r="Q6" i="1"/>
</calcChain>
</file>

<file path=xl/sharedStrings.xml><?xml version="1.0" encoding="utf-8"?>
<sst xmlns="http://schemas.openxmlformats.org/spreadsheetml/2006/main" count="687" uniqueCount="254">
  <si>
    <t>Het Pair</t>
  </si>
  <si>
    <t>n1</t>
  </si>
  <si>
    <t>n2</t>
  </si>
  <si>
    <t>Median 1</t>
  </si>
  <si>
    <t>Median 2</t>
  </si>
  <si>
    <t>U</t>
  </si>
  <si>
    <t>r</t>
  </si>
  <si>
    <t>p</t>
  </si>
  <si>
    <t>a</t>
  </si>
  <si>
    <t>Rank</t>
  </si>
  <si>
    <t>sig</t>
  </si>
  <si>
    <t>(9;32)</t>
  </si>
  <si>
    <t>(30;32)</t>
  </si>
  <si>
    <t>(2;11)</t>
  </si>
  <si>
    <t>(9;18)</t>
  </si>
  <si>
    <t>(11;20)</t>
  </si>
  <si>
    <t>(18;32)</t>
  </si>
  <si>
    <t>(9;30)</t>
  </si>
  <si>
    <t>(24;32)</t>
  </si>
  <si>
    <t>(9;20)</t>
  </si>
  <si>
    <t>(24;30)</t>
  </si>
  <si>
    <t>(2;24)</t>
  </si>
  <si>
    <t>(11;31)</t>
  </si>
  <si>
    <t>(2;19)</t>
  </si>
  <si>
    <t>(26;31)</t>
  </si>
  <si>
    <t>(18;30)</t>
  </si>
  <si>
    <t>(11;18)</t>
  </si>
  <si>
    <t>(19;30)</t>
  </si>
  <si>
    <t>(24;26)</t>
  </si>
  <si>
    <t>(19;31)</t>
  </si>
  <si>
    <t>(18;19)</t>
  </si>
  <si>
    <t>(11;19)</t>
  </si>
  <si>
    <t>(2;18)</t>
  </si>
  <si>
    <t>(31;32)</t>
  </si>
  <si>
    <t>(5;27)</t>
  </si>
  <si>
    <t>(5;31)</t>
  </si>
  <si>
    <t>(20;32)</t>
  </si>
  <si>
    <t>(20;26)</t>
  </si>
  <si>
    <t>(5;30)</t>
  </si>
  <si>
    <t>(2;26)</t>
  </si>
  <si>
    <t>(18;20)</t>
  </si>
  <si>
    <t>(9;26)</t>
  </si>
  <si>
    <t>(5;11)</t>
  </si>
  <si>
    <t>(27;30)</t>
  </si>
  <si>
    <t>(5;19)</t>
  </si>
  <si>
    <t>(9;11)</t>
  </si>
  <si>
    <t>(24;31)</t>
  </si>
  <si>
    <t>(18;26)</t>
  </si>
  <si>
    <t>(11;32)</t>
  </si>
  <si>
    <t>(2;30)</t>
  </si>
  <si>
    <t>(5;32)</t>
  </si>
  <si>
    <t>(26;27)</t>
  </si>
  <si>
    <t>(11;24)</t>
  </si>
  <si>
    <t>(20;30)</t>
  </si>
  <si>
    <t>(18;24)</t>
  </si>
  <si>
    <t>(26;30)</t>
  </si>
  <si>
    <t>(20;24)</t>
  </si>
  <si>
    <t>(2;32)</t>
  </si>
  <si>
    <t>(5;26)</t>
  </si>
  <si>
    <t>(11;30)</t>
  </si>
  <si>
    <t>(18;31)</t>
  </si>
  <si>
    <t>(2;31)</t>
  </si>
  <si>
    <t>(20;27)</t>
  </si>
  <si>
    <t>(19;24)</t>
  </si>
  <si>
    <t>(2;27)</t>
  </si>
  <si>
    <t>(9;31)</t>
  </si>
  <si>
    <t>(5;20)</t>
  </si>
  <si>
    <t>(19;27)</t>
  </si>
  <si>
    <t>(5;24)</t>
  </si>
  <si>
    <t>(27;31)</t>
  </si>
  <si>
    <t>(20;31)</t>
  </si>
  <si>
    <t>(9;19)</t>
  </si>
  <si>
    <t>(30;31)</t>
  </si>
  <si>
    <t>(24;27)</t>
  </si>
  <si>
    <t>(26;32)</t>
  </si>
  <si>
    <t>(2;9)</t>
  </si>
  <si>
    <t>(19;20)</t>
  </si>
  <si>
    <t>(19;32)</t>
  </si>
  <si>
    <t>(5;9)</t>
  </si>
  <si>
    <t>(19;26)</t>
  </si>
  <si>
    <t>(11;26)</t>
  </si>
  <si>
    <t>(2;5)</t>
  </si>
  <si>
    <t>(27;32)</t>
  </si>
  <si>
    <t>(2;20)</t>
  </si>
  <si>
    <t>S</t>
  </si>
  <si>
    <t>NS</t>
  </si>
  <si>
    <t>Het1</t>
  </si>
  <si>
    <t>Het2</t>
  </si>
  <si>
    <t>9(32)</t>
  </si>
  <si>
    <t>32(9)</t>
  </si>
  <si>
    <t>30(32)</t>
  </si>
  <si>
    <t>32(30)</t>
  </si>
  <si>
    <t>11(2)</t>
  </si>
  <si>
    <t>2(11)</t>
  </si>
  <si>
    <t>9(18)</t>
  </si>
  <si>
    <t>18(9)</t>
  </si>
  <si>
    <t>20(11)</t>
  </si>
  <si>
    <t>11(20)</t>
  </si>
  <si>
    <t>32(18)</t>
  </si>
  <si>
    <t>18(32)</t>
  </si>
  <si>
    <t>9(30)</t>
  </si>
  <si>
    <t>30(9)</t>
  </si>
  <si>
    <t>32(24)</t>
  </si>
  <si>
    <t>24(32)</t>
  </si>
  <si>
    <t>20(9)</t>
  </si>
  <si>
    <t>9(20)</t>
  </si>
  <si>
    <t>30(24)</t>
  </si>
  <si>
    <t>24(30)</t>
  </si>
  <si>
    <t>24(2)</t>
  </si>
  <si>
    <t>2(24)</t>
  </si>
  <si>
    <t>31(11)</t>
  </si>
  <si>
    <t>11(31)</t>
  </si>
  <si>
    <t>2(19)</t>
  </si>
  <si>
    <t>19(2)</t>
  </si>
  <si>
    <t>31(26)</t>
  </si>
  <si>
    <t>26(31)</t>
  </si>
  <si>
    <t>30(18)</t>
  </si>
  <si>
    <t>18(30)</t>
  </si>
  <si>
    <t>11(18)</t>
  </si>
  <si>
    <t>18(11)</t>
  </si>
  <si>
    <t>19(30)</t>
  </si>
  <si>
    <t>30(19)</t>
  </si>
  <si>
    <t>24(26)</t>
  </si>
  <si>
    <t>26(24)</t>
  </si>
  <si>
    <t>19(31)</t>
  </si>
  <si>
    <t>31(19)</t>
  </si>
  <si>
    <t>18(19)</t>
  </si>
  <si>
    <t>19(18)</t>
  </si>
  <si>
    <t>19(11)</t>
  </si>
  <si>
    <t>11(19)</t>
  </si>
  <si>
    <t>18(2)</t>
  </si>
  <si>
    <t>2(18)</t>
  </si>
  <si>
    <t>32(31)</t>
  </si>
  <si>
    <t>31(32)</t>
  </si>
  <si>
    <t>5(27)</t>
  </si>
  <si>
    <t>27(5)</t>
  </si>
  <si>
    <t>5(31)</t>
  </si>
  <si>
    <t>31(5)</t>
  </si>
  <si>
    <t>32(20)</t>
  </si>
  <si>
    <t>20(32)</t>
  </si>
  <si>
    <t>26(20)</t>
  </si>
  <si>
    <t>20(26)</t>
  </si>
  <si>
    <t>5(30)</t>
  </si>
  <si>
    <t>30(5)</t>
  </si>
  <si>
    <t>26(2)</t>
  </si>
  <si>
    <t>2(26)</t>
  </si>
  <si>
    <t>20(18)</t>
  </si>
  <si>
    <t>18(20)</t>
  </si>
  <si>
    <t>26(9)</t>
  </si>
  <si>
    <t>9(26)</t>
  </si>
  <si>
    <t>5(11)</t>
  </si>
  <si>
    <t>11(5)</t>
  </si>
  <si>
    <t>27(30)</t>
  </si>
  <si>
    <t>30(27)</t>
  </si>
  <si>
    <t>5(19)</t>
  </si>
  <si>
    <t>19(5)</t>
  </si>
  <si>
    <t>11(9)</t>
  </si>
  <si>
    <t>9(11)</t>
  </si>
  <si>
    <t>31(24)</t>
  </si>
  <si>
    <t>24(31)</t>
  </si>
  <si>
    <t>26(18)</t>
  </si>
  <si>
    <t>18(26)</t>
  </si>
  <si>
    <t>11(32)</t>
  </si>
  <si>
    <t>32(11)</t>
  </si>
  <si>
    <t>2(30)</t>
  </si>
  <si>
    <t>30(2)</t>
  </si>
  <si>
    <t>5(32)</t>
  </si>
  <si>
    <t>32(5)</t>
  </si>
  <si>
    <t>27(26)</t>
  </si>
  <si>
    <t>26(27)</t>
  </si>
  <si>
    <t>24(11)</t>
  </si>
  <si>
    <t>11(24)</t>
  </si>
  <si>
    <t>30(20)</t>
  </si>
  <si>
    <t>20(30)</t>
  </si>
  <si>
    <t>24(18)</t>
  </si>
  <si>
    <t>18(24)</t>
  </si>
  <si>
    <t>26(30)</t>
  </si>
  <si>
    <t>30(26)</t>
  </si>
  <si>
    <t>20(24)</t>
  </si>
  <si>
    <t>24(20)</t>
  </si>
  <si>
    <t>2(32)</t>
  </si>
  <si>
    <t>32(2)</t>
  </si>
  <si>
    <t>5(26)</t>
  </si>
  <si>
    <t>26(5)</t>
  </si>
  <si>
    <t>30(11)</t>
  </si>
  <si>
    <t>11(30)</t>
  </si>
  <si>
    <t>31(18)</t>
  </si>
  <si>
    <t>18(31)</t>
  </si>
  <si>
    <t>31(2)</t>
  </si>
  <si>
    <t>2(31)</t>
  </si>
  <si>
    <t>20(27)</t>
  </si>
  <si>
    <t>27(20)</t>
  </si>
  <si>
    <t>19(24)</t>
  </si>
  <si>
    <t>24(19)</t>
  </si>
  <si>
    <t>27(2)</t>
  </si>
  <si>
    <t>2(27)</t>
  </si>
  <si>
    <t>9(31)</t>
  </si>
  <si>
    <t>31(9)</t>
  </si>
  <si>
    <t>20(5)</t>
  </si>
  <si>
    <t>5(20)</t>
  </si>
  <si>
    <t>27(19)</t>
  </si>
  <si>
    <t>19(27)</t>
  </si>
  <si>
    <t>5(24)</t>
  </si>
  <si>
    <t>24(5)</t>
  </si>
  <si>
    <t>31(27)</t>
  </si>
  <si>
    <t>27(31)</t>
  </si>
  <si>
    <t>31(20)</t>
  </si>
  <si>
    <t>20(31)</t>
  </si>
  <si>
    <t>9(19)</t>
  </si>
  <si>
    <t>19(9)</t>
  </si>
  <si>
    <t>31(30)</t>
  </si>
  <si>
    <t>30(31)</t>
  </si>
  <si>
    <t>27(24)</t>
  </si>
  <si>
    <t>24(27)</t>
  </si>
  <si>
    <t>32(26)</t>
  </si>
  <si>
    <t>26(32)</t>
  </si>
  <si>
    <t>9(2)</t>
  </si>
  <si>
    <t>2(9)</t>
  </si>
  <si>
    <t>19(20)</t>
  </si>
  <si>
    <t>20(19)</t>
  </si>
  <si>
    <t>19(32)</t>
  </si>
  <si>
    <t>32(19)</t>
  </si>
  <si>
    <t>5(9)</t>
  </si>
  <si>
    <t>9(5)</t>
  </si>
  <si>
    <t>19(26)</t>
  </si>
  <si>
    <t>26(19)</t>
  </si>
  <si>
    <t>26(11)</t>
  </si>
  <si>
    <t>11(26)</t>
  </si>
  <si>
    <t>5(2)</t>
  </si>
  <si>
    <t>2(5)</t>
  </si>
  <si>
    <t>32(27)</t>
  </si>
  <si>
    <t>27(32)</t>
  </si>
  <si>
    <t>20(2)</t>
  </si>
  <si>
    <t>2(20)</t>
  </si>
  <si>
    <t>Results of Mann-Whitney Tests for Two Independent Samples (two tails)  - All heterokaryons growth rate assays</t>
  </si>
  <si>
    <t>Results of Mann-Whitney Tests for Two Independent Samples (two tails)  - Heterokaryons growth rate assays with the highest median</t>
  </si>
  <si>
    <t>Ho32</t>
  </si>
  <si>
    <t>Ho18</t>
  </si>
  <si>
    <t>Ho9</t>
  </si>
  <si>
    <t>Isolate1</t>
  </si>
  <si>
    <t>Isolate2</t>
  </si>
  <si>
    <t>Results of Mann-Whitney Tests for Two Independent Samples (two tails) - Heterokaryons pairs (9;32), (18;32), (9;18) and their parents Ho9, Ho18 and Ho32</t>
  </si>
  <si>
    <t>9(27)</t>
  </si>
  <si>
    <t>Results of Mann-Whitney Tests for Two Independent Samples (two tails) - Comparison of growth rate in heterokaryon 9(32) versus all others formed with Ho9 as acceptor parent</t>
  </si>
  <si>
    <t>IQR1</t>
  </si>
  <si>
    <t>IQR2</t>
  </si>
  <si>
    <t>Median1</t>
  </si>
  <si>
    <t>Median2</t>
  </si>
  <si>
    <t>Skewness1</t>
  </si>
  <si>
    <t>Skewness2</t>
  </si>
  <si>
    <r>
      <t xml:space="preserve">For each heterokaryon, all data were used for the test. The initial level of risk </t>
    </r>
    <r>
      <rPr>
        <sz val="12"/>
        <color theme="1"/>
        <rFont val="Symbol"/>
      </rPr>
      <t>a</t>
    </r>
    <r>
      <rPr>
        <sz val="12"/>
        <color theme="1"/>
        <rFont val="Times New Roman"/>
        <charset val="204"/>
      </rPr>
      <t xml:space="preserve"> = 0,05 was adjusted for multiple testing (n=73) according to the method of Holm-Bonferroni.</t>
    </r>
  </si>
  <si>
    <r>
      <t>For each heterokaryon, data from the assay with highest median were selected for the test. The initial level of risk</t>
    </r>
    <r>
      <rPr>
        <sz val="12"/>
        <color theme="1"/>
        <rFont val="Symbol"/>
      </rPr>
      <t xml:space="preserve"> a</t>
    </r>
    <r>
      <rPr>
        <sz val="12"/>
        <color theme="1"/>
        <rFont val="Times New Roman"/>
        <charset val="204"/>
      </rPr>
      <t xml:space="preserve"> = 0,05 was adjusted for multiple testing (n=73) according to the method of Holm-Bonferroni.</t>
    </r>
  </si>
  <si>
    <r>
      <t xml:space="preserve">Tests were made with the data of the growth rate assay with the highest median of each isolate. The initial level of risk </t>
    </r>
    <r>
      <rPr>
        <sz val="12"/>
        <color theme="1"/>
        <rFont val="Symbol"/>
      </rPr>
      <t>a</t>
    </r>
    <r>
      <rPr>
        <sz val="12"/>
        <color theme="1"/>
        <rFont val="Times New Roman"/>
        <charset val="204"/>
      </rPr>
      <t xml:space="preserve"> = 0,05 was adjusted for multiple testing (n=36) according to the method of Holm-Bonferroni.</t>
    </r>
  </si>
  <si>
    <r>
      <t xml:space="preserve">Tests were made with the data of the growth rate assay with the highest median of each isolate. The initial level of risk </t>
    </r>
    <r>
      <rPr>
        <sz val="12"/>
        <color theme="1"/>
        <rFont val="Symbol"/>
      </rPr>
      <t>a</t>
    </r>
    <r>
      <rPr>
        <sz val="12"/>
        <color theme="1"/>
        <rFont val="Times New Roman"/>
        <charset val="204"/>
      </rPr>
      <t xml:space="preserve"> = 0,05 was adjusted for multiple testing (n=10) according to the method of Holm-Bonferroni.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</si>
</sst>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b/>
      <sz val="12"/>
      <color theme="1"/>
      <name val="Symbol"/>
    </font>
    <font>
      <sz val="12"/>
      <color theme="1"/>
      <name val="Symbo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Symbol"/>
    </font>
    <font>
      <sz val="12"/>
      <color rgb="FF006100"/>
      <name val="Calibri"/>
      <family val="2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b/>
      <i/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67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13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67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Good" xfId="13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>
      <selection activeCell="D12" sqref="D12"/>
    </sheetView>
  </sheetViews>
  <sheetFormatPr baseColWidth="10" defaultRowHeight="15" x14ac:dyDescent="0"/>
  <cols>
    <col min="1" max="15" width="10.83203125" style="4"/>
    <col min="16" max="16384" width="10.83203125" style="5"/>
  </cols>
  <sheetData>
    <row r="1" spans="1:17">
      <c r="A1" s="23" t="s">
        <v>234</v>
      </c>
    </row>
    <row r="3" spans="1:17" ht="16">
      <c r="A3" s="6" t="s">
        <v>250</v>
      </c>
    </row>
    <row r="5" spans="1:17" ht="17" thickBot="1">
      <c r="A5" s="19" t="s">
        <v>0</v>
      </c>
      <c r="B5" s="19" t="s">
        <v>86</v>
      </c>
      <c r="C5" s="19" t="s">
        <v>87</v>
      </c>
      <c r="D5" s="19" t="s">
        <v>1</v>
      </c>
      <c r="E5" s="19" t="s">
        <v>2</v>
      </c>
      <c r="F5" s="19" t="s">
        <v>246</v>
      </c>
      <c r="G5" s="19" t="s">
        <v>247</v>
      </c>
      <c r="H5" s="10" t="s">
        <v>244</v>
      </c>
      <c r="I5" s="10" t="s">
        <v>245</v>
      </c>
      <c r="J5" s="10" t="s">
        <v>248</v>
      </c>
      <c r="K5" s="10" t="s">
        <v>249</v>
      </c>
      <c r="L5" s="20" t="s">
        <v>5</v>
      </c>
      <c r="M5" s="20" t="s">
        <v>6</v>
      </c>
      <c r="N5" s="20" t="s">
        <v>7</v>
      </c>
      <c r="O5" s="2" t="s">
        <v>8</v>
      </c>
      <c r="P5" s="19" t="s">
        <v>9</v>
      </c>
      <c r="Q5" s="19" t="s">
        <v>10</v>
      </c>
    </row>
    <row r="6" spans="1:17">
      <c r="A6" s="4" t="s">
        <v>18</v>
      </c>
      <c r="B6" s="15" t="s">
        <v>102</v>
      </c>
      <c r="C6" s="15" t="s">
        <v>103</v>
      </c>
      <c r="D6" s="4">
        <v>36</v>
      </c>
      <c r="E6" s="4">
        <v>56</v>
      </c>
      <c r="F6" s="4">
        <v>7.5</v>
      </c>
      <c r="G6" s="4">
        <v>5.875</v>
      </c>
      <c r="H6" s="15">
        <v>1.3124999999999991</v>
      </c>
      <c r="I6" s="15">
        <v>1.5625</v>
      </c>
      <c r="J6" s="15">
        <v>-0.63768151515294325</v>
      </c>
      <c r="K6" s="15">
        <v>-0.32810900010548855</v>
      </c>
      <c r="L6" s="4">
        <v>318.5</v>
      </c>
      <c r="M6" s="4">
        <v>0.57539832043264039</v>
      </c>
      <c r="N6" s="4">
        <v>3.4088219590874952E-8</v>
      </c>
      <c r="O6" s="4">
        <v>6.8493150684931507E-4</v>
      </c>
      <c r="P6" s="4">
        <v>1</v>
      </c>
      <c r="Q6" s="4" t="s">
        <v>84</v>
      </c>
    </row>
    <row r="7" spans="1:17">
      <c r="A7" s="4" t="s">
        <v>36</v>
      </c>
      <c r="B7" s="15" t="s">
        <v>138</v>
      </c>
      <c r="C7" s="15" t="s">
        <v>139</v>
      </c>
      <c r="D7" s="4">
        <v>32</v>
      </c>
      <c r="E7" s="4">
        <v>20</v>
      </c>
      <c r="F7" s="4">
        <v>6.25</v>
      </c>
      <c r="G7" s="4">
        <v>7.75</v>
      </c>
      <c r="H7" s="15">
        <v>1.5625</v>
      </c>
      <c r="I7" s="15">
        <v>1.0000000000000009</v>
      </c>
      <c r="J7" s="15">
        <v>-1.7195359737860308E-2</v>
      </c>
      <c r="K7" s="15">
        <v>0.39956462663209796</v>
      </c>
      <c r="L7" s="4">
        <v>69.5</v>
      </c>
      <c r="M7" s="4">
        <v>0.65378919910590994</v>
      </c>
      <c r="N7" s="4">
        <v>2.4225626859016322E-6</v>
      </c>
      <c r="O7" s="4">
        <v>6.9444444444444447E-4</v>
      </c>
      <c r="P7" s="4">
        <v>2</v>
      </c>
      <c r="Q7" s="4" t="s">
        <v>84</v>
      </c>
    </row>
    <row r="8" spans="1:17">
      <c r="A8" s="4" t="s">
        <v>40</v>
      </c>
      <c r="B8" s="15" t="s">
        <v>146</v>
      </c>
      <c r="C8" s="15" t="s">
        <v>147</v>
      </c>
      <c r="D8" s="4">
        <v>12</v>
      </c>
      <c r="E8" s="4">
        <v>32</v>
      </c>
      <c r="F8" s="4">
        <v>7.375</v>
      </c>
      <c r="G8" s="4">
        <v>4.625</v>
      </c>
      <c r="H8" s="15">
        <v>0.56250000000000089</v>
      </c>
      <c r="I8" s="15">
        <v>2.0625000000000004</v>
      </c>
      <c r="J8" s="15">
        <v>-0.6103982058126145</v>
      </c>
      <c r="K8" s="15">
        <v>0.35729751964164058</v>
      </c>
      <c r="L8" s="4">
        <v>24</v>
      </c>
      <c r="M8" s="4">
        <v>0.66782396785576392</v>
      </c>
      <c r="N8" s="4">
        <v>9.4301691739301572E-6</v>
      </c>
      <c r="O8" s="4">
        <v>7.0422535211267609E-4</v>
      </c>
      <c r="P8" s="4">
        <v>3</v>
      </c>
      <c r="Q8" s="4" t="s">
        <v>84</v>
      </c>
    </row>
    <row r="9" spans="1:17">
      <c r="A9" s="4" t="s">
        <v>33</v>
      </c>
      <c r="B9" s="15" t="s">
        <v>132</v>
      </c>
      <c r="C9" s="15" t="s">
        <v>133</v>
      </c>
      <c r="D9" s="4">
        <v>20</v>
      </c>
      <c r="E9" s="4">
        <v>24</v>
      </c>
      <c r="F9" s="4">
        <v>7.7499999999999991</v>
      </c>
      <c r="G9" s="4">
        <v>6.75</v>
      </c>
      <c r="H9" s="15">
        <v>0.74999999999999911</v>
      </c>
      <c r="I9" s="15">
        <v>0.75000000000000089</v>
      </c>
      <c r="J9" s="15">
        <v>-3.0687273866980128E-2</v>
      </c>
      <c r="K9" s="15">
        <v>0.68342168499739664</v>
      </c>
      <c r="L9" s="4">
        <v>62.5</v>
      </c>
      <c r="M9" s="4">
        <v>0.63261636018619793</v>
      </c>
      <c r="N9" s="4">
        <v>2.7130818337484872E-5</v>
      </c>
      <c r="O9" s="4">
        <v>7.1428571428571429E-4</v>
      </c>
      <c r="P9" s="4">
        <v>4</v>
      </c>
      <c r="Q9" s="4" t="s">
        <v>84</v>
      </c>
    </row>
    <row r="10" spans="1:17">
      <c r="A10" s="12" t="s">
        <v>19</v>
      </c>
      <c r="B10" s="15" t="s">
        <v>104</v>
      </c>
      <c r="C10" s="15" t="s">
        <v>105</v>
      </c>
      <c r="D10" s="12">
        <v>20</v>
      </c>
      <c r="E10" s="12">
        <v>20</v>
      </c>
      <c r="F10" s="12">
        <v>6.375</v>
      </c>
      <c r="G10" s="12">
        <v>5.125</v>
      </c>
      <c r="H10" s="21">
        <v>0.99999999999999911</v>
      </c>
      <c r="I10" s="21">
        <v>1.5000000000000009</v>
      </c>
      <c r="J10" s="21">
        <v>-0.33700029333877402</v>
      </c>
      <c r="K10" s="21">
        <v>-0.31466748965581381</v>
      </c>
      <c r="L10" s="12">
        <v>47</v>
      </c>
      <c r="M10" s="12">
        <v>0.65722236548881452</v>
      </c>
      <c r="N10" s="12">
        <v>3.229634119275801E-5</v>
      </c>
      <c r="O10" s="12">
        <v>7.246376811594203E-4</v>
      </c>
      <c r="P10" s="12">
        <v>5</v>
      </c>
      <c r="Q10" s="12" t="s">
        <v>84</v>
      </c>
    </row>
    <row r="11" spans="1:17">
      <c r="A11" s="4" t="s">
        <v>13</v>
      </c>
      <c r="B11" s="15" t="s">
        <v>92</v>
      </c>
      <c r="C11" s="15" t="s">
        <v>93</v>
      </c>
      <c r="D11" s="4">
        <v>16</v>
      </c>
      <c r="E11" s="4">
        <v>20</v>
      </c>
      <c r="F11" s="4">
        <v>6</v>
      </c>
      <c r="G11" s="4">
        <v>6.75</v>
      </c>
      <c r="H11" s="15">
        <v>1.0624999999999991</v>
      </c>
      <c r="I11" s="15">
        <v>0.56249999999999911</v>
      </c>
      <c r="J11" s="15">
        <v>-0.81258883354120581</v>
      </c>
      <c r="K11" s="15">
        <v>-0.65578019532620035</v>
      </c>
      <c r="L11" s="4">
        <v>33.5</v>
      </c>
      <c r="M11" s="4">
        <v>0.67389727984736458</v>
      </c>
      <c r="N11" s="4">
        <v>5.268529986950555E-5</v>
      </c>
      <c r="O11" s="4">
        <v>7.3529411764705881E-4</v>
      </c>
      <c r="P11" s="4">
        <v>6</v>
      </c>
      <c r="Q11" s="4" t="s">
        <v>84</v>
      </c>
    </row>
    <row r="12" spans="1:17">
      <c r="A12" s="4" t="s">
        <v>16</v>
      </c>
      <c r="B12" s="15" t="s">
        <v>98</v>
      </c>
      <c r="C12" s="15" t="s">
        <v>99</v>
      </c>
      <c r="D12" s="4">
        <v>32</v>
      </c>
      <c r="E12" s="4">
        <v>44</v>
      </c>
      <c r="F12" s="4">
        <v>6.5000000000000009</v>
      </c>
      <c r="G12" s="4">
        <v>5.5</v>
      </c>
      <c r="H12" s="15">
        <v>1.875</v>
      </c>
      <c r="I12" s="15">
        <v>2.7500000000000009</v>
      </c>
      <c r="J12" s="15">
        <v>-0.11959177450776355</v>
      </c>
      <c r="K12" s="15">
        <v>-0.27151664195574132</v>
      </c>
      <c r="L12" s="4">
        <v>328.5</v>
      </c>
      <c r="M12" s="4">
        <v>0.45360821925519201</v>
      </c>
      <c r="N12" s="4">
        <v>7.670617118452804E-5</v>
      </c>
      <c r="O12" s="4">
        <v>7.4626865671641792E-4</v>
      </c>
      <c r="P12" s="4">
        <v>7</v>
      </c>
      <c r="Q12" s="4" t="s">
        <v>84</v>
      </c>
    </row>
    <row r="13" spans="1:17">
      <c r="A13" s="4" t="s">
        <v>12</v>
      </c>
      <c r="B13" s="15" t="s">
        <v>90</v>
      </c>
      <c r="C13" s="15" t="s">
        <v>91</v>
      </c>
      <c r="D13" s="4">
        <v>20</v>
      </c>
      <c r="E13" s="4">
        <v>24</v>
      </c>
      <c r="F13" s="4">
        <v>7.25</v>
      </c>
      <c r="G13" s="4">
        <v>7.9999999999999991</v>
      </c>
      <c r="H13" s="15">
        <v>0.99999999999999911</v>
      </c>
      <c r="I13" s="15">
        <v>0.50000000000000089</v>
      </c>
      <c r="J13" s="15">
        <v>-0.11323687276325867</v>
      </c>
      <c r="K13" s="15">
        <v>-0.41283099854654409</v>
      </c>
      <c r="L13" s="4">
        <v>73.5</v>
      </c>
      <c r="M13" s="4">
        <v>0.59391746364747744</v>
      </c>
      <c r="N13" s="4">
        <v>8.1616635511819695E-5</v>
      </c>
      <c r="O13" s="4">
        <v>7.5757575757575758E-4</v>
      </c>
      <c r="P13" s="4">
        <v>8</v>
      </c>
      <c r="Q13" s="4" t="s">
        <v>84</v>
      </c>
    </row>
    <row r="14" spans="1:17">
      <c r="A14" s="4" t="s">
        <v>53</v>
      </c>
      <c r="B14" s="15" t="s">
        <v>172</v>
      </c>
      <c r="C14" s="15" t="s">
        <v>173</v>
      </c>
      <c r="D14" s="4">
        <v>20</v>
      </c>
      <c r="E14" s="4">
        <v>32</v>
      </c>
      <c r="F14" s="4">
        <v>7.25</v>
      </c>
      <c r="G14" s="4">
        <v>6.125</v>
      </c>
      <c r="H14" s="15">
        <v>0.625</v>
      </c>
      <c r="I14" s="15">
        <v>2.125</v>
      </c>
      <c r="J14" s="15">
        <v>-0.39507006410959294</v>
      </c>
      <c r="K14" s="15">
        <v>-8.6263779879122246E-2</v>
      </c>
      <c r="L14" s="4">
        <v>111.5</v>
      </c>
      <c r="M14" s="4">
        <v>0.54542044570334991</v>
      </c>
      <c r="N14" s="4">
        <v>8.3863344988262899E-5</v>
      </c>
      <c r="O14" s="4">
        <v>7.6923076923076923E-4</v>
      </c>
      <c r="P14" s="4">
        <v>9</v>
      </c>
      <c r="Q14" s="4" t="s">
        <v>84</v>
      </c>
    </row>
    <row r="15" spans="1:17">
      <c r="A15" s="4" t="s">
        <v>39</v>
      </c>
      <c r="B15" s="15" t="s">
        <v>144</v>
      </c>
      <c r="C15" s="15" t="s">
        <v>145</v>
      </c>
      <c r="D15" s="4">
        <v>24</v>
      </c>
      <c r="E15" s="4">
        <v>20</v>
      </c>
      <c r="F15" s="4">
        <v>5.375</v>
      </c>
      <c r="G15" s="4">
        <v>6.9999999999999982</v>
      </c>
      <c r="H15" s="15">
        <v>3.2500000000000013</v>
      </c>
      <c r="I15" s="15">
        <v>0.75</v>
      </c>
      <c r="J15" s="15">
        <v>-0.38456922052161785</v>
      </c>
      <c r="K15" s="15">
        <v>-0.1512159488211712</v>
      </c>
      <c r="L15" s="4">
        <v>76.5</v>
      </c>
      <c r="M15" s="4">
        <v>0.58236901514930939</v>
      </c>
      <c r="N15" s="4">
        <v>1.1200345478806087E-4</v>
      </c>
      <c r="O15" s="4">
        <v>7.8125000000000004E-4</v>
      </c>
      <c r="P15" s="4">
        <v>10</v>
      </c>
      <c r="Q15" s="4" t="s">
        <v>84</v>
      </c>
    </row>
    <row r="16" spans="1:17">
      <c r="A16" s="4" t="s">
        <v>11</v>
      </c>
      <c r="B16" s="15" t="s">
        <v>88</v>
      </c>
      <c r="C16" s="15" t="s">
        <v>89</v>
      </c>
      <c r="D16" s="4">
        <v>24</v>
      </c>
      <c r="E16" s="4">
        <v>36</v>
      </c>
      <c r="F16" s="4">
        <v>4</v>
      </c>
      <c r="G16" s="4">
        <v>5.625</v>
      </c>
      <c r="H16" s="15">
        <v>0.5625</v>
      </c>
      <c r="I16" s="15">
        <v>2.9374999999999991</v>
      </c>
      <c r="J16" s="15">
        <v>0.44768891774973346</v>
      </c>
      <c r="K16" s="15">
        <v>-3.0967975639673177E-2</v>
      </c>
      <c r="L16" s="4">
        <v>195.5</v>
      </c>
      <c r="M16" s="4">
        <v>0.46147006646933114</v>
      </c>
      <c r="N16" s="4">
        <v>3.5085521816008945E-4</v>
      </c>
      <c r="O16" s="4">
        <v>7.9365079365079365E-4</v>
      </c>
      <c r="P16" s="4">
        <v>11</v>
      </c>
      <c r="Q16" s="4" t="s">
        <v>84</v>
      </c>
    </row>
    <row r="17" spans="1:17">
      <c r="A17" s="4" t="s">
        <v>14</v>
      </c>
      <c r="B17" s="15" t="s">
        <v>94</v>
      </c>
      <c r="C17" s="15" t="s">
        <v>95</v>
      </c>
      <c r="D17" s="4">
        <v>24</v>
      </c>
      <c r="E17" s="4">
        <v>24</v>
      </c>
      <c r="F17" s="4">
        <v>5.5</v>
      </c>
      <c r="G17" s="4">
        <v>6</v>
      </c>
      <c r="H17" s="15">
        <v>0.3125</v>
      </c>
      <c r="I17" s="15">
        <v>0.81250000000000089</v>
      </c>
      <c r="J17" s="15">
        <v>0.14610346979818389</v>
      </c>
      <c r="K17" s="15">
        <v>0.40167622821593391</v>
      </c>
      <c r="L17" s="4">
        <v>125.5</v>
      </c>
      <c r="M17" s="4">
        <v>0.48593101142971107</v>
      </c>
      <c r="N17" s="4">
        <v>7.6093037699673574E-4</v>
      </c>
      <c r="O17" s="4">
        <v>8.0645161290322581E-4</v>
      </c>
      <c r="P17" s="4">
        <v>12</v>
      </c>
      <c r="Q17" s="4" t="s">
        <v>84</v>
      </c>
    </row>
    <row r="18" spans="1:17">
      <c r="A18" s="4" t="s">
        <v>21</v>
      </c>
      <c r="B18" s="16" t="s">
        <v>108</v>
      </c>
      <c r="C18" s="16" t="s">
        <v>109</v>
      </c>
      <c r="D18" s="4">
        <v>20</v>
      </c>
      <c r="E18" s="4">
        <v>24</v>
      </c>
      <c r="F18" s="4">
        <v>6.625</v>
      </c>
      <c r="G18" s="4">
        <v>5.9999999999999991</v>
      </c>
      <c r="H18" s="15">
        <v>0.5</v>
      </c>
      <c r="I18" s="15">
        <v>1.6875</v>
      </c>
      <c r="J18" s="15">
        <v>0.20339405679029579</v>
      </c>
      <c r="K18" s="15">
        <v>-0.27225460231566956</v>
      </c>
      <c r="L18" s="4">
        <v>98.5</v>
      </c>
      <c r="M18" s="4">
        <v>0.50365091854281552</v>
      </c>
      <c r="N18" s="4">
        <v>8.3524667034672181E-4</v>
      </c>
      <c r="O18" s="4">
        <v>8.1967213114754098E-4</v>
      </c>
      <c r="P18" s="4">
        <v>13</v>
      </c>
      <c r="Q18" s="4" t="s">
        <v>85</v>
      </c>
    </row>
    <row r="19" spans="1:17">
      <c r="A19" s="4" t="s">
        <v>34</v>
      </c>
      <c r="B19" s="15" t="s">
        <v>134</v>
      </c>
      <c r="C19" s="15" t="s">
        <v>135</v>
      </c>
      <c r="D19" s="4">
        <v>36</v>
      </c>
      <c r="E19" s="4">
        <v>24</v>
      </c>
      <c r="F19" s="4">
        <v>6.625</v>
      </c>
      <c r="G19" s="4">
        <v>7.0000000000000009</v>
      </c>
      <c r="H19" s="15">
        <v>0.49999999999999911</v>
      </c>
      <c r="I19" s="15">
        <v>0.75</v>
      </c>
      <c r="J19" s="15">
        <v>-0.22668897010900232</v>
      </c>
      <c r="K19" s="15">
        <v>2.5690643875475063E-2</v>
      </c>
      <c r="L19" s="4">
        <v>211.5</v>
      </c>
      <c r="M19" s="4">
        <v>0.43085107966358693</v>
      </c>
      <c r="N19" s="4">
        <v>8.4578894090694815E-4</v>
      </c>
      <c r="O19" s="4">
        <v>8.3333333333333339E-4</v>
      </c>
      <c r="P19" s="4">
        <v>14</v>
      </c>
      <c r="Q19" s="4" t="s">
        <v>85</v>
      </c>
    </row>
    <row r="20" spans="1:17">
      <c r="A20" s="4" t="s">
        <v>50</v>
      </c>
      <c r="B20" s="15" t="s">
        <v>166</v>
      </c>
      <c r="C20" s="15" t="s">
        <v>167</v>
      </c>
      <c r="D20" s="4">
        <v>20</v>
      </c>
      <c r="E20" s="4">
        <v>20</v>
      </c>
      <c r="F20" s="4">
        <v>8</v>
      </c>
      <c r="G20" s="4">
        <v>7.625</v>
      </c>
      <c r="H20" s="15">
        <v>0.74999999999999734</v>
      </c>
      <c r="I20" s="15">
        <v>0.75</v>
      </c>
      <c r="J20" s="15">
        <v>0.28132081183824786</v>
      </c>
      <c r="K20" s="15">
        <v>0.10686432975368328</v>
      </c>
      <c r="L20" s="4">
        <v>86</v>
      </c>
      <c r="M20" s="4">
        <v>0.49071771605772252</v>
      </c>
      <c r="N20" s="4">
        <v>1.9120013112960792E-3</v>
      </c>
      <c r="O20" s="4">
        <v>8.4745762711864415E-4</v>
      </c>
      <c r="P20" s="4">
        <v>15</v>
      </c>
      <c r="Q20" s="4" t="s">
        <v>85</v>
      </c>
    </row>
    <row r="21" spans="1:17">
      <c r="A21" s="4" t="s">
        <v>31</v>
      </c>
      <c r="B21" s="15" t="s">
        <v>128</v>
      </c>
      <c r="C21" s="15" t="s">
        <v>129</v>
      </c>
      <c r="D21" s="4">
        <v>20</v>
      </c>
      <c r="E21" s="4">
        <v>20</v>
      </c>
      <c r="F21" s="4">
        <v>6.8749999999999991</v>
      </c>
      <c r="G21" s="4">
        <v>6.25</v>
      </c>
      <c r="H21" s="15">
        <v>1.0000000000000009</v>
      </c>
      <c r="I21" s="15">
        <v>1.125</v>
      </c>
      <c r="J21" s="15">
        <v>0.1262711872998061</v>
      </c>
      <c r="K21" s="15">
        <v>-8.5322708399141883E-2</v>
      </c>
      <c r="L21" s="22">
        <v>88</v>
      </c>
      <c r="M21" s="4">
        <v>0.48302746135625196</v>
      </c>
      <c r="N21" s="4">
        <v>2.2511012888989891E-3</v>
      </c>
      <c r="O21" s="4">
        <v>8.6206896551724148E-4</v>
      </c>
      <c r="P21" s="4">
        <v>16</v>
      </c>
      <c r="Q21" s="4" t="s">
        <v>85</v>
      </c>
    </row>
    <row r="22" spans="1:17">
      <c r="A22" s="4" t="s">
        <v>48</v>
      </c>
      <c r="B22" s="15" t="s">
        <v>162</v>
      </c>
      <c r="C22" s="15" t="s">
        <v>163</v>
      </c>
      <c r="D22" s="4">
        <v>20</v>
      </c>
      <c r="E22" s="4">
        <v>32</v>
      </c>
      <c r="F22" s="4">
        <v>8</v>
      </c>
      <c r="G22" s="4">
        <v>7.5</v>
      </c>
      <c r="H22" s="15">
        <v>0.5625</v>
      </c>
      <c r="I22" s="15">
        <v>0.81250000000000089</v>
      </c>
      <c r="J22" s="15">
        <v>-0.38361830041163292</v>
      </c>
      <c r="K22" s="15">
        <v>-3.9078256933554271E-3</v>
      </c>
      <c r="L22" s="4">
        <v>162</v>
      </c>
      <c r="M22" s="4">
        <v>0.4129794414167875</v>
      </c>
      <c r="N22" s="4">
        <v>2.9010086392698064E-3</v>
      </c>
      <c r="O22" s="4">
        <v>8.7719298245614037E-4</v>
      </c>
      <c r="P22" s="4">
        <v>17</v>
      </c>
      <c r="Q22" s="4" t="s">
        <v>85</v>
      </c>
    </row>
    <row r="23" spans="1:17">
      <c r="A23" s="4" t="s">
        <v>67</v>
      </c>
      <c r="B23" s="15" t="s">
        <v>200</v>
      </c>
      <c r="C23" s="15" t="s">
        <v>201</v>
      </c>
      <c r="D23" s="4">
        <v>28</v>
      </c>
      <c r="E23" s="4">
        <v>28</v>
      </c>
      <c r="F23" s="4">
        <v>5.75</v>
      </c>
      <c r="G23" s="4">
        <v>6.75</v>
      </c>
      <c r="H23" s="15">
        <v>1.3125</v>
      </c>
      <c r="I23" s="15">
        <v>0.875</v>
      </c>
      <c r="J23" s="15">
        <v>0.81170745083495333</v>
      </c>
      <c r="K23" s="15">
        <v>-0.30230217425002121</v>
      </c>
      <c r="L23" s="4">
        <v>230.5</v>
      </c>
      <c r="M23" s="4">
        <v>0.35412232859844256</v>
      </c>
      <c r="N23" s="4">
        <v>8.0489661639946593E-3</v>
      </c>
      <c r="O23" s="4">
        <v>8.9285714285714294E-4</v>
      </c>
      <c r="P23" s="4">
        <v>18</v>
      </c>
      <c r="Q23" s="4" t="s">
        <v>85</v>
      </c>
    </row>
    <row r="24" spans="1:17">
      <c r="A24" s="4" t="s">
        <v>69</v>
      </c>
      <c r="B24" s="15" t="s">
        <v>204</v>
      </c>
      <c r="C24" s="15" t="s">
        <v>205</v>
      </c>
      <c r="D24" s="4">
        <v>24</v>
      </c>
      <c r="E24" s="4">
        <v>32</v>
      </c>
      <c r="F24" s="4">
        <v>7.5</v>
      </c>
      <c r="G24" s="4">
        <v>6.9999999999999991</v>
      </c>
      <c r="H24" s="15">
        <v>0.5</v>
      </c>
      <c r="I24" s="15">
        <v>2.3125000000000009</v>
      </c>
      <c r="J24" s="15">
        <v>1.0442682302091024</v>
      </c>
      <c r="K24" s="15">
        <v>-0.51449774554625027</v>
      </c>
      <c r="L24" s="4">
        <v>226.5</v>
      </c>
      <c r="M24" s="4">
        <v>0.34911584642945792</v>
      </c>
      <c r="N24" s="4">
        <v>8.9871183236397683E-3</v>
      </c>
      <c r="O24" s="4">
        <v>9.0909090909090909E-4</v>
      </c>
      <c r="P24" s="4">
        <v>19</v>
      </c>
      <c r="Q24" s="4" t="s">
        <v>85</v>
      </c>
    </row>
    <row r="25" spans="1:17">
      <c r="A25" s="4" t="s">
        <v>80</v>
      </c>
      <c r="B25" s="15" t="s">
        <v>226</v>
      </c>
      <c r="C25" s="15" t="s">
        <v>227</v>
      </c>
      <c r="D25" s="4">
        <v>28</v>
      </c>
      <c r="E25" s="4">
        <v>28</v>
      </c>
      <c r="F25" s="4">
        <v>7.5</v>
      </c>
      <c r="G25" s="4">
        <v>7.125</v>
      </c>
      <c r="H25" s="15">
        <v>0.50000000000000089</v>
      </c>
      <c r="I25" s="15">
        <v>1.5625000000000009</v>
      </c>
      <c r="J25" s="15">
        <v>-0.37522210052083832</v>
      </c>
      <c r="K25" s="15">
        <v>-0.33209651118769196</v>
      </c>
      <c r="L25" s="4">
        <v>242.5</v>
      </c>
      <c r="M25" s="4">
        <v>0.32909229874026291</v>
      </c>
      <c r="N25" s="4">
        <v>1.3789475671828295E-2</v>
      </c>
      <c r="O25" s="4">
        <v>9.2592592592592596E-4</v>
      </c>
      <c r="P25" s="4">
        <v>20</v>
      </c>
      <c r="Q25" s="4" t="s">
        <v>85</v>
      </c>
    </row>
    <row r="26" spans="1:17">
      <c r="A26" s="4" t="s">
        <v>42</v>
      </c>
      <c r="B26" s="15" t="s">
        <v>150</v>
      </c>
      <c r="C26" s="15" t="s">
        <v>151</v>
      </c>
      <c r="D26" s="4">
        <v>20</v>
      </c>
      <c r="E26" s="4">
        <v>20</v>
      </c>
      <c r="F26" s="4">
        <v>7.7499999999999991</v>
      </c>
      <c r="G26" s="4">
        <v>7.1249999999999991</v>
      </c>
      <c r="H26" s="15">
        <v>0.56250000000000089</v>
      </c>
      <c r="I26" s="15">
        <v>1.7499999999999991</v>
      </c>
      <c r="J26" s="15">
        <v>0.50518079704424756</v>
      </c>
      <c r="K26" s="15">
        <v>-0.36016494043502179</v>
      </c>
      <c r="L26" s="4">
        <v>110</v>
      </c>
      <c r="M26" s="4">
        <v>0.3870044257682268</v>
      </c>
      <c r="N26" s="4">
        <v>1.4379888046469766E-2</v>
      </c>
      <c r="O26" s="4">
        <v>9.4339622641509435E-4</v>
      </c>
      <c r="P26" s="4">
        <v>21</v>
      </c>
      <c r="Q26" s="4" t="s">
        <v>85</v>
      </c>
    </row>
    <row r="27" spans="1:17">
      <c r="A27" s="4" t="s">
        <v>29</v>
      </c>
      <c r="B27" s="15" t="s">
        <v>124</v>
      </c>
      <c r="C27" s="15" t="s">
        <v>125</v>
      </c>
      <c r="D27" s="4">
        <v>20</v>
      </c>
      <c r="E27" s="4">
        <v>20</v>
      </c>
      <c r="F27" s="4">
        <v>6.5</v>
      </c>
      <c r="G27" s="4">
        <v>6.9999999999999991</v>
      </c>
      <c r="H27" s="15">
        <v>0.5625</v>
      </c>
      <c r="I27" s="15">
        <v>0.99999999999999911</v>
      </c>
      <c r="J27" s="15">
        <v>0.48791395561673345</v>
      </c>
      <c r="K27" s="15">
        <v>-2.473533971760411E-2</v>
      </c>
      <c r="L27" s="4">
        <v>110.5</v>
      </c>
      <c r="M27" s="4">
        <v>0.38545795128359039</v>
      </c>
      <c r="N27" s="4">
        <v>1.4774897874580637E-2</v>
      </c>
      <c r="O27" s="4">
        <v>9.6153846153846159E-4</v>
      </c>
      <c r="P27" s="4">
        <v>22</v>
      </c>
      <c r="Q27" s="4" t="s">
        <v>85</v>
      </c>
    </row>
    <row r="28" spans="1:17">
      <c r="A28" s="4" t="s">
        <v>38</v>
      </c>
      <c r="B28" s="15" t="s">
        <v>142</v>
      </c>
      <c r="C28" s="15" t="s">
        <v>143</v>
      </c>
      <c r="D28" s="4">
        <v>20</v>
      </c>
      <c r="E28" s="4">
        <v>20</v>
      </c>
      <c r="F28" s="4">
        <v>7.2499999999999991</v>
      </c>
      <c r="G28" s="4">
        <v>7.5</v>
      </c>
      <c r="H28" s="15">
        <v>0.25000000000000089</v>
      </c>
      <c r="I28" s="15">
        <v>0.56249999999999911</v>
      </c>
      <c r="J28" s="15">
        <v>-0.46376222589366467</v>
      </c>
      <c r="K28" s="15">
        <v>-0.2584068753989075</v>
      </c>
      <c r="L28" s="4">
        <v>112.5</v>
      </c>
      <c r="M28" s="4">
        <v>0.37677269511264666</v>
      </c>
      <c r="N28" s="4">
        <v>1.7175937990690733E-2</v>
      </c>
      <c r="O28" s="4">
        <v>9.8039215686274508E-4</v>
      </c>
      <c r="P28" s="4">
        <v>23</v>
      </c>
      <c r="Q28" s="4" t="s">
        <v>85</v>
      </c>
    </row>
    <row r="29" spans="1:17">
      <c r="A29" s="4" t="s">
        <v>44</v>
      </c>
      <c r="B29" s="15" t="s">
        <v>154</v>
      </c>
      <c r="C29" s="15" t="s">
        <v>155</v>
      </c>
      <c r="D29" s="4">
        <v>20</v>
      </c>
      <c r="E29" s="4">
        <v>32</v>
      </c>
      <c r="F29" s="4">
        <v>6.4999999999999991</v>
      </c>
      <c r="G29" s="4">
        <v>5.5</v>
      </c>
      <c r="H29" s="15">
        <v>2</v>
      </c>
      <c r="I29" s="15">
        <v>1.4999999999999991</v>
      </c>
      <c r="J29" s="15">
        <v>-2.4778587114764494E-2</v>
      </c>
      <c r="K29" s="15">
        <v>0.6209986403892882</v>
      </c>
      <c r="L29" s="4">
        <v>194</v>
      </c>
      <c r="M29" s="4">
        <v>0.32957122527700433</v>
      </c>
      <c r="N29" s="4">
        <v>1.7474355291248477E-2</v>
      </c>
      <c r="O29" s="4">
        <v>1E-3</v>
      </c>
      <c r="P29" s="4">
        <v>24</v>
      </c>
      <c r="Q29" s="4" t="s">
        <v>85</v>
      </c>
    </row>
    <row r="30" spans="1:17">
      <c r="A30" s="4" t="s">
        <v>51</v>
      </c>
      <c r="B30" s="15" t="s">
        <v>168</v>
      </c>
      <c r="C30" s="15" t="s">
        <v>169</v>
      </c>
      <c r="D30" s="4">
        <v>20</v>
      </c>
      <c r="E30" s="4">
        <v>20</v>
      </c>
      <c r="F30" s="4">
        <v>7.625</v>
      </c>
      <c r="G30" s="4">
        <v>7.2499999999999991</v>
      </c>
      <c r="H30" s="15">
        <v>0.50000000000000089</v>
      </c>
      <c r="I30" s="15">
        <v>0.75000000000000089</v>
      </c>
      <c r="J30" s="15">
        <v>-5.6291511922511556E-2</v>
      </c>
      <c r="K30" s="15">
        <v>0.42292269667592386</v>
      </c>
      <c r="L30" s="4">
        <v>113.5</v>
      </c>
      <c r="M30" s="4">
        <v>0.3721307276667758</v>
      </c>
      <c r="N30" s="4">
        <v>1.8594538005832811E-2</v>
      </c>
      <c r="O30" s="4">
        <v>1.0204081632653062E-3</v>
      </c>
      <c r="P30" s="4">
        <v>25</v>
      </c>
      <c r="Q30" s="4" t="s">
        <v>85</v>
      </c>
    </row>
    <row r="31" spans="1:17">
      <c r="A31" s="4" t="s">
        <v>22</v>
      </c>
      <c r="B31" s="15" t="s">
        <v>110</v>
      </c>
      <c r="C31" s="15" t="s">
        <v>111</v>
      </c>
      <c r="D31" s="4">
        <v>20</v>
      </c>
      <c r="E31" s="4">
        <v>20</v>
      </c>
      <c r="F31" s="4">
        <v>6.5000000000000009</v>
      </c>
      <c r="G31" s="4">
        <v>7.125</v>
      </c>
      <c r="H31" s="15">
        <v>1.5000000000000009</v>
      </c>
      <c r="I31" s="15">
        <v>1.2499999999999991</v>
      </c>
      <c r="J31" s="15">
        <v>-0.24202008480004997</v>
      </c>
      <c r="K31" s="15">
        <v>-0.43333210694196828</v>
      </c>
      <c r="L31" s="4">
        <v>120.5</v>
      </c>
      <c r="M31" s="4">
        <v>0.34115910011222794</v>
      </c>
      <c r="N31" s="4">
        <v>3.0952750965595313E-2</v>
      </c>
      <c r="O31" s="4">
        <v>1.0416666666666667E-3</v>
      </c>
      <c r="P31" s="4">
        <v>26</v>
      </c>
      <c r="Q31" s="4" t="s">
        <v>85</v>
      </c>
    </row>
    <row r="32" spans="1:17">
      <c r="A32" s="4" t="s">
        <v>59</v>
      </c>
      <c r="B32" s="15" t="s">
        <v>184</v>
      </c>
      <c r="C32" s="15" t="s">
        <v>185</v>
      </c>
      <c r="D32" s="4">
        <v>20</v>
      </c>
      <c r="E32" s="4">
        <v>32</v>
      </c>
      <c r="F32" s="4">
        <v>7.0000000000000009</v>
      </c>
      <c r="G32" s="4">
        <v>6.5000000000000009</v>
      </c>
      <c r="H32" s="15">
        <v>0.56250000000000178</v>
      </c>
      <c r="I32" s="15">
        <v>1.625</v>
      </c>
      <c r="J32" s="15">
        <v>-0.33936267600027542</v>
      </c>
      <c r="K32" s="15">
        <v>-0.37886162360996539</v>
      </c>
      <c r="L32" s="4">
        <v>207.5</v>
      </c>
      <c r="M32" s="4">
        <v>0.29479835181980629</v>
      </c>
      <c r="N32" s="4">
        <v>3.3518154541218176E-2</v>
      </c>
      <c r="O32" s="4">
        <v>1.0638297872340426E-3</v>
      </c>
      <c r="P32" s="4">
        <v>27</v>
      </c>
      <c r="Q32" s="4" t="s">
        <v>85</v>
      </c>
    </row>
    <row r="33" spans="1:17">
      <c r="A33" s="4" t="s">
        <v>64</v>
      </c>
      <c r="B33" s="15" t="s">
        <v>194</v>
      </c>
      <c r="C33" s="15" t="s">
        <v>195</v>
      </c>
      <c r="D33" s="4">
        <v>28</v>
      </c>
      <c r="E33" s="4">
        <v>20</v>
      </c>
      <c r="F33" s="4">
        <v>5.9999999999999991</v>
      </c>
      <c r="G33" s="4">
        <v>6.25</v>
      </c>
      <c r="H33" s="15">
        <v>0.99999999999999911</v>
      </c>
      <c r="I33" s="15">
        <v>0.50000000000000089</v>
      </c>
      <c r="J33" s="15">
        <v>-0.29666348648021684</v>
      </c>
      <c r="K33" s="15">
        <v>-0.21287625214652034</v>
      </c>
      <c r="L33" s="4">
        <v>182.5</v>
      </c>
      <c r="M33" s="4">
        <v>0.29527403135808428</v>
      </c>
      <c r="N33" s="4">
        <v>4.0784074724877377E-2</v>
      </c>
      <c r="O33" s="4">
        <v>1.0869565217391304E-3</v>
      </c>
      <c r="P33" s="4">
        <v>28</v>
      </c>
      <c r="Q33" s="4" t="s">
        <v>85</v>
      </c>
    </row>
    <row r="34" spans="1:17">
      <c r="A34" s="4" t="s">
        <v>60</v>
      </c>
      <c r="B34" s="14" t="s">
        <v>186</v>
      </c>
      <c r="C34" s="14" t="s">
        <v>187</v>
      </c>
      <c r="D34" s="4">
        <v>20</v>
      </c>
      <c r="E34" s="4">
        <v>20</v>
      </c>
      <c r="F34" s="4">
        <v>7.5</v>
      </c>
      <c r="G34" s="4">
        <v>6.9999999999999982</v>
      </c>
      <c r="H34" s="15">
        <v>0.125</v>
      </c>
      <c r="I34" s="15">
        <v>1.25</v>
      </c>
      <c r="J34" s="15">
        <v>-1.0027040717161531</v>
      </c>
      <c r="K34" s="15">
        <v>-0.56439568350717029</v>
      </c>
      <c r="L34" s="4">
        <v>127</v>
      </c>
      <c r="M34" s="4">
        <v>0.32284390121800505</v>
      </c>
      <c r="N34" s="4">
        <v>4.1166996906017793E-2</v>
      </c>
      <c r="O34" s="4">
        <v>1.1111111111111111E-3</v>
      </c>
      <c r="P34" s="4">
        <v>29</v>
      </c>
      <c r="Q34" s="4" t="s">
        <v>85</v>
      </c>
    </row>
    <row r="35" spans="1:17">
      <c r="A35" s="4" t="s">
        <v>30</v>
      </c>
      <c r="B35" s="15" t="s">
        <v>126</v>
      </c>
      <c r="C35" s="15" t="s">
        <v>127</v>
      </c>
      <c r="D35" s="4">
        <v>36</v>
      </c>
      <c r="E35" s="4">
        <v>44</v>
      </c>
      <c r="F35" s="4">
        <v>5.5</v>
      </c>
      <c r="G35" s="4">
        <v>5</v>
      </c>
      <c r="H35" s="15">
        <v>0.75000000000000089</v>
      </c>
      <c r="I35" s="15">
        <v>3.9375000000000004</v>
      </c>
      <c r="J35" s="15">
        <v>-0.25579199595039503</v>
      </c>
      <c r="K35" s="15">
        <v>-0.23875539735480888</v>
      </c>
      <c r="L35" s="4">
        <v>583.5</v>
      </c>
      <c r="M35" s="4">
        <v>0.22571031726013607</v>
      </c>
      <c r="N35" s="4">
        <v>4.3506508551599758E-2</v>
      </c>
      <c r="O35" s="4">
        <v>1.1363636363636365E-3</v>
      </c>
      <c r="P35" s="4">
        <v>30</v>
      </c>
      <c r="Q35" s="4" t="s">
        <v>85</v>
      </c>
    </row>
    <row r="36" spans="1:17">
      <c r="A36" s="4" t="s">
        <v>41</v>
      </c>
      <c r="B36" s="15" t="s">
        <v>148</v>
      </c>
      <c r="C36" s="15" t="s">
        <v>149</v>
      </c>
      <c r="D36" s="4">
        <v>20</v>
      </c>
      <c r="E36" s="4">
        <v>20</v>
      </c>
      <c r="F36" s="4">
        <v>6.75</v>
      </c>
      <c r="G36" s="4">
        <v>6.5000000000000009</v>
      </c>
      <c r="H36" s="15">
        <v>1.1249999999999991</v>
      </c>
      <c r="I36" s="15">
        <v>0.99999999999999911</v>
      </c>
      <c r="J36" s="15">
        <v>0.54287470723141429</v>
      </c>
      <c r="K36" s="15">
        <v>-3.9738019749544773E-2</v>
      </c>
      <c r="L36" s="4">
        <v>126.5</v>
      </c>
      <c r="M36" s="4">
        <v>0.31569459841783587</v>
      </c>
      <c r="N36" s="4">
        <v>4.5865614057240302E-2</v>
      </c>
      <c r="O36" s="4">
        <v>1.1627906976744186E-3</v>
      </c>
      <c r="P36" s="4">
        <v>31</v>
      </c>
      <c r="Q36" s="4" t="s">
        <v>85</v>
      </c>
    </row>
    <row r="37" spans="1:17">
      <c r="A37" s="4" t="s">
        <v>32</v>
      </c>
      <c r="B37" s="15" t="s">
        <v>130</v>
      </c>
      <c r="C37" s="15" t="s">
        <v>131</v>
      </c>
      <c r="D37" s="13">
        <v>20</v>
      </c>
      <c r="E37" s="13">
        <v>20</v>
      </c>
      <c r="F37" s="13">
        <v>7</v>
      </c>
      <c r="G37" s="13">
        <v>6.375</v>
      </c>
      <c r="H37" s="14">
        <v>1</v>
      </c>
      <c r="I37" s="14">
        <v>0.875</v>
      </c>
      <c r="J37" s="14">
        <v>-0.86060341526020012</v>
      </c>
      <c r="K37" s="14">
        <v>-0.59718739852264036</v>
      </c>
      <c r="L37" s="13">
        <v>130</v>
      </c>
      <c r="M37" s="13">
        <v>0.30087508562237408</v>
      </c>
      <c r="N37" s="4">
        <v>5.7053448357906079E-2</v>
      </c>
      <c r="O37" s="4">
        <v>1.1904761904761906E-3</v>
      </c>
      <c r="P37" s="4">
        <v>32</v>
      </c>
      <c r="Q37" s="4" t="s">
        <v>85</v>
      </c>
    </row>
    <row r="38" spans="1:17">
      <c r="A38" s="4" t="s">
        <v>65</v>
      </c>
      <c r="B38" s="15" t="s">
        <v>196</v>
      </c>
      <c r="C38" s="15" t="s">
        <v>197</v>
      </c>
      <c r="D38" s="4">
        <v>36</v>
      </c>
      <c r="E38" s="4">
        <v>48</v>
      </c>
      <c r="F38" s="4">
        <v>6.9999999999999982</v>
      </c>
      <c r="G38" s="4">
        <v>6.625</v>
      </c>
      <c r="H38" s="15">
        <v>0.75000000000000089</v>
      </c>
      <c r="I38" s="15">
        <v>1.25</v>
      </c>
      <c r="J38" s="15">
        <v>-5.2822961168943305E-2</v>
      </c>
      <c r="K38" s="15">
        <v>-0.73409001266504825</v>
      </c>
      <c r="L38" s="4">
        <v>660</v>
      </c>
      <c r="M38" s="4">
        <v>0.20149728298870034</v>
      </c>
      <c r="N38" s="4">
        <v>6.4782931501351795E-2</v>
      </c>
      <c r="O38" s="4">
        <v>1.2195121951219512E-3</v>
      </c>
      <c r="P38" s="4">
        <v>33</v>
      </c>
      <c r="Q38" s="4" t="s">
        <v>85</v>
      </c>
    </row>
    <row r="39" spans="1:17">
      <c r="A39" s="4" t="s">
        <v>23</v>
      </c>
      <c r="B39" s="15" t="s">
        <v>112</v>
      </c>
      <c r="C39" s="15" t="s">
        <v>113</v>
      </c>
      <c r="D39" s="4">
        <v>48</v>
      </c>
      <c r="E39" s="4">
        <v>36</v>
      </c>
      <c r="F39" s="4">
        <v>5.5</v>
      </c>
      <c r="G39" s="4">
        <v>5.7500000000000009</v>
      </c>
      <c r="H39" s="15">
        <v>1.25</v>
      </c>
      <c r="I39" s="15">
        <v>0.5625</v>
      </c>
      <c r="J39" s="15">
        <v>-0.58960810644800954</v>
      </c>
      <c r="K39" s="15">
        <v>-0.5650094727077497</v>
      </c>
      <c r="L39" s="4">
        <v>660.5</v>
      </c>
      <c r="M39" s="4">
        <v>0.20101056219958321</v>
      </c>
      <c r="N39" s="4">
        <v>6.5432415196340396E-2</v>
      </c>
      <c r="O39" s="4">
        <v>1.25E-3</v>
      </c>
      <c r="P39" s="4">
        <v>34</v>
      </c>
      <c r="Q39" s="4" t="s">
        <v>85</v>
      </c>
    </row>
    <row r="40" spans="1:17">
      <c r="A40" s="4" t="s">
        <v>26</v>
      </c>
      <c r="B40" s="15" t="s">
        <v>118</v>
      </c>
      <c r="C40" s="15" t="s">
        <v>119</v>
      </c>
      <c r="D40" s="4">
        <v>28</v>
      </c>
      <c r="E40" s="4">
        <v>32</v>
      </c>
      <c r="F40" s="4">
        <v>6.9999999999999991</v>
      </c>
      <c r="G40" s="4">
        <v>5.875</v>
      </c>
      <c r="H40" s="15">
        <v>0.74999999999999911</v>
      </c>
      <c r="I40" s="15">
        <v>2.5625</v>
      </c>
      <c r="J40" s="15">
        <v>-7.1902509586601673E-2</v>
      </c>
      <c r="K40" s="15">
        <v>-0.5982751396488124</v>
      </c>
      <c r="L40" s="4">
        <v>324.5</v>
      </c>
      <c r="M40" s="4">
        <v>0.23666975351380706</v>
      </c>
      <c r="N40" s="4">
        <v>6.6767478231467253E-2</v>
      </c>
      <c r="O40" s="4">
        <v>1.2820512820512821E-3</v>
      </c>
      <c r="P40" s="4">
        <v>35</v>
      </c>
      <c r="Q40" s="4" t="s">
        <v>85</v>
      </c>
    </row>
    <row r="41" spans="1:17">
      <c r="A41" s="4" t="s">
        <v>43</v>
      </c>
      <c r="B41" s="15" t="s">
        <v>152</v>
      </c>
      <c r="C41" s="15" t="s">
        <v>153</v>
      </c>
      <c r="D41" s="4">
        <v>20</v>
      </c>
      <c r="E41" s="4">
        <v>20</v>
      </c>
      <c r="F41" s="4">
        <v>6.5000000000000009</v>
      </c>
      <c r="G41" s="4">
        <v>7</v>
      </c>
      <c r="H41" s="15">
        <v>1.6250000000000009</v>
      </c>
      <c r="I41" s="15">
        <v>1.2500000000000018</v>
      </c>
      <c r="J41" s="15">
        <v>-0.1406955901887102</v>
      </c>
      <c r="K41" s="15">
        <v>0.53305663304946016</v>
      </c>
      <c r="L41" s="4">
        <v>133</v>
      </c>
      <c r="M41" s="4">
        <v>0.2871383495118412</v>
      </c>
      <c r="N41" s="4">
        <v>6.9366939754527041E-2</v>
      </c>
      <c r="O41" s="4">
        <v>1.3157894736842105E-3</v>
      </c>
      <c r="P41" s="4">
        <v>36</v>
      </c>
      <c r="Q41" s="4" t="s">
        <v>85</v>
      </c>
    </row>
    <row r="42" spans="1:17">
      <c r="A42" s="4" t="s">
        <v>79</v>
      </c>
      <c r="B42" s="15" t="s">
        <v>224</v>
      </c>
      <c r="C42" s="15" t="s">
        <v>225</v>
      </c>
      <c r="D42" s="4">
        <v>32</v>
      </c>
      <c r="E42" s="4">
        <v>32</v>
      </c>
      <c r="F42" s="4">
        <v>6.9999999999999991</v>
      </c>
      <c r="G42" s="4">
        <v>6.8749999999999991</v>
      </c>
      <c r="H42" s="15">
        <v>0.75</v>
      </c>
      <c r="I42" s="15">
        <v>0.74999999999999911</v>
      </c>
      <c r="J42" s="15">
        <v>0.97449579381294427</v>
      </c>
      <c r="K42" s="15">
        <v>0.39041739254790564</v>
      </c>
      <c r="L42" s="4">
        <v>383.5</v>
      </c>
      <c r="M42" s="4">
        <v>0.2170293584655941</v>
      </c>
      <c r="N42" s="4">
        <v>8.2522314395799962E-2</v>
      </c>
      <c r="O42" s="4">
        <v>1.3513513513513514E-3</v>
      </c>
      <c r="P42" s="4">
        <v>37</v>
      </c>
      <c r="Q42" s="4" t="s">
        <v>85</v>
      </c>
    </row>
    <row r="43" spans="1:17">
      <c r="A43" s="4" t="s">
        <v>70</v>
      </c>
      <c r="B43" s="15" t="s">
        <v>206</v>
      </c>
      <c r="C43" s="15" t="s">
        <v>207</v>
      </c>
      <c r="D43" s="4">
        <v>28</v>
      </c>
      <c r="E43" s="4">
        <v>40</v>
      </c>
      <c r="F43" s="4">
        <v>7.5</v>
      </c>
      <c r="G43" s="4">
        <v>7.25</v>
      </c>
      <c r="H43" s="15">
        <v>0.81250000000000178</v>
      </c>
      <c r="I43" s="15">
        <v>2.75</v>
      </c>
      <c r="J43" s="15">
        <v>-0.27578986808581435</v>
      </c>
      <c r="K43" s="15">
        <v>-0.49426918216471211</v>
      </c>
      <c r="L43" s="4">
        <v>436</v>
      </c>
      <c r="M43" s="4">
        <v>0.18777330231010531</v>
      </c>
      <c r="N43" s="4">
        <v>0.12152161368697646</v>
      </c>
      <c r="O43" s="4">
        <v>1.3888888888888889E-3</v>
      </c>
      <c r="P43" s="4">
        <v>38</v>
      </c>
      <c r="Q43" s="4" t="s">
        <v>85</v>
      </c>
    </row>
    <row r="44" spans="1:17">
      <c r="A44" s="4" t="s">
        <v>74</v>
      </c>
      <c r="B44" s="15" t="s">
        <v>214</v>
      </c>
      <c r="C44" s="15" t="s">
        <v>215</v>
      </c>
      <c r="D44" s="4">
        <v>20</v>
      </c>
      <c r="E44" s="4">
        <v>20</v>
      </c>
      <c r="F44" s="4">
        <v>8.4999999999999982</v>
      </c>
      <c r="G44" s="4">
        <v>8.125</v>
      </c>
      <c r="H44" s="15">
        <v>0.3125</v>
      </c>
      <c r="I44" s="15">
        <v>1.0625</v>
      </c>
      <c r="J44" s="15">
        <v>0.17574986046236099</v>
      </c>
      <c r="K44" s="15">
        <v>-1.6042673483214861E-2</v>
      </c>
      <c r="L44" s="4">
        <v>144</v>
      </c>
      <c r="M44" s="4">
        <v>0.24181376218554912</v>
      </c>
      <c r="N44" s="4">
        <v>0.12617410391721084</v>
      </c>
      <c r="O44" s="4">
        <v>1.4285714285714286E-3</v>
      </c>
      <c r="P44" s="4">
        <v>39</v>
      </c>
      <c r="Q44" s="4" t="s">
        <v>85</v>
      </c>
    </row>
    <row r="45" spans="1:17">
      <c r="A45" s="4" t="s">
        <v>56</v>
      </c>
      <c r="B45" s="15" t="s">
        <v>178</v>
      </c>
      <c r="C45" s="15" t="s">
        <v>179</v>
      </c>
      <c r="D45" s="4">
        <v>36</v>
      </c>
      <c r="E45" s="4">
        <v>32</v>
      </c>
      <c r="F45" s="4">
        <v>5.5</v>
      </c>
      <c r="G45" s="4">
        <v>4.625</v>
      </c>
      <c r="H45" s="15">
        <v>2.7499999999999991</v>
      </c>
      <c r="I45" s="15">
        <v>2.0625000000000009</v>
      </c>
      <c r="J45" s="15">
        <v>1.5148878251998696E-2</v>
      </c>
      <c r="K45" s="15">
        <v>0.70178506759888615</v>
      </c>
      <c r="L45" s="4">
        <v>453</v>
      </c>
      <c r="M45" s="4">
        <v>0.18347810683096363</v>
      </c>
      <c r="N45" s="4">
        <v>0.13027985472302245</v>
      </c>
      <c r="O45" s="4">
        <v>1.4705882352941176E-3</v>
      </c>
      <c r="P45" s="4">
        <v>40</v>
      </c>
      <c r="Q45" s="4" t="s">
        <v>85</v>
      </c>
    </row>
    <row r="46" spans="1:17">
      <c r="A46" s="4" t="s">
        <v>76</v>
      </c>
      <c r="B46" s="15" t="s">
        <v>218</v>
      </c>
      <c r="C46" s="15" t="s">
        <v>219</v>
      </c>
      <c r="D46" s="4">
        <v>28</v>
      </c>
      <c r="E46" s="4">
        <v>20</v>
      </c>
      <c r="F46" s="4">
        <v>6.4999999999999982</v>
      </c>
      <c r="G46" s="4">
        <v>6.75</v>
      </c>
      <c r="H46" s="15">
        <v>4.5</v>
      </c>
      <c r="I46" s="15">
        <v>1.75</v>
      </c>
      <c r="J46" s="15">
        <v>-0.2634861516502176</v>
      </c>
      <c r="K46" s="15">
        <v>-0.53086643625722008</v>
      </c>
      <c r="L46" s="4">
        <v>209</v>
      </c>
      <c r="M46" s="4">
        <v>0.2145983636129003</v>
      </c>
      <c r="N46" s="4">
        <v>0.13707264117266404</v>
      </c>
      <c r="O46" s="4">
        <v>1.5151515151515152E-3</v>
      </c>
      <c r="P46" s="4">
        <v>41</v>
      </c>
      <c r="Q46" s="4" t="s">
        <v>85</v>
      </c>
    </row>
    <row r="47" spans="1:17">
      <c r="A47" s="4" t="s">
        <v>68</v>
      </c>
      <c r="B47" s="15" t="s">
        <v>202</v>
      </c>
      <c r="C47" s="15" t="s">
        <v>203</v>
      </c>
      <c r="D47" s="4">
        <v>28</v>
      </c>
      <c r="E47" s="4">
        <v>40</v>
      </c>
      <c r="F47" s="4">
        <v>6.375</v>
      </c>
      <c r="G47" s="4">
        <v>4.375</v>
      </c>
      <c r="H47" s="15">
        <v>1.0000000000000009</v>
      </c>
      <c r="I47" s="15">
        <v>4.5</v>
      </c>
      <c r="J47" s="15">
        <v>-0.38385212051274686</v>
      </c>
      <c r="K47" s="15">
        <v>2.4524940643463673E-2</v>
      </c>
      <c r="L47" s="4">
        <v>445.5</v>
      </c>
      <c r="M47" s="4">
        <v>0.17314866892481082</v>
      </c>
      <c r="N47" s="4">
        <v>0.15334353020105251</v>
      </c>
      <c r="O47" s="4">
        <v>1.5625000000000001E-3</v>
      </c>
      <c r="P47" s="4">
        <v>42</v>
      </c>
      <c r="Q47" s="4" t="s">
        <v>85</v>
      </c>
    </row>
    <row r="48" spans="1:17">
      <c r="A48" s="4" t="s">
        <v>82</v>
      </c>
      <c r="B48" s="15" t="s">
        <v>230</v>
      </c>
      <c r="C48" s="14" t="s">
        <v>231</v>
      </c>
      <c r="D48" s="4">
        <v>20</v>
      </c>
      <c r="E48" s="4">
        <v>20</v>
      </c>
      <c r="F48" s="4">
        <v>7.5</v>
      </c>
      <c r="G48" s="4">
        <v>7.1249999999999991</v>
      </c>
      <c r="H48" s="15">
        <v>0.50000000000000089</v>
      </c>
      <c r="I48" s="15">
        <v>1</v>
      </c>
      <c r="J48" s="15">
        <v>-0.29869488212398509</v>
      </c>
      <c r="K48" s="15">
        <v>0.57149386223976562</v>
      </c>
      <c r="L48" s="4">
        <v>148</v>
      </c>
      <c r="M48" s="4">
        <v>0.22328519513418696</v>
      </c>
      <c r="N48" s="4">
        <v>0.15789709475450439</v>
      </c>
      <c r="O48" s="4">
        <v>1.6129032258064516E-3</v>
      </c>
      <c r="P48" s="4">
        <v>43</v>
      </c>
      <c r="Q48" s="4" t="s">
        <v>85</v>
      </c>
    </row>
    <row r="49" spans="1:17">
      <c r="A49" s="4" t="s">
        <v>62</v>
      </c>
      <c r="B49" s="15" t="s">
        <v>190</v>
      </c>
      <c r="C49" s="15" t="s">
        <v>191</v>
      </c>
      <c r="D49" s="4">
        <v>20</v>
      </c>
      <c r="E49" s="4">
        <v>20</v>
      </c>
      <c r="F49" s="4">
        <v>6.5000000000000009</v>
      </c>
      <c r="G49" s="4">
        <v>6.75</v>
      </c>
      <c r="H49" s="15">
        <v>1.3125000000000018</v>
      </c>
      <c r="I49" s="15">
        <v>0.625</v>
      </c>
      <c r="J49" s="15">
        <v>-0.53429031192695764</v>
      </c>
      <c r="K49" s="15">
        <v>0.8317475421148709</v>
      </c>
      <c r="L49" s="4">
        <v>149.5</v>
      </c>
      <c r="M49" s="4">
        <v>0.21649655590376116</v>
      </c>
      <c r="N49" s="4">
        <v>0.17092287748343798</v>
      </c>
      <c r="O49" s="4">
        <v>1.6666666666666668E-3</v>
      </c>
      <c r="P49" s="4">
        <v>44</v>
      </c>
      <c r="Q49" s="4" t="s">
        <v>85</v>
      </c>
    </row>
    <row r="50" spans="1:17">
      <c r="A50" s="4" t="s">
        <v>27</v>
      </c>
      <c r="B50" s="15" t="s">
        <v>120</v>
      </c>
      <c r="C50" s="15" t="s">
        <v>121</v>
      </c>
      <c r="D50" s="4">
        <v>20</v>
      </c>
      <c r="E50" s="4">
        <v>20</v>
      </c>
      <c r="F50" s="4">
        <v>6</v>
      </c>
      <c r="G50" s="4">
        <v>7.4999999999999973</v>
      </c>
      <c r="H50" s="15">
        <v>1.4999999999999991</v>
      </c>
      <c r="I50" s="15">
        <v>2</v>
      </c>
      <c r="J50" s="15">
        <v>0.20480969868963475</v>
      </c>
      <c r="K50" s="15">
        <v>-0.39071943438221118</v>
      </c>
      <c r="L50" s="4">
        <v>151.5</v>
      </c>
      <c r="M50" s="4">
        <v>0.20936793942634346</v>
      </c>
      <c r="N50" s="4">
        <v>0.18545020601641107</v>
      </c>
      <c r="O50" s="4">
        <v>1.724137931034483E-3</v>
      </c>
      <c r="P50" s="4">
        <v>45</v>
      </c>
      <c r="Q50" s="4" t="s">
        <v>85</v>
      </c>
    </row>
    <row r="51" spans="1:17">
      <c r="A51" s="4" t="s">
        <v>46</v>
      </c>
      <c r="B51" s="15" t="s">
        <v>158</v>
      </c>
      <c r="C51" s="15" t="s">
        <v>159</v>
      </c>
      <c r="D51" s="4">
        <v>32</v>
      </c>
      <c r="E51" s="4">
        <v>32</v>
      </c>
      <c r="F51" s="4">
        <v>6.25</v>
      </c>
      <c r="G51" s="4">
        <v>6</v>
      </c>
      <c r="H51" s="15">
        <v>2.2499999999999982</v>
      </c>
      <c r="I51" s="15">
        <v>2.3125</v>
      </c>
      <c r="J51" s="15">
        <v>-0.38799515277368829</v>
      </c>
      <c r="K51" s="15">
        <v>-0.27092345395972506</v>
      </c>
      <c r="L51" s="4">
        <v>428.5</v>
      </c>
      <c r="M51" s="4">
        <v>0.14050342206381405</v>
      </c>
      <c r="N51" s="4">
        <v>0.26100141218483297</v>
      </c>
      <c r="O51" s="4">
        <v>1.7857142857142859E-3</v>
      </c>
      <c r="P51" s="4">
        <v>46</v>
      </c>
      <c r="Q51" s="4" t="s">
        <v>85</v>
      </c>
    </row>
    <row r="52" spans="1:17">
      <c r="A52" s="4" t="s">
        <v>37</v>
      </c>
      <c r="B52" s="15" t="s">
        <v>140</v>
      </c>
      <c r="C52" s="15" t="s">
        <v>141</v>
      </c>
      <c r="D52" s="4">
        <v>20</v>
      </c>
      <c r="E52" s="4">
        <v>32</v>
      </c>
      <c r="F52" s="4">
        <v>6.125</v>
      </c>
      <c r="G52" s="4">
        <v>6</v>
      </c>
      <c r="H52" s="15">
        <v>1.3125</v>
      </c>
      <c r="I52" s="15">
        <v>2.1249999999999991</v>
      </c>
      <c r="J52" s="15">
        <v>0.30551278391712194</v>
      </c>
      <c r="K52" s="15">
        <v>-0.10359320985471432</v>
      </c>
      <c r="L52" s="4">
        <v>261</v>
      </c>
      <c r="M52" s="4">
        <v>0.15400602659231841</v>
      </c>
      <c r="N52" s="4">
        <v>0.26676069470505365</v>
      </c>
      <c r="O52" s="4">
        <v>1.8518518518518519E-3</v>
      </c>
      <c r="P52" s="4">
        <v>47</v>
      </c>
      <c r="Q52" s="4" t="s">
        <v>85</v>
      </c>
    </row>
    <row r="53" spans="1:17">
      <c r="A53" s="4" t="s">
        <v>58</v>
      </c>
      <c r="B53" s="15" t="s">
        <v>182</v>
      </c>
      <c r="C53" s="15" t="s">
        <v>183</v>
      </c>
      <c r="D53" s="4">
        <v>20</v>
      </c>
      <c r="E53" s="4">
        <v>20</v>
      </c>
      <c r="F53" s="4">
        <v>8</v>
      </c>
      <c r="G53" s="4">
        <v>8.25</v>
      </c>
      <c r="H53" s="15">
        <v>0.49999999999999911</v>
      </c>
      <c r="I53" s="15">
        <v>0.49999999999999822</v>
      </c>
      <c r="J53" s="15">
        <v>0.45048119033314332</v>
      </c>
      <c r="K53" s="15">
        <v>0.34189765165738434</v>
      </c>
      <c r="L53" s="4">
        <v>161.5</v>
      </c>
      <c r="M53" s="4">
        <v>0.16713631037356455</v>
      </c>
      <c r="N53" s="4">
        <v>0.29048290862130749</v>
      </c>
      <c r="O53" s="4">
        <v>1.9230769230769232E-3</v>
      </c>
      <c r="P53" s="4">
        <v>48</v>
      </c>
      <c r="Q53" s="4" t="s">
        <v>85</v>
      </c>
    </row>
    <row r="54" spans="1:17">
      <c r="A54" s="4" t="s">
        <v>15</v>
      </c>
      <c r="B54" s="15" t="s">
        <v>96</v>
      </c>
      <c r="C54" s="15" t="s">
        <v>97</v>
      </c>
      <c r="D54" s="4">
        <v>20</v>
      </c>
      <c r="E54" s="4">
        <v>32</v>
      </c>
      <c r="F54" s="4">
        <v>5</v>
      </c>
      <c r="G54" s="4">
        <v>6.5</v>
      </c>
      <c r="H54" s="15">
        <v>1.3125</v>
      </c>
      <c r="I54" s="15">
        <v>3.9375000000000004</v>
      </c>
      <c r="J54" s="15">
        <v>0.62371145091904812</v>
      </c>
      <c r="K54" s="15">
        <v>-0.36646285872956258</v>
      </c>
      <c r="L54" s="4">
        <v>264</v>
      </c>
      <c r="M54" s="4">
        <v>0.14613148685531382</v>
      </c>
      <c r="N54" s="4">
        <v>0.2919886265553624</v>
      </c>
      <c r="O54" s="4">
        <v>2E-3</v>
      </c>
      <c r="P54" s="4">
        <v>49</v>
      </c>
      <c r="Q54" s="4" t="s">
        <v>85</v>
      </c>
    </row>
    <row r="55" spans="1:17">
      <c r="A55" s="4" t="s">
        <v>66</v>
      </c>
      <c r="B55" s="15" t="s">
        <v>198</v>
      </c>
      <c r="C55" s="15" t="s">
        <v>199</v>
      </c>
      <c r="D55" s="4">
        <v>24</v>
      </c>
      <c r="E55" s="4">
        <v>20</v>
      </c>
      <c r="F55" s="4">
        <v>7.2499999999999991</v>
      </c>
      <c r="G55" s="4">
        <v>7.75</v>
      </c>
      <c r="H55" s="15">
        <v>2.9374999999999982</v>
      </c>
      <c r="I55" s="15">
        <v>0.5</v>
      </c>
      <c r="J55" s="15">
        <v>-0.652164172086381</v>
      </c>
      <c r="K55" s="15">
        <v>0.48776669998969246</v>
      </c>
      <c r="L55" s="4">
        <v>197</v>
      </c>
      <c r="M55" s="4">
        <v>0.15298263100092951</v>
      </c>
      <c r="N55" s="4">
        <v>0.31021453667562088</v>
      </c>
      <c r="O55" s="4">
        <v>2.0833333333333333E-3</v>
      </c>
      <c r="P55" s="4">
        <v>50</v>
      </c>
      <c r="Q55" s="4" t="s">
        <v>85</v>
      </c>
    </row>
    <row r="56" spans="1:17">
      <c r="A56" s="4" t="s">
        <v>45</v>
      </c>
      <c r="B56" s="15" t="s">
        <v>156</v>
      </c>
      <c r="C56" s="15" t="s">
        <v>157</v>
      </c>
      <c r="D56" s="4">
        <v>20</v>
      </c>
      <c r="E56" s="4">
        <v>20</v>
      </c>
      <c r="F56" s="4">
        <v>6.9999999999999982</v>
      </c>
      <c r="G56" s="4">
        <v>6.9999999999999982</v>
      </c>
      <c r="H56" s="15">
        <v>1.8125</v>
      </c>
      <c r="I56" s="15">
        <v>0.75</v>
      </c>
      <c r="J56" s="15">
        <v>-0.40411163404221517</v>
      </c>
      <c r="K56" s="15">
        <v>0.27725168671677414</v>
      </c>
      <c r="L56" s="4">
        <v>163.5</v>
      </c>
      <c r="M56" s="4">
        <v>0.15711575996584976</v>
      </c>
      <c r="N56" s="4">
        <v>0.32037511996385559</v>
      </c>
      <c r="O56" s="4">
        <v>2.1739130434782609E-3</v>
      </c>
      <c r="P56" s="4">
        <v>51</v>
      </c>
      <c r="Q56" s="4" t="s">
        <v>85</v>
      </c>
    </row>
    <row r="57" spans="1:17">
      <c r="A57" s="4" t="s">
        <v>57</v>
      </c>
      <c r="B57" s="15" t="s">
        <v>180</v>
      </c>
      <c r="C57" s="15" t="s">
        <v>181</v>
      </c>
      <c r="D57" s="4">
        <v>28</v>
      </c>
      <c r="E57" s="4">
        <v>24</v>
      </c>
      <c r="F57" s="4">
        <v>7.5</v>
      </c>
      <c r="G57" s="4">
        <v>7.125</v>
      </c>
      <c r="H57" s="15">
        <v>1.5</v>
      </c>
      <c r="I57" s="15">
        <v>1.8749999999999991</v>
      </c>
      <c r="J57" s="15">
        <v>-0.3824543663333243</v>
      </c>
      <c r="K57" s="15">
        <v>-0.72133097950662262</v>
      </c>
      <c r="L57" s="4">
        <v>287.5</v>
      </c>
      <c r="M57" s="4">
        <v>0.12362911738585962</v>
      </c>
      <c r="N57" s="4">
        <v>0.37265978837498459</v>
      </c>
      <c r="O57" s="4">
        <v>2.2727272727272731E-3</v>
      </c>
      <c r="P57" s="4">
        <v>52</v>
      </c>
      <c r="Q57" s="4" t="s">
        <v>85</v>
      </c>
    </row>
    <row r="58" spans="1:17">
      <c r="A58" s="4" t="s">
        <v>20</v>
      </c>
      <c r="B58" s="15" t="s">
        <v>106</v>
      </c>
      <c r="C58" s="15" t="s">
        <v>107</v>
      </c>
      <c r="D58" s="4">
        <v>32</v>
      </c>
      <c r="E58" s="4">
        <v>19</v>
      </c>
      <c r="F58" s="4">
        <v>4.625</v>
      </c>
      <c r="G58" s="4">
        <v>5.5</v>
      </c>
      <c r="H58" s="15">
        <v>2.3125000000000009</v>
      </c>
      <c r="I58" s="15">
        <v>0.87500000000000089</v>
      </c>
      <c r="J58" s="15">
        <v>0.26681491089690162</v>
      </c>
      <c r="K58" s="15">
        <v>-0.87008070520469127</v>
      </c>
      <c r="L58" s="4">
        <v>261</v>
      </c>
      <c r="M58" s="4">
        <v>0.11741504681439334</v>
      </c>
      <c r="N58" s="4">
        <v>0.40174368636783453</v>
      </c>
      <c r="O58" s="4">
        <v>2.3809523809523812E-3</v>
      </c>
      <c r="P58" s="4">
        <v>53</v>
      </c>
      <c r="Q58" s="4" t="s">
        <v>85</v>
      </c>
    </row>
    <row r="59" spans="1:17">
      <c r="A59" s="4" t="s">
        <v>75</v>
      </c>
      <c r="B59" s="15" t="s">
        <v>216</v>
      </c>
      <c r="C59" s="15" t="s">
        <v>217</v>
      </c>
      <c r="D59" s="4">
        <v>28</v>
      </c>
      <c r="E59" s="4">
        <v>28</v>
      </c>
      <c r="F59" s="4">
        <v>6.4999999999999991</v>
      </c>
      <c r="G59" s="4">
        <v>6.5</v>
      </c>
      <c r="H59" s="15">
        <v>0.56250000000000089</v>
      </c>
      <c r="I59" s="15">
        <v>0.5625</v>
      </c>
      <c r="J59" s="15">
        <v>-0.44381454870634679</v>
      </c>
      <c r="K59" s="15">
        <v>-0.50510333980276678</v>
      </c>
      <c r="L59" s="4">
        <v>343</v>
      </c>
      <c r="M59" s="4">
        <v>0.10829210936654063</v>
      </c>
      <c r="N59" s="4">
        <v>0.41771954414795892</v>
      </c>
      <c r="O59" s="4">
        <v>2.5000000000000001E-3</v>
      </c>
      <c r="P59" s="4">
        <v>54</v>
      </c>
      <c r="Q59" s="4" t="s">
        <v>85</v>
      </c>
    </row>
    <row r="60" spans="1:17">
      <c r="A60" s="4" t="s">
        <v>81</v>
      </c>
      <c r="B60" s="15" t="s">
        <v>228</v>
      </c>
      <c r="C60" s="15" t="s">
        <v>229</v>
      </c>
      <c r="D60" s="4">
        <v>20</v>
      </c>
      <c r="E60" s="4">
        <v>20</v>
      </c>
      <c r="F60" s="4">
        <v>6.75</v>
      </c>
      <c r="G60" s="4">
        <v>6.5000000000000009</v>
      </c>
      <c r="H60" s="15">
        <v>0.50000000000000089</v>
      </c>
      <c r="I60" s="15">
        <v>0.87499999999999822</v>
      </c>
      <c r="J60" s="15">
        <v>0.293373974299174</v>
      </c>
      <c r="K60" s="15">
        <v>-6.4791257750154693E-2</v>
      </c>
      <c r="L60" s="4">
        <v>173</v>
      </c>
      <c r="M60" s="4">
        <v>0.11614538895699937</v>
      </c>
      <c r="N60" s="4">
        <v>0.46260267058860749</v>
      </c>
      <c r="O60" s="4">
        <v>2.631578947368421E-3</v>
      </c>
      <c r="P60" s="4">
        <v>55</v>
      </c>
      <c r="Q60" s="4" t="s">
        <v>85</v>
      </c>
    </row>
    <row r="61" spans="1:17">
      <c r="A61" s="4" t="s">
        <v>49</v>
      </c>
      <c r="B61" s="15" t="s">
        <v>164</v>
      </c>
      <c r="C61" s="15" t="s">
        <v>165</v>
      </c>
      <c r="D61" s="4">
        <v>20</v>
      </c>
      <c r="E61" s="4">
        <v>20</v>
      </c>
      <c r="F61" s="4">
        <v>7.0000000000000009</v>
      </c>
      <c r="G61" s="4">
        <v>7.1249999999999991</v>
      </c>
      <c r="H61" s="15">
        <v>0.5625</v>
      </c>
      <c r="I61" s="15">
        <v>0.75</v>
      </c>
      <c r="J61" s="15">
        <v>-0.99540568101030502</v>
      </c>
      <c r="K61" s="15">
        <v>0.56179768109037986</v>
      </c>
      <c r="L61" s="4">
        <v>173.5</v>
      </c>
      <c r="M61" s="4">
        <v>0.11442972674851878</v>
      </c>
      <c r="N61" s="4">
        <v>0.46923940999966385</v>
      </c>
      <c r="O61" s="4">
        <v>2.7777777777777779E-3</v>
      </c>
      <c r="P61" s="4">
        <v>56</v>
      </c>
      <c r="Q61" s="4" t="s">
        <v>85</v>
      </c>
    </row>
    <row r="62" spans="1:17">
      <c r="A62" s="4" t="s">
        <v>52</v>
      </c>
      <c r="B62" s="15" t="s">
        <v>170</v>
      </c>
      <c r="C62" s="15" t="s">
        <v>171</v>
      </c>
      <c r="D62" s="4">
        <v>20</v>
      </c>
      <c r="E62" s="4">
        <v>20</v>
      </c>
      <c r="F62" s="4">
        <v>6.5000000000000009</v>
      </c>
      <c r="G62" s="4">
        <v>6.25</v>
      </c>
      <c r="H62" s="15">
        <v>0.75</v>
      </c>
      <c r="I62" s="15">
        <v>0.50000000000000089</v>
      </c>
      <c r="J62" s="15">
        <v>-0.16793671662911619</v>
      </c>
      <c r="K62" s="15">
        <v>0.9265598046858754</v>
      </c>
      <c r="L62" s="4">
        <v>176</v>
      </c>
      <c r="M62" s="4">
        <v>0.10324034573955498</v>
      </c>
      <c r="N62" s="4">
        <v>0.51378897874391272</v>
      </c>
      <c r="O62" s="4">
        <v>2.9411764705882353E-3</v>
      </c>
      <c r="P62" s="4">
        <v>57</v>
      </c>
      <c r="Q62" s="4" t="s">
        <v>85</v>
      </c>
    </row>
    <row r="63" spans="1:17">
      <c r="A63" s="4" t="s">
        <v>28</v>
      </c>
      <c r="B63" s="15" t="s">
        <v>122</v>
      </c>
      <c r="C63" s="15" t="s">
        <v>123</v>
      </c>
      <c r="D63" s="4">
        <v>28</v>
      </c>
      <c r="E63" s="4">
        <v>40</v>
      </c>
      <c r="F63" s="4">
        <v>6.375</v>
      </c>
      <c r="G63" s="4">
        <v>5.7499999999999991</v>
      </c>
      <c r="H63" s="15">
        <v>1</v>
      </c>
      <c r="I63" s="15">
        <v>3.5625</v>
      </c>
      <c r="J63" s="15">
        <v>0.33431737486417873</v>
      </c>
      <c r="K63" s="15">
        <v>-0.19847493128304577</v>
      </c>
      <c r="L63" s="4">
        <v>509.5</v>
      </c>
      <c r="M63" s="4">
        <v>7.6360312650266104E-2</v>
      </c>
      <c r="N63" s="4">
        <v>0.52890183100184296</v>
      </c>
      <c r="O63" s="4">
        <v>3.1250000000000002E-3</v>
      </c>
      <c r="P63" s="4">
        <v>58</v>
      </c>
      <c r="Q63" s="4" t="s">
        <v>85</v>
      </c>
    </row>
    <row r="64" spans="1:17">
      <c r="A64" s="4" t="s">
        <v>55</v>
      </c>
      <c r="B64" s="15" t="s">
        <v>176</v>
      </c>
      <c r="C64" s="15" t="s">
        <v>177</v>
      </c>
      <c r="D64" s="4">
        <v>20</v>
      </c>
      <c r="E64" s="4">
        <v>19</v>
      </c>
      <c r="F64" s="4">
        <v>7.25</v>
      </c>
      <c r="G64" s="4">
        <v>7.2499999999999991</v>
      </c>
      <c r="H64" s="15">
        <v>0.8125</v>
      </c>
      <c r="I64" s="15">
        <v>0.875</v>
      </c>
      <c r="J64" s="15">
        <v>-1.1975950054511229</v>
      </c>
      <c r="K64" s="15">
        <v>-0.38935657916131611</v>
      </c>
      <c r="L64" s="4">
        <v>168.5</v>
      </c>
      <c r="M64" s="4">
        <v>9.7310972564981391E-2</v>
      </c>
      <c r="N64" s="4">
        <v>0.54338193305951132</v>
      </c>
      <c r="O64" s="4">
        <v>3.3333333333333335E-3</v>
      </c>
      <c r="P64" s="4">
        <v>59</v>
      </c>
      <c r="Q64" s="4" t="s">
        <v>85</v>
      </c>
    </row>
    <row r="65" spans="1:17">
      <c r="A65" s="4" t="s">
        <v>73</v>
      </c>
      <c r="B65" s="15" t="s">
        <v>212</v>
      </c>
      <c r="C65" s="15" t="s">
        <v>213</v>
      </c>
      <c r="D65" s="4">
        <v>20</v>
      </c>
      <c r="E65" s="4">
        <v>16</v>
      </c>
      <c r="F65" s="4">
        <v>6.4999999999999991</v>
      </c>
      <c r="G65" s="4">
        <v>6.25</v>
      </c>
      <c r="H65" s="15">
        <v>1.0625</v>
      </c>
      <c r="I65" s="15">
        <v>1.2499999999999991</v>
      </c>
      <c r="J65" s="15">
        <v>-0.22143311911311611</v>
      </c>
      <c r="K65" s="15">
        <v>6.9284632058877731E-3</v>
      </c>
      <c r="L65" s="4">
        <v>143.5</v>
      </c>
      <c r="M65" s="4">
        <v>8.7723419377466361E-2</v>
      </c>
      <c r="N65" s="4">
        <v>0.59865163701691237</v>
      </c>
      <c r="O65" s="4">
        <v>3.5714285714285718E-3</v>
      </c>
      <c r="P65" s="4">
        <v>60</v>
      </c>
      <c r="Q65" s="4" t="s">
        <v>85</v>
      </c>
    </row>
    <row r="66" spans="1:17">
      <c r="A66" s="4" t="s">
        <v>77</v>
      </c>
      <c r="B66" s="14" t="s">
        <v>220</v>
      </c>
      <c r="C66" s="15" t="s">
        <v>221</v>
      </c>
      <c r="D66" s="4">
        <v>20</v>
      </c>
      <c r="E66" s="4">
        <v>24</v>
      </c>
      <c r="F66" s="4">
        <v>6.625</v>
      </c>
      <c r="G66" s="4">
        <v>6.75</v>
      </c>
      <c r="H66" s="15">
        <v>0.49999999999999911</v>
      </c>
      <c r="I66" s="15">
        <v>0.31249999999999911</v>
      </c>
      <c r="J66" s="15">
        <v>0.90052168784216202</v>
      </c>
      <c r="K66" s="15">
        <v>-1.2721299873352474</v>
      </c>
      <c r="L66" s="4">
        <v>218</v>
      </c>
      <c r="M66" s="4">
        <v>7.859567872505327E-2</v>
      </c>
      <c r="N66" s="4">
        <v>0.60212663033572511</v>
      </c>
      <c r="O66" s="4">
        <v>3.8461538461538464E-3</v>
      </c>
      <c r="P66" s="4">
        <v>61</v>
      </c>
      <c r="Q66" s="4" t="s">
        <v>85</v>
      </c>
    </row>
    <row r="67" spans="1:17">
      <c r="A67" s="4" t="s">
        <v>63</v>
      </c>
      <c r="B67" s="15" t="s">
        <v>192</v>
      </c>
      <c r="C67" s="15" t="s">
        <v>193</v>
      </c>
      <c r="D67" s="4">
        <v>20</v>
      </c>
      <c r="E67" s="4">
        <v>32</v>
      </c>
      <c r="F67" s="4">
        <v>6</v>
      </c>
      <c r="G67" s="4">
        <v>6.2499999999999991</v>
      </c>
      <c r="H67" s="15">
        <v>0.75</v>
      </c>
      <c r="I67" s="21">
        <v>2</v>
      </c>
      <c r="J67" s="15">
        <v>-0.48631618813688049</v>
      </c>
      <c r="K67" s="15">
        <v>-0.45780872824250468</v>
      </c>
      <c r="L67" s="4">
        <v>295</v>
      </c>
      <c r="M67" s="4">
        <v>6.5295883575715544E-2</v>
      </c>
      <c r="N67" s="4">
        <v>0.6377440617927852</v>
      </c>
      <c r="O67" s="4">
        <v>4.1666666666666666E-3</v>
      </c>
      <c r="P67" s="4">
        <v>62</v>
      </c>
      <c r="Q67" s="4" t="s">
        <v>85</v>
      </c>
    </row>
    <row r="68" spans="1:17">
      <c r="A68" s="4" t="s">
        <v>17</v>
      </c>
      <c r="B68" s="15" t="s">
        <v>100</v>
      </c>
      <c r="C68" s="15" t="s">
        <v>101</v>
      </c>
      <c r="D68" s="4">
        <v>24</v>
      </c>
      <c r="E68" s="4">
        <v>24</v>
      </c>
      <c r="F68" s="4">
        <v>6.8749999999999991</v>
      </c>
      <c r="G68" s="4">
        <v>6.9999999999999991</v>
      </c>
      <c r="H68" s="15">
        <v>1.25</v>
      </c>
      <c r="I68" s="21">
        <v>0.5625</v>
      </c>
      <c r="J68" s="15">
        <v>-0.22620615579471226</v>
      </c>
      <c r="K68" s="15">
        <v>0.28858541777536378</v>
      </c>
      <c r="L68" s="4">
        <v>265.5</v>
      </c>
      <c r="M68" s="4">
        <v>6.7209141888713089E-2</v>
      </c>
      <c r="N68" s="4">
        <v>0.64147421294567475</v>
      </c>
      <c r="O68" s="4">
        <v>4.5454545454545461E-3</v>
      </c>
      <c r="P68" s="4">
        <v>63</v>
      </c>
      <c r="Q68" s="4" t="s">
        <v>85</v>
      </c>
    </row>
    <row r="69" spans="1:17">
      <c r="A69" s="4" t="s">
        <v>78</v>
      </c>
      <c r="B69" s="15" t="s">
        <v>222</v>
      </c>
      <c r="C69" s="15" t="s">
        <v>223</v>
      </c>
      <c r="D69" s="4">
        <v>20</v>
      </c>
      <c r="E69" s="4">
        <v>20</v>
      </c>
      <c r="F69" s="4">
        <v>7.0000000000000009</v>
      </c>
      <c r="G69" s="4">
        <v>7.25</v>
      </c>
      <c r="H69" s="15">
        <v>0.50000000000000178</v>
      </c>
      <c r="I69" s="15">
        <v>0.50000000000000178</v>
      </c>
      <c r="J69" s="15">
        <v>1.3319829951434345</v>
      </c>
      <c r="K69" s="15">
        <v>0.40952282378101673</v>
      </c>
      <c r="L69" s="4">
        <v>183.5</v>
      </c>
      <c r="M69" s="4">
        <v>7.1187461249683975E-2</v>
      </c>
      <c r="N69" s="4">
        <v>0.65254530121269538</v>
      </c>
      <c r="O69" s="4">
        <v>5.0000000000000001E-3</v>
      </c>
      <c r="P69" s="4">
        <v>64</v>
      </c>
      <c r="Q69" s="4" t="s">
        <v>85</v>
      </c>
    </row>
    <row r="70" spans="1:17">
      <c r="A70" s="4" t="s">
        <v>47</v>
      </c>
      <c r="B70" s="15" t="s">
        <v>160</v>
      </c>
      <c r="C70" s="15" t="s">
        <v>161</v>
      </c>
      <c r="D70" s="4">
        <v>20</v>
      </c>
      <c r="E70" s="4">
        <v>20</v>
      </c>
      <c r="F70" s="4">
        <v>6.75</v>
      </c>
      <c r="G70" s="4">
        <v>6.25</v>
      </c>
      <c r="H70" s="15">
        <v>1.3749999999999991</v>
      </c>
      <c r="I70" s="15">
        <v>0.875</v>
      </c>
      <c r="J70" s="15">
        <v>-0.49555307176523095</v>
      </c>
      <c r="K70" s="15">
        <v>0.11607761623192772</v>
      </c>
      <c r="L70" s="4">
        <v>184</v>
      </c>
      <c r="M70" s="4">
        <v>6.8631790756155248E-2</v>
      </c>
      <c r="N70" s="4">
        <v>0.66424083584904592</v>
      </c>
      <c r="O70" s="4">
        <v>5.5555555555555558E-3</v>
      </c>
      <c r="P70" s="4">
        <v>65</v>
      </c>
      <c r="Q70" s="4" t="s">
        <v>85</v>
      </c>
    </row>
    <row r="71" spans="1:17">
      <c r="A71" s="4" t="s">
        <v>61</v>
      </c>
      <c r="B71" s="15" t="s">
        <v>188</v>
      </c>
      <c r="C71" s="15" t="s">
        <v>189</v>
      </c>
      <c r="D71" s="4">
        <v>20</v>
      </c>
      <c r="E71" s="4">
        <v>24</v>
      </c>
      <c r="F71" s="4">
        <v>6.5000000000000009</v>
      </c>
      <c r="G71" s="4">
        <v>6.375</v>
      </c>
      <c r="H71" s="15">
        <v>0.37500000000000089</v>
      </c>
      <c r="I71" s="15">
        <v>1.3124999999999982</v>
      </c>
      <c r="J71" s="15">
        <v>-0.32106917875800739</v>
      </c>
      <c r="K71" s="15">
        <v>-0.31224874146208664</v>
      </c>
      <c r="L71" s="4">
        <v>223</v>
      </c>
      <c r="M71" s="4">
        <v>6.0547842683766007E-2</v>
      </c>
      <c r="N71" s="4">
        <v>0.68795711927134828</v>
      </c>
      <c r="O71" s="4">
        <v>6.2500000000000003E-3</v>
      </c>
      <c r="P71" s="4">
        <v>66</v>
      </c>
      <c r="Q71" s="4" t="s">
        <v>85</v>
      </c>
    </row>
    <row r="72" spans="1:17">
      <c r="A72" s="4" t="s">
        <v>25</v>
      </c>
      <c r="B72" s="14" t="s">
        <v>116</v>
      </c>
      <c r="C72" s="15" t="s">
        <v>117</v>
      </c>
      <c r="D72" s="4">
        <v>36</v>
      </c>
      <c r="E72" s="4">
        <v>24</v>
      </c>
      <c r="F72" s="4">
        <v>5.25</v>
      </c>
      <c r="G72" s="4">
        <v>5.75</v>
      </c>
      <c r="H72" s="15">
        <v>2.3125</v>
      </c>
      <c r="I72" s="15">
        <v>0.87499999999999911</v>
      </c>
      <c r="J72" s="15">
        <v>0.20595295537566077</v>
      </c>
      <c r="K72" s="15">
        <v>-0.37153979771764439</v>
      </c>
      <c r="L72" s="4">
        <v>411</v>
      </c>
      <c r="M72" s="4">
        <v>4.0973915954151681E-2</v>
      </c>
      <c r="N72" s="4">
        <v>0.75095331736988769</v>
      </c>
      <c r="O72" s="4">
        <v>7.1428571428571435E-3</v>
      </c>
      <c r="P72" s="4">
        <v>67</v>
      </c>
      <c r="Q72" s="4" t="s">
        <v>85</v>
      </c>
    </row>
    <row r="73" spans="1:17">
      <c r="A73" s="4" t="s">
        <v>83</v>
      </c>
      <c r="B73" s="15" t="s">
        <v>232</v>
      </c>
      <c r="C73" s="15" t="s">
        <v>233</v>
      </c>
      <c r="D73" s="4">
        <v>20</v>
      </c>
      <c r="E73" s="4">
        <v>20</v>
      </c>
      <c r="F73" s="4">
        <v>6.625</v>
      </c>
      <c r="G73" s="4">
        <v>6.5000000000000009</v>
      </c>
      <c r="H73" s="15">
        <v>0.5625</v>
      </c>
      <c r="I73" s="15">
        <v>0.25000000000000089</v>
      </c>
      <c r="J73" s="15">
        <v>1.1170725272125872</v>
      </c>
      <c r="K73" s="15">
        <v>-0.43770849343947227</v>
      </c>
      <c r="L73" s="4">
        <v>190</v>
      </c>
      <c r="M73" s="4">
        <v>4.311100673865767E-2</v>
      </c>
      <c r="N73" s="4">
        <v>0.78511616360566849</v>
      </c>
      <c r="O73" s="4">
        <v>8.3333333333333332E-3</v>
      </c>
      <c r="P73" s="4">
        <v>68</v>
      </c>
      <c r="Q73" s="4" t="s">
        <v>85</v>
      </c>
    </row>
    <row r="74" spans="1:17">
      <c r="A74" s="4" t="s">
        <v>72</v>
      </c>
      <c r="B74" s="15" t="s">
        <v>210</v>
      </c>
      <c r="C74" s="15" t="s">
        <v>211</v>
      </c>
      <c r="D74" s="4">
        <v>28</v>
      </c>
      <c r="E74" s="4">
        <v>28</v>
      </c>
      <c r="F74" s="4">
        <v>7.5</v>
      </c>
      <c r="G74" s="4">
        <v>7.5</v>
      </c>
      <c r="H74" s="15">
        <v>0.74999999999999911</v>
      </c>
      <c r="I74" s="15">
        <v>0.56250000000000089</v>
      </c>
      <c r="J74" s="15">
        <v>-7.8524247655181234E-2</v>
      </c>
      <c r="K74" s="15">
        <v>-1.3314402873469682</v>
      </c>
      <c r="L74" s="4">
        <v>376.5</v>
      </c>
      <c r="M74" s="4">
        <v>3.4157116919380025E-2</v>
      </c>
      <c r="N74" s="4">
        <v>0.79825318704242321</v>
      </c>
      <c r="O74" s="4">
        <v>0.01</v>
      </c>
      <c r="P74" s="4">
        <v>69</v>
      </c>
      <c r="Q74" s="4" t="s">
        <v>85</v>
      </c>
    </row>
    <row r="75" spans="1:17">
      <c r="A75" s="12" t="s">
        <v>54</v>
      </c>
      <c r="B75" s="4" t="s">
        <v>175</v>
      </c>
      <c r="C75" s="4" t="s">
        <v>174</v>
      </c>
      <c r="D75" s="12">
        <v>20</v>
      </c>
      <c r="E75" s="12">
        <v>20</v>
      </c>
      <c r="F75" s="12">
        <v>2.2499999999999996</v>
      </c>
      <c r="G75" s="12">
        <v>2.4999999999999996</v>
      </c>
      <c r="H75" s="21">
        <v>0.62500000000000044</v>
      </c>
      <c r="I75" s="21">
        <v>1.3125000000000004</v>
      </c>
      <c r="J75" s="21">
        <v>0.69664747589356513</v>
      </c>
      <c r="K75" s="21">
        <v>0.8348984414852253</v>
      </c>
      <c r="L75" s="12">
        <v>194</v>
      </c>
      <c r="M75" s="12">
        <v>2.5777085103287928E-2</v>
      </c>
      <c r="N75" s="12">
        <v>0.87049591578900887</v>
      </c>
      <c r="O75" s="12">
        <v>1.2500000000000001E-2</v>
      </c>
      <c r="P75" s="12">
        <v>70</v>
      </c>
      <c r="Q75" s="12" t="s">
        <v>85</v>
      </c>
    </row>
    <row r="76" spans="1:17">
      <c r="A76" s="4" t="s">
        <v>71</v>
      </c>
      <c r="B76" s="15" t="s">
        <v>208</v>
      </c>
      <c r="C76" s="15" t="s">
        <v>209</v>
      </c>
      <c r="D76" s="4">
        <v>20</v>
      </c>
      <c r="E76" s="4">
        <v>20</v>
      </c>
      <c r="F76" s="4">
        <v>6.9999999999999982</v>
      </c>
      <c r="G76" s="4">
        <v>6.9999999999999982</v>
      </c>
      <c r="H76" s="15">
        <v>0.74999999999999911</v>
      </c>
      <c r="I76" s="15">
        <v>0.74999999999999911</v>
      </c>
      <c r="J76" s="15">
        <v>-1.3171599147990131E-2</v>
      </c>
      <c r="K76" s="15">
        <v>-0.46050131582275072</v>
      </c>
      <c r="L76" s="4">
        <v>195.5</v>
      </c>
      <c r="M76" s="4">
        <v>1.9311804361171712E-2</v>
      </c>
      <c r="N76" s="4">
        <v>0.90278927211626792</v>
      </c>
      <c r="O76" s="4">
        <v>1.6666666666666666E-2</v>
      </c>
      <c r="P76" s="4">
        <v>71</v>
      </c>
      <c r="Q76" s="4" t="s">
        <v>85</v>
      </c>
    </row>
    <row r="77" spans="1:17">
      <c r="A77" s="4" t="s">
        <v>35</v>
      </c>
      <c r="B77" s="15" t="s">
        <v>136</v>
      </c>
      <c r="C77" s="15" t="s">
        <v>137</v>
      </c>
      <c r="D77" s="4">
        <v>20</v>
      </c>
      <c r="E77" s="4">
        <v>20</v>
      </c>
      <c r="F77" s="4">
        <v>7.875</v>
      </c>
      <c r="G77" s="4">
        <v>7.7500000000000009</v>
      </c>
      <c r="H77" s="15">
        <v>1.3124999999999982</v>
      </c>
      <c r="I77" s="15">
        <v>0.5625</v>
      </c>
      <c r="J77" s="15">
        <v>-9.8743975030209347E-2</v>
      </c>
      <c r="K77" s="15">
        <v>0.97610701603234673</v>
      </c>
      <c r="L77" s="4">
        <v>198</v>
      </c>
      <c r="M77" s="4">
        <v>8.5996906372064127E-3</v>
      </c>
      <c r="N77" s="4">
        <v>0.95662506799594726</v>
      </c>
      <c r="O77" s="4">
        <v>2.5000000000000001E-2</v>
      </c>
      <c r="P77" s="4">
        <v>72</v>
      </c>
      <c r="Q77" s="4" t="s">
        <v>85</v>
      </c>
    </row>
    <row r="78" spans="1:17">
      <c r="A78" s="4" t="s">
        <v>24</v>
      </c>
      <c r="B78" s="15" t="s">
        <v>114</v>
      </c>
      <c r="C78" s="15" t="s">
        <v>115</v>
      </c>
      <c r="D78" s="4">
        <v>24</v>
      </c>
      <c r="E78" s="4">
        <v>24</v>
      </c>
      <c r="F78" s="4">
        <v>7.625</v>
      </c>
      <c r="G78" s="4">
        <v>7.7499999999999991</v>
      </c>
      <c r="H78" s="15">
        <v>1.2499999999999982</v>
      </c>
      <c r="I78" s="15">
        <v>0.75000000000000178</v>
      </c>
      <c r="J78" s="15">
        <v>-0.32750829412183263</v>
      </c>
      <c r="K78" s="15">
        <v>-0.70347950521680436</v>
      </c>
      <c r="L78" s="4">
        <v>286</v>
      </c>
      <c r="M78" s="4">
        <v>5.9713714859086046E-3</v>
      </c>
      <c r="N78" s="4">
        <v>0.96700023112049471</v>
      </c>
      <c r="O78" s="4">
        <v>0.05</v>
      </c>
      <c r="P78" s="4">
        <v>73</v>
      </c>
      <c r="Q78" s="4" t="s">
        <v>85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>
      <selection activeCell="A4" sqref="A4"/>
    </sheetView>
  </sheetViews>
  <sheetFormatPr baseColWidth="10" defaultRowHeight="15" x14ac:dyDescent="0"/>
  <cols>
    <col min="1" max="10" width="10.83203125" style="4"/>
    <col min="11" max="11" width="11" style="4" customWidth="1"/>
    <col min="12" max="13" width="12.1640625" style="4" bestFit="1" customWidth="1"/>
    <col min="14" max="15" width="10.83203125" style="4"/>
    <col min="16" max="16384" width="10.83203125" style="5"/>
  </cols>
  <sheetData>
    <row r="1" spans="1:17">
      <c r="A1" s="3" t="s">
        <v>235</v>
      </c>
    </row>
    <row r="2" spans="1:17">
      <c r="A2" s="3"/>
    </row>
    <row r="3" spans="1:17" ht="16">
      <c r="A3" s="6" t="s">
        <v>251</v>
      </c>
    </row>
    <row r="5" spans="1:17" ht="17" thickBot="1">
      <c r="A5" s="9" t="s">
        <v>0</v>
      </c>
      <c r="B5" s="9" t="s">
        <v>86</v>
      </c>
      <c r="C5" s="9" t="s">
        <v>87</v>
      </c>
      <c r="D5" s="8" t="s">
        <v>1</v>
      </c>
      <c r="E5" s="9" t="s">
        <v>2</v>
      </c>
      <c r="F5" s="9" t="s">
        <v>246</v>
      </c>
      <c r="G5" s="9" t="s">
        <v>247</v>
      </c>
      <c r="H5" s="10" t="s">
        <v>244</v>
      </c>
      <c r="I5" s="10" t="s">
        <v>245</v>
      </c>
      <c r="J5" s="10" t="s">
        <v>248</v>
      </c>
      <c r="K5" s="10" t="s">
        <v>249</v>
      </c>
      <c r="L5" s="11" t="s">
        <v>5</v>
      </c>
      <c r="M5" s="11" t="s">
        <v>6</v>
      </c>
      <c r="N5" s="11" t="s">
        <v>7</v>
      </c>
      <c r="O5" s="1" t="s">
        <v>8</v>
      </c>
      <c r="P5" s="9" t="s">
        <v>9</v>
      </c>
      <c r="Q5" s="9" t="s">
        <v>10</v>
      </c>
    </row>
    <row r="6" spans="1:17">
      <c r="A6" s="4" t="s">
        <v>11</v>
      </c>
      <c r="B6" s="15" t="s">
        <v>88</v>
      </c>
      <c r="C6" s="15" t="s">
        <v>89</v>
      </c>
      <c r="D6" s="4">
        <v>12</v>
      </c>
      <c r="E6" s="4">
        <v>12</v>
      </c>
      <c r="F6" s="4">
        <v>4.25</v>
      </c>
      <c r="G6" s="4">
        <v>7.7499999999999991</v>
      </c>
      <c r="H6" s="4">
        <v>0.5</v>
      </c>
      <c r="I6" s="4">
        <v>0.25000000000000089</v>
      </c>
      <c r="J6" s="4">
        <v>-0.34952148859767446</v>
      </c>
      <c r="K6" s="4">
        <v>0.50028299763900508</v>
      </c>
      <c r="L6" s="4">
        <v>0</v>
      </c>
      <c r="M6" s="4">
        <v>0.85149502807540101</v>
      </c>
      <c r="N6" s="4">
        <v>3.0265860809414461E-5</v>
      </c>
      <c r="O6" s="4">
        <f>0.05/(73+1-P6)</f>
        <v>6.8493150684931507E-4</v>
      </c>
      <c r="P6" s="4">
        <v>1</v>
      </c>
      <c r="Q6" s="4" t="str">
        <f>IF(N6&lt;O6,"S","NS")</f>
        <v>S</v>
      </c>
    </row>
    <row r="7" spans="1:17">
      <c r="A7" s="4" t="s">
        <v>12</v>
      </c>
      <c r="B7" s="15" t="s">
        <v>90</v>
      </c>
      <c r="C7" s="15" t="s">
        <v>91</v>
      </c>
      <c r="D7" s="4">
        <v>12</v>
      </c>
      <c r="E7" s="4">
        <v>12</v>
      </c>
      <c r="F7" s="4">
        <v>7.625</v>
      </c>
      <c r="G7" s="4">
        <v>8.25</v>
      </c>
      <c r="H7" s="4">
        <v>0.56249999999999911</v>
      </c>
      <c r="I7" s="4">
        <v>0.31249999999999822</v>
      </c>
      <c r="J7" s="4">
        <v>-0.21651463574749169</v>
      </c>
      <c r="K7" s="4">
        <v>-0.28680063350918406</v>
      </c>
      <c r="L7" s="4">
        <v>4.5</v>
      </c>
      <c r="M7" s="4">
        <v>0.80073445085930428</v>
      </c>
      <c r="N7" s="4">
        <v>8.7532474905887065E-5</v>
      </c>
      <c r="O7" s="4">
        <f t="shared" ref="O7:O48" si="0">0.05/(73+1-P7)</f>
        <v>6.9444444444444447E-4</v>
      </c>
      <c r="P7" s="4">
        <v>2</v>
      </c>
      <c r="Q7" s="4" t="str">
        <f t="shared" ref="Q7:Q48" si="1">IF(N7&lt;O7,"S","NS")</f>
        <v>S</v>
      </c>
    </row>
    <row r="8" spans="1:17">
      <c r="A8" s="4" t="s">
        <v>13</v>
      </c>
      <c r="B8" s="15" t="s">
        <v>92</v>
      </c>
      <c r="C8" s="15" t="s">
        <v>93</v>
      </c>
      <c r="D8" s="4">
        <v>12</v>
      </c>
      <c r="E8" s="4">
        <v>12</v>
      </c>
      <c r="F8" s="4">
        <v>6.125</v>
      </c>
      <c r="G8" s="4">
        <v>6.75</v>
      </c>
      <c r="H8" s="4">
        <v>0.5</v>
      </c>
      <c r="I8" s="4">
        <v>0.49999999999999911</v>
      </c>
      <c r="J8" s="4">
        <v>-0.54599342927627315</v>
      </c>
      <c r="K8" s="4">
        <v>-0.39961417910006558</v>
      </c>
      <c r="L8" s="4">
        <v>5.5</v>
      </c>
      <c r="M8" s="4">
        <v>0.79026548562736065</v>
      </c>
      <c r="N8" s="4">
        <v>1.0817014189320822E-4</v>
      </c>
      <c r="O8" s="4">
        <f t="shared" si="0"/>
        <v>7.0422535211267609E-4</v>
      </c>
      <c r="P8" s="4">
        <v>3</v>
      </c>
      <c r="Q8" s="4" t="str">
        <f t="shared" si="1"/>
        <v>S</v>
      </c>
    </row>
    <row r="9" spans="1:17">
      <c r="A9" s="4" t="s">
        <v>14</v>
      </c>
      <c r="B9" s="15" t="s">
        <v>94</v>
      </c>
      <c r="C9" s="15" t="s">
        <v>95</v>
      </c>
      <c r="D9" s="4">
        <v>12</v>
      </c>
      <c r="E9" s="4">
        <v>12</v>
      </c>
      <c r="F9" s="4">
        <v>5.625</v>
      </c>
      <c r="G9" s="4">
        <v>6.625</v>
      </c>
      <c r="H9" s="4">
        <v>0.43750000000000089</v>
      </c>
      <c r="I9" s="4">
        <v>0.62500000000000089</v>
      </c>
      <c r="J9" s="4">
        <v>-0.75889269009503479</v>
      </c>
      <c r="K9" s="4">
        <v>-0.15915398306777645</v>
      </c>
      <c r="L9" s="4">
        <v>6</v>
      </c>
      <c r="M9" s="4">
        <v>0.78207950468501075</v>
      </c>
      <c r="N9" s="4">
        <v>1.2742058985364794E-4</v>
      </c>
      <c r="O9" s="4">
        <f t="shared" si="0"/>
        <v>7.1428571428571429E-4</v>
      </c>
      <c r="P9" s="4">
        <v>4</v>
      </c>
      <c r="Q9" s="4" t="str">
        <f t="shared" si="1"/>
        <v>S</v>
      </c>
    </row>
    <row r="10" spans="1:17">
      <c r="A10" s="4" t="s">
        <v>15</v>
      </c>
      <c r="B10" s="15" t="s">
        <v>96</v>
      </c>
      <c r="C10" s="15" t="s">
        <v>97</v>
      </c>
      <c r="D10" s="4">
        <v>12</v>
      </c>
      <c r="E10" s="4">
        <v>8</v>
      </c>
      <c r="F10" s="4">
        <v>5.625</v>
      </c>
      <c r="G10" s="4">
        <v>7.7499999999999991</v>
      </c>
      <c r="H10" s="4">
        <v>1.1249999999999991</v>
      </c>
      <c r="I10" s="4">
        <v>0.43750000000000089</v>
      </c>
      <c r="J10" s="4">
        <v>0.29638720225783155</v>
      </c>
      <c r="K10" s="4">
        <v>-0.41023714532201139</v>
      </c>
      <c r="L10" s="4">
        <v>1.5</v>
      </c>
      <c r="M10" s="4">
        <v>0.80310748440020352</v>
      </c>
      <c r="N10" s="4">
        <v>3.2864663344822658E-4</v>
      </c>
      <c r="O10" s="4">
        <f t="shared" si="0"/>
        <v>7.246376811594203E-4</v>
      </c>
      <c r="P10" s="4">
        <v>5</v>
      </c>
      <c r="Q10" s="4" t="str">
        <f t="shared" si="1"/>
        <v>S</v>
      </c>
    </row>
    <row r="11" spans="1:17">
      <c r="A11" s="4" t="s">
        <v>16</v>
      </c>
      <c r="B11" s="15" t="s">
        <v>98</v>
      </c>
      <c r="C11" s="15" t="s">
        <v>99</v>
      </c>
      <c r="D11" s="4">
        <v>12</v>
      </c>
      <c r="E11" s="4">
        <v>12</v>
      </c>
      <c r="F11" s="4">
        <v>7.75</v>
      </c>
      <c r="G11" s="4">
        <v>6.5</v>
      </c>
      <c r="H11" s="4">
        <v>0.62499999999999911</v>
      </c>
      <c r="I11" s="4">
        <v>0.375</v>
      </c>
      <c r="J11" s="4">
        <v>-1.1800726737326488</v>
      </c>
      <c r="K11" s="4">
        <v>0.65793141198190364</v>
      </c>
      <c r="L11" s="4">
        <v>11.5</v>
      </c>
      <c r="M11" s="4">
        <v>0.71737936604823571</v>
      </c>
      <c r="N11" s="4">
        <v>4.4070411726416993E-4</v>
      </c>
      <c r="O11" s="4">
        <f t="shared" si="0"/>
        <v>7.3529411764705881E-4</v>
      </c>
      <c r="P11" s="4">
        <v>6</v>
      </c>
      <c r="Q11" s="4" t="str">
        <f t="shared" si="1"/>
        <v>S</v>
      </c>
    </row>
    <row r="12" spans="1:17">
      <c r="A12" s="4" t="s">
        <v>17</v>
      </c>
      <c r="B12" s="15" t="s">
        <v>100</v>
      </c>
      <c r="C12" s="15" t="s">
        <v>101</v>
      </c>
      <c r="D12" s="4">
        <v>12</v>
      </c>
      <c r="E12" s="4">
        <v>12</v>
      </c>
      <c r="F12" s="4">
        <v>7.5</v>
      </c>
      <c r="G12" s="4">
        <v>6.9999999999999982</v>
      </c>
      <c r="H12" s="4">
        <v>0.31249999999999911</v>
      </c>
      <c r="I12" s="4">
        <v>0.5625</v>
      </c>
      <c r="J12" s="4">
        <v>-0.37312028891498544</v>
      </c>
      <c r="K12" s="4">
        <v>-0.83900750378417599</v>
      </c>
      <c r="L12" s="4">
        <v>14</v>
      </c>
      <c r="M12" s="4">
        <v>0.69047619047619058</v>
      </c>
      <c r="N12" s="4">
        <v>7.1795630570282314E-4</v>
      </c>
      <c r="O12" s="4">
        <f t="shared" si="0"/>
        <v>7.4626865671641792E-4</v>
      </c>
      <c r="P12" s="4">
        <v>7</v>
      </c>
      <c r="Q12" s="4" t="str">
        <f t="shared" si="1"/>
        <v>S</v>
      </c>
    </row>
    <row r="13" spans="1:17">
      <c r="A13" s="4" t="s">
        <v>18</v>
      </c>
      <c r="B13" s="15" t="s">
        <v>102</v>
      </c>
      <c r="C13" s="15" t="s">
        <v>103</v>
      </c>
      <c r="D13" s="4">
        <v>8</v>
      </c>
      <c r="E13" s="4">
        <v>8</v>
      </c>
      <c r="F13" s="4">
        <v>8.125</v>
      </c>
      <c r="G13" s="4">
        <v>6.75</v>
      </c>
      <c r="H13" s="4">
        <v>0.31250000000000089</v>
      </c>
      <c r="I13" s="4">
        <v>0.62500000000000089</v>
      </c>
      <c r="J13" s="4">
        <v>0.61058308508256565</v>
      </c>
      <c r="K13" s="4">
        <v>0.18994101976323152</v>
      </c>
      <c r="L13" s="4">
        <v>0</v>
      </c>
      <c r="M13" s="4">
        <v>0.8426500884694863</v>
      </c>
      <c r="N13" s="4">
        <v>7.50045816838662E-4</v>
      </c>
      <c r="O13" s="4">
        <f t="shared" si="0"/>
        <v>7.5757575757575758E-4</v>
      </c>
      <c r="P13" s="4">
        <v>8</v>
      </c>
      <c r="Q13" s="4" t="str">
        <f t="shared" si="1"/>
        <v>S</v>
      </c>
    </row>
    <row r="14" spans="1:17">
      <c r="A14" s="4" t="s">
        <v>19</v>
      </c>
      <c r="B14" s="15" t="s">
        <v>104</v>
      </c>
      <c r="C14" s="15" t="s">
        <v>105</v>
      </c>
      <c r="D14" s="4">
        <v>8</v>
      </c>
      <c r="E14" s="4">
        <v>8</v>
      </c>
      <c r="F14" s="4">
        <v>6.75</v>
      </c>
      <c r="G14" s="4">
        <v>5.625</v>
      </c>
      <c r="H14" s="4">
        <v>0.18750000000000089</v>
      </c>
      <c r="I14" s="4">
        <v>0.56250000000000089</v>
      </c>
      <c r="J14" s="4">
        <v>-0.55431961285540143</v>
      </c>
      <c r="K14" s="4">
        <v>-0.330718913883076</v>
      </c>
      <c r="L14" s="4">
        <v>0.5</v>
      </c>
      <c r="M14" s="4">
        <v>0.83133040003764203</v>
      </c>
      <c r="N14" s="4">
        <v>8.8316599485268926E-4</v>
      </c>
      <c r="O14" s="4">
        <f t="shared" si="0"/>
        <v>7.6923076923076923E-4</v>
      </c>
      <c r="P14" s="4">
        <v>9</v>
      </c>
      <c r="Q14" s="4" t="str">
        <f t="shared" si="1"/>
        <v>NS</v>
      </c>
    </row>
    <row r="15" spans="1:17">
      <c r="A15" s="4" t="s">
        <v>20</v>
      </c>
      <c r="B15" s="15" t="s">
        <v>106</v>
      </c>
      <c r="C15" s="15" t="s">
        <v>107</v>
      </c>
      <c r="D15" s="4">
        <v>8</v>
      </c>
      <c r="E15" s="4">
        <v>7</v>
      </c>
      <c r="F15" s="4">
        <v>7.75</v>
      </c>
      <c r="G15" s="4">
        <v>5.75</v>
      </c>
      <c r="H15" s="4">
        <v>0.31250000000000089</v>
      </c>
      <c r="I15" s="4">
        <v>0.625</v>
      </c>
      <c r="J15" s="4">
        <v>0.93541434669348533</v>
      </c>
      <c r="K15" s="4">
        <v>1.0665313669004703</v>
      </c>
      <c r="L15" s="4">
        <v>0</v>
      </c>
      <c r="M15" s="4">
        <v>0.84270097160038426</v>
      </c>
      <c r="N15" s="4">
        <v>1.0994160521898063E-3</v>
      </c>
      <c r="O15" s="4">
        <f t="shared" si="0"/>
        <v>7.8125000000000004E-4</v>
      </c>
      <c r="P15" s="4">
        <v>10</v>
      </c>
      <c r="Q15" s="4" t="str">
        <f t="shared" si="1"/>
        <v>NS</v>
      </c>
    </row>
    <row r="16" spans="1:17">
      <c r="A16" s="4" t="s">
        <v>21</v>
      </c>
      <c r="B16" s="16" t="s">
        <v>108</v>
      </c>
      <c r="C16" s="16" t="s">
        <v>109</v>
      </c>
      <c r="D16" s="4">
        <v>12</v>
      </c>
      <c r="E16" s="4">
        <v>12</v>
      </c>
      <c r="F16" s="4">
        <v>6.8749999999999991</v>
      </c>
      <c r="G16" s="4">
        <v>6.25</v>
      </c>
      <c r="H16" s="4">
        <v>0.37499999999999911</v>
      </c>
      <c r="I16" s="4">
        <v>0.56250000000000089</v>
      </c>
      <c r="J16" s="4">
        <v>0.88076329599644909</v>
      </c>
      <c r="K16" s="4">
        <v>4.0077939862620079E-2</v>
      </c>
      <c r="L16" s="4">
        <v>17</v>
      </c>
      <c r="M16" s="4">
        <v>0.65116072298856131</v>
      </c>
      <c r="N16" s="4">
        <v>1.4226145961155818E-3</v>
      </c>
      <c r="O16" s="4">
        <f t="shared" si="0"/>
        <v>7.9365079365079365E-4</v>
      </c>
      <c r="P16" s="4">
        <v>11</v>
      </c>
      <c r="Q16" s="4" t="str">
        <f t="shared" si="1"/>
        <v>NS</v>
      </c>
    </row>
    <row r="17" spans="1:17">
      <c r="A17" s="4" t="s">
        <v>22</v>
      </c>
      <c r="B17" s="15" t="s">
        <v>110</v>
      </c>
      <c r="C17" s="15" t="s">
        <v>111</v>
      </c>
      <c r="D17" s="4">
        <v>12</v>
      </c>
      <c r="E17" s="4">
        <v>8</v>
      </c>
      <c r="F17" s="4">
        <v>7.0000000000000009</v>
      </c>
      <c r="G17" s="4">
        <v>7.75</v>
      </c>
      <c r="H17" s="4">
        <v>0.99999999999999734</v>
      </c>
      <c r="I17" s="4">
        <v>0.37500000000000089</v>
      </c>
      <c r="J17" s="4">
        <v>0.184769933023373</v>
      </c>
      <c r="K17" s="4">
        <v>-0.30191909352458385</v>
      </c>
      <c r="L17" s="4">
        <v>8.5</v>
      </c>
      <c r="M17" s="4">
        <v>0.68531525777181856</v>
      </c>
      <c r="N17" s="4">
        <v>2.1779884858772248E-3</v>
      </c>
      <c r="O17" s="4">
        <f t="shared" si="0"/>
        <v>8.0645161290322581E-4</v>
      </c>
      <c r="P17" s="4">
        <v>12</v>
      </c>
      <c r="Q17" s="4" t="str">
        <f t="shared" si="1"/>
        <v>NS</v>
      </c>
    </row>
    <row r="18" spans="1:17">
      <c r="A18" s="4" t="s">
        <v>23</v>
      </c>
      <c r="B18" s="15" t="s">
        <v>112</v>
      </c>
      <c r="C18" s="15" t="s">
        <v>113</v>
      </c>
      <c r="D18" s="4">
        <v>12</v>
      </c>
      <c r="E18" s="4">
        <v>12</v>
      </c>
      <c r="F18" s="4">
        <v>6.4999999999999991</v>
      </c>
      <c r="G18" s="4">
        <v>6</v>
      </c>
      <c r="H18" s="4">
        <v>0.31250000000000089</v>
      </c>
      <c r="I18" s="4">
        <v>0.5</v>
      </c>
      <c r="J18" s="4">
        <v>0.37312028891497423</v>
      </c>
      <c r="K18" s="4">
        <v>-0.48119520617549555</v>
      </c>
      <c r="L18" s="4">
        <v>21.5</v>
      </c>
      <c r="M18" s="4">
        <v>0.60119047619047628</v>
      </c>
      <c r="N18" s="4">
        <v>3.2272530003480408E-3</v>
      </c>
      <c r="O18" s="4">
        <f t="shared" si="0"/>
        <v>8.1967213114754098E-4</v>
      </c>
      <c r="P18" s="4">
        <v>13</v>
      </c>
      <c r="Q18" s="4" t="str">
        <f t="shared" si="1"/>
        <v>NS</v>
      </c>
    </row>
    <row r="19" spans="1:17">
      <c r="A19" s="4" t="s">
        <v>24</v>
      </c>
      <c r="B19" s="15" t="s">
        <v>114</v>
      </c>
      <c r="C19" s="15" t="s">
        <v>115</v>
      </c>
      <c r="D19" s="4">
        <v>12</v>
      </c>
      <c r="E19" s="4">
        <v>12</v>
      </c>
      <c r="F19" s="4">
        <v>8.25</v>
      </c>
      <c r="G19" s="4">
        <v>7.7499999999999991</v>
      </c>
      <c r="H19" s="4">
        <v>0.56249999999999822</v>
      </c>
      <c r="I19" s="4">
        <v>0.75000000000000178</v>
      </c>
      <c r="J19" s="4">
        <v>0.12277359070427891</v>
      </c>
      <c r="K19" s="4">
        <v>-1.3856025685090476</v>
      </c>
      <c r="L19" s="4">
        <v>22.5</v>
      </c>
      <c r="M19" s="4">
        <v>0.58733464707929672</v>
      </c>
      <c r="N19" s="4">
        <v>4.0104273784713129E-3</v>
      </c>
      <c r="O19" s="4">
        <f t="shared" si="0"/>
        <v>8.3333333333333339E-4</v>
      </c>
      <c r="P19" s="4">
        <v>14</v>
      </c>
      <c r="Q19" s="4" t="str">
        <f t="shared" si="1"/>
        <v>NS</v>
      </c>
    </row>
    <row r="20" spans="1:17">
      <c r="A20" s="4" t="s">
        <v>25</v>
      </c>
      <c r="B20" s="14" t="s">
        <v>116</v>
      </c>
      <c r="C20" s="15" t="s">
        <v>117</v>
      </c>
      <c r="D20" s="4">
        <v>12</v>
      </c>
      <c r="E20" s="4">
        <v>12</v>
      </c>
      <c r="F20" s="4">
        <v>7</v>
      </c>
      <c r="G20" s="4">
        <v>6</v>
      </c>
      <c r="H20" s="4">
        <v>0.62500000000000178</v>
      </c>
      <c r="I20" s="4">
        <v>0.37500000000000089</v>
      </c>
      <c r="J20" s="4">
        <v>-0.83709498294575779</v>
      </c>
      <c r="K20" s="4">
        <v>0.69362792385312666</v>
      </c>
      <c r="L20" s="4">
        <v>24.5</v>
      </c>
      <c r="M20" s="4">
        <v>0.56800177781072181</v>
      </c>
      <c r="N20" s="4">
        <v>5.3920415458972555E-3</v>
      </c>
      <c r="O20" s="4">
        <f t="shared" si="0"/>
        <v>8.4745762711864415E-4</v>
      </c>
      <c r="P20" s="4">
        <v>15</v>
      </c>
      <c r="Q20" s="4" t="str">
        <f t="shared" si="1"/>
        <v>NS</v>
      </c>
    </row>
    <row r="21" spans="1:17">
      <c r="A21" s="4" t="s">
        <v>26</v>
      </c>
      <c r="B21" s="15" t="s">
        <v>118</v>
      </c>
      <c r="C21" s="15" t="s">
        <v>119</v>
      </c>
      <c r="D21" s="4">
        <v>8</v>
      </c>
      <c r="E21" s="4">
        <v>8</v>
      </c>
      <c r="F21" s="4">
        <v>7.25</v>
      </c>
      <c r="G21" s="4">
        <v>7.875</v>
      </c>
      <c r="H21" s="4">
        <v>0.375</v>
      </c>
      <c r="I21" s="4">
        <v>0.37500000000000089</v>
      </c>
      <c r="J21" s="4">
        <v>0.39432571606324518</v>
      </c>
      <c r="K21" s="4">
        <v>1.1498738469331977E-15</v>
      </c>
      <c r="L21" s="4">
        <v>6</v>
      </c>
      <c r="M21" s="4">
        <v>0.68977408496426451</v>
      </c>
      <c r="N21" s="4">
        <v>5.7961444816715321E-3</v>
      </c>
      <c r="O21" s="4">
        <f t="shared" si="0"/>
        <v>8.6206896551724148E-4</v>
      </c>
      <c r="P21" s="4">
        <v>16</v>
      </c>
      <c r="Q21" s="4" t="str">
        <f t="shared" si="1"/>
        <v>NS</v>
      </c>
    </row>
    <row r="22" spans="1:17">
      <c r="A22" s="4" t="s">
        <v>27</v>
      </c>
      <c r="B22" s="15" t="s">
        <v>120</v>
      </c>
      <c r="C22" s="15" t="s">
        <v>121</v>
      </c>
      <c r="D22" s="4">
        <v>12</v>
      </c>
      <c r="E22" s="4">
        <v>12</v>
      </c>
      <c r="F22" s="17">
        <v>7</v>
      </c>
      <c r="G22" s="17">
        <v>7.5</v>
      </c>
      <c r="H22" s="4">
        <v>0.75000000000000178</v>
      </c>
      <c r="I22" s="4">
        <v>0</v>
      </c>
      <c r="J22" s="4">
        <v>-0.19902838370609938</v>
      </c>
      <c r="K22" s="4">
        <v>1.5080002407945792</v>
      </c>
      <c r="L22" s="4">
        <v>26</v>
      </c>
      <c r="M22" s="4">
        <v>0.55773209678392499</v>
      </c>
      <c r="N22" s="4">
        <v>6.2890388074961735E-3</v>
      </c>
      <c r="O22" s="4">
        <f t="shared" si="0"/>
        <v>8.7719298245614037E-4</v>
      </c>
      <c r="P22" s="4">
        <v>17</v>
      </c>
      <c r="Q22" s="4" t="str">
        <f t="shared" si="1"/>
        <v>NS</v>
      </c>
    </row>
    <row r="23" spans="1:17">
      <c r="A23" s="4" t="s">
        <v>28</v>
      </c>
      <c r="B23" s="15" t="s">
        <v>122</v>
      </c>
      <c r="C23" s="15" t="s">
        <v>123</v>
      </c>
      <c r="D23" s="4">
        <v>12</v>
      </c>
      <c r="E23" s="4">
        <v>8</v>
      </c>
      <c r="F23" s="4">
        <v>7.7499999999999991</v>
      </c>
      <c r="G23" s="4">
        <v>7.125</v>
      </c>
      <c r="H23" s="4">
        <v>0.37500000000000089</v>
      </c>
      <c r="I23" s="4">
        <v>0.5</v>
      </c>
      <c r="J23" s="4">
        <v>0.94657276529593448</v>
      </c>
      <c r="K23" s="4">
        <v>0.39222282542809511</v>
      </c>
      <c r="L23" s="4">
        <v>14</v>
      </c>
      <c r="M23" s="4">
        <v>0.58899648233601121</v>
      </c>
      <c r="N23" s="4">
        <v>8.4367509358437426E-3</v>
      </c>
      <c r="O23" s="4">
        <f t="shared" si="0"/>
        <v>8.9285714285714294E-4</v>
      </c>
      <c r="P23" s="4">
        <v>18</v>
      </c>
      <c r="Q23" s="4" t="str">
        <f t="shared" si="1"/>
        <v>NS</v>
      </c>
    </row>
    <row r="24" spans="1:17">
      <c r="A24" s="4" t="s">
        <v>29</v>
      </c>
      <c r="B24" s="15" t="s">
        <v>124</v>
      </c>
      <c r="C24" s="15" t="s">
        <v>125</v>
      </c>
      <c r="D24" s="4">
        <v>12</v>
      </c>
      <c r="E24" s="4">
        <v>8</v>
      </c>
      <c r="F24" s="4">
        <v>6.75</v>
      </c>
      <c r="G24" s="4">
        <v>7.5</v>
      </c>
      <c r="H24" s="4">
        <v>0.50000000000000178</v>
      </c>
      <c r="I24" s="4">
        <v>0.56250000000000089</v>
      </c>
      <c r="J24" s="4">
        <v>0.71933302440524816</v>
      </c>
      <c r="K24" s="4">
        <v>0.41023714532200733</v>
      </c>
      <c r="L24" s="4">
        <v>14</v>
      </c>
      <c r="M24" s="4">
        <v>0.5881054130173925</v>
      </c>
      <c r="N24" s="4">
        <v>8.5362928446393125E-3</v>
      </c>
      <c r="O24" s="4">
        <f t="shared" si="0"/>
        <v>9.0909090909090909E-4</v>
      </c>
      <c r="P24" s="4">
        <v>19</v>
      </c>
      <c r="Q24" s="4" t="str">
        <f t="shared" si="1"/>
        <v>NS</v>
      </c>
    </row>
    <row r="25" spans="1:17">
      <c r="A25" s="4" t="s">
        <v>30</v>
      </c>
      <c r="B25" s="15" t="s">
        <v>126</v>
      </c>
      <c r="C25" s="15" t="s">
        <v>127</v>
      </c>
      <c r="D25" s="4">
        <v>12</v>
      </c>
      <c r="E25" s="4">
        <v>8</v>
      </c>
      <c r="F25" s="4">
        <v>5.75</v>
      </c>
      <c r="G25" s="4">
        <v>6.5000000000000009</v>
      </c>
      <c r="H25" s="4">
        <v>0.3125</v>
      </c>
      <c r="I25" s="4">
        <v>0.56250000000000089</v>
      </c>
      <c r="J25" s="4">
        <v>-0.20505545060862804</v>
      </c>
      <c r="K25" s="4">
        <v>-0.11832159566199496</v>
      </c>
      <c r="L25" s="4">
        <v>14.5</v>
      </c>
      <c r="M25" s="4">
        <v>0.58055488496458874</v>
      </c>
      <c r="N25" s="4">
        <v>9.4228159799533452E-3</v>
      </c>
      <c r="O25" s="4">
        <f t="shared" si="0"/>
        <v>9.2592592592592596E-4</v>
      </c>
      <c r="P25" s="4">
        <v>20</v>
      </c>
      <c r="Q25" s="4" t="str">
        <f t="shared" si="1"/>
        <v>NS</v>
      </c>
    </row>
    <row r="26" spans="1:17">
      <c r="A26" s="4" t="s">
        <v>31</v>
      </c>
      <c r="B26" s="15" t="s">
        <v>128</v>
      </c>
      <c r="C26" s="15" t="s">
        <v>129</v>
      </c>
      <c r="D26" s="4">
        <v>12</v>
      </c>
      <c r="E26" s="4">
        <v>8</v>
      </c>
      <c r="F26" s="4">
        <v>6.5</v>
      </c>
      <c r="G26" s="4">
        <v>7.625</v>
      </c>
      <c r="H26" s="4">
        <v>0.87500000000000178</v>
      </c>
      <c r="I26" s="4">
        <v>0.49999999999999911</v>
      </c>
      <c r="J26" s="4">
        <v>-0.40406101782088921</v>
      </c>
      <c r="K26" s="4">
        <v>0.27432352249045877</v>
      </c>
      <c r="L26" s="4">
        <v>14.5</v>
      </c>
      <c r="M26" s="4">
        <v>0.58011490393514009</v>
      </c>
      <c r="N26" s="4">
        <v>9.4769206997081194E-3</v>
      </c>
      <c r="O26" s="4">
        <f t="shared" si="0"/>
        <v>9.4339622641509435E-4</v>
      </c>
      <c r="P26" s="4">
        <v>21</v>
      </c>
      <c r="Q26" s="4" t="str">
        <f t="shared" si="1"/>
        <v>NS</v>
      </c>
    </row>
    <row r="27" spans="1:17">
      <c r="A27" s="4" t="s">
        <v>32</v>
      </c>
      <c r="B27" s="15" t="s">
        <v>130</v>
      </c>
      <c r="C27" s="15" t="s">
        <v>131</v>
      </c>
      <c r="D27" s="4">
        <v>12</v>
      </c>
      <c r="E27" s="4">
        <v>12</v>
      </c>
      <c r="F27" s="4">
        <v>7.25</v>
      </c>
      <c r="G27" s="4">
        <v>6.375</v>
      </c>
      <c r="H27" s="4">
        <v>0.25</v>
      </c>
      <c r="I27" s="4">
        <v>0.56249999999999911</v>
      </c>
      <c r="J27" s="4">
        <v>-0.44119762208253799</v>
      </c>
      <c r="K27" s="4">
        <v>0.37757118534125333</v>
      </c>
      <c r="L27" s="4">
        <v>29</v>
      </c>
      <c r="M27" s="4">
        <v>0.51557766828403595</v>
      </c>
      <c r="N27" s="4">
        <v>1.1543372417726332E-2</v>
      </c>
      <c r="O27" s="4">
        <f t="shared" si="0"/>
        <v>9.6153846153846159E-4</v>
      </c>
      <c r="P27" s="4">
        <v>22</v>
      </c>
      <c r="Q27" s="4" t="str">
        <f t="shared" si="1"/>
        <v>NS</v>
      </c>
    </row>
    <row r="28" spans="1:17">
      <c r="A28" s="4" t="s">
        <v>33</v>
      </c>
      <c r="B28" s="15" t="s">
        <v>132</v>
      </c>
      <c r="C28" s="15" t="s">
        <v>133</v>
      </c>
      <c r="D28" s="4">
        <v>12</v>
      </c>
      <c r="E28" s="4">
        <v>12</v>
      </c>
      <c r="F28" s="4">
        <v>7.7499999999999991</v>
      </c>
      <c r="G28" s="4">
        <v>6.7499999999999991</v>
      </c>
      <c r="H28" s="4">
        <v>0.5</v>
      </c>
      <c r="I28" s="4">
        <v>1.1250000000000018</v>
      </c>
      <c r="J28" s="4">
        <v>-0.21765109052109594</v>
      </c>
      <c r="K28" s="4">
        <v>0.30786415808714945</v>
      </c>
      <c r="L28" s="4">
        <v>28.5</v>
      </c>
      <c r="M28" s="4">
        <v>0.5142198220331734</v>
      </c>
      <c r="N28" s="4">
        <v>1.1763774146598197E-2</v>
      </c>
      <c r="O28" s="4">
        <f t="shared" si="0"/>
        <v>9.8039215686274508E-4</v>
      </c>
      <c r="P28" s="4">
        <v>23</v>
      </c>
      <c r="Q28" s="4" t="str">
        <f t="shared" si="1"/>
        <v>NS</v>
      </c>
    </row>
    <row r="29" spans="1:17">
      <c r="A29" s="4" t="s">
        <v>34</v>
      </c>
      <c r="B29" s="15" t="s">
        <v>134</v>
      </c>
      <c r="C29" s="15" t="s">
        <v>135</v>
      </c>
      <c r="D29" s="4">
        <v>12</v>
      </c>
      <c r="E29" s="4">
        <v>12</v>
      </c>
      <c r="F29" s="4">
        <v>6.9999999999999982</v>
      </c>
      <c r="G29" s="4">
        <v>7.5</v>
      </c>
      <c r="H29" s="4">
        <v>0.49999999999999822</v>
      </c>
      <c r="I29" s="4">
        <v>0.5625</v>
      </c>
      <c r="J29" s="4">
        <v>0.26226091144253272</v>
      </c>
      <c r="K29" s="4">
        <v>-0.85741553189496589</v>
      </c>
      <c r="L29" s="4">
        <v>31.5</v>
      </c>
      <c r="M29" s="4">
        <v>0.48451318268293636</v>
      </c>
      <c r="N29" s="4">
        <v>1.7614661458722414E-2</v>
      </c>
      <c r="O29" s="4">
        <f t="shared" si="0"/>
        <v>1E-3</v>
      </c>
      <c r="P29" s="4">
        <v>24</v>
      </c>
      <c r="Q29" s="4" t="str">
        <f t="shared" si="1"/>
        <v>NS</v>
      </c>
    </row>
    <row r="30" spans="1:17">
      <c r="A30" s="4" t="s">
        <v>35</v>
      </c>
      <c r="B30" s="15" t="s">
        <v>136</v>
      </c>
      <c r="C30" s="15" t="s">
        <v>137</v>
      </c>
      <c r="D30" s="4">
        <v>12</v>
      </c>
      <c r="E30" s="4">
        <v>8</v>
      </c>
      <c r="F30" s="4">
        <v>7.7500000000000009</v>
      </c>
      <c r="G30" s="4">
        <v>8.4999999999999982</v>
      </c>
      <c r="H30" s="4">
        <v>0.18750000000000178</v>
      </c>
      <c r="I30" s="4">
        <v>0.5625</v>
      </c>
      <c r="J30" s="4">
        <v>5.1388542504671106E-2</v>
      </c>
      <c r="K30" s="4">
        <v>0.9367092036653657</v>
      </c>
      <c r="L30" s="4">
        <v>18.5</v>
      </c>
      <c r="M30" s="4">
        <v>0.51046088629760633</v>
      </c>
      <c r="N30" s="4">
        <v>2.2439177091387576E-2</v>
      </c>
      <c r="O30" s="4">
        <f t="shared" si="0"/>
        <v>1.0204081632653062E-3</v>
      </c>
      <c r="P30" s="4">
        <v>25</v>
      </c>
      <c r="Q30" s="4" t="str">
        <f t="shared" si="1"/>
        <v>NS</v>
      </c>
    </row>
    <row r="31" spans="1:17">
      <c r="A31" s="4" t="s">
        <v>36</v>
      </c>
      <c r="B31" s="15" t="s">
        <v>138</v>
      </c>
      <c r="C31" s="15" t="s">
        <v>139</v>
      </c>
      <c r="D31" s="4">
        <v>12</v>
      </c>
      <c r="E31" s="4">
        <v>8</v>
      </c>
      <c r="F31" s="4">
        <v>8.25</v>
      </c>
      <c r="G31" s="4">
        <v>7.3749999999999991</v>
      </c>
      <c r="H31" s="4">
        <v>0.99999999999999911</v>
      </c>
      <c r="I31" s="4">
        <v>1.0625000000000027</v>
      </c>
      <c r="J31" s="4">
        <v>1.3645259818323397E-2</v>
      </c>
      <c r="K31" s="4">
        <v>3.4247142844052482E-3</v>
      </c>
      <c r="L31" s="4">
        <v>19.5</v>
      </c>
      <c r="M31" s="4">
        <v>0.4927845114991074</v>
      </c>
      <c r="N31" s="4">
        <v>2.7538459592393646E-2</v>
      </c>
      <c r="O31" s="4">
        <f t="shared" si="0"/>
        <v>1.0416666666666667E-3</v>
      </c>
      <c r="P31" s="4">
        <v>26</v>
      </c>
      <c r="Q31" s="4" t="str">
        <f t="shared" si="1"/>
        <v>NS</v>
      </c>
    </row>
    <row r="32" spans="1:17">
      <c r="A32" s="4" t="s">
        <v>37</v>
      </c>
      <c r="B32" s="15" t="s">
        <v>140</v>
      </c>
      <c r="C32" s="15" t="s">
        <v>141</v>
      </c>
      <c r="D32" s="4">
        <v>12</v>
      </c>
      <c r="E32" s="4">
        <v>8</v>
      </c>
      <c r="F32" s="4">
        <v>6.625</v>
      </c>
      <c r="G32" s="4">
        <v>7.25</v>
      </c>
      <c r="H32" s="4">
        <v>1.8750000000000009</v>
      </c>
      <c r="I32" s="4">
        <v>0.3125</v>
      </c>
      <c r="J32" s="4">
        <v>-0.39760170265160516</v>
      </c>
      <c r="K32" s="4">
        <v>0.75963471350326239</v>
      </c>
      <c r="L32" s="4">
        <v>20</v>
      </c>
      <c r="M32" s="4">
        <v>0.4859779117357893</v>
      </c>
      <c r="N32" s="4">
        <v>2.9753286122745616E-2</v>
      </c>
      <c r="O32" s="4">
        <f t="shared" si="0"/>
        <v>1.0638297872340426E-3</v>
      </c>
      <c r="P32" s="4">
        <v>27</v>
      </c>
      <c r="Q32" s="4" t="str">
        <f t="shared" si="1"/>
        <v>NS</v>
      </c>
    </row>
    <row r="33" spans="1:17">
      <c r="A33" s="4" t="s">
        <v>38</v>
      </c>
      <c r="B33" s="15" t="s">
        <v>142</v>
      </c>
      <c r="C33" s="15" t="s">
        <v>143</v>
      </c>
      <c r="D33" s="4">
        <v>12</v>
      </c>
      <c r="E33" s="4">
        <v>12</v>
      </c>
      <c r="F33" s="4">
        <v>7.25</v>
      </c>
      <c r="G33" s="4">
        <v>7.5</v>
      </c>
      <c r="H33" s="4">
        <v>0.50000000000000089</v>
      </c>
      <c r="I33" s="4">
        <v>0.25000000000000178</v>
      </c>
      <c r="J33" s="4">
        <v>-0.86846148113347676</v>
      </c>
      <c r="K33" s="4">
        <v>-0.36215607794621602</v>
      </c>
      <c r="L33" s="4">
        <v>37</v>
      </c>
      <c r="M33" s="4">
        <v>0.4157454480586269</v>
      </c>
      <c r="N33" s="4">
        <v>4.1677264752109068E-2</v>
      </c>
      <c r="O33" s="4">
        <f t="shared" si="0"/>
        <v>1.0869565217391304E-3</v>
      </c>
      <c r="P33" s="4">
        <v>28</v>
      </c>
      <c r="Q33" s="4" t="str">
        <f t="shared" si="1"/>
        <v>NS</v>
      </c>
    </row>
    <row r="34" spans="1:17">
      <c r="A34" s="4" t="s">
        <v>39</v>
      </c>
      <c r="B34" s="15" t="s">
        <v>144</v>
      </c>
      <c r="C34" s="15" t="s">
        <v>145</v>
      </c>
      <c r="D34" s="4">
        <v>12</v>
      </c>
      <c r="E34" s="4">
        <v>8</v>
      </c>
      <c r="F34" s="4">
        <v>6.5000000000000009</v>
      </c>
      <c r="G34" s="4">
        <v>6.9999999999999982</v>
      </c>
      <c r="H34" s="4">
        <v>0.25000000000000089</v>
      </c>
      <c r="I34" s="4">
        <v>0.12500000000000089</v>
      </c>
      <c r="J34" s="4">
        <v>-0.13872558477063926</v>
      </c>
      <c r="K34" s="4">
        <v>-1.2729376930432985</v>
      </c>
      <c r="L34" s="4">
        <v>22.5</v>
      </c>
      <c r="M34" s="4">
        <v>0.44309312987128385</v>
      </c>
      <c r="N34" s="4">
        <v>4.7527083200150921E-2</v>
      </c>
      <c r="O34" s="4">
        <f t="shared" si="0"/>
        <v>1.1111111111111111E-3</v>
      </c>
      <c r="P34" s="4">
        <v>29</v>
      </c>
      <c r="Q34" s="4" t="str">
        <f t="shared" si="1"/>
        <v>NS</v>
      </c>
    </row>
    <row r="35" spans="1:17">
      <c r="A35" s="4" t="s">
        <v>40</v>
      </c>
      <c r="B35" s="15" t="s">
        <v>146</v>
      </c>
      <c r="C35" s="15" t="s">
        <v>147</v>
      </c>
      <c r="D35" s="4">
        <v>12</v>
      </c>
      <c r="E35" s="4">
        <v>8</v>
      </c>
      <c r="F35" s="4">
        <v>7.375</v>
      </c>
      <c r="G35" s="4">
        <v>6.625</v>
      </c>
      <c r="H35" s="4">
        <v>0.56250000000000089</v>
      </c>
      <c r="I35" s="4">
        <v>0.6875</v>
      </c>
      <c r="J35" s="4">
        <v>-0.6103982058126145</v>
      </c>
      <c r="K35" s="4">
        <v>9.5516818728264286E-2</v>
      </c>
      <c r="L35" s="4">
        <v>22.5</v>
      </c>
      <c r="M35" s="4">
        <v>0.44124585086742235</v>
      </c>
      <c r="N35" s="4">
        <v>4.8460090947540453E-2</v>
      </c>
      <c r="O35" s="4">
        <f t="shared" si="0"/>
        <v>1.1363636363636365E-3</v>
      </c>
      <c r="P35" s="4">
        <v>30</v>
      </c>
      <c r="Q35" s="4" t="str">
        <f t="shared" si="1"/>
        <v>NS</v>
      </c>
    </row>
    <row r="36" spans="1:17">
      <c r="A36" s="4" t="s">
        <v>41</v>
      </c>
      <c r="B36" s="15" t="s">
        <v>148</v>
      </c>
      <c r="C36" s="15" t="s">
        <v>149</v>
      </c>
      <c r="D36" s="4">
        <v>12</v>
      </c>
      <c r="E36" s="4">
        <v>12</v>
      </c>
      <c r="F36" s="4">
        <v>7.375</v>
      </c>
      <c r="G36" s="4">
        <v>6.9999999999999982</v>
      </c>
      <c r="H36" s="4">
        <v>1.25</v>
      </c>
      <c r="I36" s="4">
        <v>0.6875</v>
      </c>
      <c r="J36" s="4">
        <v>-4.659198380166743E-2</v>
      </c>
      <c r="K36" s="4">
        <v>-0.85733206351070568</v>
      </c>
      <c r="L36" s="4">
        <v>39</v>
      </c>
      <c r="M36" s="4">
        <v>0.39112572348839242</v>
      </c>
      <c r="N36" s="4">
        <v>5.5350218185718496E-2</v>
      </c>
      <c r="O36" s="4">
        <f t="shared" si="0"/>
        <v>1.1627906976744186E-3</v>
      </c>
      <c r="P36" s="4">
        <v>31</v>
      </c>
      <c r="Q36" s="4" t="str">
        <f t="shared" si="1"/>
        <v>NS</v>
      </c>
    </row>
    <row r="37" spans="1:17">
      <c r="A37" s="4" t="s">
        <v>42</v>
      </c>
      <c r="B37" s="15" t="s">
        <v>150</v>
      </c>
      <c r="C37" s="15" t="s">
        <v>151</v>
      </c>
      <c r="D37" s="4">
        <v>12</v>
      </c>
      <c r="E37" s="4">
        <v>12</v>
      </c>
      <c r="F37" s="4">
        <v>7.7500000000000009</v>
      </c>
      <c r="G37" s="4">
        <v>7.625</v>
      </c>
      <c r="H37" s="4">
        <v>0.50000000000000089</v>
      </c>
      <c r="I37" s="4">
        <v>0.56249999999999911</v>
      </c>
      <c r="J37" s="4">
        <v>0.14772017465464324</v>
      </c>
      <c r="K37" s="4">
        <v>-0.77598170880129413</v>
      </c>
      <c r="L37" s="4">
        <v>41</v>
      </c>
      <c r="M37" s="4">
        <v>0.36839443690899526</v>
      </c>
      <c r="N37" s="4">
        <v>7.1112748926512773E-2</v>
      </c>
      <c r="O37" s="4">
        <f t="shared" si="0"/>
        <v>1.1904761904761906E-3</v>
      </c>
      <c r="P37" s="4">
        <v>32</v>
      </c>
      <c r="Q37" s="4" t="str">
        <f t="shared" si="1"/>
        <v>NS</v>
      </c>
    </row>
    <row r="38" spans="1:17">
      <c r="A38" s="4" t="s">
        <v>43</v>
      </c>
      <c r="B38" s="15" t="s">
        <v>152</v>
      </c>
      <c r="C38" s="15" t="s">
        <v>153</v>
      </c>
      <c r="D38" s="4">
        <v>12</v>
      </c>
      <c r="E38" s="4">
        <v>12</v>
      </c>
      <c r="F38" s="4">
        <v>7.0000000000000009</v>
      </c>
      <c r="G38" s="4">
        <v>7.75</v>
      </c>
      <c r="H38" s="4">
        <v>0.62500000000000089</v>
      </c>
      <c r="I38" s="4">
        <v>0.8125</v>
      </c>
      <c r="J38" s="4">
        <v>0.25504388445998433</v>
      </c>
      <c r="K38" s="4">
        <v>3.9938860999092433E-2</v>
      </c>
      <c r="L38" s="4">
        <v>44.5</v>
      </c>
      <c r="M38" s="4">
        <v>0.32586646028542116</v>
      </c>
      <c r="N38" s="4">
        <v>0.11039659240293744</v>
      </c>
      <c r="O38" s="4">
        <f t="shared" si="0"/>
        <v>1.2195121951219512E-3</v>
      </c>
      <c r="P38" s="4">
        <v>33</v>
      </c>
      <c r="Q38" s="4" t="str">
        <f t="shared" si="1"/>
        <v>NS</v>
      </c>
    </row>
    <row r="39" spans="1:17">
      <c r="A39" s="4" t="s">
        <v>44</v>
      </c>
      <c r="B39" s="15" t="s">
        <v>154</v>
      </c>
      <c r="C39" s="15" t="s">
        <v>155</v>
      </c>
      <c r="D39" s="4">
        <v>12</v>
      </c>
      <c r="E39" s="4">
        <v>12</v>
      </c>
      <c r="F39" s="4">
        <v>7.5</v>
      </c>
      <c r="G39" s="4">
        <v>7</v>
      </c>
      <c r="H39" s="4">
        <v>0.75000000000000178</v>
      </c>
      <c r="I39" s="4">
        <v>1.1250000000000009</v>
      </c>
      <c r="J39" s="4">
        <v>0.15352989471574421</v>
      </c>
      <c r="K39" s="4">
        <v>1.6378394026443241E-2</v>
      </c>
      <c r="L39" s="4">
        <v>45.5</v>
      </c>
      <c r="M39" s="4">
        <v>0.31809782320703378</v>
      </c>
      <c r="N39" s="4">
        <v>0.11914918636815132</v>
      </c>
      <c r="O39" s="4">
        <f t="shared" si="0"/>
        <v>1.25E-3</v>
      </c>
      <c r="P39" s="4">
        <v>34</v>
      </c>
      <c r="Q39" s="4" t="str">
        <f t="shared" si="1"/>
        <v>NS</v>
      </c>
    </row>
    <row r="40" spans="1:17">
      <c r="A40" s="4" t="s">
        <v>45</v>
      </c>
      <c r="B40" s="15" t="s">
        <v>156</v>
      </c>
      <c r="C40" s="15" t="s">
        <v>157</v>
      </c>
      <c r="D40" s="4">
        <v>12</v>
      </c>
      <c r="E40" s="4">
        <v>12</v>
      </c>
      <c r="F40" s="4">
        <v>7.5</v>
      </c>
      <c r="G40" s="4">
        <v>6.9999999999999982</v>
      </c>
      <c r="H40" s="4">
        <v>0.5</v>
      </c>
      <c r="I40" s="4">
        <v>0.75</v>
      </c>
      <c r="J40" s="4">
        <v>0.43865684204499111</v>
      </c>
      <c r="K40" s="4">
        <v>0.277165367095704</v>
      </c>
      <c r="L40" s="4">
        <v>46.5</v>
      </c>
      <c r="M40" s="4">
        <v>0.3086807902594999</v>
      </c>
      <c r="N40" s="4">
        <v>0.13047768626787992</v>
      </c>
      <c r="O40" s="4">
        <f t="shared" si="0"/>
        <v>1.2820512820512821E-3</v>
      </c>
      <c r="P40" s="4">
        <v>35</v>
      </c>
      <c r="Q40" s="4" t="str">
        <f t="shared" si="1"/>
        <v>NS</v>
      </c>
    </row>
    <row r="41" spans="1:17">
      <c r="A41" s="4" t="s">
        <v>46</v>
      </c>
      <c r="B41" s="15" t="s">
        <v>158</v>
      </c>
      <c r="C41" s="15" t="s">
        <v>159</v>
      </c>
      <c r="D41" s="4">
        <v>8</v>
      </c>
      <c r="E41" s="4">
        <v>8</v>
      </c>
      <c r="F41" s="4">
        <v>7.25</v>
      </c>
      <c r="G41" s="4">
        <v>7</v>
      </c>
      <c r="H41" s="4">
        <v>0.37500000000000178</v>
      </c>
      <c r="I41" s="4">
        <v>0.74999999999999911</v>
      </c>
      <c r="J41" s="4">
        <v>-0.39432571606325423</v>
      </c>
      <c r="K41" s="4">
        <v>-0.55431961285540055</v>
      </c>
      <c r="L41" s="4">
        <v>18</v>
      </c>
      <c r="M41" s="4">
        <v>0.37338422768925533</v>
      </c>
      <c r="N41" s="4">
        <v>0.13529669986507759</v>
      </c>
      <c r="O41" s="4">
        <f t="shared" si="0"/>
        <v>1.3157894736842105E-3</v>
      </c>
      <c r="P41" s="4">
        <v>36</v>
      </c>
      <c r="Q41" s="4" t="str">
        <f t="shared" si="1"/>
        <v>NS</v>
      </c>
    </row>
    <row r="42" spans="1:17">
      <c r="A42" s="4" t="s">
        <v>47</v>
      </c>
      <c r="B42" s="15" t="s">
        <v>160</v>
      </c>
      <c r="C42" s="15" t="s">
        <v>161</v>
      </c>
      <c r="D42" s="4">
        <v>12</v>
      </c>
      <c r="E42" s="4">
        <v>12</v>
      </c>
      <c r="F42" s="4">
        <v>6.9999999999999982</v>
      </c>
      <c r="G42" s="4">
        <v>6.375</v>
      </c>
      <c r="H42" s="4">
        <v>0.5</v>
      </c>
      <c r="I42" s="4">
        <v>1.3125</v>
      </c>
      <c r="J42" s="4">
        <v>1.3195097362841233</v>
      </c>
      <c r="K42" s="4">
        <v>0.24710733587017183</v>
      </c>
      <c r="L42" s="4">
        <v>46.5</v>
      </c>
      <c r="M42" s="4">
        <v>0.30236650965669437</v>
      </c>
      <c r="N42" s="4">
        <v>0.13853002383980875</v>
      </c>
      <c r="O42" s="4">
        <f t="shared" si="0"/>
        <v>1.3513513513513514E-3</v>
      </c>
      <c r="P42" s="4">
        <v>37</v>
      </c>
      <c r="Q42" s="4" t="str">
        <f t="shared" si="1"/>
        <v>NS</v>
      </c>
    </row>
    <row r="43" spans="1:17">
      <c r="A43" s="4" t="s">
        <v>48</v>
      </c>
      <c r="B43" s="15" t="s">
        <v>162</v>
      </c>
      <c r="C43" s="15" t="s">
        <v>163</v>
      </c>
      <c r="D43" s="4">
        <v>12</v>
      </c>
      <c r="E43" s="4">
        <v>12</v>
      </c>
      <c r="F43" s="4">
        <v>8.25</v>
      </c>
      <c r="G43" s="4">
        <v>8</v>
      </c>
      <c r="H43" s="4">
        <v>0.5625</v>
      </c>
      <c r="I43" s="4">
        <v>0.56249999999999911</v>
      </c>
      <c r="J43" s="4">
        <v>6.2983665729777191E-2</v>
      </c>
      <c r="K43" s="4">
        <v>0.94475498594666096</v>
      </c>
      <c r="L43" s="4">
        <v>48</v>
      </c>
      <c r="M43" s="4">
        <v>0.28647788873050878</v>
      </c>
      <c r="N43" s="4">
        <v>0.16048290058771708</v>
      </c>
      <c r="O43" s="4">
        <f t="shared" si="0"/>
        <v>1.3888888888888889E-3</v>
      </c>
      <c r="P43" s="4">
        <v>38</v>
      </c>
      <c r="Q43" s="4" t="str">
        <f t="shared" si="1"/>
        <v>NS</v>
      </c>
    </row>
    <row r="44" spans="1:17">
      <c r="A44" s="4" t="s">
        <v>49</v>
      </c>
      <c r="B44" s="15" t="s">
        <v>164</v>
      </c>
      <c r="C44" s="15" t="s">
        <v>165</v>
      </c>
      <c r="D44" s="4">
        <v>8</v>
      </c>
      <c r="E44" s="4">
        <v>8</v>
      </c>
      <c r="F44" s="4">
        <v>7.25</v>
      </c>
      <c r="G44" s="4">
        <v>7.625</v>
      </c>
      <c r="H44" s="4">
        <v>0.3125</v>
      </c>
      <c r="I44" s="4">
        <v>0.5</v>
      </c>
      <c r="J44" s="4">
        <v>0.38643671323170992</v>
      </c>
      <c r="K44" s="4">
        <v>-0.24485129075752574</v>
      </c>
      <c r="L44" s="4">
        <v>19</v>
      </c>
      <c r="M44" s="4">
        <v>0.34592742808064447</v>
      </c>
      <c r="N44" s="4">
        <v>0.16644735845489556</v>
      </c>
      <c r="O44" s="4">
        <f t="shared" si="0"/>
        <v>1.4285714285714286E-3</v>
      </c>
      <c r="P44" s="4">
        <v>39</v>
      </c>
      <c r="Q44" s="4" t="str">
        <f t="shared" si="1"/>
        <v>NS</v>
      </c>
    </row>
    <row r="45" spans="1:17">
      <c r="A45" s="4" t="s">
        <v>50</v>
      </c>
      <c r="B45" s="15" t="s">
        <v>166</v>
      </c>
      <c r="C45" s="15" t="s">
        <v>167</v>
      </c>
      <c r="D45" s="4">
        <v>12</v>
      </c>
      <c r="E45" s="4">
        <v>8</v>
      </c>
      <c r="F45" s="4">
        <v>7.9999999999999991</v>
      </c>
      <c r="G45" s="4">
        <v>8.125</v>
      </c>
      <c r="H45" s="4">
        <v>0.25000000000000089</v>
      </c>
      <c r="I45" s="4">
        <v>0.62500000000000178</v>
      </c>
      <c r="J45" s="4">
        <v>-8.2367974874571137E-15</v>
      </c>
      <c r="K45" s="4">
        <v>-0.67007993209495176</v>
      </c>
      <c r="L45" s="4">
        <v>30.5</v>
      </c>
      <c r="M45" s="4">
        <v>0.30362068382295759</v>
      </c>
      <c r="N45" s="4">
        <v>0.17451668844070142</v>
      </c>
      <c r="O45" s="4">
        <f t="shared" si="0"/>
        <v>1.4705882352941176E-3</v>
      </c>
      <c r="P45" s="4">
        <v>40</v>
      </c>
      <c r="Q45" s="4" t="str">
        <f t="shared" si="1"/>
        <v>NS</v>
      </c>
    </row>
    <row r="46" spans="1:17">
      <c r="A46" s="4" t="s">
        <v>51</v>
      </c>
      <c r="B46" s="15" t="s">
        <v>168</v>
      </c>
      <c r="C46" s="15" t="s">
        <v>169</v>
      </c>
      <c r="D46" s="4">
        <v>12</v>
      </c>
      <c r="E46" s="4">
        <v>12</v>
      </c>
      <c r="F46" s="4">
        <v>7.7499999999999991</v>
      </c>
      <c r="G46" s="4">
        <v>7.3749999999999991</v>
      </c>
      <c r="H46" s="4">
        <v>0.31250000000000178</v>
      </c>
      <c r="I46" s="4">
        <v>0.81250000000000089</v>
      </c>
      <c r="J46" s="4">
        <v>-0.83614235798216274</v>
      </c>
      <c r="K46" s="4">
        <v>0.31490053139788954</v>
      </c>
      <c r="L46" s="4">
        <v>49</v>
      </c>
      <c r="M46" s="4">
        <v>0.27368812742855819</v>
      </c>
      <c r="N46" s="4">
        <v>0.17998782489803128</v>
      </c>
      <c r="O46" s="4">
        <f t="shared" si="0"/>
        <v>1.5151515151515152E-3</v>
      </c>
      <c r="P46" s="4">
        <v>41</v>
      </c>
      <c r="Q46" s="4" t="str">
        <f t="shared" si="1"/>
        <v>NS</v>
      </c>
    </row>
    <row r="47" spans="1:17">
      <c r="A47" s="4" t="s">
        <v>52</v>
      </c>
      <c r="B47" s="15" t="s">
        <v>170</v>
      </c>
      <c r="C47" s="15" t="s">
        <v>171</v>
      </c>
      <c r="D47" s="4">
        <v>12</v>
      </c>
      <c r="E47" s="4">
        <v>8</v>
      </c>
      <c r="F47" s="4">
        <v>6.625</v>
      </c>
      <c r="G47" s="4">
        <v>6.3749999999999991</v>
      </c>
      <c r="H47" s="4">
        <v>0.81249999999999911</v>
      </c>
      <c r="I47" s="4">
        <v>0.25000000000000089</v>
      </c>
      <c r="J47" s="4">
        <v>-0.2281289935893196</v>
      </c>
      <c r="K47" s="4">
        <v>-0.82376829649114447</v>
      </c>
      <c r="L47" s="4">
        <v>32</v>
      </c>
      <c r="M47" s="4">
        <v>0.27823152821910074</v>
      </c>
      <c r="N47" s="4">
        <v>0.21339313666279458</v>
      </c>
      <c r="O47" s="4">
        <f t="shared" si="0"/>
        <v>1.5625000000000001E-3</v>
      </c>
      <c r="P47" s="4">
        <v>42</v>
      </c>
      <c r="Q47" s="4" t="str">
        <f t="shared" si="1"/>
        <v>NS</v>
      </c>
    </row>
    <row r="48" spans="1:17">
      <c r="A48" s="4" t="s">
        <v>53</v>
      </c>
      <c r="B48" s="15" t="s">
        <v>172</v>
      </c>
      <c r="C48" s="15" t="s">
        <v>173</v>
      </c>
      <c r="D48" s="4">
        <v>12</v>
      </c>
      <c r="E48" s="4">
        <v>12</v>
      </c>
      <c r="F48" s="4">
        <v>7.625</v>
      </c>
      <c r="G48" s="4">
        <v>7.25</v>
      </c>
      <c r="H48" s="4">
        <v>0.87500000000000089</v>
      </c>
      <c r="I48" s="4">
        <v>0.99999999999999911</v>
      </c>
      <c r="J48" s="4">
        <v>-1.0878387423529192</v>
      </c>
      <c r="K48" s="4">
        <v>0.12268142345118872</v>
      </c>
      <c r="L48" s="4">
        <v>51</v>
      </c>
      <c r="M48" s="4">
        <v>0.24818977322406477</v>
      </c>
      <c r="N48" s="4">
        <v>0.22403193037590347</v>
      </c>
      <c r="O48" s="4">
        <f t="shared" si="0"/>
        <v>1.6129032258064516E-3</v>
      </c>
      <c r="P48" s="4">
        <v>43</v>
      </c>
      <c r="Q48" s="4" t="str">
        <f t="shared" si="1"/>
        <v>NS</v>
      </c>
    </row>
    <row r="49" spans="1:17">
      <c r="A49" s="4" t="s">
        <v>68</v>
      </c>
      <c r="B49" s="15" t="s">
        <v>202</v>
      </c>
      <c r="C49" s="15" t="s">
        <v>203</v>
      </c>
      <c r="D49" s="4">
        <v>8</v>
      </c>
      <c r="E49" s="4">
        <v>8</v>
      </c>
      <c r="F49" s="15">
        <v>7</v>
      </c>
      <c r="G49" s="4">
        <v>6.875</v>
      </c>
      <c r="H49" s="4">
        <v>0.56249999999999911</v>
      </c>
      <c r="I49" s="4">
        <v>0.81249999999999822</v>
      </c>
      <c r="J49" s="4">
        <v>-0.96651395462756062</v>
      </c>
      <c r="K49" s="4">
        <v>-5.1388542504665187E-2</v>
      </c>
      <c r="L49" s="4">
        <v>22.5</v>
      </c>
      <c r="M49" s="5">
        <v>0.25203283873694277</v>
      </c>
      <c r="N49" s="5">
        <v>0.31339140683702027</v>
      </c>
      <c r="O49" s="4">
        <f>0.05/(73+1-P63)</f>
        <v>3.1250000000000002E-3</v>
      </c>
      <c r="P49" s="4">
        <v>44</v>
      </c>
      <c r="Q49" s="4" t="str">
        <f t="shared" ref="Q49:Q62" si="2">IF(N50&lt;O50,"S","NS")</f>
        <v>NS</v>
      </c>
    </row>
    <row r="50" spans="1:17">
      <c r="A50" s="4" t="s">
        <v>54</v>
      </c>
      <c r="B50" s="15" t="s">
        <v>174</v>
      </c>
      <c r="C50" s="15" t="s">
        <v>175</v>
      </c>
      <c r="D50" s="4">
        <v>12</v>
      </c>
      <c r="E50" s="4">
        <v>8</v>
      </c>
      <c r="F50" s="4">
        <v>2.875</v>
      </c>
      <c r="G50" s="4">
        <v>2.5</v>
      </c>
      <c r="H50" s="4">
        <v>1.375</v>
      </c>
      <c r="I50" s="4">
        <v>1.0000000000000009</v>
      </c>
      <c r="J50" s="4">
        <v>2.2831887583575738E-2</v>
      </c>
      <c r="K50" s="4">
        <v>1.1584955730810211</v>
      </c>
      <c r="L50" s="4">
        <v>33.5</v>
      </c>
      <c r="M50" s="4">
        <v>0.25128495020855329</v>
      </c>
      <c r="N50" s="4">
        <v>0.26110617257599866</v>
      </c>
      <c r="O50" s="4">
        <f t="shared" ref="O50:O63" si="3">0.05/(73+1-P49)</f>
        <v>1.6666666666666668E-3</v>
      </c>
      <c r="P50" s="4">
        <v>45</v>
      </c>
      <c r="Q50" s="4" t="str">
        <f t="shared" si="2"/>
        <v>NS</v>
      </c>
    </row>
    <row r="51" spans="1:17">
      <c r="A51" s="4" t="s">
        <v>55</v>
      </c>
      <c r="B51" s="15" t="s">
        <v>176</v>
      </c>
      <c r="C51" s="15" t="s">
        <v>177</v>
      </c>
      <c r="D51" s="4">
        <v>12</v>
      </c>
      <c r="E51" s="4">
        <v>12</v>
      </c>
      <c r="F51" s="4">
        <v>7.5</v>
      </c>
      <c r="G51" s="4">
        <v>7.25</v>
      </c>
      <c r="H51" s="4">
        <v>0.125</v>
      </c>
      <c r="I51" s="4">
        <v>0.375</v>
      </c>
      <c r="J51" s="4">
        <v>-0.54520564067511368</v>
      </c>
      <c r="K51" s="4">
        <v>0.88076329599643344</v>
      </c>
      <c r="L51" s="4">
        <v>53</v>
      </c>
      <c r="M51" s="4">
        <v>0.22694688386246603</v>
      </c>
      <c r="N51" s="4">
        <v>0.26622065625097918</v>
      </c>
      <c r="O51" s="4">
        <f t="shared" si="3"/>
        <v>1.724137931034483E-3</v>
      </c>
      <c r="P51" s="4">
        <v>46</v>
      </c>
      <c r="Q51" s="4" t="str">
        <f t="shared" si="2"/>
        <v>NS</v>
      </c>
    </row>
    <row r="52" spans="1:17">
      <c r="A52" s="4" t="s">
        <v>56</v>
      </c>
      <c r="B52" s="15" t="s">
        <v>178</v>
      </c>
      <c r="C52" s="15" t="s">
        <v>179</v>
      </c>
      <c r="D52" s="4">
        <v>12</v>
      </c>
      <c r="E52" s="4">
        <v>8</v>
      </c>
      <c r="F52" s="4">
        <v>6.8749999999999991</v>
      </c>
      <c r="G52" s="4">
        <v>7</v>
      </c>
      <c r="H52" s="4">
        <v>0.74999999999999822</v>
      </c>
      <c r="I52" s="4">
        <v>0.31250000000000178</v>
      </c>
      <c r="J52" s="4">
        <v>0.17714405666463909</v>
      </c>
      <c r="K52" s="4">
        <v>0.38643671323171785</v>
      </c>
      <c r="L52" s="4">
        <v>34</v>
      </c>
      <c r="M52" s="4">
        <v>0.24225262400564368</v>
      </c>
      <c r="N52" s="4">
        <v>0.27863682987028088</v>
      </c>
      <c r="O52" s="4">
        <f t="shared" si="3"/>
        <v>1.7857142857142859E-3</v>
      </c>
      <c r="P52" s="4">
        <v>47</v>
      </c>
      <c r="Q52" s="4" t="str">
        <f t="shared" si="2"/>
        <v>NS</v>
      </c>
    </row>
    <row r="53" spans="1:17">
      <c r="A53" s="4" t="s">
        <v>57</v>
      </c>
      <c r="B53" s="15" t="s">
        <v>180</v>
      </c>
      <c r="C53" s="15" t="s">
        <v>181</v>
      </c>
      <c r="D53" s="4">
        <v>12</v>
      </c>
      <c r="E53" s="4">
        <v>12</v>
      </c>
      <c r="F53" s="4">
        <v>7.75</v>
      </c>
      <c r="G53" s="4">
        <v>7.5</v>
      </c>
      <c r="H53" s="4">
        <v>1.0000000000000018</v>
      </c>
      <c r="I53" s="4">
        <v>0.8125</v>
      </c>
      <c r="J53" s="4">
        <v>-0.52310857187303417</v>
      </c>
      <c r="K53" s="4">
        <v>-0.44466536391033684</v>
      </c>
      <c r="L53" s="4">
        <v>54.5</v>
      </c>
      <c r="M53" s="4">
        <v>0.20736956563617712</v>
      </c>
      <c r="N53" s="4">
        <v>0.30967736701938897</v>
      </c>
      <c r="O53" s="4">
        <f t="shared" si="3"/>
        <v>1.8518518518518519E-3</v>
      </c>
      <c r="P53" s="4">
        <v>48</v>
      </c>
      <c r="Q53" s="4" t="str">
        <f t="shared" si="2"/>
        <v>NS</v>
      </c>
    </row>
    <row r="54" spans="1:17">
      <c r="A54" s="18" t="s">
        <v>58</v>
      </c>
      <c r="B54" s="15" t="s">
        <v>182</v>
      </c>
      <c r="C54" s="15" t="s">
        <v>183</v>
      </c>
      <c r="D54" s="4">
        <v>12</v>
      </c>
      <c r="E54" s="4">
        <v>12</v>
      </c>
      <c r="F54" s="4">
        <v>8.4999999999999982</v>
      </c>
      <c r="G54" s="4">
        <v>8.4999999999999982</v>
      </c>
      <c r="H54" s="4">
        <v>0.49999999999999911</v>
      </c>
      <c r="I54" s="4">
        <v>0.49999999999999822</v>
      </c>
      <c r="J54" s="4">
        <v>-0.32514988174071219</v>
      </c>
      <c r="K54" s="4">
        <v>0.47759396981117125</v>
      </c>
      <c r="L54" s="4">
        <v>56.5</v>
      </c>
      <c r="M54" s="4">
        <v>0.19139798192098617</v>
      </c>
      <c r="N54" s="4">
        <v>0.34842184613262317</v>
      </c>
      <c r="O54" s="4">
        <f t="shared" si="3"/>
        <v>1.9230769230769232E-3</v>
      </c>
      <c r="P54" s="4">
        <v>49</v>
      </c>
      <c r="Q54" s="4" t="str">
        <f t="shared" si="2"/>
        <v>NS</v>
      </c>
    </row>
    <row r="55" spans="1:17">
      <c r="A55" s="4" t="s">
        <v>59</v>
      </c>
      <c r="B55" s="15" t="s">
        <v>184</v>
      </c>
      <c r="C55" s="15" t="s">
        <v>185</v>
      </c>
      <c r="D55" s="4">
        <v>12</v>
      </c>
      <c r="E55" s="4">
        <v>12</v>
      </c>
      <c r="F55" s="4">
        <v>7.4999999999999982</v>
      </c>
      <c r="G55" s="4">
        <v>7.25</v>
      </c>
      <c r="H55" s="4">
        <v>0.49999999999999911</v>
      </c>
      <c r="I55" s="4">
        <v>0.62500000000000089</v>
      </c>
      <c r="J55" s="4">
        <v>-0.1386586368366983</v>
      </c>
      <c r="K55" s="4">
        <v>-0.5826474560366246</v>
      </c>
      <c r="L55" s="4">
        <v>57</v>
      </c>
      <c r="M55" s="4">
        <v>0.18279685676036417</v>
      </c>
      <c r="N55" s="4">
        <v>0.37051022061695066</v>
      </c>
      <c r="O55" s="4">
        <f t="shared" si="3"/>
        <v>2E-3</v>
      </c>
      <c r="P55" s="4">
        <v>50</v>
      </c>
      <c r="Q55" s="4" t="str">
        <f t="shared" si="2"/>
        <v>NS</v>
      </c>
    </row>
    <row r="56" spans="1:17">
      <c r="A56" s="4" t="s">
        <v>60</v>
      </c>
      <c r="B56" s="14" t="s">
        <v>186</v>
      </c>
      <c r="C56" s="14" t="s">
        <v>187</v>
      </c>
      <c r="D56" s="4">
        <v>12</v>
      </c>
      <c r="E56" s="4">
        <v>12</v>
      </c>
      <c r="F56" s="4">
        <v>7.5</v>
      </c>
      <c r="G56" s="4">
        <v>7.5</v>
      </c>
      <c r="H56" s="4">
        <v>0</v>
      </c>
      <c r="I56" s="4">
        <v>0.625</v>
      </c>
      <c r="J56" s="4">
        <v>2.1042001174967448</v>
      </c>
      <c r="K56" s="4">
        <v>-0.41198176680259813</v>
      </c>
      <c r="L56" s="4">
        <v>58.5</v>
      </c>
      <c r="M56" s="13">
        <v>0.17778152423214902</v>
      </c>
      <c r="N56" s="17">
        <v>0.38378252499999999</v>
      </c>
      <c r="O56" s="4">
        <f t="shared" si="3"/>
        <v>2.0833333333333333E-3</v>
      </c>
      <c r="P56" s="4">
        <v>51</v>
      </c>
      <c r="Q56" s="4" t="str">
        <f t="shared" si="2"/>
        <v>NS</v>
      </c>
    </row>
    <row r="57" spans="1:17">
      <c r="A57" s="4" t="s">
        <v>61</v>
      </c>
      <c r="B57" s="15" t="s">
        <v>188</v>
      </c>
      <c r="C57" s="15" t="s">
        <v>189</v>
      </c>
      <c r="D57" s="4">
        <v>12</v>
      </c>
      <c r="E57" s="4">
        <v>12</v>
      </c>
      <c r="F57" s="4">
        <v>6.5000000000000009</v>
      </c>
      <c r="G57" s="4">
        <v>6.8749999999999991</v>
      </c>
      <c r="H57" s="4">
        <v>0.31250000000000089</v>
      </c>
      <c r="I57" s="4">
        <v>0.87499999999999911</v>
      </c>
      <c r="J57" s="4">
        <v>-0.494753438497472</v>
      </c>
      <c r="K57" s="4">
        <v>-0.13309209690536167</v>
      </c>
      <c r="L57" s="4">
        <v>57</v>
      </c>
      <c r="M57" s="4">
        <v>0.17755033879724802</v>
      </c>
      <c r="N57" s="4">
        <v>0.38440125730016855</v>
      </c>
      <c r="O57" s="4">
        <f t="shared" si="3"/>
        <v>2.1739130434782609E-3</v>
      </c>
      <c r="P57" s="4">
        <v>52</v>
      </c>
      <c r="Q57" s="4" t="str">
        <f t="shared" si="2"/>
        <v>NS</v>
      </c>
    </row>
    <row r="58" spans="1:17">
      <c r="A58" s="4" t="s">
        <v>62</v>
      </c>
      <c r="B58" s="15" t="s">
        <v>190</v>
      </c>
      <c r="C58" s="15" t="s">
        <v>191</v>
      </c>
      <c r="D58" s="4">
        <v>12</v>
      </c>
      <c r="E58" s="4">
        <v>12</v>
      </c>
      <c r="F58" s="4">
        <v>7.375</v>
      </c>
      <c r="G58" s="4">
        <v>7.25</v>
      </c>
      <c r="H58" s="4">
        <v>1.8125</v>
      </c>
      <c r="I58" s="4">
        <v>1.0625</v>
      </c>
      <c r="J58" s="4">
        <v>-0.68999925063030443</v>
      </c>
      <c r="K58" s="4">
        <v>0.32821115154729114</v>
      </c>
      <c r="L58" s="4">
        <v>57.5</v>
      </c>
      <c r="M58" s="4">
        <v>0.17129424639665974</v>
      </c>
      <c r="N58" s="4">
        <v>0.40137560320594362</v>
      </c>
      <c r="O58" s="4">
        <f t="shared" si="3"/>
        <v>2.2727272727272731E-3</v>
      </c>
      <c r="P58" s="4">
        <v>53</v>
      </c>
      <c r="Q58" s="4" t="str">
        <f t="shared" si="2"/>
        <v>NS</v>
      </c>
    </row>
    <row r="59" spans="1:17">
      <c r="A59" s="4" t="s">
        <v>63</v>
      </c>
      <c r="B59" s="15" t="s">
        <v>192</v>
      </c>
      <c r="C59" s="15" t="s">
        <v>193</v>
      </c>
      <c r="D59" s="4">
        <v>12</v>
      </c>
      <c r="E59" s="4">
        <v>12</v>
      </c>
      <c r="F59" s="4">
        <v>6.5000000000000009</v>
      </c>
      <c r="G59" s="4">
        <v>6.75</v>
      </c>
      <c r="H59" s="4">
        <v>1.0625</v>
      </c>
      <c r="I59" s="4">
        <v>0.87500000000000089</v>
      </c>
      <c r="J59" s="4">
        <v>-0.9292352084546458</v>
      </c>
      <c r="K59" s="4">
        <v>-0.35312722868793567</v>
      </c>
      <c r="L59" s="4">
        <v>59.5</v>
      </c>
      <c r="M59" s="4">
        <v>0.14782899792975712</v>
      </c>
      <c r="N59" s="4">
        <v>0.46893606628860024</v>
      </c>
      <c r="O59" s="4">
        <f t="shared" si="3"/>
        <v>2.3809523809523812E-3</v>
      </c>
      <c r="P59" s="4">
        <v>54</v>
      </c>
      <c r="Q59" s="4" t="str">
        <f t="shared" si="2"/>
        <v>NS</v>
      </c>
    </row>
    <row r="60" spans="1:17">
      <c r="A60" s="4" t="s">
        <v>64</v>
      </c>
      <c r="B60" s="15" t="s">
        <v>194</v>
      </c>
      <c r="C60" s="15" t="s">
        <v>195</v>
      </c>
      <c r="D60" s="4">
        <v>12</v>
      </c>
      <c r="E60" s="4">
        <v>8</v>
      </c>
      <c r="F60" s="4">
        <v>6.25</v>
      </c>
      <c r="G60" s="4">
        <v>6.375</v>
      </c>
      <c r="H60" s="4">
        <v>0.50000000000000089</v>
      </c>
      <c r="I60" s="4">
        <v>0.3125</v>
      </c>
      <c r="J60" s="4">
        <v>1.9378438248002731E-15</v>
      </c>
      <c r="K60" s="4">
        <v>-0.76376261582597271</v>
      </c>
      <c r="L60" s="4">
        <v>39</v>
      </c>
      <c r="M60" s="4">
        <v>0.1557927639980623</v>
      </c>
      <c r="N60" s="4">
        <v>0.48597402051241734</v>
      </c>
      <c r="O60" s="4">
        <f t="shared" si="3"/>
        <v>2.5000000000000001E-3</v>
      </c>
      <c r="P60" s="4">
        <v>55</v>
      </c>
      <c r="Q60" s="4" t="str">
        <f t="shared" si="2"/>
        <v>NS</v>
      </c>
    </row>
    <row r="61" spans="1:17">
      <c r="A61" s="4" t="s">
        <v>65</v>
      </c>
      <c r="B61" s="15" t="s">
        <v>196</v>
      </c>
      <c r="C61" s="15" t="s">
        <v>197</v>
      </c>
      <c r="D61" s="4">
        <v>12</v>
      </c>
      <c r="E61" s="4">
        <v>12</v>
      </c>
      <c r="F61" s="4">
        <v>7.25</v>
      </c>
      <c r="G61" s="4">
        <v>7.25</v>
      </c>
      <c r="H61" s="4">
        <v>0.56250000000000178</v>
      </c>
      <c r="I61" s="4">
        <v>0.6875</v>
      </c>
      <c r="J61" s="4">
        <v>-0.85812956613383284</v>
      </c>
      <c r="K61" s="4">
        <v>0.98639415508162775</v>
      </c>
      <c r="L61" s="4">
        <v>60.5</v>
      </c>
      <c r="M61" s="4">
        <v>0.13724005181600596</v>
      </c>
      <c r="N61" s="4">
        <v>0.50136969006083465</v>
      </c>
      <c r="O61" s="4">
        <f t="shared" si="3"/>
        <v>2.631578947368421E-3</v>
      </c>
      <c r="P61" s="4">
        <v>56</v>
      </c>
      <c r="Q61" s="4" t="str">
        <f t="shared" si="2"/>
        <v>NS</v>
      </c>
    </row>
    <row r="62" spans="1:17">
      <c r="A62" s="4" t="s">
        <v>66</v>
      </c>
      <c r="B62" s="15" t="s">
        <v>198</v>
      </c>
      <c r="C62" s="15" t="s">
        <v>199</v>
      </c>
      <c r="D62" s="4">
        <v>12</v>
      </c>
      <c r="E62" s="4">
        <v>12</v>
      </c>
      <c r="F62" s="4">
        <v>8.375</v>
      </c>
      <c r="G62" s="4">
        <v>8</v>
      </c>
      <c r="H62" s="4">
        <v>2.0625000000000009</v>
      </c>
      <c r="I62" s="4">
        <v>0.62500000000000178</v>
      </c>
      <c r="J62" s="4">
        <v>-0.62848559902220724</v>
      </c>
      <c r="K62" s="4">
        <v>-3.4737476766108097E-2</v>
      </c>
      <c r="L62" s="4">
        <v>61.5</v>
      </c>
      <c r="M62" s="4">
        <v>0.12393242323893103</v>
      </c>
      <c r="N62" s="4">
        <v>0.54375641456173751</v>
      </c>
      <c r="O62" s="4">
        <f t="shared" si="3"/>
        <v>2.7777777777777779E-3</v>
      </c>
      <c r="P62" s="4">
        <v>57</v>
      </c>
      <c r="Q62" s="4" t="str">
        <f t="shared" si="2"/>
        <v>NS</v>
      </c>
    </row>
    <row r="63" spans="1:17">
      <c r="A63" s="4" t="s">
        <v>67</v>
      </c>
      <c r="B63" s="15" t="s">
        <v>200</v>
      </c>
      <c r="C63" s="15" t="s">
        <v>201</v>
      </c>
      <c r="D63" s="4">
        <v>8</v>
      </c>
      <c r="E63" s="4">
        <v>8</v>
      </c>
      <c r="F63" s="4">
        <v>7.5</v>
      </c>
      <c r="G63" s="4">
        <v>7.375</v>
      </c>
      <c r="H63" s="4">
        <v>0.75000000000000089</v>
      </c>
      <c r="I63" s="4">
        <v>0.50000000000000178</v>
      </c>
      <c r="J63" s="4">
        <v>0.16511726589038916</v>
      </c>
      <c r="K63" s="4">
        <v>-0.83147941928309133</v>
      </c>
      <c r="L63" s="4">
        <v>27</v>
      </c>
      <c r="M63" s="4">
        <v>0.13325044772225653</v>
      </c>
      <c r="N63" s="4">
        <v>0.59403234059904153</v>
      </c>
      <c r="O63" s="4">
        <f t="shared" si="3"/>
        <v>2.9411764705882353E-3</v>
      </c>
      <c r="P63" s="4">
        <v>58</v>
      </c>
      <c r="Q63" s="4" t="str">
        <f>IF(N49&lt;O49,"S","NS")</f>
        <v>NS</v>
      </c>
    </row>
    <row r="64" spans="1:17">
      <c r="A64" s="4" t="s">
        <v>69</v>
      </c>
      <c r="B64" s="15" t="s">
        <v>204</v>
      </c>
      <c r="C64" s="15" t="s">
        <v>205</v>
      </c>
      <c r="D64" s="4">
        <v>12</v>
      </c>
      <c r="E64" s="4">
        <v>12</v>
      </c>
      <c r="F64" s="4">
        <v>7.625</v>
      </c>
      <c r="G64" s="4">
        <v>7.625</v>
      </c>
      <c r="H64" s="4">
        <v>0.62500000000000178</v>
      </c>
      <c r="I64" s="4">
        <v>0.37500000000000089</v>
      </c>
      <c r="J64" s="4">
        <v>0.78377090936982208</v>
      </c>
      <c r="K64" s="4">
        <v>-5.2609431962351164E-16</v>
      </c>
      <c r="L64" s="4">
        <v>63.5</v>
      </c>
      <c r="M64" s="4">
        <v>0.10072236045185745</v>
      </c>
      <c r="N64" s="4">
        <v>0.62170400134068282</v>
      </c>
      <c r="O64" s="4">
        <f t="shared" ref="O64:O70" si="4">0.05/(73+1-P64)</f>
        <v>3.3333333333333335E-3</v>
      </c>
      <c r="P64" s="4">
        <v>59</v>
      </c>
      <c r="Q64" s="4" t="str">
        <f t="shared" ref="Q64:Q70" si="5">IF(N64&lt;O64,"S","NS")</f>
        <v>NS</v>
      </c>
    </row>
    <row r="65" spans="1:17">
      <c r="A65" s="4" t="s">
        <v>70</v>
      </c>
      <c r="B65" s="15" t="s">
        <v>206</v>
      </c>
      <c r="C65" s="15" t="s">
        <v>207</v>
      </c>
      <c r="D65" s="4">
        <v>8</v>
      </c>
      <c r="E65" s="4">
        <v>8</v>
      </c>
      <c r="F65" s="4">
        <v>7.6250000000000009</v>
      </c>
      <c r="G65" s="4">
        <v>8</v>
      </c>
      <c r="H65" s="4">
        <v>0.625</v>
      </c>
      <c r="I65" s="4">
        <v>0.37500000000000266</v>
      </c>
      <c r="J65" s="4">
        <v>1.3097871594382504</v>
      </c>
      <c r="K65" s="4">
        <v>-0.39432571606325051</v>
      </c>
      <c r="L65" s="4">
        <v>28</v>
      </c>
      <c r="M65" s="4">
        <v>0.10676224188257434</v>
      </c>
      <c r="N65" s="4">
        <v>0.66934366193369232</v>
      </c>
      <c r="O65" s="4">
        <f t="shared" si="4"/>
        <v>3.5714285714285718E-3</v>
      </c>
      <c r="P65" s="4">
        <v>60</v>
      </c>
      <c r="Q65" s="4" t="str">
        <f t="shared" si="5"/>
        <v>NS</v>
      </c>
    </row>
    <row r="66" spans="1:17">
      <c r="A66" s="4" t="s">
        <v>71</v>
      </c>
      <c r="B66" s="15" t="s">
        <v>208</v>
      </c>
      <c r="C66" s="15" t="s">
        <v>209</v>
      </c>
      <c r="D66" s="4">
        <v>12</v>
      </c>
      <c r="E66" s="4">
        <v>8</v>
      </c>
      <c r="F66" s="4">
        <v>7.0000000000000009</v>
      </c>
      <c r="G66" s="4">
        <v>7.125</v>
      </c>
      <c r="H66" s="4">
        <v>0.31250000000000089</v>
      </c>
      <c r="I66" s="4">
        <v>0.31250000000000178</v>
      </c>
      <c r="J66" s="4">
        <v>1.1879350814160186</v>
      </c>
      <c r="K66" s="4">
        <v>0.63536757364937724</v>
      </c>
      <c r="L66" s="4">
        <v>42.5</v>
      </c>
      <c r="M66" s="4">
        <v>9.5278842730825333E-2</v>
      </c>
      <c r="N66" s="4">
        <v>0.67003502513682589</v>
      </c>
      <c r="O66" s="4">
        <f t="shared" si="4"/>
        <v>3.8461538461538464E-3</v>
      </c>
      <c r="P66" s="4">
        <v>61</v>
      </c>
      <c r="Q66" s="4" t="str">
        <f t="shared" si="5"/>
        <v>NS</v>
      </c>
    </row>
    <row r="67" spans="1:17">
      <c r="A67" s="4" t="s">
        <v>72</v>
      </c>
      <c r="B67" s="15" t="s">
        <v>210</v>
      </c>
      <c r="C67" s="15" t="s">
        <v>211</v>
      </c>
      <c r="D67" s="4">
        <v>8</v>
      </c>
      <c r="E67" s="4">
        <v>8</v>
      </c>
      <c r="F67" s="4">
        <v>8</v>
      </c>
      <c r="G67" s="4">
        <v>8</v>
      </c>
      <c r="H67" s="4">
        <v>0.125</v>
      </c>
      <c r="I67" s="4">
        <v>0.81249999999999911</v>
      </c>
      <c r="J67" s="4">
        <v>-1.4065889448532751</v>
      </c>
      <c r="K67" s="4">
        <v>-9.4459287117834356E-2</v>
      </c>
      <c r="L67" s="4">
        <v>28</v>
      </c>
      <c r="M67" s="4">
        <v>0.1061988488107183</v>
      </c>
      <c r="N67" s="4">
        <v>0.67098583476539853</v>
      </c>
      <c r="O67" s="4">
        <f t="shared" si="4"/>
        <v>4.1666666666666666E-3</v>
      </c>
      <c r="P67" s="4">
        <v>62</v>
      </c>
      <c r="Q67" s="4" t="str">
        <f t="shared" si="5"/>
        <v>NS</v>
      </c>
    </row>
    <row r="68" spans="1:17">
      <c r="A68" s="4" t="s">
        <v>73</v>
      </c>
      <c r="B68" s="15" t="s">
        <v>212</v>
      </c>
      <c r="C68" s="15" t="s">
        <v>213</v>
      </c>
      <c r="D68" s="4">
        <v>8</v>
      </c>
      <c r="E68" s="4">
        <v>8</v>
      </c>
      <c r="F68" s="4">
        <v>6.9999999999999982</v>
      </c>
      <c r="G68" s="4">
        <v>6.875</v>
      </c>
      <c r="H68" s="4">
        <v>0.5625</v>
      </c>
      <c r="I68" s="4">
        <v>0.875</v>
      </c>
      <c r="J68" s="4">
        <v>-8.6469874861771753E-2</v>
      </c>
      <c r="K68" s="4">
        <v>-0.17205974882362449</v>
      </c>
      <c r="L68" s="4">
        <v>28</v>
      </c>
      <c r="M68" s="4">
        <v>0.10572297405446468</v>
      </c>
      <c r="N68" s="4">
        <v>0.67237413561651982</v>
      </c>
      <c r="O68" s="4">
        <f t="shared" si="4"/>
        <v>4.5454545454545461E-3</v>
      </c>
      <c r="P68" s="4">
        <v>63</v>
      </c>
      <c r="Q68" s="4" t="str">
        <f t="shared" si="5"/>
        <v>NS</v>
      </c>
    </row>
    <row r="69" spans="1:17">
      <c r="A69" s="4" t="s">
        <v>74</v>
      </c>
      <c r="B69" s="15" t="s">
        <v>214</v>
      </c>
      <c r="C69" s="15" t="s">
        <v>215</v>
      </c>
      <c r="D69" s="4">
        <v>12</v>
      </c>
      <c r="E69" s="4">
        <v>12</v>
      </c>
      <c r="F69" s="4">
        <v>8.5</v>
      </c>
      <c r="G69" s="4">
        <v>8.5</v>
      </c>
      <c r="H69" s="4">
        <v>0.5</v>
      </c>
      <c r="I69" s="4">
        <v>0.31250000000000178</v>
      </c>
      <c r="J69" s="4">
        <v>-0.15809785614494948</v>
      </c>
      <c r="K69" s="4">
        <v>-1.7751999306616306</v>
      </c>
      <c r="L69" s="4">
        <v>65.5</v>
      </c>
      <c r="M69" s="4">
        <v>7.8253763116050534E-2</v>
      </c>
      <c r="N69" s="4">
        <v>0.7014502031783707</v>
      </c>
      <c r="O69" s="4">
        <f t="shared" si="4"/>
        <v>5.0000000000000001E-3</v>
      </c>
      <c r="P69" s="4">
        <v>64</v>
      </c>
      <c r="Q69" s="4" t="str">
        <f t="shared" si="5"/>
        <v>NS</v>
      </c>
    </row>
    <row r="70" spans="1:17">
      <c r="A70" s="4" t="s">
        <v>75</v>
      </c>
      <c r="B70" s="15" t="s">
        <v>216</v>
      </c>
      <c r="C70" s="15" t="s">
        <v>217</v>
      </c>
      <c r="D70" s="4">
        <v>12</v>
      </c>
      <c r="E70" s="4">
        <v>8</v>
      </c>
      <c r="F70" s="4">
        <v>6.625</v>
      </c>
      <c r="G70" s="4">
        <v>6.625</v>
      </c>
      <c r="H70" s="4">
        <v>0.31250000000000089</v>
      </c>
      <c r="I70" s="4">
        <v>0.25</v>
      </c>
      <c r="J70" s="4">
        <v>-0.51103037639002868</v>
      </c>
      <c r="K70" s="4">
        <v>0</v>
      </c>
      <c r="L70" s="4">
        <v>44</v>
      </c>
      <c r="M70" s="4">
        <v>6.9584466379099402E-2</v>
      </c>
      <c r="N70" s="4">
        <v>0.75565527709316038</v>
      </c>
      <c r="O70" s="4">
        <f t="shared" si="4"/>
        <v>5.5555555555555558E-3</v>
      </c>
      <c r="P70" s="4">
        <v>65</v>
      </c>
      <c r="Q70" s="4" t="str">
        <f t="shared" si="5"/>
        <v>NS</v>
      </c>
    </row>
    <row r="71" spans="1:17">
      <c r="A71" s="4" t="s">
        <v>76</v>
      </c>
      <c r="B71" s="15" t="s">
        <v>218</v>
      </c>
      <c r="C71" s="15" t="s">
        <v>219</v>
      </c>
      <c r="D71" s="4">
        <v>8</v>
      </c>
      <c r="E71" s="4">
        <v>8</v>
      </c>
      <c r="F71" s="4">
        <v>6.75</v>
      </c>
      <c r="G71" s="4">
        <v>6.875</v>
      </c>
      <c r="H71" s="4">
        <v>0.5625</v>
      </c>
      <c r="I71" s="4">
        <v>0.31250000000000089</v>
      </c>
      <c r="J71" s="4">
        <v>1.028415877481172</v>
      </c>
      <c r="K71" s="4">
        <v>1.1132597235220496</v>
      </c>
      <c r="L71" s="4">
        <v>29.5</v>
      </c>
      <c r="M71" s="4">
        <v>7.0229152339921039E-2</v>
      </c>
      <c r="N71" s="4">
        <v>0.77877436098624819</v>
      </c>
      <c r="O71" s="4">
        <f t="shared" ref="O71:O78" si="6">0.05/(73+1-P71)</f>
        <v>6.2500000000000003E-3</v>
      </c>
      <c r="P71" s="4">
        <v>66</v>
      </c>
      <c r="Q71" s="4" t="str">
        <f t="shared" ref="Q71:Q78" si="7">IF(N71&lt;O71,"S","NS")</f>
        <v>NS</v>
      </c>
    </row>
    <row r="72" spans="1:17">
      <c r="A72" s="4" t="s">
        <v>77</v>
      </c>
      <c r="B72" s="14" t="s">
        <v>220</v>
      </c>
      <c r="C72" s="15" t="s">
        <v>221</v>
      </c>
      <c r="D72" s="4">
        <v>12</v>
      </c>
      <c r="E72" s="4">
        <v>8</v>
      </c>
      <c r="F72" s="4">
        <v>6.875</v>
      </c>
      <c r="G72" s="4">
        <v>6.875</v>
      </c>
      <c r="H72" s="4">
        <v>0.99999999999999911</v>
      </c>
      <c r="I72" s="4">
        <v>0.31249999999999911</v>
      </c>
      <c r="J72" s="4">
        <v>0.20714641373754122</v>
      </c>
      <c r="K72" s="4">
        <v>-1.6759017038515611</v>
      </c>
      <c r="L72" s="4">
        <v>45</v>
      </c>
      <c r="M72" s="4">
        <v>5.1970277853177455E-2</v>
      </c>
      <c r="N72" s="4">
        <v>0.81621325460436156</v>
      </c>
      <c r="O72" s="4">
        <f t="shared" si="6"/>
        <v>7.1428571428571435E-3</v>
      </c>
      <c r="P72" s="4">
        <v>67</v>
      </c>
      <c r="Q72" s="4" t="str">
        <f t="shared" si="7"/>
        <v>NS</v>
      </c>
    </row>
    <row r="73" spans="1:17">
      <c r="A73" s="4" t="s">
        <v>78</v>
      </c>
      <c r="B73" s="15" t="s">
        <v>222</v>
      </c>
      <c r="C73" s="15" t="s">
        <v>223</v>
      </c>
      <c r="D73" s="4">
        <v>12</v>
      </c>
      <c r="E73" s="4">
        <v>12</v>
      </c>
      <c r="F73" s="4">
        <v>7</v>
      </c>
      <c r="G73" s="4">
        <v>7.5</v>
      </c>
      <c r="H73" s="4">
        <v>0.5</v>
      </c>
      <c r="I73" s="4">
        <v>1.125</v>
      </c>
      <c r="J73" s="4">
        <v>1.0299959605235838</v>
      </c>
      <c r="K73" s="4">
        <v>1.6378394026442807E-2</v>
      </c>
      <c r="L73" s="4">
        <v>68.5</v>
      </c>
      <c r="M73" s="4">
        <v>4.1852762575526864E-2</v>
      </c>
      <c r="N73" s="4">
        <v>0.83754413506060377</v>
      </c>
      <c r="O73" s="4">
        <f t="shared" si="6"/>
        <v>8.3333333333333332E-3</v>
      </c>
      <c r="P73" s="4">
        <v>68</v>
      </c>
      <c r="Q73" s="4" t="str">
        <f t="shared" si="7"/>
        <v>NS</v>
      </c>
    </row>
    <row r="74" spans="1:17">
      <c r="A74" s="4" t="s">
        <v>79</v>
      </c>
      <c r="B74" s="15" t="s">
        <v>224</v>
      </c>
      <c r="C74" s="15" t="s">
        <v>225</v>
      </c>
      <c r="D74" s="4">
        <v>8</v>
      </c>
      <c r="E74" s="4">
        <v>8</v>
      </c>
      <c r="F74" s="4">
        <v>7.625</v>
      </c>
      <c r="G74" s="4">
        <v>7.5</v>
      </c>
      <c r="H74" s="4">
        <v>0.50000000000000089</v>
      </c>
      <c r="I74" s="4">
        <v>0.56249999999999911</v>
      </c>
      <c r="J74" s="4">
        <v>-0.83147941928310198</v>
      </c>
      <c r="K74" s="4">
        <v>-1.0212825682834883</v>
      </c>
      <c r="L74" s="4">
        <v>31</v>
      </c>
      <c r="M74" s="4">
        <v>2.6490027498782018E-2</v>
      </c>
      <c r="N74" s="4">
        <v>0.91561400156688577</v>
      </c>
      <c r="O74" s="4">
        <f t="shared" si="6"/>
        <v>0.01</v>
      </c>
      <c r="P74" s="4">
        <v>69</v>
      </c>
      <c r="Q74" s="4" t="str">
        <f t="shared" si="7"/>
        <v>NS</v>
      </c>
    </row>
    <row r="75" spans="1:17">
      <c r="A75" s="4" t="s">
        <v>80</v>
      </c>
      <c r="B75" s="15" t="s">
        <v>226</v>
      </c>
      <c r="C75" s="15" t="s">
        <v>227</v>
      </c>
      <c r="D75" s="4">
        <v>12</v>
      </c>
      <c r="E75" s="4">
        <v>8</v>
      </c>
      <c r="F75" s="4">
        <v>7.5</v>
      </c>
      <c r="G75" s="4">
        <v>7.625</v>
      </c>
      <c r="H75" s="4">
        <v>0.625</v>
      </c>
      <c r="I75" s="4">
        <v>0.62499999999999911</v>
      </c>
      <c r="J75" s="4">
        <v>-0.38511803114383431</v>
      </c>
      <c r="K75" s="4">
        <v>0.2700308624336562</v>
      </c>
      <c r="L75" s="4">
        <v>48</v>
      </c>
      <c r="M75" s="4">
        <v>1.7369577881237001E-2</v>
      </c>
      <c r="N75" s="4">
        <v>0.93808330869561452</v>
      </c>
      <c r="O75" s="4">
        <f t="shared" si="6"/>
        <v>1.2500000000000001E-2</v>
      </c>
      <c r="P75" s="4">
        <v>70</v>
      </c>
      <c r="Q75" s="4" t="str">
        <f t="shared" si="7"/>
        <v>NS</v>
      </c>
    </row>
    <row r="76" spans="1:17">
      <c r="A76" s="4" t="s">
        <v>81</v>
      </c>
      <c r="B76" s="15" t="s">
        <v>228</v>
      </c>
      <c r="C76" s="15" t="s">
        <v>229</v>
      </c>
      <c r="D76" s="4">
        <v>12</v>
      </c>
      <c r="E76" s="4">
        <v>8</v>
      </c>
      <c r="F76" s="4">
        <v>6.75</v>
      </c>
      <c r="G76" s="4">
        <v>6.875</v>
      </c>
      <c r="H76" s="4">
        <v>0.56249999999999911</v>
      </c>
      <c r="I76" s="4">
        <v>1.3125</v>
      </c>
      <c r="J76" s="4">
        <v>0.26366046622435796</v>
      </c>
      <c r="K76" s="4">
        <v>-0.15743717946477495</v>
      </c>
      <c r="L76" s="4">
        <v>47</v>
      </c>
      <c r="M76" s="4">
        <v>1.7290684614003769E-2</v>
      </c>
      <c r="N76" s="4">
        <v>0.93836397525288029</v>
      </c>
      <c r="O76" s="4">
        <f t="shared" si="6"/>
        <v>1.6666666666666666E-2</v>
      </c>
      <c r="P76" s="4">
        <v>71</v>
      </c>
      <c r="Q76" s="4" t="str">
        <f t="shared" si="7"/>
        <v>NS</v>
      </c>
    </row>
    <row r="77" spans="1:17">
      <c r="A77" s="4" t="s">
        <v>82</v>
      </c>
      <c r="B77" s="15" t="s">
        <v>230</v>
      </c>
      <c r="C77" s="14" t="s">
        <v>231</v>
      </c>
      <c r="D77" s="4">
        <v>12</v>
      </c>
      <c r="E77" s="4">
        <v>12</v>
      </c>
      <c r="F77" s="4">
        <v>7.7499999999999991</v>
      </c>
      <c r="G77" s="4">
        <v>7.625</v>
      </c>
      <c r="H77" s="4">
        <v>0.50000000000000089</v>
      </c>
      <c r="I77" s="4">
        <v>0.43750000000000089</v>
      </c>
      <c r="J77" s="4">
        <v>-0.305196286495373</v>
      </c>
      <c r="K77" s="4">
        <v>0.40332967503330908</v>
      </c>
      <c r="L77" s="4">
        <v>72</v>
      </c>
      <c r="M77" s="4">
        <v>1.1857510182615466E-2</v>
      </c>
      <c r="N77" s="4">
        <v>0.95367717943852914</v>
      </c>
      <c r="O77" s="4">
        <f t="shared" si="6"/>
        <v>2.5000000000000001E-2</v>
      </c>
      <c r="P77" s="4">
        <v>72</v>
      </c>
      <c r="Q77" s="4" t="str">
        <f t="shared" si="7"/>
        <v>NS</v>
      </c>
    </row>
    <row r="78" spans="1:17">
      <c r="A78" s="4" t="s">
        <v>83</v>
      </c>
      <c r="B78" s="15" t="s">
        <v>232</v>
      </c>
      <c r="C78" s="15" t="s">
        <v>233</v>
      </c>
      <c r="D78" s="4">
        <v>12</v>
      </c>
      <c r="E78" s="4">
        <v>8</v>
      </c>
      <c r="F78" s="4">
        <v>6.625</v>
      </c>
      <c r="G78" s="4">
        <v>6.625</v>
      </c>
      <c r="H78" s="4">
        <v>1.5625</v>
      </c>
      <c r="I78" s="4">
        <v>0.31249999999999911</v>
      </c>
      <c r="J78" s="4">
        <v>0.63661593227110336</v>
      </c>
      <c r="K78" s="4">
        <v>0.61535571798301669</v>
      </c>
      <c r="L78" s="4">
        <v>47.5</v>
      </c>
      <c r="M78" s="4">
        <v>8.70471582480482E-3</v>
      </c>
      <c r="N78" s="4">
        <v>0.96894725644641533</v>
      </c>
      <c r="O78" s="4">
        <f t="shared" si="6"/>
        <v>0.05</v>
      </c>
      <c r="P78" s="4">
        <v>73</v>
      </c>
      <c r="Q78" s="4" t="str">
        <f t="shared" si="7"/>
        <v>NS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F16" sqref="F16"/>
    </sheetView>
  </sheetViews>
  <sheetFormatPr baseColWidth="10" defaultRowHeight="15" x14ac:dyDescent="0"/>
  <cols>
    <col min="1" max="2" width="10.83203125" style="4"/>
    <col min="3" max="6" width="10.83203125" style="5"/>
    <col min="7" max="10" width="10.83203125" style="4"/>
    <col min="11" max="16384" width="10.83203125" style="5"/>
  </cols>
  <sheetData>
    <row r="1" spans="1:16">
      <c r="A1" s="3" t="s">
        <v>241</v>
      </c>
    </row>
    <row r="3" spans="1:16" ht="16">
      <c r="A3" s="6" t="s">
        <v>252</v>
      </c>
    </row>
    <row r="5" spans="1:16" ht="17" thickBot="1">
      <c r="A5" s="7" t="s">
        <v>239</v>
      </c>
      <c r="B5" s="7" t="s">
        <v>240</v>
      </c>
      <c r="C5" s="8" t="s">
        <v>1</v>
      </c>
      <c r="D5" s="9" t="s">
        <v>2</v>
      </c>
      <c r="E5" s="9" t="s">
        <v>246</v>
      </c>
      <c r="F5" s="9" t="s">
        <v>247</v>
      </c>
      <c r="G5" s="10" t="s">
        <v>244</v>
      </c>
      <c r="H5" s="10" t="s">
        <v>245</v>
      </c>
      <c r="I5" s="10" t="s">
        <v>248</v>
      </c>
      <c r="J5" s="10" t="s">
        <v>249</v>
      </c>
      <c r="K5" s="11" t="s">
        <v>5</v>
      </c>
      <c r="L5" s="11" t="s">
        <v>6</v>
      </c>
      <c r="M5" s="11" t="s">
        <v>7</v>
      </c>
      <c r="N5" s="1" t="s">
        <v>8</v>
      </c>
      <c r="O5" s="9" t="s">
        <v>9</v>
      </c>
      <c r="P5" s="9" t="s">
        <v>10</v>
      </c>
    </row>
    <row r="6" spans="1:16">
      <c r="A6" s="4" t="s">
        <v>237</v>
      </c>
      <c r="B6" s="4" t="s">
        <v>236</v>
      </c>
      <c r="C6" s="4">
        <v>12</v>
      </c>
      <c r="D6" s="4">
        <v>12</v>
      </c>
      <c r="E6" s="4">
        <v>2.5</v>
      </c>
      <c r="F6" s="4">
        <v>8.75</v>
      </c>
      <c r="G6" s="4">
        <v>0.25</v>
      </c>
      <c r="H6" s="4">
        <v>0.50000000000000178</v>
      </c>
      <c r="I6" s="4">
        <v>-0.13865863683670177</v>
      </c>
      <c r="J6" s="4">
        <v>0.21084751927599324</v>
      </c>
      <c r="K6" s="4">
        <v>0</v>
      </c>
      <c r="L6" s="4">
        <v>0.85676283368939954</v>
      </c>
      <c r="M6" s="4">
        <v>2.7015948487105505E-5</v>
      </c>
      <c r="N6" s="4">
        <f>0.05/(36-O6+1)</f>
        <v>1.3888888888888889E-3</v>
      </c>
      <c r="O6" s="4">
        <v>1</v>
      </c>
      <c r="P6" s="4" t="str">
        <f>IF(M6&lt;N6,"S","NS")</f>
        <v>S</v>
      </c>
    </row>
    <row r="7" spans="1:16">
      <c r="A7" s="4" t="s">
        <v>99</v>
      </c>
      <c r="B7" s="4" t="s">
        <v>237</v>
      </c>
      <c r="C7" s="4">
        <v>12</v>
      </c>
      <c r="D7" s="4">
        <v>12</v>
      </c>
      <c r="E7" s="4">
        <v>6.5000000000000009</v>
      </c>
      <c r="F7" s="4">
        <v>2.5</v>
      </c>
      <c r="G7" s="4">
        <v>0.375</v>
      </c>
      <c r="H7" s="4">
        <v>0.25</v>
      </c>
      <c r="I7" s="4">
        <v>0.65793141198190364</v>
      </c>
      <c r="J7" s="4">
        <v>-0.13865863683670177</v>
      </c>
      <c r="K7" s="4">
        <v>0</v>
      </c>
      <c r="L7" s="4">
        <v>0.85543672126692893</v>
      </c>
      <c r="M7" s="4">
        <v>2.780131069126688E-5</v>
      </c>
      <c r="N7" s="4">
        <f t="shared" ref="N7:N41" si="0">0.05/(36-O7+1)</f>
        <v>1.4285714285714286E-3</v>
      </c>
      <c r="O7" s="4">
        <v>2</v>
      </c>
      <c r="P7" s="4" t="str">
        <f t="shared" ref="P7:P41" si="1">IF(M7&lt;N7,"S","NS")</f>
        <v>S</v>
      </c>
    </row>
    <row r="8" spans="1:16">
      <c r="A8" s="4" t="s">
        <v>99</v>
      </c>
      <c r="B8" s="4" t="s">
        <v>236</v>
      </c>
      <c r="C8" s="4">
        <v>12</v>
      </c>
      <c r="D8" s="4">
        <v>12</v>
      </c>
      <c r="E8" s="4">
        <v>6.5000000000000009</v>
      </c>
      <c r="F8" s="4">
        <v>8.75</v>
      </c>
      <c r="G8" s="4">
        <v>0.375</v>
      </c>
      <c r="H8" s="4">
        <v>0.50000000000000178</v>
      </c>
      <c r="I8" s="4">
        <v>0.65793141198190364</v>
      </c>
      <c r="J8" s="4">
        <v>0.21084751927599324</v>
      </c>
      <c r="K8" s="4">
        <v>0</v>
      </c>
      <c r="L8" s="4">
        <v>0.85505896160122763</v>
      </c>
      <c r="M8" s="4">
        <v>2.8028973346042204E-5</v>
      </c>
      <c r="N8" s="4">
        <f t="shared" si="0"/>
        <v>1.4705882352941176E-3</v>
      </c>
      <c r="O8" s="4">
        <v>3</v>
      </c>
      <c r="P8" s="4" t="str">
        <f t="shared" si="1"/>
        <v>S</v>
      </c>
    </row>
    <row r="9" spans="1:16">
      <c r="A9" s="4" t="s">
        <v>89</v>
      </c>
      <c r="B9" s="4" t="s">
        <v>237</v>
      </c>
      <c r="C9" s="4">
        <v>12</v>
      </c>
      <c r="D9" s="4">
        <v>12</v>
      </c>
      <c r="E9" s="4">
        <v>7.7499999999999991</v>
      </c>
      <c r="F9" s="4">
        <v>2.5</v>
      </c>
      <c r="G9" s="4">
        <v>0.25000000000000089</v>
      </c>
      <c r="H9" s="4">
        <v>0.25</v>
      </c>
      <c r="I9" s="4">
        <v>0.50028299763900508</v>
      </c>
      <c r="J9" s="4">
        <v>-0.13865863683670177</v>
      </c>
      <c r="K9" s="4">
        <v>0</v>
      </c>
      <c r="L9" s="4">
        <v>0.85487026934214949</v>
      </c>
      <c r="M9" s="4">
        <v>2.8143354340774544E-5</v>
      </c>
      <c r="N9" s="4">
        <f t="shared" si="0"/>
        <v>1.5151515151515152E-3</v>
      </c>
      <c r="O9" s="4">
        <v>4</v>
      </c>
      <c r="P9" s="4" t="str">
        <f t="shared" si="1"/>
        <v>S</v>
      </c>
    </row>
    <row r="10" spans="1:16">
      <c r="A10" s="4" t="s">
        <v>238</v>
      </c>
      <c r="B10" s="4" t="s">
        <v>237</v>
      </c>
      <c r="C10" s="4">
        <v>12</v>
      </c>
      <c r="D10" s="4">
        <v>12</v>
      </c>
      <c r="E10" s="4">
        <v>2.5</v>
      </c>
      <c r="F10" s="4">
        <v>4.25</v>
      </c>
      <c r="G10" s="4">
        <v>0.5</v>
      </c>
      <c r="H10" s="4">
        <v>0.25</v>
      </c>
      <c r="I10" s="4">
        <v>-7.3385473374333765E-2</v>
      </c>
      <c r="J10" s="4">
        <v>-0.13865863683670177</v>
      </c>
      <c r="K10" s="4">
        <v>0</v>
      </c>
      <c r="L10" s="4">
        <v>0.85468170194836046</v>
      </c>
      <c r="M10" s="4">
        <v>2.8258102874579978E-5</v>
      </c>
      <c r="N10" s="4">
        <f t="shared" si="0"/>
        <v>1.5625000000000001E-3</v>
      </c>
      <c r="O10" s="4">
        <v>5</v>
      </c>
      <c r="P10" s="4" t="str">
        <f t="shared" si="1"/>
        <v>S</v>
      </c>
    </row>
    <row r="11" spans="1:16">
      <c r="A11" s="4" t="s">
        <v>238</v>
      </c>
      <c r="B11" s="4" t="s">
        <v>236</v>
      </c>
      <c r="C11" s="4">
        <v>12</v>
      </c>
      <c r="D11" s="4">
        <v>12</v>
      </c>
      <c r="E11" s="4">
        <v>4.25</v>
      </c>
      <c r="F11" s="4">
        <v>8.75</v>
      </c>
      <c r="G11" s="4">
        <v>0.5</v>
      </c>
      <c r="H11" s="4">
        <v>0.50000000000000178</v>
      </c>
      <c r="I11" s="4">
        <v>-7.3385473374333765E-2</v>
      </c>
      <c r="J11" s="4">
        <v>0.21084751927599324</v>
      </c>
      <c r="K11" s="4">
        <v>0</v>
      </c>
      <c r="L11" s="4">
        <v>0.85430494120624989</v>
      </c>
      <c r="M11" s="4">
        <v>2.8488705846902854E-5</v>
      </c>
      <c r="N11" s="4">
        <f t="shared" si="0"/>
        <v>1.6129032258064516E-3</v>
      </c>
      <c r="O11" s="4">
        <v>6</v>
      </c>
      <c r="P11" s="4" t="str">
        <f t="shared" si="1"/>
        <v>S</v>
      </c>
    </row>
    <row r="12" spans="1:16">
      <c r="A12" s="4" t="s">
        <v>95</v>
      </c>
      <c r="B12" s="4" t="s">
        <v>237</v>
      </c>
      <c r="C12" s="4">
        <v>12</v>
      </c>
      <c r="D12" s="4">
        <v>12</v>
      </c>
      <c r="E12" s="4">
        <v>6.625</v>
      </c>
      <c r="F12" s="4">
        <v>2.5</v>
      </c>
      <c r="G12" s="4">
        <v>0.62500000000000089</v>
      </c>
      <c r="H12" s="4">
        <v>0.25</v>
      </c>
      <c r="I12" s="4">
        <v>-0.15915398306777645</v>
      </c>
      <c r="J12" s="4">
        <v>-0.13865863683670177</v>
      </c>
      <c r="K12" s="4">
        <v>0</v>
      </c>
      <c r="L12" s="4">
        <v>0.85411674758325784</v>
      </c>
      <c r="M12" s="4">
        <v>2.8604561931230483E-5</v>
      </c>
      <c r="N12" s="4">
        <f t="shared" si="0"/>
        <v>1.6666666666666668E-3</v>
      </c>
      <c r="O12" s="4">
        <v>7</v>
      </c>
      <c r="P12" s="4" t="str">
        <f t="shared" si="1"/>
        <v>S</v>
      </c>
    </row>
    <row r="13" spans="1:16">
      <c r="A13" s="4" t="s">
        <v>88</v>
      </c>
      <c r="B13" s="4" t="s">
        <v>237</v>
      </c>
      <c r="C13" s="4">
        <v>12</v>
      </c>
      <c r="D13" s="4">
        <v>12</v>
      </c>
      <c r="E13" s="4">
        <v>4.25</v>
      </c>
      <c r="F13" s="4">
        <v>2.5</v>
      </c>
      <c r="G13" s="4">
        <v>0.5</v>
      </c>
      <c r="H13" s="4">
        <v>0.25</v>
      </c>
      <c r="I13" s="4">
        <v>-0.34952148859767446</v>
      </c>
      <c r="J13" s="4">
        <v>-0.13865863683670177</v>
      </c>
      <c r="K13" s="4">
        <v>0</v>
      </c>
      <c r="L13" s="4">
        <v>0.85374073314831356</v>
      </c>
      <c r="M13" s="4">
        <v>2.8837387416919944E-5</v>
      </c>
      <c r="N13" s="4">
        <f t="shared" si="0"/>
        <v>1.724137931034483E-3</v>
      </c>
      <c r="O13" s="4">
        <v>8</v>
      </c>
      <c r="P13" s="4" t="str">
        <f t="shared" si="1"/>
        <v>S</v>
      </c>
    </row>
    <row r="14" spans="1:16">
      <c r="A14" s="4" t="s">
        <v>95</v>
      </c>
      <c r="B14" s="4" t="s">
        <v>236</v>
      </c>
      <c r="C14" s="4">
        <v>12</v>
      </c>
      <c r="D14" s="4">
        <v>12</v>
      </c>
      <c r="E14" s="4">
        <v>6.625</v>
      </c>
      <c r="F14" s="4">
        <v>8.75</v>
      </c>
      <c r="G14" s="4">
        <v>0.62500000000000089</v>
      </c>
      <c r="H14" s="4">
        <v>0.50000000000000178</v>
      </c>
      <c r="I14" s="4">
        <v>-0.15915398306777645</v>
      </c>
      <c r="J14" s="4">
        <v>0.21084751927599324</v>
      </c>
      <c r="K14" s="4">
        <v>0</v>
      </c>
      <c r="L14" s="4">
        <v>0.85374073314831356</v>
      </c>
      <c r="M14" s="4">
        <v>2.8837387416919944E-5</v>
      </c>
      <c r="N14" s="4">
        <f t="shared" si="0"/>
        <v>1.7857142857142859E-3</v>
      </c>
      <c r="O14" s="4">
        <v>9</v>
      </c>
      <c r="P14" s="4" t="str">
        <f t="shared" si="1"/>
        <v>S</v>
      </c>
    </row>
    <row r="15" spans="1:16">
      <c r="A15" s="4" t="s">
        <v>88</v>
      </c>
      <c r="B15" s="4" t="s">
        <v>236</v>
      </c>
      <c r="C15" s="4">
        <v>12</v>
      </c>
      <c r="D15" s="4">
        <v>12</v>
      </c>
      <c r="E15" s="4">
        <v>4.25</v>
      </c>
      <c r="F15" s="4">
        <v>8.75</v>
      </c>
      <c r="G15" s="4">
        <v>0.5</v>
      </c>
      <c r="H15" s="4">
        <v>0.50000000000000178</v>
      </c>
      <c r="I15" s="4">
        <v>-0.34952148859767446</v>
      </c>
      <c r="J15" s="4">
        <v>0.21084751927599324</v>
      </c>
      <c r="K15" s="4">
        <v>0</v>
      </c>
      <c r="L15" s="4">
        <v>0.85336521488376516</v>
      </c>
      <c r="M15" s="4">
        <v>2.9071702829179092E-5</v>
      </c>
      <c r="N15" s="4">
        <f t="shared" si="0"/>
        <v>1.8518518518518519E-3</v>
      </c>
      <c r="O15" s="4">
        <v>10</v>
      </c>
      <c r="P15" s="4" t="str">
        <f t="shared" si="1"/>
        <v>S</v>
      </c>
    </row>
    <row r="16" spans="1:16">
      <c r="A16" s="4" t="s">
        <v>98</v>
      </c>
      <c r="B16" s="4" t="s">
        <v>237</v>
      </c>
      <c r="C16" s="4">
        <v>12</v>
      </c>
      <c r="D16" s="4">
        <v>12</v>
      </c>
      <c r="E16" s="4">
        <v>7.75</v>
      </c>
      <c r="F16" s="4">
        <v>2.5</v>
      </c>
      <c r="G16" s="4">
        <v>0.62499999999999911</v>
      </c>
      <c r="H16" s="4">
        <v>0.25</v>
      </c>
      <c r="I16" s="4">
        <v>-1.1800726737326488</v>
      </c>
      <c r="J16" s="4">
        <v>-0.13865863683670177</v>
      </c>
      <c r="K16" s="4">
        <v>0</v>
      </c>
      <c r="L16" s="4">
        <v>0.85336521488376516</v>
      </c>
      <c r="M16" s="4">
        <v>2.9071702829179092E-5</v>
      </c>
      <c r="N16" s="4">
        <f t="shared" si="0"/>
        <v>1.9230769230769232E-3</v>
      </c>
      <c r="O16" s="4">
        <v>11</v>
      </c>
      <c r="P16" s="4" t="str">
        <f t="shared" si="1"/>
        <v>S</v>
      </c>
    </row>
    <row r="17" spans="1:16">
      <c r="A17" s="4" t="s">
        <v>94</v>
      </c>
      <c r="B17" s="4" t="s">
        <v>237</v>
      </c>
      <c r="C17" s="4">
        <v>12</v>
      </c>
      <c r="D17" s="4">
        <v>12</v>
      </c>
      <c r="E17" s="4">
        <v>5.625</v>
      </c>
      <c r="F17" s="4">
        <v>2.5</v>
      </c>
      <c r="G17" s="4">
        <v>0.43750000000000089</v>
      </c>
      <c r="H17" s="4">
        <v>0.25</v>
      </c>
      <c r="I17" s="4">
        <v>-0.75889269009503479</v>
      </c>
      <c r="J17" s="4">
        <v>-0.13865863683670177</v>
      </c>
      <c r="K17" s="4">
        <v>0</v>
      </c>
      <c r="L17" s="4">
        <v>0.85336521488376516</v>
      </c>
      <c r="M17" s="4">
        <v>2.9071702829179092E-5</v>
      </c>
      <c r="N17" s="4">
        <f t="shared" si="0"/>
        <v>2E-3</v>
      </c>
      <c r="O17" s="4">
        <v>12</v>
      </c>
      <c r="P17" s="4" t="str">
        <f t="shared" si="1"/>
        <v>S</v>
      </c>
    </row>
    <row r="18" spans="1:16">
      <c r="A18" s="4" t="s">
        <v>99</v>
      </c>
      <c r="B18" s="4" t="s">
        <v>238</v>
      </c>
      <c r="C18" s="4">
        <v>12</v>
      </c>
      <c r="D18" s="4">
        <v>12</v>
      </c>
      <c r="E18" s="4">
        <v>6.5000000000000009</v>
      </c>
      <c r="F18" s="4">
        <v>4.25</v>
      </c>
      <c r="G18" s="4">
        <v>0.375</v>
      </c>
      <c r="H18" s="4">
        <v>0.5</v>
      </c>
      <c r="I18" s="4">
        <v>0.65793141198190364</v>
      </c>
      <c r="J18" s="4">
        <v>-7.3385473374333765E-2</v>
      </c>
      <c r="K18" s="4">
        <v>0</v>
      </c>
      <c r="L18" s="4">
        <v>0.85299019169936841</v>
      </c>
      <c r="M18" s="4">
        <v>2.9307514784108904E-5</v>
      </c>
      <c r="N18" s="4">
        <f t="shared" si="0"/>
        <v>2.0833333333333333E-3</v>
      </c>
      <c r="O18" s="4">
        <v>13</v>
      </c>
      <c r="P18" s="4" t="str">
        <f t="shared" si="1"/>
        <v>S</v>
      </c>
    </row>
    <row r="19" spans="1:16">
      <c r="A19" s="4" t="s">
        <v>98</v>
      </c>
      <c r="B19" s="4" t="s">
        <v>236</v>
      </c>
      <c r="C19" s="4">
        <v>12</v>
      </c>
      <c r="D19" s="4">
        <v>12</v>
      </c>
      <c r="E19" s="4">
        <v>7.75</v>
      </c>
      <c r="F19" s="4">
        <v>8.75</v>
      </c>
      <c r="G19" s="4">
        <v>0.62499999999999911</v>
      </c>
      <c r="H19" s="4">
        <v>0.50000000000000178</v>
      </c>
      <c r="I19" s="4">
        <v>-1.1800726737326488</v>
      </c>
      <c r="J19" s="4">
        <v>0.21084751927599324</v>
      </c>
      <c r="K19" s="4">
        <v>0</v>
      </c>
      <c r="L19" s="4">
        <v>0.85299019169936841</v>
      </c>
      <c r="M19" s="4">
        <v>2.9307514784108904E-5</v>
      </c>
      <c r="N19" s="4">
        <f t="shared" si="0"/>
        <v>2.1739130434782609E-3</v>
      </c>
      <c r="O19" s="4">
        <v>14</v>
      </c>
      <c r="P19" s="4" t="str">
        <f t="shared" si="1"/>
        <v>S</v>
      </c>
    </row>
    <row r="20" spans="1:16">
      <c r="A20" s="4" t="s">
        <v>94</v>
      </c>
      <c r="B20" s="4" t="s">
        <v>236</v>
      </c>
      <c r="C20" s="4">
        <v>12</v>
      </c>
      <c r="D20" s="4">
        <v>12</v>
      </c>
      <c r="E20" s="4">
        <v>5.625</v>
      </c>
      <c r="F20" s="4">
        <v>8.75</v>
      </c>
      <c r="G20" s="4">
        <v>0.43750000000000089</v>
      </c>
      <c r="H20" s="4">
        <v>0.50000000000000178</v>
      </c>
      <c r="I20" s="4">
        <v>-0.75889269009503479</v>
      </c>
      <c r="J20" s="4">
        <v>0.21084751927599324</v>
      </c>
      <c r="K20" s="4">
        <v>0</v>
      </c>
      <c r="L20" s="4">
        <v>0.85299019169936841</v>
      </c>
      <c r="M20" s="4">
        <v>2.9307514784108904E-5</v>
      </c>
      <c r="N20" s="4">
        <f t="shared" si="0"/>
        <v>2.2727272727272731E-3</v>
      </c>
      <c r="O20" s="4">
        <v>15</v>
      </c>
      <c r="P20" s="4" t="str">
        <f t="shared" si="1"/>
        <v>S</v>
      </c>
    </row>
    <row r="21" spans="1:16">
      <c r="A21" s="4" t="s">
        <v>89</v>
      </c>
      <c r="B21" s="4" t="s">
        <v>238</v>
      </c>
      <c r="C21" s="4">
        <v>12</v>
      </c>
      <c r="D21" s="4">
        <v>12</v>
      </c>
      <c r="E21" s="4">
        <v>7.7499999999999991</v>
      </c>
      <c r="F21" s="4">
        <v>4.25</v>
      </c>
      <c r="G21" s="4">
        <v>0.25000000000000089</v>
      </c>
      <c r="H21" s="4">
        <v>0.5</v>
      </c>
      <c r="I21" s="4">
        <v>0.50028299763900508</v>
      </c>
      <c r="J21" s="4">
        <v>-7.3385473374333765E-2</v>
      </c>
      <c r="K21" s="4">
        <v>0</v>
      </c>
      <c r="L21" s="4">
        <v>0.85242858282138934</v>
      </c>
      <c r="M21" s="4">
        <v>2.9664053238904292E-5</v>
      </c>
      <c r="N21" s="4">
        <f t="shared" si="0"/>
        <v>2.3809523809523812E-3</v>
      </c>
      <c r="O21" s="4">
        <v>16</v>
      </c>
      <c r="P21" s="4" t="str">
        <f t="shared" si="1"/>
        <v>S</v>
      </c>
    </row>
    <row r="22" spans="1:16">
      <c r="A22" s="4" t="s">
        <v>88</v>
      </c>
      <c r="B22" s="4" t="s">
        <v>99</v>
      </c>
      <c r="C22" s="4">
        <v>12</v>
      </c>
      <c r="D22" s="4">
        <v>12</v>
      </c>
      <c r="E22" s="4">
        <v>4.25</v>
      </c>
      <c r="F22" s="4">
        <v>6.5000000000000009</v>
      </c>
      <c r="G22" s="4">
        <v>0.5</v>
      </c>
      <c r="H22" s="4">
        <v>0.375</v>
      </c>
      <c r="I22" s="4">
        <v>-0.34952148859767446</v>
      </c>
      <c r="J22" s="4">
        <v>0.65793141198190364</v>
      </c>
      <c r="K22" s="4">
        <v>0</v>
      </c>
      <c r="L22" s="4">
        <v>0.85205479258950712</v>
      </c>
      <c r="M22" s="4">
        <v>2.9903635581672804E-5</v>
      </c>
      <c r="N22" s="4">
        <f t="shared" si="0"/>
        <v>2.5000000000000001E-3</v>
      </c>
      <c r="O22" s="4">
        <v>17</v>
      </c>
      <c r="P22" s="4" t="str">
        <f t="shared" si="1"/>
        <v>S</v>
      </c>
    </row>
    <row r="23" spans="1:16">
      <c r="A23" s="4" t="s">
        <v>95</v>
      </c>
      <c r="B23" s="4" t="s">
        <v>238</v>
      </c>
      <c r="C23" s="4">
        <v>12</v>
      </c>
      <c r="D23" s="4">
        <v>12</v>
      </c>
      <c r="E23" s="4">
        <v>6.625</v>
      </c>
      <c r="F23" s="4">
        <v>4.25</v>
      </c>
      <c r="G23" s="4">
        <v>0.62500000000000089</v>
      </c>
      <c r="H23" s="4">
        <v>0.5</v>
      </c>
      <c r="I23" s="4">
        <v>-0.15915398306777645</v>
      </c>
      <c r="J23" s="4">
        <v>-7.3385473374333765E-2</v>
      </c>
      <c r="K23" s="4">
        <v>0</v>
      </c>
      <c r="L23" s="4">
        <v>0.8516814936482211</v>
      </c>
      <c r="M23" s="4">
        <v>3.0144737726185439E-5</v>
      </c>
      <c r="N23" s="4">
        <f t="shared" si="0"/>
        <v>2.631578947368421E-3</v>
      </c>
      <c r="O23" s="4">
        <v>18</v>
      </c>
      <c r="P23" s="4" t="str">
        <f t="shared" si="1"/>
        <v>S</v>
      </c>
    </row>
    <row r="24" spans="1:16">
      <c r="A24" s="4" t="s">
        <v>88</v>
      </c>
      <c r="B24" s="4" t="s">
        <v>89</v>
      </c>
      <c r="C24" s="4">
        <v>12</v>
      </c>
      <c r="D24" s="4">
        <v>12</v>
      </c>
      <c r="E24" s="4">
        <v>4.25</v>
      </c>
      <c r="F24" s="4">
        <v>7.75</v>
      </c>
      <c r="G24" s="4">
        <v>0.5</v>
      </c>
      <c r="H24" s="4">
        <v>0.25000000000000089</v>
      </c>
      <c r="I24" s="4">
        <v>-0.34952148859767446</v>
      </c>
      <c r="J24" s="4">
        <v>0.50028299763900508</v>
      </c>
      <c r="K24" s="4">
        <v>0</v>
      </c>
      <c r="L24" s="4">
        <v>0.85149502807540101</v>
      </c>
      <c r="M24" s="4">
        <v>3.0265860809414461E-5</v>
      </c>
      <c r="N24" s="4">
        <f t="shared" si="0"/>
        <v>2.7777777777777779E-3</v>
      </c>
      <c r="O24" s="4">
        <v>19</v>
      </c>
      <c r="P24" s="4" t="str">
        <f t="shared" si="1"/>
        <v>S</v>
      </c>
    </row>
    <row r="25" spans="1:16">
      <c r="A25" s="4" t="s">
        <v>89</v>
      </c>
      <c r="B25" s="4" t="s">
        <v>94</v>
      </c>
      <c r="C25" s="4">
        <v>12</v>
      </c>
      <c r="D25" s="4">
        <v>12</v>
      </c>
      <c r="E25" s="4">
        <v>7.7499999999999991</v>
      </c>
      <c r="F25" s="4">
        <v>5.625</v>
      </c>
      <c r="G25" s="4">
        <v>0.25000000000000089</v>
      </c>
      <c r="H25" s="4">
        <v>0.43750000000000089</v>
      </c>
      <c r="I25" s="4">
        <v>0.50028299763900508</v>
      </c>
      <c r="J25" s="4">
        <v>-0.75889269009503479</v>
      </c>
      <c r="K25" s="4">
        <v>0</v>
      </c>
      <c r="L25" s="4">
        <v>0.85112246405490766</v>
      </c>
      <c r="M25" s="4">
        <v>3.0509255175513195E-5</v>
      </c>
      <c r="N25" s="4">
        <f t="shared" si="0"/>
        <v>2.9411764705882353E-3</v>
      </c>
      <c r="O25" s="4">
        <v>20</v>
      </c>
      <c r="P25" s="4" t="str">
        <f t="shared" si="1"/>
        <v>S</v>
      </c>
    </row>
    <row r="26" spans="1:16">
      <c r="A26" s="4" t="s">
        <v>98</v>
      </c>
      <c r="B26" s="4" t="s">
        <v>238</v>
      </c>
      <c r="C26" s="4">
        <v>12</v>
      </c>
      <c r="D26" s="4">
        <v>12</v>
      </c>
      <c r="E26" s="4">
        <v>7.75</v>
      </c>
      <c r="F26" s="4">
        <v>4.25</v>
      </c>
      <c r="G26" s="4">
        <v>0.62499999999999911</v>
      </c>
      <c r="H26" s="4">
        <v>0.5</v>
      </c>
      <c r="I26" s="4">
        <v>-1.1800726737326488</v>
      </c>
      <c r="J26" s="4">
        <v>-7.3385473374333765E-2</v>
      </c>
      <c r="K26" s="4">
        <v>0</v>
      </c>
      <c r="L26" s="4">
        <v>0.85093636533965056</v>
      </c>
      <c r="M26" s="4">
        <v>3.0631528131874359E-5</v>
      </c>
      <c r="N26" s="4">
        <f t="shared" si="0"/>
        <v>3.1250000000000002E-3</v>
      </c>
      <c r="O26" s="4">
        <v>21</v>
      </c>
      <c r="P26" s="4" t="str">
        <f t="shared" si="1"/>
        <v>S</v>
      </c>
    </row>
    <row r="27" spans="1:16">
      <c r="A27" s="4" t="s">
        <v>88</v>
      </c>
      <c r="B27" s="4" t="s">
        <v>95</v>
      </c>
      <c r="C27" s="4">
        <v>12</v>
      </c>
      <c r="D27" s="4">
        <v>12</v>
      </c>
      <c r="E27" s="4">
        <v>4.25</v>
      </c>
      <c r="F27" s="4">
        <v>6.625</v>
      </c>
      <c r="G27" s="4">
        <v>0.5</v>
      </c>
      <c r="H27" s="4">
        <v>0.62500000000000089</v>
      </c>
      <c r="I27" s="4">
        <v>-0.34952148859767446</v>
      </c>
      <c r="J27" s="4">
        <v>-0.15915398306777645</v>
      </c>
      <c r="K27" s="4">
        <v>0</v>
      </c>
      <c r="L27" s="4">
        <v>0.85075038864300501</v>
      </c>
      <c r="M27" s="4">
        <v>3.0754186054109325E-5</v>
      </c>
      <c r="N27" s="4">
        <f t="shared" si="0"/>
        <v>3.3333333333333335E-3</v>
      </c>
      <c r="O27" s="4">
        <v>22</v>
      </c>
      <c r="P27" s="4" t="str">
        <f t="shared" si="1"/>
        <v>S</v>
      </c>
    </row>
    <row r="28" spans="1:16">
      <c r="A28" s="4" t="s">
        <v>88</v>
      </c>
      <c r="B28" s="4" t="s">
        <v>98</v>
      </c>
      <c r="C28" s="4">
        <v>12</v>
      </c>
      <c r="D28" s="4">
        <v>12</v>
      </c>
      <c r="E28" s="4">
        <v>4.25</v>
      </c>
      <c r="F28" s="4">
        <v>7.75</v>
      </c>
      <c r="G28" s="4">
        <v>0.5</v>
      </c>
      <c r="H28" s="4">
        <v>0.62499999999999911</v>
      </c>
      <c r="I28" s="4">
        <v>-0.34952148859767446</v>
      </c>
      <c r="J28" s="4">
        <v>-1.1800726737326488</v>
      </c>
      <c r="K28" s="4">
        <v>0</v>
      </c>
      <c r="L28" s="4">
        <v>0.85000769937997367</v>
      </c>
      <c r="M28" s="4">
        <v>3.1248684188794327E-5</v>
      </c>
      <c r="N28" s="4">
        <f t="shared" si="0"/>
        <v>3.5714285714285718E-3</v>
      </c>
      <c r="O28" s="4">
        <v>23</v>
      </c>
      <c r="P28" s="4" t="str">
        <f t="shared" si="1"/>
        <v>S</v>
      </c>
    </row>
    <row r="29" spans="1:16">
      <c r="A29" s="4" t="s">
        <v>98</v>
      </c>
      <c r="B29" s="4" t="s">
        <v>94</v>
      </c>
      <c r="C29" s="4">
        <v>12</v>
      </c>
      <c r="D29" s="4">
        <v>12</v>
      </c>
      <c r="E29" s="4">
        <v>7.75</v>
      </c>
      <c r="F29" s="4">
        <v>5.625</v>
      </c>
      <c r="G29" s="4">
        <v>0.62499999999999911</v>
      </c>
      <c r="H29" s="4">
        <v>0.43750000000000089</v>
      </c>
      <c r="I29" s="4">
        <v>-1.1800726737326488</v>
      </c>
      <c r="J29" s="4">
        <v>-0.75889269009503479</v>
      </c>
      <c r="K29" s="4">
        <v>0</v>
      </c>
      <c r="L29" s="4">
        <v>0.8496370834044833</v>
      </c>
      <c r="M29" s="4">
        <v>3.1498264896832817E-5</v>
      </c>
      <c r="N29" s="4">
        <f t="shared" si="0"/>
        <v>3.8461538461538464E-3</v>
      </c>
      <c r="O29" s="4">
        <v>24</v>
      </c>
      <c r="P29" s="4" t="str">
        <f t="shared" si="1"/>
        <v>S</v>
      </c>
    </row>
    <row r="30" spans="1:16">
      <c r="A30" s="4" t="s">
        <v>89</v>
      </c>
      <c r="B30" s="4" t="s">
        <v>236</v>
      </c>
      <c r="C30" s="4">
        <v>12</v>
      </c>
      <c r="D30" s="4">
        <v>12</v>
      </c>
      <c r="E30" s="13">
        <v>7.7499999999999991</v>
      </c>
      <c r="F30" s="13">
        <v>8.75</v>
      </c>
      <c r="G30" s="4">
        <v>0.25000000000000089</v>
      </c>
      <c r="H30" s="4">
        <v>0.50000000000000178</v>
      </c>
      <c r="I30" s="4">
        <v>0.50028299763900508</v>
      </c>
      <c r="J30" s="4">
        <v>0.21084751927599324</v>
      </c>
      <c r="K30" s="14">
        <v>5</v>
      </c>
      <c r="L30" s="4">
        <v>0.7956798670455868</v>
      </c>
      <c r="M30" s="4">
        <v>9.6982670334682321E-5</v>
      </c>
      <c r="N30" s="4">
        <f t="shared" si="0"/>
        <v>4.1666666666666666E-3</v>
      </c>
      <c r="O30" s="4">
        <v>25</v>
      </c>
      <c r="P30" s="4" t="str">
        <f t="shared" si="1"/>
        <v>S</v>
      </c>
    </row>
    <row r="31" spans="1:16">
      <c r="A31" s="4" t="s">
        <v>94</v>
      </c>
      <c r="B31" s="4" t="s">
        <v>95</v>
      </c>
      <c r="C31" s="4">
        <v>12</v>
      </c>
      <c r="D31" s="4">
        <v>12</v>
      </c>
      <c r="E31" s="4">
        <v>5.625</v>
      </c>
      <c r="F31" s="4">
        <v>6.625</v>
      </c>
      <c r="G31" s="4">
        <v>0.43750000000000089</v>
      </c>
      <c r="H31" s="4">
        <v>0.62500000000000089</v>
      </c>
      <c r="I31" s="4">
        <v>-0.75889269009503479</v>
      </c>
      <c r="J31" s="4">
        <v>-0.15915398306777645</v>
      </c>
      <c r="K31" s="4">
        <v>6</v>
      </c>
      <c r="L31" s="4">
        <v>0.78207950468501075</v>
      </c>
      <c r="M31" s="4">
        <v>1.2742058985364794E-4</v>
      </c>
      <c r="N31" s="4">
        <f t="shared" si="0"/>
        <v>4.5454545454545461E-3</v>
      </c>
      <c r="O31" s="4">
        <v>26</v>
      </c>
      <c r="P31" s="4" t="str">
        <f t="shared" si="1"/>
        <v>S</v>
      </c>
    </row>
    <row r="32" spans="1:16">
      <c r="A32" s="4" t="s">
        <v>94</v>
      </c>
      <c r="B32" s="4" t="s">
        <v>238</v>
      </c>
      <c r="C32" s="4">
        <v>12</v>
      </c>
      <c r="D32" s="4">
        <v>12</v>
      </c>
      <c r="E32" s="4">
        <v>5.625</v>
      </c>
      <c r="F32" s="4">
        <v>4.25</v>
      </c>
      <c r="G32" s="4">
        <v>0.43750000000000089</v>
      </c>
      <c r="H32" s="4">
        <v>0.5</v>
      </c>
      <c r="I32" s="4">
        <v>-0.75889269009503479</v>
      </c>
      <c r="J32" s="4">
        <v>-7.3385473374333765E-2</v>
      </c>
      <c r="K32" s="4">
        <v>6</v>
      </c>
      <c r="L32" s="4">
        <v>0.78053710906911755</v>
      </c>
      <c r="M32" s="4">
        <v>1.3139170946757122E-4</v>
      </c>
      <c r="N32" s="4">
        <f t="shared" si="0"/>
        <v>5.0000000000000001E-3</v>
      </c>
      <c r="O32" s="4">
        <v>27</v>
      </c>
      <c r="P32" s="4" t="str">
        <f t="shared" si="1"/>
        <v>S</v>
      </c>
    </row>
    <row r="33" spans="1:16">
      <c r="A33" s="4" t="s">
        <v>88</v>
      </c>
      <c r="B33" s="4" t="s">
        <v>94</v>
      </c>
      <c r="C33" s="4">
        <v>12</v>
      </c>
      <c r="D33" s="4">
        <v>12</v>
      </c>
      <c r="E33" s="4">
        <v>4.25</v>
      </c>
      <c r="F33" s="4">
        <v>5.625</v>
      </c>
      <c r="G33" s="4">
        <v>0.5</v>
      </c>
      <c r="H33" s="4">
        <v>0.43750000000000089</v>
      </c>
      <c r="I33" s="4">
        <v>-0.34952148859767446</v>
      </c>
      <c r="J33" s="4">
        <v>-0.75889269009503479</v>
      </c>
      <c r="K33" s="4">
        <v>6.5</v>
      </c>
      <c r="L33" s="4">
        <v>0.77343963751816669</v>
      </c>
      <c r="M33" s="4">
        <v>1.5121539814143514E-4</v>
      </c>
      <c r="N33" s="4">
        <f t="shared" si="0"/>
        <v>5.5555555555555558E-3</v>
      </c>
      <c r="O33" s="4">
        <v>28</v>
      </c>
      <c r="P33" s="4" t="str">
        <f t="shared" si="1"/>
        <v>S</v>
      </c>
    </row>
    <row r="34" spans="1:16">
      <c r="A34" s="4" t="s">
        <v>89</v>
      </c>
      <c r="B34" s="4" t="s">
        <v>99</v>
      </c>
      <c r="C34" s="4">
        <v>12</v>
      </c>
      <c r="D34" s="4">
        <v>12</v>
      </c>
      <c r="E34" s="4">
        <v>7.7499999999999991</v>
      </c>
      <c r="F34" s="4">
        <v>6.5000000000000009</v>
      </c>
      <c r="G34" s="4">
        <v>0.25000000000000089</v>
      </c>
      <c r="H34" s="4">
        <v>0.375</v>
      </c>
      <c r="I34" s="4">
        <v>0.50028299763900508</v>
      </c>
      <c r="J34" s="4">
        <v>0.65793141198190364</v>
      </c>
      <c r="K34" s="4">
        <v>7</v>
      </c>
      <c r="L34" s="4">
        <v>0.77056860116794901</v>
      </c>
      <c r="M34" s="4">
        <v>1.6000781155698957E-4</v>
      </c>
      <c r="N34" s="4">
        <f t="shared" si="0"/>
        <v>6.2500000000000003E-3</v>
      </c>
      <c r="O34" s="4">
        <v>29</v>
      </c>
      <c r="P34" s="4" t="str">
        <f t="shared" si="1"/>
        <v>S</v>
      </c>
    </row>
    <row r="35" spans="1:16">
      <c r="A35" s="4" t="s">
        <v>99</v>
      </c>
      <c r="B35" s="4" t="s">
        <v>94</v>
      </c>
      <c r="C35" s="4">
        <v>12</v>
      </c>
      <c r="D35" s="4">
        <v>12</v>
      </c>
      <c r="E35" s="4">
        <v>6.5000000000000009</v>
      </c>
      <c r="F35" s="4">
        <v>5.625</v>
      </c>
      <c r="G35" s="4">
        <v>0.375</v>
      </c>
      <c r="H35" s="4">
        <v>0.43750000000000089</v>
      </c>
      <c r="I35" s="4">
        <v>0.65793141198190364</v>
      </c>
      <c r="J35" s="4">
        <v>-0.75889269009503479</v>
      </c>
      <c r="K35" s="4">
        <v>7.5</v>
      </c>
      <c r="L35" s="4">
        <v>0.76497777428910896</v>
      </c>
      <c r="M35" s="4">
        <v>1.7852725040240169E-4</v>
      </c>
      <c r="N35" s="4">
        <f t="shared" si="0"/>
        <v>7.1428571428571435E-3</v>
      </c>
      <c r="O35" s="4">
        <v>30</v>
      </c>
      <c r="P35" s="4" t="str">
        <f t="shared" si="1"/>
        <v>S</v>
      </c>
    </row>
    <row r="36" spans="1:16">
      <c r="A36" s="4" t="s">
        <v>89</v>
      </c>
      <c r="B36" s="4" t="s">
        <v>95</v>
      </c>
      <c r="C36" s="4">
        <v>12</v>
      </c>
      <c r="D36" s="4">
        <v>12</v>
      </c>
      <c r="E36" s="4">
        <v>7.7499999999999991</v>
      </c>
      <c r="F36" s="4">
        <v>6.625</v>
      </c>
      <c r="G36" s="4">
        <v>0.25000000000000089</v>
      </c>
      <c r="H36" s="4">
        <v>0.62500000000000089</v>
      </c>
      <c r="I36" s="4">
        <v>0.50028299763900508</v>
      </c>
      <c r="J36" s="4">
        <v>-0.15915398306777645</v>
      </c>
      <c r="K36" s="4">
        <v>9.5</v>
      </c>
      <c r="L36" s="4">
        <v>0.7396308963450583</v>
      </c>
      <c r="M36" s="4">
        <v>2.9071450083401388E-4</v>
      </c>
      <c r="N36" s="4">
        <f t="shared" si="0"/>
        <v>8.3333333333333332E-3</v>
      </c>
      <c r="O36" s="4">
        <v>31</v>
      </c>
      <c r="P36" s="4" t="str">
        <f t="shared" si="1"/>
        <v>S</v>
      </c>
    </row>
    <row r="37" spans="1:16">
      <c r="A37" s="4" t="s">
        <v>99</v>
      </c>
      <c r="B37" s="4" t="s">
        <v>98</v>
      </c>
      <c r="C37" s="4">
        <v>12</v>
      </c>
      <c r="D37" s="4">
        <v>12</v>
      </c>
      <c r="E37" s="4">
        <v>6.5</v>
      </c>
      <c r="F37" s="4">
        <v>7.75</v>
      </c>
      <c r="G37" s="4">
        <v>0.375</v>
      </c>
      <c r="H37" s="4">
        <v>0.62499999999999911</v>
      </c>
      <c r="I37" s="4">
        <v>0.65793141198190364</v>
      </c>
      <c r="J37" s="4">
        <v>-1.1800726737326488</v>
      </c>
      <c r="K37" s="4">
        <v>11.5</v>
      </c>
      <c r="L37" s="4">
        <v>0.71737936604823571</v>
      </c>
      <c r="M37" s="4">
        <v>4.4070411726416993E-4</v>
      </c>
      <c r="N37" s="4">
        <f t="shared" si="0"/>
        <v>0.01</v>
      </c>
      <c r="O37" s="4">
        <v>32</v>
      </c>
      <c r="P37" s="4" t="str">
        <f t="shared" si="1"/>
        <v>S</v>
      </c>
    </row>
    <row r="38" spans="1:16">
      <c r="A38" s="4" t="s">
        <v>98</v>
      </c>
      <c r="B38" s="4" t="s">
        <v>95</v>
      </c>
      <c r="C38" s="4">
        <v>12</v>
      </c>
      <c r="D38" s="4">
        <v>12</v>
      </c>
      <c r="E38" s="4">
        <v>7.75</v>
      </c>
      <c r="F38" s="4">
        <v>6.625</v>
      </c>
      <c r="G38" s="4">
        <v>0.62499999999999911</v>
      </c>
      <c r="H38" s="4">
        <v>0.62500000000000089</v>
      </c>
      <c r="I38" s="4">
        <v>-1.1800726737326488</v>
      </c>
      <c r="J38" s="4">
        <v>-0.15915398306777645</v>
      </c>
      <c r="K38" s="4">
        <v>15.5</v>
      </c>
      <c r="L38" s="4">
        <v>0.66789471137642065</v>
      </c>
      <c r="M38" s="4">
        <v>1.0678863572124303E-3</v>
      </c>
      <c r="N38" s="4">
        <f t="shared" si="0"/>
        <v>1.2500000000000001E-2</v>
      </c>
      <c r="O38" s="4">
        <v>33</v>
      </c>
      <c r="P38" s="4" t="str">
        <f t="shared" si="1"/>
        <v>S</v>
      </c>
    </row>
    <row r="39" spans="1:16">
      <c r="A39" s="4" t="s">
        <v>99</v>
      </c>
      <c r="B39" s="4" t="s">
        <v>95</v>
      </c>
      <c r="C39" s="4">
        <v>12</v>
      </c>
      <c r="D39" s="4">
        <v>12</v>
      </c>
      <c r="E39" s="4">
        <v>6.5000000000000009</v>
      </c>
      <c r="F39" s="4">
        <v>6.625</v>
      </c>
      <c r="G39" s="4">
        <v>0.375</v>
      </c>
      <c r="H39" s="4">
        <v>0.62500000000000089</v>
      </c>
      <c r="I39" s="4">
        <v>0.65793141198190364</v>
      </c>
      <c r="J39" s="4">
        <v>-0.15915398306777645</v>
      </c>
      <c r="K39" s="4">
        <v>64</v>
      </c>
      <c r="L39" s="4">
        <v>9.5132638340246392E-2</v>
      </c>
      <c r="M39" s="4">
        <v>0.64117767610719234</v>
      </c>
      <c r="N39" s="4">
        <f t="shared" si="0"/>
        <v>1.6666666666666666E-2</v>
      </c>
      <c r="O39" s="4">
        <v>34</v>
      </c>
      <c r="P39" s="4" t="str">
        <f t="shared" si="1"/>
        <v>NS</v>
      </c>
    </row>
    <row r="40" spans="1:16">
      <c r="A40" s="4" t="s">
        <v>89</v>
      </c>
      <c r="B40" s="4" t="s">
        <v>98</v>
      </c>
      <c r="C40" s="4">
        <v>12</v>
      </c>
      <c r="D40" s="4">
        <v>12</v>
      </c>
      <c r="E40" s="4">
        <v>7.75</v>
      </c>
      <c r="F40" s="4">
        <v>7.7499999999999991</v>
      </c>
      <c r="G40" s="4">
        <v>0.25000000000000089</v>
      </c>
      <c r="H40" s="4">
        <v>0.62499999999999911</v>
      </c>
      <c r="I40" s="4">
        <v>0.50028299763900508</v>
      </c>
      <c r="J40" s="4">
        <v>-1.1800726737326488</v>
      </c>
      <c r="K40" s="4">
        <v>64.5</v>
      </c>
      <c r="L40" s="4">
        <v>8.9305526937524943E-2</v>
      </c>
      <c r="M40" s="4">
        <v>0.66174446600254566</v>
      </c>
      <c r="N40" s="4">
        <f t="shared" si="0"/>
        <v>2.5000000000000001E-2</v>
      </c>
      <c r="O40" s="4">
        <v>35</v>
      </c>
      <c r="P40" s="4" t="str">
        <f t="shared" si="1"/>
        <v>NS</v>
      </c>
    </row>
    <row r="41" spans="1:16">
      <c r="A41" s="4" t="s">
        <v>88</v>
      </c>
      <c r="B41" s="4" t="s">
        <v>238</v>
      </c>
      <c r="C41" s="4">
        <v>12</v>
      </c>
      <c r="D41" s="4">
        <v>12</v>
      </c>
      <c r="E41" s="4">
        <v>4.25</v>
      </c>
      <c r="F41" s="4">
        <v>4.25</v>
      </c>
      <c r="G41" s="4">
        <v>0.5</v>
      </c>
      <c r="H41" s="4">
        <v>0.5</v>
      </c>
      <c r="I41" s="4">
        <v>-0.34952148859767446</v>
      </c>
      <c r="J41" s="4">
        <v>-7.3385473374333765E-2</v>
      </c>
      <c r="K41" s="4">
        <v>65</v>
      </c>
      <c r="L41" s="4">
        <v>8.3612009844066429E-2</v>
      </c>
      <c r="M41" s="4">
        <v>0.68208947684051102</v>
      </c>
      <c r="N41" s="4">
        <f t="shared" si="0"/>
        <v>0.05</v>
      </c>
      <c r="O41" s="4">
        <v>36</v>
      </c>
      <c r="P41" s="4" t="str">
        <f t="shared" si="1"/>
        <v>NS</v>
      </c>
    </row>
  </sheetData>
  <sortState ref="A3:M38">
    <sortCondition ref="M3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E23" sqref="E23"/>
    </sheetView>
  </sheetViews>
  <sheetFormatPr baseColWidth="10" defaultRowHeight="15" x14ac:dyDescent="0"/>
  <cols>
    <col min="1" max="16384" width="10.83203125" style="5"/>
  </cols>
  <sheetData>
    <row r="1" spans="1:17">
      <c r="A1" s="3" t="s">
        <v>243</v>
      </c>
      <c r="B1" s="4"/>
    </row>
    <row r="2" spans="1:17">
      <c r="A2" s="4"/>
      <c r="B2" s="4"/>
    </row>
    <row r="3" spans="1:17" ht="16">
      <c r="A3" s="6" t="s">
        <v>253</v>
      </c>
      <c r="B3" s="4"/>
    </row>
    <row r="4" spans="1:17">
      <c r="A4" s="4"/>
      <c r="B4" s="4"/>
    </row>
    <row r="5" spans="1:17" ht="17" thickBot="1">
      <c r="A5" s="7" t="s">
        <v>239</v>
      </c>
      <c r="B5" s="7" t="s">
        <v>240</v>
      </c>
      <c r="C5" s="8" t="s">
        <v>1</v>
      </c>
      <c r="D5" s="9" t="s">
        <v>2</v>
      </c>
      <c r="E5" s="9" t="s">
        <v>3</v>
      </c>
      <c r="F5" s="9" t="s">
        <v>4</v>
      </c>
      <c r="G5" s="10" t="s">
        <v>244</v>
      </c>
      <c r="H5" s="10" t="s">
        <v>245</v>
      </c>
      <c r="I5" s="10" t="s">
        <v>248</v>
      </c>
      <c r="J5" s="10" t="s">
        <v>249</v>
      </c>
      <c r="K5" s="11" t="s">
        <v>5</v>
      </c>
      <c r="L5" s="11" t="s">
        <v>6</v>
      </c>
      <c r="M5" s="11" t="s">
        <v>7</v>
      </c>
      <c r="N5" s="1" t="s">
        <v>8</v>
      </c>
      <c r="O5" s="9" t="s">
        <v>9</v>
      </c>
      <c r="P5" s="9" t="s">
        <v>10</v>
      </c>
    </row>
    <row r="6" spans="1:17" s="4" customFormat="1">
      <c r="A6" s="4" t="s">
        <v>88</v>
      </c>
      <c r="B6" s="4" t="s">
        <v>100</v>
      </c>
      <c r="C6" s="4">
        <v>12</v>
      </c>
      <c r="D6" s="4">
        <v>12</v>
      </c>
      <c r="E6" s="4">
        <v>4.25</v>
      </c>
      <c r="F6" s="4">
        <v>7.5</v>
      </c>
      <c r="G6" s="4">
        <v>0.5</v>
      </c>
      <c r="H6" s="4">
        <v>0.31249999999999911</v>
      </c>
      <c r="I6" s="4">
        <v>-0.34952148859767446</v>
      </c>
      <c r="J6" s="4">
        <v>-0.37312028891498544</v>
      </c>
      <c r="K6" s="4">
        <v>0</v>
      </c>
      <c r="L6" s="4">
        <v>0.85336521488376516</v>
      </c>
      <c r="M6" s="4">
        <v>2.9071702829179092E-5</v>
      </c>
      <c r="N6" s="4">
        <v>5.0000000000000001E-3</v>
      </c>
      <c r="O6" s="4">
        <v>1</v>
      </c>
      <c r="P6" s="4" t="s">
        <v>84</v>
      </c>
      <c r="Q6" s="5"/>
    </row>
    <row r="7" spans="1:17" s="4" customFormat="1">
      <c r="A7" s="4" t="s">
        <v>88</v>
      </c>
      <c r="B7" s="12" t="s">
        <v>242</v>
      </c>
      <c r="C7" s="4">
        <v>12</v>
      </c>
      <c r="D7" s="4">
        <v>12</v>
      </c>
      <c r="E7" s="4">
        <v>4.25</v>
      </c>
      <c r="F7" s="4">
        <v>7</v>
      </c>
      <c r="G7" s="4">
        <v>0.5</v>
      </c>
      <c r="H7" s="4">
        <v>0.25</v>
      </c>
      <c r="I7" s="4">
        <v>-0.34952148859767446</v>
      </c>
      <c r="J7" s="4">
        <v>0</v>
      </c>
      <c r="K7" s="4">
        <v>0</v>
      </c>
      <c r="L7" s="4">
        <v>0.85186808177482121</v>
      </c>
      <c r="M7" s="4">
        <v>3.0023996261849304E-5</v>
      </c>
      <c r="N7" s="4">
        <v>5.5555555555555558E-3</v>
      </c>
      <c r="O7" s="4">
        <v>2</v>
      </c>
      <c r="P7" s="4" t="s">
        <v>84</v>
      </c>
      <c r="Q7" s="5"/>
    </row>
    <row r="8" spans="1:17" s="4" customFormat="1">
      <c r="A8" s="4" t="s">
        <v>88</v>
      </c>
      <c r="B8" s="4" t="s">
        <v>216</v>
      </c>
      <c r="C8" s="4">
        <v>12</v>
      </c>
      <c r="D8" s="4">
        <v>12</v>
      </c>
      <c r="E8" s="4">
        <v>4.25</v>
      </c>
      <c r="F8" s="4">
        <v>6.625</v>
      </c>
      <c r="G8" s="4">
        <v>0.5</v>
      </c>
      <c r="H8" s="4">
        <v>0.31250000000000089</v>
      </c>
      <c r="I8" s="4">
        <v>-0.34952148859767446</v>
      </c>
      <c r="J8" s="4">
        <v>-0.51103037639002868</v>
      </c>
      <c r="K8" s="4">
        <v>0</v>
      </c>
      <c r="L8" s="4">
        <v>0.85112246405490766</v>
      </c>
      <c r="M8" s="4">
        <v>3.0509255175513195E-5</v>
      </c>
      <c r="N8" s="4">
        <v>6.2500000000000003E-3</v>
      </c>
      <c r="O8" s="4">
        <v>3</v>
      </c>
      <c r="P8" s="4" t="s">
        <v>84</v>
      </c>
      <c r="Q8" s="5"/>
    </row>
    <row r="9" spans="1:17" s="4" customFormat="1">
      <c r="A9" s="4" t="s">
        <v>88</v>
      </c>
      <c r="B9" s="4" t="s">
        <v>196</v>
      </c>
      <c r="C9" s="4">
        <v>12</v>
      </c>
      <c r="D9" s="4">
        <v>12</v>
      </c>
      <c r="E9" s="4">
        <v>4.25</v>
      </c>
      <c r="F9" s="4">
        <v>7.25</v>
      </c>
      <c r="G9" s="4">
        <v>0.5</v>
      </c>
      <c r="H9" s="4">
        <v>0.56250000000000178</v>
      </c>
      <c r="I9" s="4">
        <v>-0.34952148859767446</v>
      </c>
      <c r="J9" s="4">
        <v>-0.85812956613383284</v>
      </c>
      <c r="K9" s="4">
        <v>0</v>
      </c>
      <c r="L9" s="4">
        <v>0.85093636533965056</v>
      </c>
      <c r="M9" s="4">
        <v>3.0631528131874359E-5</v>
      </c>
      <c r="N9" s="4">
        <v>7.1428571428571435E-3</v>
      </c>
      <c r="O9" s="4">
        <v>4</v>
      </c>
      <c r="P9" s="4" t="s">
        <v>84</v>
      </c>
      <c r="Q9" s="5"/>
    </row>
    <row r="10" spans="1:17" s="4" customFormat="1">
      <c r="A10" s="4" t="s">
        <v>88</v>
      </c>
      <c r="B10" s="4" t="s">
        <v>223</v>
      </c>
      <c r="C10" s="4">
        <v>12</v>
      </c>
      <c r="D10" s="4">
        <v>12</v>
      </c>
      <c r="E10" s="4">
        <v>4.25</v>
      </c>
      <c r="F10" s="4">
        <v>7.5</v>
      </c>
      <c r="G10" s="4">
        <v>0.5</v>
      </c>
      <c r="H10" s="4">
        <v>1.125</v>
      </c>
      <c r="I10" s="4">
        <v>-0.34952148859767446</v>
      </c>
      <c r="J10" s="4">
        <v>1.6378394026442807E-2</v>
      </c>
      <c r="K10" s="4">
        <v>0</v>
      </c>
      <c r="L10" s="4">
        <v>0.85056453383168984</v>
      </c>
      <c r="M10" s="4">
        <v>3.0877229780968974E-5</v>
      </c>
      <c r="N10" s="4">
        <v>8.3333333333333332E-3</v>
      </c>
      <c r="O10" s="4">
        <v>5</v>
      </c>
      <c r="P10" s="4" t="s">
        <v>84</v>
      </c>
      <c r="Q10" s="5"/>
    </row>
    <row r="11" spans="1:17" s="4" customFormat="1">
      <c r="A11" s="4" t="s">
        <v>88</v>
      </c>
      <c r="B11" s="4" t="s">
        <v>149</v>
      </c>
      <c r="C11" s="4">
        <v>12</v>
      </c>
      <c r="D11" s="4">
        <v>12</v>
      </c>
      <c r="E11" s="4">
        <v>4.25</v>
      </c>
      <c r="F11" s="4">
        <v>7</v>
      </c>
      <c r="G11" s="4">
        <v>0.5</v>
      </c>
      <c r="H11" s="4">
        <v>0.6875</v>
      </c>
      <c r="I11" s="4">
        <v>-0.34952148859767446</v>
      </c>
      <c r="J11" s="4">
        <v>-0.85733206351070568</v>
      </c>
      <c r="K11" s="4">
        <v>0</v>
      </c>
      <c r="L11" s="4">
        <v>0.85056453383168984</v>
      </c>
      <c r="M11" s="4">
        <v>3.0877229780968974E-5</v>
      </c>
      <c r="N11" s="4">
        <v>0.01</v>
      </c>
      <c r="O11" s="4">
        <v>6</v>
      </c>
      <c r="P11" s="4" t="s">
        <v>84</v>
      </c>
      <c r="Q11" s="5"/>
    </row>
    <row r="12" spans="1:17" s="4" customFormat="1">
      <c r="A12" s="4" t="s">
        <v>88</v>
      </c>
      <c r="B12" s="4" t="s">
        <v>157</v>
      </c>
      <c r="C12" s="4">
        <v>12</v>
      </c>
      <c r="D12" s="4">
        <v>12</v>
      </c>
      <c r="E12" s="4">
        <v>4.25</v>
      </c>
      <c r="F12" s="4">
        <v>7</v>
      </c>
      <c r="G12" s="4">
        <v>0.5</v>
      </c>
      <c r="H12" s="4">
        <v>0.75</v>
      </c>
      <c r="I12" s="4">
        <v>-0.34952148859767446</v>
      </c>
      <c r="J12" s="4">
        <v>0.277165367095704</v>
      </c>
      <c r="K12" s="4">
        <v>0</v>
      </c>
      <c r="L12" s="4">
        <v>0.85037880077262828</v>
      </c>
      <c r="M12" s="4">
        <v>3.1000660152004027E-5</v>
      </c>
      <c r="N12" s="4">
        <v>1.2500000000000001E-2</v>
      </c>
      <c r="O12" s="4">
        <v>7</v>
      </c>
      <c r="P12" s="4" t="s">
        <v>84</v>
      </c>
      <c r="Q12" s="5"/>
    </row>
    <row r="13" spans="1:17" s="4" customFormat="1">
      <c r="A13" s="4" t="s">
        <v>88</v>
      </c>
      <c r="B13" s="4" t="s">
        <v>208</v>
      </c>
      <c r="C13" s="4">
        <v>12</v>
      </c>
      <c r="D13" s="4">
        <v>12</v>
      </c>
      <c r="E13" s="4">
        <v>4.25</v>
      </c>
      <c r="F13" s="4">
        <v>7</v>
      </c>
      <c r="G13" s="4">
        <v>0.5</v>
      </c>
      <c r="H13" s="4">
        <v>0.31250000000000089</v>
      </c>
      <c r="I13" s="4">
        <v>-0.34952148859767446</v>
      </c>
      <c r="J13" s="4">
        <v>1.1879350814160186</v>
      </c>
      <c r="K13" s="4">
        <v>0</v>
      </c>
      <c r="L13" s="4">
        <v>0.84982233078124125</v>
      </c>
      <c r="M13" s="4">
        <v>3.1373279537638404E-5</v>
      </c>
      <c r="N13" s="4">
        <v>1.6666666666666666E-2</v>
      </c>
      <c r="O13" s="4">
        <v>8</v>
      </c>
      <c r="P13" s="4" t="s">
        <v>84</v>
      </c>
      <c r="Q13" s="5"/>
    </row>
    <row r="14" spans="1:17" s="4" customFormat="1">
      <c r="A14" s="4" t="s">
        <v>88</v>
      </c>
      <c r="B14" s="4" t="s">
        <v>94</v>
      </c>
      <c r="C14" s="4">
        <v>12</v>
      </c>
      <c r="D14" s="4">
        <v>12</v>
      </c>
      <c r="E14" s="4">
        <v>4.25</v>
      </c>
      <c r="F14" s="4">
        <v>5.625</v>
      </c>
      <c r="G14" s="4">
        <v>0.5</v>
      </c>
      <c r="H14" s="4">
        <v>0.43750000000000089</v>
      </c>
      <c r="I14" s="4">
        <v>-0.34952148859767446</v>
      </c>
      <c r="J14" s="4">
        <v>-0.75889269009503479</v>
      </c>
      <c r="K14" s="4">
        <v>6.5</v>
      </c>
      <c r="L14" s="4">
        <v>0.77343963751816669</v>
      </c>
      <c r="M14" s="4">
        <v>1.5121539814143514E-4</v>
      </c>
      <c r="N14" s="4">
        <v>2.5000000000000001E-2</v>
      </c>
      <c r="O14" s="4">
        <v>9</v>
      </c>
      <c r="P14" s="4" t="s">
        <v>84</v>
      </c>
      <c r="Q14" s="5"/>
    </row>
    <row r="15" spans="1:17" s="4" customFormat="1">
      <c r="A15" s="4" t="s">
        <v>88</v>
      </c>
      <c r="B15" s="4" t="s">
        <v>105</v>
      </c>
      <c r="C15" s="4">
        <v>12</v>
      </c>
      <c r="D15" s="4">
        <v>8</v>
      </c>
      <c r="E15" s="4">
        <v>4.25</v>
      </c>
      <c r="F15" s="4">
        <v>5.625</v>
      </c>
      <c r="G15" s="4">
        <v>0.5</v>
      </c>
      <c r="H15" s="4">
        <v>0.56250000000000089</v>
      </c>
      <c r="I15" s="4">
        <v>-0.34952148859767446</v>
      </c>
      <c r="J15" s="4">
        <v>-0.330718913883076</v>
      </c>
      <c r="K15" s="4">
        <v>0</v>
      </c>
      <c r="L15" s="4">
        <v>0.8293267181454268</v>
      </c>
      <c r="M15" s="4">
        <v>2.0819298792427413E-4</v>
      </c>
      <c r="N15" s="4">
        <v>0.05</v>
      </c>
      <c r="O15" s="4">
        <v>10</v>
      </c>
      <c r="P15" s="4" t="s">
        <v>84</v>
      </c>
      <c r="Q15" s="5"/>
    </row>
  </sheetData>
  <sortState ref="A7:M16">
    <sortCondition ref="M7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MW tests - all data</vt:lpstr>
      <vt:lpstr>MW tests - highest median</vt:lpstr>
      <vt:lpstr>MW tests - 3 pairs</vt:lpstr>
      <vt:lpstr>MW tests - Acc9</vt:lpstr>
    </vt:vector>
  </TitlesOfParts>
  <Company>Stockholm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Pierre-Henri Clergeot</dc:creator>
  <cp:lastModifiedBy>Pierre-Henri Clergeot</cp:lastModifiedBy>
  <dcterms:created xsi:type="dcterms:W3CDTF">2021-03-23T14:22:54Z</dcterms:created>
  <dcterms:modified xsi:type="dcterms:W3CDTF">2021-09-11T13:31:07Z</dcterms:modified>
</cp:coreProperties>
</file>