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E盘\汇报PPT\大论文\B\Frontiers in Microbiology\"/>
    </mc:Choice>
  </mc:AlternateContent>
  <xr:revisionPtr revIDLastSave="0" documentId="13_ncr:1_{2A67A46E-F456-4E74-A417-C4DEB56BC7B8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Fig. 1" sheetId="2" r:id="rId1"/>
    <sheet name="Fig. 2" sheetId="3" r:id="rId2"/>
    <sheet name="Fig. 3B" sheetId="4" r:id="rId3"/>
    <sheet name="Fig. 3C" sheetId="9" r:id="rId4"/>
    <sheet name="Fig. 4" sheetId="8" r:id="rId5"/>
    <sheet name="Fig. 5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9" l="1"/>
  <c r="O3" i="9" s="1"/>
  <c r="N4" i="9"/>
  <c r="O4" i="9"/>
  <c r="N5" i="9"/>
  <c r="O5" i="9" s="1"/>
  <c r="N6" i="9"/>
  <c r="O6" i="9"/>
  <c r="K7" i="8"/>
  <c r="L7" i="8" s="1"/>
  <c r="G7" i="8"/>
  <c r="F7" i="8"/>
  <c r="L6" i="8"/>
  <c r="K6" i="8"/>
  <c r="F6" i="8"/>
  <c r="G6" i="8" s="1"/>
  <c r="K5" i="8"/>
  <c r="L5" i="8" s="1"/>
  <c r="G5" i="8"/>
  <c r="F5" i="8"/>
  <c r="L4" i="8"/>
  <c r="K4" i="8"/>
  <c r="F4" i="8"/>
  <c r="G4" i="8" s="1"/>
  <c r="V6" i="7" l="1"/>
  <c r="W6" i="7" s="1"/>
  <c r="Q6" i="7"/>
  <c r="R6" i="7" s="1"/>
  <c r="M6" i="7"/>
  <c r="L6" i="7"/>
  <c r="G6" i="7"/>
  <c r="H6" i="7" s="1"/>
  <c r="W5" i="7"/>
  <c r="V5" i="7"/>
  <c r="R5" i="7"/>
  <c r="Q5" i="7"/>
  <c r="M5" i="7"/>
  <c r="L5" i="7"/>
  <c r="G5" i="7"/>
  <c r="H5" i="7" s="1"/>
  <c r="W4" i="7"/>
  <c r="V4" i="7"/>
  <c r="R4" i="7"/>
  <c r="Q4" i="7"/>
  <c r="M4" i="7"/>
  <c r="L4" i="7"/>
  <c r="G4" i="7"/>
  <c r="H4" i="7" s="1"/>
  <c r="K28" i="4"/>
  <c r="L28" i="4" s="1"/>
  <c r="F28" i="4"/>
  <c r="E28" i="4"/>
  <c r="K27" i="4"/>
  <c r="L27" i="4" s="1"/>
  <c r="E27" i="4"/>
  <c r="F27" i="4" s="1"/>
  <c r="L26" i="4"/>
  <c r="K26" i="4"/>
  <c r="F26" i="4"/>
  <c r="E26" i="4"/>
  <c r="L25" i="4"/>
  <c r="K25" i="4"/>
  <c r="E25" i="4"/>
  <c r="F25" i="4" s="1"/>
  <c r="M18" i="4"/>
  <c r="M22" i="4" s="1"/>
  <c r="L18" i="4"/>
  <c r="L22" i="4" s="1"/>
  <c r="K18" i="4"/>
  <c r="K22" i="4" s="1"/>
  <c r="J18" i="4"/>
  <c r="J22" i="4" s="1"/>
  <c r="I18" i="4"/>
  <c r="I22" i="4" s="1"/>
  <c r="H18" i="4"/>
  <c r="H22" i="4" s="1"/>
  <c r="G18" i="4"/>
  <c r="G22" i="4" s="1"/>
  <c r="F18" i="4"/>
  <c r="F22" i="4" s="1"/>
  <c r="E18" i="4"/>
  <c r="E22" i="4" s="1"/>
  <c r="D18" i="4"/>
  <c r="D22" i="4" s="1"/>
  <c r="C18" i="4"/>
  <c r="C22" i="4" s="1"/>
  <c r="B18" i="4"/>
  <c r="B22" i="4" s="1"/>
  <c r="M13" i="4"/>
  <c r="M21" i="4" s="1"/>
  <c r="L13" i="4"/>
  <c r="L21" i="4" s="1"/>
  <c r="K13" i="4"/>
  <c r="K21" i="4" s="1"/>
  <c r="J13" i="4"/>
  <c r="J21" i="4" s="1"/>
  <c r="I13" i="4"/>
  <c r="I21" i="4" s="1"/>
  <c r="H13" i="4"/>
  <c r="H21" i="4" s="1"/>
  <c r="G13" i="4"/>
  <c r="G21" i="4" s="1"/>
  <c r="F13" i="4"/>
  <c r="F21" i="4" s="1"/>
  <c r="E13" i="4"/>
  <c r="E21" i="4" s="1"/>
  <c r="D13" i="4"/>
  <c r="D21" i="4" s="1"/>
  <c r="C13" i="4"/>
  <c r="C21" i="4" s="1"/>
  <c r="B13" i="4"/>
  <c r="B21" i="4" s="1"/>
  <c r="M8" i="4"/>
  <c r="L8" i="4"/>
  <c r="K8" i="4"/>
  <c r="J8" i="4"/>
  <c r="I8" i="4"/>
  <c r="H8" i="4"/>
  <c r="G8" i="4"/>
  <c r="F8" i="4"/>
  <c r="E8" i="4"/>
  <c r="D8" i="4"/>
  <c r="C8" i="4"/>
  <c r="B8" i="4"/>
  <c r="AG18" i="3"/>
  <c r="AC18" i="3"/>
  <c r="Y18" i="3"/>
  <c r="U18" i="3"/>
  <c r="Q18" i="3"/>
  <c r="M18" i="3"/>
  <c r="I18" i="3"/>
  <c r="E18" i="3"/>
  <c r="AG17" i="3"/>
  <c r="AC17" i="3"/>
  <c r="Y17" i="3"/>
  <c r="U17" i="3"/>
  <c r="Q17" i="3"/>
  <c r="M17" i="3"/>
  <c r="I17" i="3"/>
  <c r="E17" i="3"/>
  <c r="AG16" i="3"/>
  <c r="AC16" i="3"/>
  <c r="Y16" i="3"/>
  <c r="U16" i="3"/>
  <c r="Q16" i="3"/>
  <c r="M16" i="3"/>
  <c r="I16" i="3"/>
  <c r="E16" i="3"/>
  <c r="AG15" i="3"/>
  <c r="AC15" i="3"/>
  <c r="Y15" i="3"/>
  <c r="U15" i="3"/>
  <c r="Q15" i="3"/>
  <c r="M15" i="3"/>
  <c r="I15" i="3"/>
  <c r="E15" i="3"/>
  <c r="AG14" i="3"/>
  <c r="AC14" i="3"/>
  <c r="Y14" i="3"/>
  <c r="U14" i="3"/>
  <c r="Q14" i="3"/>
  <c r="M14" i="3"/>
  <c r="I14" i="3"/>
  <c r="E14" i="3"/>
  <c r="AG13" i="3"/>
  <c r="AC13" i="3"/>
  <c r="Y13" i="3"/>
  <c r="U13" i="3"/>
  <c r="Q13" i="3"/>
  <c r="M13" i="3"/>
  <c r="I13" i="3"/>
  <c r="E13" i="3"/>
  <c r="AG12" i="3"/>
  <c r="AC12" i="3"/>
  <c r="Y12" i="3"/>
  <c r="U12" i="3"/>
  <c r="Q12" i="3"/>
  <c r="M12" i="3"/>
  <c r="I12" i="3"/>
  <c r="E12" i="3"/>
  <c r="AG11" i="3"/>
  <c r="AC11" i="3"/>
  <c r="Y11" i="3"/>
  <c r="U11" i="3"/>
  <c r="Q11" i="3"/>
  <c r="M11" i="3"/>
  <c r="I11" i="3"/>
  <c r="E11" i="3"/>
  <c r="AG10" i="3"/>
  <c r="AC10" i="3"/>
  <c r="Y10" i="3"/>
  <c r="U10" i="3"/>
  <c r="Q10" i="3"/>
  <c r="M10" i="3"/>
  <c r="I10" i="3"/>
  <c r="E10" i="3"/>
  <c r="AG9" i="3"/>
  <c r="AC9" i="3"/>
  <c r="Y9" i="3"/>
  <c r="U9" i="3"/>
  <c r="Q9" i="3"/>
  <c r="M9" i="3"/>
  <c r="I9" i="3"/>
  <c r="E9" i="3"/>
  <c r="AG8" i="3"/>
  <c r="AC8" i="3"/>
  <c r="Y8" i="3"/>
  <c r="U8" i="3"/>
  <c r="Q8" i="3"/>
  <c r="M8" i="3"/>
  <c r="I8" i="3"/>
  <c r="E8" i="3"/>
  <c r="AG7" i="3"/>
  <c r="AC7" i="3"/>
  <c r="Y7" i="3"/>
  <c r="U7" i="3"/>
  <c r="Q7" i="3"/>
  <c r="M7" i="3"/>
  <c r="I7" i="3"/>
  <c r="E7" i="3"/>
  <c r="AG6" i="3"/>
  <c r="AC6" i="3"/>
  <c r="Y6" i="3"/>
  <c r="U6" i="3"/>
  <c r="Q6" i="3"/>
  <c r="M6" i="3"/>
  <c r="I6" i="3"/>
  <c r="E6" i="3"/>
  <c r="AG5" i="3"/>
  <c r="AC5" i="3"/>
  <c r="Y5" i="3"/>
  <c r="U5" i="3"/>
  <c r="Q5" i="3"/>
  <c r="M5" i="3"/>
  <c r="I5" i="3"/>
  <c r="E5" i="3"/>
  <c r="AG4" i="3"/>
  <c r="AC4" i="3"/>
  <c r="Y4" i="3"/>
  <c r="U4" i="3"/>
  <c r="Q4" i="3"/>
  <c r="M4" i="3"/>
  <c r="I4" i="3"/>
  <c r="E4" i="3"/>
  <c r="AG3" i="3"/>
  <c r="AC3" i="3"/>
  <c r="Y3" i="3"/>
  <c r="U3" i="3"/>
  <c r="Q3" i="3"/>
  <c r="M3" i="3"/>
  <c r="I3" i="3"/>
  <c r="E3" i="3"/>
  <c r="AG2" i="3"/>
  <c r="AC2" i="3"/>
  <c r="Y2" i="3"/>
  <c r="U2" i="3"/>
  <c r="Q2" i="3"/>
  <c r="M2" i="3"/>
  <c r="I2" i="3"/>
  <c r="E2" i="3"/>
  <c r="K6" i="2"/>
  <c r="M6" i="2" s="1"/>
  <c r="L5" i="2"/>
  <c r="N5" i="2" s="1"/>
  <c r="K5" i="2"/>
  <c r="M5" i="2" s="1"/>
  <c r="K4" i="2"/>
  <c r="M4" i="2" s="1"/>
  <c r="K3" i="2"/>
  <c r="M3" i="2" s="1"/>
  <c r="L3" i="2" l="1"/>
  <c r="N3" i="2" s="1"/>
  <c r="L6" i="2"/>
  <c r="N6" i="2" s="1"/>
  <c r="L4" i="2"/>
  <c r="N4" i="2" s="1"/>
</calcChain>
</file>

<file path=xl/sharedStrings.xml><?xml version="1.0" encoding="utf-8"?>
<sst xmlns="http://schemas.openxmlformats.org/spreadsheetml/2006/main" count="269" uniqueCount="121">
  <si>
    <t>HR10-Rhizosphere</t>
    <phoneticPr fontId="4" type="noConversion"/>
  </si>
  <si>
    <t>HR10+Rl-Rhizosphere</t>
    <phoneticPr fontId="4" type="noConversion"/>
  </si>
  <si>
    <t>HR10-root surface</t>
    <phoneticPr fontId="4" type="noConversion"/>
  </si>
  <si>
    <t>HR10+Rl-root surface</t>
    <phoneticPr fontId="4" type="noConversion"/>
  </si>
  <si>
    <t>0h</t>
    <phoneticPr fontId="3" type="noConversion"/>
  </si>
  <si>
    <t>6h</t>
    <phoneticPr fontId="3" type="noConversion"/>
  </si>
  <si>
    <t>12h</t>
    <phoneticPr fontId="3" type="noConversion"/>
  </si>
  <si>
    <t>18h</t>
  </si>
  <si>
    <t>24h</t>
  </si>
  <si>
    <t>30h</t>
  </si>
  <si>
    <t>36h</t>
  </si>
  <si>
    <t>42h</t>
  </si>
  <si>
    <t>48h</t>
  </si>
  <si>
    <t>54h</t>
  </si>
  <si>
    <t>60h</t>
  </si>
  <si>
    <t>66h</t>
  </si>
  <si>
    <t>72h</t>
  </si>
  <si>
    <t>78h</t>
  </si>
  <si>
    <t>84h</t>
  </si>
  <si>
    <t>96h</t>
  </si>
  <si>
    <t>120h</t>
  </si>
  <si>
    <t>CK(thallus)</t>
    <phoneticPr fontId="3" type="noConversion"/>
  </si>
  <si>
    <t>Rl(thallus)</t>
    <phoneticPr fontId="3" type="noConversion"/>
  </si>
  <si>
    <t>CK(spore)</t>
    <phoneticPr fontId="3" type="noConversion"/>
  </si>
  <si>
    <t>Rl(spore)</t>
    <phoneticPr fontId="3" type="noConversion"/>
  </si>
  <si>
    <t>root(thallus)</t>
    <phoneticPr fontId="3" type="noConversion"/>
  </si>
  <si>
    <t>root(spore)</t>
    <phoneticPr fontId="3" type="noConversion"/>
  </si>
  <si>
    <t>Rl+root(thallus)</t>
    <phoneticPr fontId="3" type="noConversion"/>
  </si>
  <si>
    <t>Rl+root(spore)</t>
    <phoneticPr fontId="3" type="noConversion"/>
  </si>
  <si>
    <t>CK1</t>
    <phoneticPr fontId="3" type="noConversion"/>
  </si>
  <si>
    <t>CK2</t>
  </si>
  <si>
    <t>CK3</t>
  </si>
  <si>
    <t>Rl1</t>
    <phoneticPr fontId="3" type="noConversion"/>
  </si>
  <si>
    <t>Rl2</t>
  </si>
  <si>
    <t>Rl3</t>
  </si>
  <si>
    <t>root1</t>
    <phoneticPr fontId="3" type="noConversion"/>
  </si>
  <si>
    <t>root2</t>
  </si>
  <si>
    <t>root3</t>
  </si>
  <si>
    <t>Rl+root1</t>
    <phoneticPr fontId="3" type="noConversion"/>
  </si>
  <si>
    <t>Rl+root2</t>
  </si>
  <si>
    <t>Rl+root3</t>
  </si>
  <si>
    <t>OD595</t>
    <phoneticPr fontId="3" type="noConversion"/>
  </si>
  <si>
    <t>OD490</t>
    <phoneticPr fontId="3" type="noConversion"/>
  </si>
  <si>
    <t>OD750</t>
    <phoneticPr fontId="3" type="noConversion"/>
  </si>
  <si>
    <t>OD490/OD595</t>
    <phoneticPr fontId="3" type="noConversion"/>
  </si>
  <si>
    <t>OD750/OD595</t>
    <phoneticPr fontId="3" type="noConversion"/>
  </si>
  <si>
    <t>CK</t>
    <phoneticPr fontId="3" type="noConversion"/>
  </si>
  <si>
    <t>Rl</t>
    <phoneticPr fontId="3" type="noConversion"/>
  </si>
  <si>
    <t>root</t>
    <phoneticPr fontId="3" type="noConversion"/>
  </si>
  <si>
    <t>Rl+root</t>
    <phoneticPr fontId="3" type="noConversion"/>
  </si>
  <si>
    <t>swarming</t>
    <phoneticPr fontId="3" type="noConversion"/>
  </si>
  <si>
    <t>swarming</t>
  </si>
  <si>
    <t>swimming</t>
    <phoneticPr fontId="3" type="noConversion"/>
  </si>
  <si>
    <t>swimming</t>
  </si>
  <si>
    <t>Root</t>
    <phoneticPr fontId="3" type="noConversion"/>
  </si>
  <si>
    <t>sfp</t>
    <phoneticPr fontId="3" type="noConversion"/>
  </si>
  <si>
    <t>fliG</t>
    <phoneticPr fontId="3" type="noConversion"/>
  </si>
  <si>
    <t>CheR</t>
    <phoneticPr fontId="3" type="noConversion"/>
  </si>
  <si>
    <t>Rl+root</t>
    <phoneticPr fontId="4" type="noConversion"/>
  </si>
  <si>
    <t>Root</t>
    <phoneticPr fontId="4" type="noConversion"/>
  </si>
  <si>
    <t>Rl</t>
    <phoneticPr fontId="4" type="noConversion"/>
  </si>
  <si>
    <t>CK</t>
    <phoneticPr fontId="4" type="noConversion"/>
  </si>
  <si>
    <t>Absorbance(570nm)</t>
    <phoneticPr fontId="4" type="noConversion"/>
  </si>
  <si>
    <t>Calculation result</t>
  </si>
  <si>
    <t>Current Date 2022/1/29  9:58:30</t>
  </si>
  <si>
    <t>Treatment</t>
  </si>
  <si>
    <t>Size of samples</t>
  </si>
  <si>
    <t>Mean</t>
  </si>
  <si>
    <t>Standard deviation</t>
  </si>
  <si>
    <t>Standard Error</t>
  </si>
  <si>
    <t>95%Confidence interval</t>
  </si>
  <si>
    <t>A</t>
  </si>
  <si>
    <t>B</t>
  </si>
  <si>
    <t>C</t>
  </si>
  <si>
    <t>D</t>
  </si>
  <si>
    <t>Analysis of variance</t>
  </si>
  <si>
    <t>Source of Variation</t>
  </si>
  <si>
    <t>Sum of square</t>
  </si>
  <si>
    <t>Degrees of freedom</t>
  </si>
  <si>
    <t>Mean Square</t>
  </si>
  <si>
    <t>F-value</t>
  </si>
  <si>
    <t>p-value</t>
  </si>
  <si>
    <t>Treatments</t>
  </si>
  <si>
    <t>Within Treatment</t>
  </si>
  <si>
    <t>Total</t>
  </si>
  <si>
    <t>LSD multiple comparison</t>
  </si>
  <si>
    <t>(Lower triangular are mean difference and statistics, upper triangular is p-value.)</t>
  </si>
  <si>
    <t>LSD05=0.2888</t>
  </si>
  <si>
    <t>LSD01=0.4202</t>
  </si>
  <si>
    <t>No.</t>
  </si>
  <si>
    <t>0.021(0.16)</t>
  </si>
  <si>
    <t>0.631(5.04)</t>
  </si>
  <si>
    <t>0.610(4.87)</t>
  </si>
  <si>
    <t>0.860(6.86)</t>
  </si>
  <si>
    <t>0.839(6.70)</t>
  </si>
  <si>
    <t>0.229(1.83)</t>
  </si>
  <si>
    <t>Alphabetic flag represent result</t>
  </si>
  <si>
    <t>10% Significance level</t>
  </si>
  <si>
    <t>5% Significance level</t>
  </si>
  <si>
    <t>1% significant level</t>
  </si>
  <si>
    <t>a</t>
  </si>
  <si>
    <t>b</t>
  </si>
  <si>
    <t>Current Date 2022/1/29  10:01:09</t>
  </si>
  <si>
    <t>LSD05=1.5304</t>
  </si>
  <si>
    <t>LSD01=2.2269</t>
  </si>
  <si>
    <t>5.924(8.93)</t>
  </si>
  <si>
    <t>6.815(10.27)</t>
  </si>
  <si>
    <t>0.891(1.34)</t>
  </si>
  <si>
    <t>6.881(10.37)</t>
  </si>
  <si>
    <t>0.957(1.44)</t>
  </si>
  <si>
    <t>0.065(0.10)</t>
  </si>
  <si>
    <t>Current Date 2022/1/29  10:02:43</t>
  </si>
  <si>
    <t>LSD05=0.3807</t>
  </si>
  <si>
    <t>LSD01=0.5539</t>
  </si>
  <si>
    <t>0.538(3.26)</t>
  </si>
  <si>
    <t>0.546(3.31)</t>
  </si>
  <si>
    <t>0.008(0.05)</t>
  </si>
  <si>
    <t>0.589(3.57)</t>
  </si>
  <si>
    <t>0.051(0.31)</t>
  </si>
  <si>
    <t>0.043(0.26)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</si>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</sst>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/>
  </cellStyleXfs>
  <cellXfs count="9">
    <xf numFmtId="0" fontId="0" fillId="0" borderId="0" xfId="0"/>
    <xf numFmtId="0" fontId="2" fillId="0" borderId="0" xfId="1">
      <alignment vertical="center"/>
    </xf>
    <xf numFmtId="0" fontId="0" fillId="0" borderId="0" xfId="0" applyAlignment="1">
      <alignment horizontal="center"/>
    </xf>
    <xf numFmtId="0" fontId="2" fillId="0" borderId="0" xfId="1" applyAlignment="1"/>
    <xf numFmtId="0" fontId="1" fillId="0" borderId="0" xfId="2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/>
    </xf>
    <xf numFmtId="0" fontId="5" fillId="0" borderId="0" xfId="0" applyFont="1"/>
  </cellXfs>
  <cellStyles count="3">
    <cellStyle name="常规" xfId="0" builtinId="0"/>
    <cellStyle name="常规 2" xfId="1" xr:uid="{352CBAAA-08B0-40C0-A141-4DA24D74FC9F}"/>
    <cellStyle name="常规 2 2" xfId="2" xr:uid="{247FE65A-3D4E-40D1-897D-18F5D97DB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'Fig. 1'!$L$3:$L$6</c:f>
                <c:numCache>
                  <c:formatCode>General</c:formatCode>
                  <c:ptCount val="4"/>
                  <c:pt idx="0">
                    <c:v>3000.8888888888891</c:v>
                  </c:pt>
                  <c:pt idx="1">
                    <c:v>21808.888888888894</c:v>
                  </c:pt>
                  <c:pt idx="2">
                    <c:v>17355.555555555558</c:v>
                  </c:pt>
                  <c:pt idx="3">
                    <c:v>85888.888888888891</c:v>
                  </c:pt>
                </c:numCache>
              </c:numRef>
            </c:plus>
            <c:minus>
              <c:numRef>
                <c:f>'Fig. 1'!$L$3:$L$6</c:f>
                <c:numCache>
                  <c:formatCode>General</c:formatCode>
                  <c:ptCount val="4"/>
                  <c:pt idx="0">
                    <c:v>3000.8888888888891</c:v>
                  </c:pt>
                  <c:pt idx="1">
                    <c:v>21808.888888888894</c:v>
                  </c:pt>
                  <c:pt idx="2">
                    <c:v>17355.555555555558</c:v>
                  </c:pt>
                  <c:pt idx="3">
                    <c:v>85888.888888888891</c:v>
                  </c:pt>
                </c:numCache>
              </c:numRef>
            </c:minus>
          </c:errBars>
          <c:cat>
            <c:strRef>
              <c:f>'Fig. 1'!$A$3:$A$6</c:f>
              <c:strCache>
                <c:ptCount val="4"/>
                <c:pt idx="0">
                  <c:v>HR10-Rhizosphere</c:v>
                </c:pt>
                <c:pt idx="1">
                  <c:v>HR10+Rl-Rhizosphere</c:v>
                </c:pt>
                <c:pt idx="2">
                  <c:v>HR10-root surface</c:v>
                </c:pt>
                <c:pt idx="3">
                  <c:v>HR10+Rl-root surface</c:v>
                </c:pt>
              </c:strCache>
            </c:strRef>
          </c:cat>
          <c:val>
            <c:numRef>
              <c:f>'Fig. 1'!$K$3:$K$6</c:f>
              <c:numCache>
                <c:formatCode>General</c:formatCode>
                <c:ptCount val="4"/>
                <c:pt idx="0">
                  <c:v>5798.8888888888887</c:v>
                </c:pt>
                <c:pt idx="1">
                  <c:v>70188.888888888891</c:v>
                </c:pt>
                <c:pt idx="2">
                  <c:v>49555.555555555555</c:v>
                </c:pt>
                <c:pt idx="3">
                  <c:v>318111.11111111112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9-44EA-AD57-A07BBADDC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746536"/>
        <c:axId val="228746928"/>
      </c:barChart>
      <c:catAx>
        <c:axId val="228746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8746928"/>
        <c:crosses val="autoZero"/>
        <c:auto val="1"/>
        <c:lblAlgn val="ctr"/>
        <c:lblOffset val="100"/>
        <c:noMultiLvlLbl val="0"/>
      </c:catAx>
      <c:valAx>
        <c:axId val="228746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1000" b="1" i="0" u="none" strike="noStrike" baseline="0">
                    <a:solidFill>
                      <a:srgbClr val="FF0000"/>
                    </a:solidFill>
                    <a:effectLst/>
                  </a:rPr>
                  <a:t>colony forming units</a:t>
                </a:r>
                <a:endParaRPr lang="zh-CN">
                  <a:solidFill>
                    <a:srgbClr val="FF0000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8746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'Fig. 2'!$B$1:$D$1</c:f>
              <c:strCache>
                <c:ptCount val="1"/>
                <c:pt idx="0">
                  <c:v>CK(thallus)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 w="12700">
                <a:solidFill>
                  <a:sysClr val="windowText" lastClr="000000"/>
                </a:solidFill>
              </a:ln>
            </c:spPr>
          </c:marker>
          <c:cat>
            <c:strRef>
              <c:f>'Fig. 2'!$A$2:$A$18</c:f>
              <c:strCache>
                <c:ptCount val="17"/>
                <c:pt idx="0">
                  <c:v>0h</c:v>
                </c:pt>
                <c:pt idx="1">
                  <c:v>6h</c:v>
                </c:pt>
                <c:pt idx="2">
                  <c:v>12h</c:v>
                </c:pt>
                <c:pt idx="3">
                  <c:v>18h</c:v>
                </c:pt>
                <c:pt idx="4">
                  <c:v>24h</c:v>
                </c:pt>
                <c:pt idx="5">
                  <c:v>30h</c:v>
                </c:pt>
                <c:pt idx="6">
                  <c:v>36h</c:v>
                </c:pt>
                <c:pt idx="7">
                  <c:v>42h</c:v>
                </c:pt>
                <c:pt idx="8">
                  <c:v>48h</c:v>
                </c:pt>
                <c:pt idx="9">
                  <c:v>54h</c:v>
                </c:pt>
                <c:pt idx="10">
                  <c:v>60h</c:v>
                </c:pt>
                <c:pt idx="11">
                  <c:v>66h</c:v>
                </c:pt>
                <c:pt idx="12">
                  <c:v>72h</c:v>
                </c:pt>
                <c:pt idx="13">
                  <c:v>78h</c:v>
                </c:pt>
                <c:pt idx="14">
                  <c:v>84h</c:v>
                </c:pt>
                <c:pt idx="15">
                  <c:v>96h</c:v>
                </c:pt>
                <c:pt idx="16">
                  <c:v>120h</c:v>
                </c:pt>
              </c:strCache>
            </c:strRef>
          </c:cat>
          <c:val>
            <c:numRef>
              <c:f>'Fig. 2'!$E$2:$E$18</c:f>
              <c:numCache>
                <c:formatCode>General</c:formatCode>
                <c:ptCount val="17"/>
                <c:pt idx="0">
                  <c:v>23500</c:v>
                </c:pt>
                <c:pt idx="1">
                  <c:v>636666666.66666663</c:v>
                </c:pt>
                <c:pt idx="2">
                  <c:v>4833333333.333333</c:v>
                </c:pt>
                <c:pt idx="3">
                  <c:v>850200000000</c:v>
                </c:pt>
                <c:pt idx="4">
                  <c:v>4333333333.333333</c:v>
                </c:pt>
                <c:pt idx="5">
                  <c:v>5100000000</c:v>
                </c:pt>
                <c:pt idx="6">
                  <c:v>1833333333.3333333</c:v>
                </c:pt>
                <c:pt idx="7">
                  <c:v>31333333333.333332</c:v>
                </c:pt>
                <c:pt idx="8">
                  <c:v>4500000000</c:v>
                </c:pt>
                <c:pt idx="9">
                  <c:v>35666666666.666664</c:v>
                </c:pt>
                <c:pt idx="10">
                  <c:v>13080000000</c:v>
                </c:pt>
                <c:pt idx="11">
                  <c:v>13080000000</c:v>
                </c:pt>
                <c:pt idx="12">
                  <c:v>3740000000</c:v>
                </c:pt>
                <c:pt idx="13">
                  <c:v>11713333333.333334</c:v>
                </c:pt>
                <c:pt idx="14">
                  <c:v>18600000000</c:v>
                </c:pt>
                <c:pt idx="15">
                  <c:v>15220000000</c:v>
                </c:pt>
                <c:pt idx="16">
                  <c:v>1533333333.3333333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3-4B58-8FFA-580E4FE72AED}"/>
            </c:ext>
          </c:extLst>
        </c:ser>
        <c:ser>
          <c:idx val="1"/>
          <c:order val="1"/>
          <c:tx>
            <c:strRef>
              <c:f>'Fig. 2'!$F$1:$H$1</c:f>
              <c:strCache>
                <c:ptCount val="1"/>
                <c:pt idx="0">
                  <c:v>CK(spore)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pPr>
              <a:solidFill>
                <a:schemeClr val="tx1"/>
              </a:solidFill>
              <a:ln w="12700">
                <a:solidFill>
                  <a:sysClr val="windowText" lastClr="000000"/>
                </a:solidFill>
                <a:prstDash val="dash"/>
              </a:ln>
            </c:spPr>
          </c:marker>
          <c:cat>
            <c:strRef>
              <c:f>'Fig. 2'!$A$2:$A$18</c:f>
              <c:strCache>
                <c:ptCount val="17"/>
                <c:pt idx="0">
                  <c:v>0h</c:v>
                </c:pt>
                <c:pt idx="1">
                  <c:v>6h</c:v>
                </c:pt>
                <c:pt idx="2">
                  <c:v>12h</c:v>
                </c:pt>
                <c:pt idx="3">
                  <c:v>18h</c:v>
                </c:pt>
                <c:pt idx="4">
                  <c:v>24h</c:v>
                </c:pt>
                <c:pt idx="5">
                  <c:v>30h</c:v>
                </c:pt>
                <c:pt idx="6">
                  <c:v>36h</c:v>
                </c:pt>
                <c:pt idx="7">
                  <c:v>42h</c:v>
                </c:pt>
                <c:pt idx="8">
                  <c:v>48h</c:v>
                </c:pt>
                <c:pt idx="9">
                  <c:v>54h</c:v>
                </c:pt>
                <c:pt idx="10">
                  <c:v>60h</c:v>
                </c:pt>
                <c:pt idx="11">
                  <c:v>66h</c:v>
                </c:pt>
                <c:pt idx="12">
                  <c:v>72h</c:v>
                </c:pt>
                <c:pt idx="13">
                  <c:v>78h</c:v>
                </c:pt>
                <c:pt idx="14">
                  <c:v>84h</c:v>
                </c:pt>
                <c:pt idx="15">
                  <c:v>96h</c:v>
                </c:pt>
                <c:pt idx="16">
                  <c:v>120h</c:v>
                </c:pt>
              </c:strCache>
            </c:strRef>
          </c:cat>
          <c:val>
            <c:numRef>
              <c:f>'Fig. 2'!$I$2:$I$18</c:f>
              <c:numCache>
                <c:formatCode>General</c:formatCode>
                <c:ptCount val="17"/>
                <c:pt idx="0">
                  <c:v>21.333333333333332</c:v>
                </c:pt>
                <c:pt idx="1">
                  <c:v>15.333333333333334</c:v>
                </c:pt>
                <c:pt idx="2">
                  <c:v>12</c:v>
                </c:pt>
                <c:pt idx="3">
                  <c:v>27.666666666666668</c:v>
                </c:pt>
                <c:pt idx="4">
                  <c:v>3816.6666666666665</c:v>
                </c:pt>
                <c:pt idx="5">
                  <c:v>4260</c:v>
                </c:pt>
                <c:pt idx="6">
                  <c:v>42333.333333333336</c:v>
                </c:pt>
                <c:pt idx="7">
                  <c:v>474000</c:v>
                </c:pt>
                <c:pt idx="8">
                  <c:v>4000</c:v>
                </c:pt>
                <c:pt idx="9">
                  <c:v>6333.333333333333</c:v>
                </c:pt>
                <c:pt idx="10">
                  <c:v>3163333.3333333335</c:v>
                </c:pt>
                <c:pt idx="11">
                  <c:v>836666666.66666663</c:v>
                </c:pt>
                <c:pt idx="12">
                  <c:v>1226666666.6666667</c:v>
                </c:pt>
                <c:pt idx="13">
                  <c:v>823333333.33333337</c:v>
                </c:pt>
                <c:pt idx="14">
                  <c:v>10733333333.333334</c:v>
                </c:pt>
                <c:pt idx="15">
                  <c:v>5860000000</c:v>
                </c:pt>
                <c:pt idx="16">
                  <c:v>188666666.66666666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3-4B58-8FFA-580E4FE72AED}"/>
            </c:ext>
          </c:extLst>
        </c:ser>
        <c:ser>
          <c:idx val="2"/>
          <c:order val="2"/>
          <c:tx>
            <c:strRef>
              <c:f>'Fig. 2'!$J$1:$L$1</c:f>
              <c:strCache>
                <c:ptCount val="1"/>
                <c:pt idx="0">
                  <c:v>Rl(thallus)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 w="12700">
                <a:solidFill>
                  <a:sysClr val="windowText" lastClr="000000"/>
                </a:solidFill>
              </a:ln>
            </c:spPr>
          </c:marker>
          <c:cat>
            <c:strRef>
              <c:f>'Fig. 2'!$A$2:$A$18</c:f>
              <c:strCache>
                <c:ptCount val="17"/>
                <c:pt idx="0">
                  <c:v>0h</c:v>
                </c:pt>
                <c:pt idx="1">
                  <c:v>6h</c:v>
                </c:pt>
                <c:pt idx="2">
                  <c:v>12h</c:v>
                </c:pt>
                <c:pt idx="3">
                  <c:v>18h</c:v>
                </c:pt>
                <c:pt idx="4">
                  <c:v>24h</c:v>
                </c:pt>
                <c:pt idx="5">
                  <c:v>30h</c:v>
                </c:pt>
                <c:pt idx="6">
                  <c:v>36h</c:v>
                </c:pt>
                <c:pt idx="7">
                  <c:v>42h</c:v>
                </c:pt>
                <c:pt idx="8">
                  <c:v>48h</c:v>
                </c:pt>
                <c:pt idx="9">
                  <c:v>54h</c:v>
                </c:pt>
                <c:pt idx="10">
                  <c:v>60h</c:v>
                </c:pt>
                <c:pt idx="11">
                  <c:v>66h</c:v>
                </c:pt>
                <c:pt idx="12">
                  <c:v>72h</c:v>
                </c:pt>
                <c:pt idx="13">
                  <c:v>78h</c:v>
                </c:pt>
                <c:pt idx="14">
                  <c:v>84h</c:v>
                </c:pt>
                <c:pt idx="15">
                  <c:v>96h</c:v>
                </c:pt>
                <c:pt idx="16">
                  <c:v>120h</c:v>
                </c:pt>
              </c:strCache>
            </c:strRef>
          </c:cat>
          <c:val>
            <c:numRef>
              <c:f>'Fig. 2'!$M$2:$M$18</c:f>
              <c:numCache>
                <c:formatCode>General</c:formatCode>
                <c:ptCount val="17"/>
                <c:pt idx="0">
                  <c:v>23500</c:v>
                </c:pt>
                <c:pt idx="1">
                  <c:v>572333333.33333337</c:v>
                </c:pt>
                <c:pt idx="2">
                  <c:v>5160000000</c:v>
                </c:pt>
                <c:pt idx="3">
                  <c:v>61600000000</c:v>
                </c:pt>
                <c:pt idx="4">
                  <c:v>8000000000</c:v>
                </c:pt>
                <c:pt idx="5">
                  <c:v>956666666.66666663</c:v>
                </c:pt>
                <c:pt idx="6">
                  <c:v>2933333333.3333335</c:v>
                </c:pt>
                <c:pt idx="7">
                  <c:v>20933333333.333332</c:v>
                </c:pt>
                <c:pt idx="8">
                  <c:v>7000000000</c:v>
                </c:pt>
                <c:pt idx="9">
                  <c:v>42000000000</c:v>
                </c:pt>
                <c:pt idx="10">
                  <c:v>4390000000</c:v>
                </c:pt>
                <c:pt idx="11">
                  <c:v>4390000000</c:v>
                </c:pt>
                <c:pt idx="12">
                  <c:v>4670000000</c:v>
                </c:pt>
                <c:pt idx="13">
                  <c:v>7340000000</c:v>
                </c:pt>
                <c:pt idx="14">
                  <c:v>23220000000</c:v>
                </c:pt>
                <c:pt idx="15">
                  <c:v>22670000000</c:v>
                </c:pt>
                <c:pt idx="16">
                  <c:v>2060000000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3-4B58-8FFA-580E4FE72AED}"/>
            </c:ext>
          </c:extLst>
        </c:ser>
        <c:ser>
          <c:idx val="3"/>
          <c:order val="3"/>
          <c:tx>
            <c:strRef>
              <c:f>'Fig. 2'!$N$1:$P$1</c:f>
              <c:strCache>
                <c:ptCount val="1"/>
                <c:pt idx="0">
                  <c:v>Rl(spore)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pPr>
              <a:ln w="12700">
                <a:solidFill>
                  <a:sysClr val="windowText" lastClr="000000"/>
                </a:solidFill>
                <a:prstDash val="dash"/>
              </a:ln>
            </c:spPr>
          </c:marker>
          <c:cat>
            <c:strRef>
              <c:f>'Fig. 2'!$A$2:$A$18</c:f>
              <c:strCache>
                <c:ptCount val="17"/>
                <c:pt idx="0">
                  <c:v>0h</c:v>
                </c:pt>
                <c:pt idx="1">
                  <c:v>6h</c:v>
                </c:pt>
                <c:pt idx="2">
                  <c:v>12h</c:v>
                </c:pt>
                <c:pt idx="3">
                  <c:v>18h</c:v>
                </c:pt>
                <c:pt idx="4">
                  <c:v>24h</c:v>
                </c:pt>
                <c:pt idx="5">
                  <c:v>30h</c:v>
                </c:pt>
                <c:pt idx="6">
                  <c:v>36h</c:v>
                </c:pt>
                <c:pt idx="7">
                  <c:v>42h</c:v>
                </c:pt>
                <c:pt idx="8">
                  <c:v>48h</c:v>
                </c:pt>
                <c:pt idx="9">
                  <c:v>54h</c:v>
                </c:pt>
                <c:pt idx="10">
                  <c:v>60h</c:v>
                </c:pt>
                <c:pt idx="11">
                  <c:v>66h</c:v>
                </c:pt>
                <c:pt idx="12">
                  <c:v>72h</c:v>
                </c:pt>
                <c:pt idx="13">
                  <c:v>78h</c:v>
                </c:pt>
                <c:pt idx="14">
                  <c:v>84h</c:v>
                </c:pt>
                <c:pt idx="15">
                  <c:v>96h</c:v>
                </c:pt>
                <c:pt idx="16">
                  <c:v>120h</c:v>
                </c:pt>
              </c:strCache>
            </c:strRef>
          </c:cat>
          <c:val>
            <c:numRef>
              <c:f>'Fig. 2'!$Q$2:$Q$18</c:f>
              <c:numCache>
                <c:formatCode>General</c:formatCode>
                <c:ptCount val="17"/>
                <c:pt idx="0">
                  <c:v>21.333333333333332</c:v>
                </c:pt>
                <c:pt idx="1">
                  <c:v>9</c:v>
                </c:pt>
                <c:pt idx="2">
                  <c:v>31.333333333333332</c:v>
                </c:pt>
                <c:pt idx="3">
                  <c:v>21.333333333333332</c:v>
                </c:pt>
                <c:pt idx="4">
                  <c:v>5723.333333333333</c:v>
                </c:pt>
                <c:pt idx="5">
                  <c:v>3810</c:v>
                </c:pt>
                <c:pt idx="6">
                  <c:v>37333.333333333336</c:v>
                </c:pt>
                <c:pt idx="7">
                  <c:v>2809000</c:v>
                </c:pt>
                <c:pt idx="8">
                  <c:v>6427</c:v>
                </c:pt>
                <c:pt idx="9">
                  <c:v>54000</c:v>
                </c:pt>
                <c:pt idx="10">
                  <c:v>2363333.3333333335</c:v>
                </c:pt>
                <c:pt idx="11">
                  <c:v>653333333.33333337</c:v>
                </c:pt>
                <c:pt idx="12">
                  <c:v>3730000000</c:v>
                </c:pt>
                <c:pt idx="13">
                  <c:v>1176666666.6666667</c:v>
                </c:pt>
                <c:pt idx="14">
                  <c:v>3456666666.6666665</c:v>
                </c:pt>
                <c:pt idx="15">
                  <c:v>2433333333.3333335</c:v>
                </c:pt>
                <c:pt idx="16">
                  <c:v>186333333.33333334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3-4B58-8FFA-580E4FE72AED}"/>
            </c:ext>
          </c:extLst>
        </c:ser>
        <c:ser>
          <c:idx val="4"/>
          <c:order val="4"/>
          <c:tx>
            <c:strRef>
              <c:f>'Fig. 2'!$R$1:$T$1</c:f>
              <c:strCache>
                <c:ptCount val="1"/>
                <c:pt idx="0">
                  <c:v>root(thallus)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pPr>
              <a:ln w="12700">
                <a:solidFill>
                  <a:sysClr val="windowText" lastClr="000000"/>
                </a:solidFill>
              </a:ln>
            </c:spPr>
          </c:marker>
          <c:cat>
            <c:strRef>
              <c:f>'Fig. 2'!$A$2:$A$18</c:f>
              <c:strCache>
                <c:ptCount val="17"/>
                <c:pt idx="0">
                  <c:v>0h</c:v>
                </c:pt>
                <c:pt idx="1">
                  <c:v>6h</c:v>
                </c:pt>
                <c:pt idx="2">
                  <c:v>12h</c:v>
                </c:pt>
                <c:pt idx="3">
                  <c:v>18h</c:v>
                </c:pt>
                <c:pt idx="4">
                  <c:v>24h</c:v>
                </c:pt>
                <c:pt idx="5">
                  <c:v>30h</c:v>
                </c:pt>
                <c:pt idx="6">
                  <c:v>36h</c:v>
                </c:pt>
                <c:pt idx="7">
                  <c:v>42h</c:v>
                </c:pt>
                <c:pt idx="8">
                  <c:v>48h</c:v>
                </c:pt>
                <c:pt idx="9">
                  <c:v>54h</c:v>
                </c:pt>
                <c:pt idx="10">
                  <c:v>60h</c:v>
                </c:pt>
                <c:pt idx="11">
                  <c:v>66h</c:v>
                </c:pt>
                <c:pt idx="12">
                  <c:v>72h</c:v>
                </c:pt>
                <c:pt idx="13">
                  <c:v>78h</c:v>
                </c:pt>
                <c:pt idx="14">
                  <c:v>84h</c:v>
                </c:pt>
                <c:pt idx="15">
                  <c:v>96h</c:v>
                </c:pt>
                <c:pt idx="16">
                  <c:v>120h</c:v>
                </c:pt>
              </c:strCache>
            </c:strRef>
          </c:cat>
          <c:val>
            <c:numRef>
              <c:f>'Fig. 2'!$U$2:$U$18</c:f>
              <c:numCache>
                <c:formatCode>General</c:formatCode>
                <c:ptCount val="17"/>
                <c:pt idx="0">
                  <c:v>23500</c:v>
                </c:pt>
                <c:pt idx="1">
                  <c:v>1424000000</c:v>
                </c:pt>
                <c:pt idx="2">
                  <c:v>9390000000</c:v>
                </c:pt>
                <c:pt idx="3">
                  <c:v>259766666666.66666</c:v>
                </c:pt>
                <c:pt idx="4">
                  <c:v>62666666666.666664</c:v>
                </c:pt>
                <c:pt idx="5">
                  <c:v>2976666666.6666665</c:v>
                </c:pt>
                <c:pt idx="6">
                  <c:v>1131000000</c:v>
                </c:pt>
                <c:pt idx="7">
                  <c:v>20600000000</c:v>
                </c:pt>
                <c:pt idx="8">
                  <c:v>28333333333.333332</c:v>
                </c:pt>
                <c:pt idx="9">
                  <c:v>38333333333.333336</c:v>
                </c:pt>
                <c:pt idx="10">
                  <c:v>20060000000</c:v>
                </c:pt>
                <c:pt idx="11">
                  <c:v>20060000000</c:v>
                </c:pt>
                <c:pt idx="12">
                  <c:v>24520000000</c:v>
                </c:pt>
                <c:pt idx="13">
                  <c:v>7650000000</c:v>
                </c:pt>
                <c:pt idx="14">
                  <c:v>30080000000</c:v>
                </c:pt>
                <c:pt idx="15">
                  <c:v>12073333333.333334</c:v>
                </c:pt>
                <c:pt idx="16">
                  <c:v>2333333333.3333335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83-4B58-8FFA-580E4FE72AED}"/>
            </c:ext>
          </c:extLst>
        </c:ser>
        <c:ser>
          <c:idx val="5"/>
          <c:order val="5"/>
          <c:tx>
            <c:strRef>
              <c:f>'Fig. 2'!$V$1:$X$1</c:f>
              <c:strCache>
                <c:ptCount val="1"/>
                <c:pt idx="0">
                  <c:v>root(spore)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pPr>
              <a:solidFill>
                <a:schemeClr val="tx1"/>
              </a:solidFill>
              <a:ln w="12700">
                <a:solidFill>
                  <a:sysClr val="windowText" lastClr="000000"/>
                </a:solidFill>
                <a:prstDash val="dash"/>
              </a:ln>
            </c:spPr>
          </c:marker>
          <c:cat>
            <c:strRef>
              <c:f>'Fig. 2'!$A$2:$A$18</c:f>
              <c:strCache>
                <c:ptCount val="17"/>
                <c:pt idx="0">
                  <c:v>0h</c:v>
                </c:pt>
                <c:pt idx="1">
                  <c:v>6h</c:v>
                </c:pt>
                <c:pt idx="2">
                  <c:v>12h</c:v>
                </c:pt>
                <c:pt idx="3">
                  <c:v>18h</c:v>
                </c:pt>
                <c:pt idx="4">
                  <c:v>24h</c:v>
                </c:pt>
                <c:pt idx="5">
                  <c:v>30h</c:v>
                </c:pt>
                <c:pt idx="6">
                  <c:v>36h</c:v>
                </c:pt>
                <c:pt idx="7">
                  <c:v>42h</c:v>
                </c:pt>
                <c:pt idx="8">
                  <c:v>48h</c:v>
                </c:pt>
                <c:pt idx="9">
                  <c:v>54h</c:v>
                </c:pt>
                <c:pt idx="10">
                  <c:v>60h</c:v>
                </c:pt>
                <c:pt idx="11">
                  <c:v>66h</c:v>
                </c:pt>
                <c:pt idx="12">
                  <c:v>72h</c:v>
                </c:pt>
                <c:pt idx="13">
                  <c:v>78h</c:v>
                </c:pt>
                <c:pt idx="14">
                  <c:v>84h</c:v>
                </c:pt>
                <c:pt idx="15">
                  <c:v>96h</c:v>
                </c:pt>
                <c:pt idx="16">
                  <c:v>120h</c:v>
                </c:pt>
              </c:strCache>
            </c:strRef>
          </c:cat>
          <c:val>
            <c:numRef>
              <c:f>'Fig. 2'!$Y$2:$Y$18</c:f>
              <c:numCache>
                <c:formatCode>General</c:formatCode>
                <c:ptCount val="17"/>
                <c:pt idx="0">
                  <c:v>21.333333333333332</c:v>
                </c:pt>
                <c:pt idx="1">
                  <c:v>41.333333333333336</c:v>
                </c:pt>
                <c:pt idx="2">
                  <c:v>20.333333333333332</c:v>
                </c:pt>
                <c:pt idx="3">
                  <c:v>30.666666666666668</c:v>
                </c:pt>
                <c:pt idx="4">
                  <c:v>12703.333333333334</c:v>
                </c:pt>
                <c:pt idx="5">
                  <c:v>15906.666666666666</c:v>
                </c:pt>
                <c:pt idx="6">
                  <c:v>222000</c:v>
                </c:pt>
                <c:pt idx="7">
                  <c:v>2784000</c:v>
                </c:pt>
                <c:pt idx="8">
                  <c:v>4000</c:v>
                </c:pt>
                <c:pt idx="9">
                  <c:v>16666.666666666668</c:v>
                </c:pt>
                <c:pt idx="10">
                  <c:v>6316666.666666667</c:v>
                </c:pt>
                <c:pt idx="11">
                  <c:v>2093333333.3333333</c:v>
                </c:pt>
                <c:pt idx="12">
                  <c:v>3030000000</c:v>
                </c:pt>
                <c:pt idx="13">
                  <c:v>2370000000</c:v>
                </c:pt>
                <c:pt idx="14">
                  <c:v>1773333333.3333333</c:v>
                </c:pt>
                <c:pt idx="15">
                  <c:v>3803333333.3333335</c:v>
                </c:pt>
                <c:pt idx="16">
                  <c:v>197666666.66666666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83-4B58-8FFA-580E4FE72AED}"/>
            </c:ext>
          </c:extLst>
        </c:ser>
        <c:ser>
          <c:idx val="6"/>
          <c:order val="6"/>
          <c:tx>
            <c:strRef>
              <c:f>'Fig. 2'!$Z$1:$AB$1</c:f>
              <c:strCache>
                <c:ptCount val="1"/>
                <c:pt idx="0">
                  <c:v>Rl+root(thallus)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pPr>
              <a:ln w="12700">
                <a:solidFill>
                  <a:sysClr val="windowText" lastClr="000000"/>
                </a:solidFill>
              </a:ln>
            </c:spPr>
          </c:marker>
          <c:cat>
            <c:strRef>
              <c:f>'Fig. 2'!$A$2:$A$18</c:f>
              <c:strCache>
                <c:ptCount val="17"/>
                <c:pt idx="0">
                  <c:v>0h</c:v>
                </c:pt>
                <c:pt idx="1">
                  <c:v>6h</c:v>
                </c:pt>
                <c:pt idx="2">
                  <c:v>12h</c:v>
                </c:pt>
                <c:pt idx="3">
                  <c:v>18h</c:v>
                </c:pt>
                <c:pt idx="4">
                  <c:v>24h</c:v>
                </c:pt>
                <c:pt idx="5">
                  <c:v>30h</c:v>
                </c:pt>
                <c:pt idx="6">
                  <c:v>36h</c:v>
                </c:pt>
                <c:pt idx="7">
                  <c:v>42h</c:v>
                </c:pt>
                <c:pt idx="8">
                  <c:v>48h</c:v>
                </c:pt>
                <c:pt idx="9">
                  <c:v>54h</c:v>
                </c:pt>
                <c:pt idx="10">
                  <c:v>60h</c:v>
                </c:pt>
                <c:pt idx="11">
                  <c:v>66h</c:v>
                </c:pt>
                <c:pt idx="12">
                  <c:v>72h</c:v>
                </c:pt>
                <c:pt idx="13">
                  <c:v>78h</c:v>
                </c:pt>
                <c:pt idx="14">
                  <c:v>84h</c:v>
                </c:pt>
                <c:pt idx="15">
                  <c:v>96h</c:v>
                </c:pt>
                <c:pt idx="16">
                  <c:v>120h</c:v>
                </c:pt>
              </c:strCache>
            </c:strRef>
          </c:cat>
          <c:val>
            <c:numRef>
              <c:f>'Fig. 2'!$AC$2:$AC$18</c:f>
              <c:numCache>
                <c:formatCode>General</c:formatCode>
                <c:ptCount val="17"/>
                <c:pt idx="0">
                  <c:v>23500</c:v>
                </c:pt>
                <c:pt idx="1">
                  <c:v>1485666666.6666667</c:v>
                </c:pt>
                <c:pt idx="2">
                  <c:v>15340000000</c:v>
                </c:pt>
                <c:pt idx="3">
                  <c:v>273900000000</c:v>
                </c:pt>
                <c:pt idx="4">
                  <c:v>97333333333.333328</c:v>
                </c:pt>
                <c:pt idx="5">
                  <c:v>7643333333.333333</c:v>
                </c:pt>
                <c:pt idx="6">
                  <c:v>2133333333.3333333</c:v>
                </c:pt>
                <c:pt idx="7">
                  <c:v>2400000000</c:v>
                </c:pt>
                <c:pt idx="8">
                  <c:v>11000000000</c:v>
                </c:pt>
                <c:pt idx="9">
                  <c:v>45000000000</c:v>
                </c:pt>
                <c:pt idx="10">
                  <c:v>10630000000</c:v>
                </c:pt>
                <c:pt idx="11">
                  <c:v>10630000000</c:v>
                </c:pt>
                <c:pt idx="12">
                  <c:v>30546666666.666668</c:v>
                </c:pt>
                <c:pt idx="13">
                  <c:v>9723333333.333334</c:v>
                </c:pt>
                <c:pt idx="14">
                  <c:v>18200000000</c:v>
                </c:pt>
                <c:pt idx="15">
                  <c:v>7783333333.333333</c:v>
                </c:pt>
                <c:pt idx="16">
                  <c:v>3490000000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3-4B58-8FFA-580E4FE72AED}"/>
            </c:ext>
          </c:extLst>
        </c:ser>
        <c:ser>
          <c:idx val="7"/>
          <c:order val="7"/>
          <c:tx>
            <c:strRef>
              <c:f>'Fig. 2'!$AD$1:$AF$1</c:f>
              <c:strCache>
                <c:ptCount val="1"/>
                <c:pt idx="0">
                  <c:v>Rl+root(spore)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dash"/>
            </a:ln>
          </c:spPr>
          <c:marker>
            <c:spPr>
              <a:solidFill>
                <a:schemeClr val="tx1"/>
              </a:solidFill>
              <a:ln w="12700">
                <a:solidFill>
                  <a:sysClr val="windowText" lastClr="000000"/>
                </a:solidFill>
                <a:prstDash val="dash"/>
              </a:ln>
            </c:spPr>
          </c:marker>
          <c:cat>
            <c:strRef>
              <c:f>'Fig. 2'!$A$2:$A$18</c:f>
              <c:strCache>
                <c:ptCount val="17"/>
                <c:pt idx="0">
                  <c:v>0h</c:v>
                </c:pt>
                <c:pt idx="1">
                  <c:v>6h</c:v>
                </c:pt>
                <c:pt idx="2">
                  <c:v>12h</c:v>
                </c:pt>
                <c:pt idx="3">
                  <c:v>18h</c:v>
                </c:pt>
                <c:pt idx="4">
                  <c:v>24h</c:v>
                </c:pt>
                <c:pt idx="5">
                  <c:v>30h</c:v>
                </c:pt>
                <c:pt idx="6">
                  <c:v>36h</c:v>
                </c:pt>
                <c:pt idx="7">
                  <c:v>42h</c:v>
                </c:pt>
                <c:pt idx="8">
                  <c:v>48h</c:v>
                </c:pt>
                <c:pt idx="9">
                  <c:v>54h</c:v>
                </c:pt>
                <c:pt idx="10">
                  <c:v>60h</c:v>
                </c:pt>
                <c:pt idx="11">
                  <c:v>66h</c:v>
                </c:pt>
                <c:pt idx="12">
                  <c:v>72h</c:v>
                </c:pt>
                <c:pt idx="13">
                  <c:v>78h</c:v>
                </c:pt>
                <c:pt idx="14">
                  <c:v>84h</c:v>
                </c:pt>
                <c:pt idx="15">
                  <c:v>96h</c:v>
                </c:pt>
                <c:pt idx="16">
                  <c:v>120h</c:v>
                </c:pt>
              </c:strCache>
            </c:strRef>
          </c:cat>
          <c:val>
            <c:numRef>
              <c:f>'Fig. 2'!$AG$2:$AG$18</c:f>
              <c:numCache>
                <c:formatCode>General</c:formatCode>
                <c:ptCount val="17"/>
                <c:pt idx="0">
                  <c:v>21.333333333333332</c:v>
                </c:pt>
                <c:pt idx="1">
                  <c:v>15.333333333333334</c:v>
                </c:pt>
                <c:pt idx="2">
                  <c:v>33.333333333333336</c:v>
                </c:pt>
                <c:pt idx="3">
                  <c:v>62.333333333333336</c:v>
                </c:pt>
                <c:pt idx="4">
                  <c:v>6183.333333333333</c:v>
                </c:pt>
                <c:pt idx="5">
                  <c:v>14396.666666666666</c:v>
                </c:pt>
                <c:pt idx="6">
                  <c:v>315333.33333333331</c:v>
                </c:pt>
                <c:pt idx="7">
                  <c:v>3640000</c:v>
                </c:pt>
                <c:pt idx="8">
                  <c:v>4333.333333333333</c:v>
                </c:pt>
                <c:pt idx="9">
                  <c:v>167000</c:v>
                </c:pt>
                <c:pt idx="10">
                  <c:v>7910000</c:v>
                </c:pt>
                <c:pt idx="11">
                  <c:v>1823333333.3333333</c:v>
                </c:pt>
                <c:pt idx="12">
                  <c:v>1533333333.3333333</c:v>
                </c:pt>
                <c:pt idx="13">
                  <c:v>2276666666.6666665</c:v>
                </c:pt>
                <c:pt idx="14">
                  <c:v>840000000</c:v>
                </c:pt>
                <c:pt idx="15">
                  <c:v>3036666666.6666665</c:v>
                </c:pt>
                <c:pt idx="16">
                  <c:v>406666666.66666669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83-4B58-8FFA-580E4FE72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64864"/>
        <c:axId val="108967424"/>
      </c:lineChart>
      <c:catAx>
        <c:axId val="10896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r>
                  <a:rPr lang="en-US" altLang="zh-CN">
                    <a:solidFill>
                      <a:srgbClr val="FF0000"/>
                    </a:solidFill>
                  </a:rPr>
                  <a:t>time</a:t>
                </a:r>
                <a:endParaRPr lang="zh-CN" altLang="en-US">
                  <a:solidFill>
                    <a:srgbClr val="FF0000"/>
                  </a:solidFill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08967424"/>
        <c:crosses val="autoZero"/>
        <c:auto val="1"/>
        <c:lblAlgn val="ctr"/>
        <c:lblOffset val="100"/>
        <c:noMultiLvlLbl val="0"/>
      </c:catAx>
      <c:valAx>
        <c:axId val="108967424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1800" b="1" i="0" baseline="0">
                    <a:solidFill>
                      <a:srgbClr val="FF0000"/>
                    </a:solidFill>
                    <a:effectLst/>
                  </a:rPr>
                  <a:t>colony forming units</a:t>
                </a:r>
                <a:endParaRPr lang="zh-CN" altLang="zh-CN">
                  <a:solidFill>
                    <a:srgbClr val="FF0000"/>
                  </a:solidFill>
                  <a:effectLst/>
                </a:endParaRPr>
              </a:p>
            </c:rich>
          </c:tx>
          <c:overlay val="0"/>
        </c:title>
        <c:numFmt formatCode="0.E+00" sourceLinked="0"/>
        <c:majorTickMark val="out"/>
        <c:minorTickMark val="none"/>
        <c:tickLblPos val="nextTo"/>
        <c:crossAx val="108964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75631223430434"/>
          <c:y val="5.1400554097404488E-2"/>
          <c:w val="0.62651906762580967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3B'!$E$24</c:f>
              <c:strCache>
                <c:ptCount val="1"/>
                <c:pt idx="0">
                  <c:v>OD490/OD595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'Fig. 3B'!$F$25:$F$28</c:f>
                <c:numCache>
                  <c:formatCode>General</c:formatCode>
                  <c:ptCount val="4"/>
                  <c:pt idx="0">
                    <c:v>1.1255712029542897E-2</c:v>
                  </c:pt>
                  <c:pt idx="1">
                    <c:v>1.7707374412626431E-2</c:v>
                  </c:pt>
                  <c:pt idx="2">
                    <c:v>7.7909512831246253E-3</c:v>
                  </c:pt>
                  <c:pt idx="3">
                    <c:v>4.2128354318075933E-2</c:v>
                  </c:pt>
                </c:numCache>
              </c:numRef>
            </c:plus>
            <c:minus>
              <c:numRef>
                <c:f>'Fig. 3B'!$F$25:$F$28</c:f>
                <c:numCache>
                  <c:formatCode>General</c:formatCode>
                  <c:ptCount val="4"/>
                  <c:pt idx="0">
                    <c:v>1.1255712029542897E-2</c:v>
                  </c:pt>
                  <c:pt idx="1">
                    <c:v>1.7707374412626431E-2</c:v>
                  </c:pt>
                  <c:pt idx="2">
                    <c:v>7.7909512831246253E-3</c:v>
                  </c:pt>
                  <c:pt idx="3">
                    <c:v>4.2128354318075933E-2</c:v>
                  </c:pt>
                </c:numCache>
              </c:numRef>
            </c:minus>
          </c:errBars>
          <c:cat>
            <c:strRef>
              <c:f>'Fig. 3B'!$A$25:$A$28</c:f>
              <c:strCache>
                <c:ptCount val="4"/>
                <c:pt idx="0">
                  <c:v>CK</c:v>
                </c:pt>
                <c:pt idx="1">
                  <c:v>Rl</c:v>
                </c:pt>
                <c:pt idx="2">
                  <c:v>root</c:v>
                </c:pt>
                <c:pt idx="3">
                  <c:v>Rl+root</c:v>
                </c:pt>
              </c:strCache>
            </c:strRef>
          </c:cat>
          <c:val>
            <c:numRef>
              <c:f>'Fig. 3B'!$E$25:$E$28</c:f>
              <c:numCache>
                <c:formatCode>General</c:formatCode>
                <c:ptCount val="4"/>
                <c:pt idx="0">
                  <c:v>0.61584790580804294</c:v>
                </c:pt>
                <c:pt idx="1">
                  <c:v>0.7162941625494369</c:v>
                </c:pt>
                <c:pt idx="2">
                  <c:v>0.66714752548430367</c:v>
                </c:pt>
                <c:pt idx="3">
                  <c:v>0.7616796871235656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9-4748-A28F-9B1E0F108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457472"/>
        <c:axId val="120464128"/>
      </c:barChart>
      <c:lineChart>
        <c:grouping val="standard"/>
        <c:varyColors val="0"/>
        <c:ser>
          <c:idx val="1"/>
          <c:order val="1"/>
          <c:tx>
            <c:strRef>
              <c:f>'Fig. 3B'!$K$24</c:f>
              <c:strCache>
                <c:ptCount val="1"/>
                <c:pt idx="0">
                  <c:v>OD750/OD595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'Fig. 3B'!$L$25:$L$28</c:f>
                <c:numCache>
                  <c:formatCode>General</c:formatCode>
                  <c:ptCount val="4"/>
                  <c:pt idx="0">
                    <c:v>5.7143592622091899E-2</c:v>
                  </c:pt>
                  <c:pt idx="1">
                    <c:v>8.4744469182621573E-3</c:v>
                  </c:pt>
                  <c:pt idx="2">
                    <c:v>1.1345977395728846E-2</c:v>
                  </c:pt>
                  <c:pt idx="3">
                    <c:v>2.2570156642349959E-2</c:v>
                  </c:pt>
                </c:numCache>
              </c:numRef>
            </c:plus>
            <c:minus>
              <c:numRef>
                <c:f>'Fig. 3B'!$L$25:$L$28</c:f>
                <c:numCache>
                  <c:formatCode>General</c:formatCode>
                  <c:ptCount val="4"/>
                  <c:pt idx="0">
                    <c:v>5.7143592622091899E-2</c:v>
                  </c:pt>
                  <c:pt idx="1">
                    <c:v>8.4744469182621573E-3</c:v>
                  </c:pt>
                  <c:pt idx="2">
                    <c:v>1.1345977395728846E-2</c:v>
                  </c:pt>
                  <c:pt idx="3">
                    <c:v>2.2570156642349959E-2</c:v>
                  </c:pt>
                </c:numCache>
              </c:numRef>
            </c:minus>
          </c:errBars>
          <c:cat>
            <c:strRef>
              <c:f>'Fig. 3B'!$A$25:$A$28</c:f>
              <c:strCache>
                <c:ptCount val="4"/>
                <c:pt idx="0">
                  <c:v>CK</c:v>
                </c:pt>
                <c:pt idx="1">
                  <c:v>Rl</c:v>
                </c:pt>
                <c:pt idx="2">
                  <c:v>root</c:v>
                </c:pt>
                <c:pt idx="3">
                  <c:v>Rl+root</c:v>
                </c:pt>
              </c:strCache>
            </c:strRef>
          </c:cat>
          <c:val>
            <c:numRef>
              <c:f>'Fig. 3B'!$K$25:$K$28</c:f>
              <c:numCache>
                <c:formatCode>General</c:formatCode>
                <c:ptCount val="4"/>
                <c:pt idx="0">
                  <c:v>0.78157690487035192</c:v>
                </c:pt>
                <c:pt idx="1">
                  <c:v>0.92607104918341887</c:v>
                </c:pt>
                <c:pt idx="2">
                  <c:v>0.91609635186007843</c:v>
                </c:pt>
                <c:pt idx="3">
                  <c:v>1.0831450638785245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9-4748-A28F-9B1E0F108A78}"/>
            </c:ext>
          </c:extLst>
        </c:ser>
        <c:ser>
          <c:idx val="2"/>
          <c:order val="2"/>
          <c:tx>
            <c:v>""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89-4748-A28F-9B1E0F108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85120"/>
        <c:axId val="206718464"/>
      </c:lineChart>
      <c:catAx>
        <c:axId val="12045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zh-CN"/>
          </a:p>
        </c:txPr>
        <c:crossAx val="120464128"/>
        <c:crosses val="autoZero"/>
        <c:auto val="1"/>
        <c:lblAlgn val="ctr"/>
        <c:lblOffset val="100"/>
        <c:noMultiLvlLbl val="0"/>
      </c:catAx>
      <c:valAx>
        <c:axId val="120464128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1"/>
                </a:pPr>
                <a:r>
                  <a:rPr lang="en-US" altLang="zh-CN" sz="1400" b="1" i="0" u="none" strike="noStrike" baseline="0">
                    <a:effectLst/>
                  </a:rPr>
                  <a:t>Relative content of extracellular polysaccharides</a:t>
                </a:r>
                <a:r>
                  <a:rPr lang="zh-CN" altLang="en-US" sz="1400" b="1"/>
                  <a:t>（</a:t>
                </a:r>
                <a:r>
                  <a:rPr lang="en-US" altLang="zh-CN" sz="1400" b="1"/>
                  <a:t>OD490/OD595</a:t>
                </a:r>
                <a:r>
                  <a:rPr lang="zh-CN" altLang="en-US" sz="1400" b="1"/>
                  <a:t>）</a:t>
                </a:r>
              </a:p>
            </c:rich>
          </c:tx>
          <c:layout>
            <c:manualLayout>
              <c:xMode val="edge"/>
              <c:yMode val="edge"/>
              <c:x val="3.6709388249545734E-2"/>
              <c:y val="0.140888942187622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0457472"/>
        <c:crosses val="autoZero"/>
        <c:crossBetween val="between"/>
      </c:valAx>
      <c:valAx>
        <c:axId val="206718464"/>
        <c:scaling>
          <c:orientation val="minMax"/>
          <c:max val="2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altLang="zh-CN" sz="1400" b="1" i="0" u="none" strike="noStrike" baseline="0">
                    <a:effectLst/>
                  </a:rPr>
                  <a:t>Relative content of extracellular proteins</a:t>
                </a:r>
                <a:r>
                  <a:rPr lang="zh-CN" altLang="en-US" sz="1400"/>
                  <a:t>（</a:t>
                </a:r>
                <a:r>
                  <a:rPr lang="en-US" altLang="zh-CN" sz="1400"/>
                  <a:t>OD750/OD595</a:t>
                </a:r>
                <a:r>
                  <a:rPr lang="zh-CN" altLang="en-US" sz="1400"/>
                  <a:t>）</a:t>
                </a:r>
              </a:p>
            </c:rich>
          </c:tx>
          <c:layout>
            <c:manualLayout>
              <c:xMode val="edge"/>
              <c:yMode val="edge"/>
              <c:x val="0.9178719967696346"/>
              <c:y val="0.143930563975166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285120"/>
        <c:crosses val="max"/>
        <c:crossBetween val="between"/>
      </c:valAx>
      <c:catAx>
        <c:axId val="20928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7184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3383333333333334"/>
          <c:y val="4.5720326625838428E-2"/>
          <c:w val="0.31210345534308759"/>
          <c:h val="9.4123431129100266E-2"/>
        </c:manualLayout>
      </c:layout>
      <c:overlay val="0"/>
      <c:txPr>
        <a:bodyPr/>
        <a:lstStyle/>
        <a:p>
          <a:pPr>
            <a:defRPr sz="1400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 3C'!$N$2</c:f>
              <c:strCache>
                <c:ptCount val="1"/>
                <c:pt idx="0">
                  <c:v>Absorbance(570nm)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'Fig. 3C'!$O$3:$O$6</c:f>
                <c:numCache>
                  <c:formatCode>General</c:formatCode>
                  <c:ptCount val="4"/>
                  <c:pt idx="0">
                    <c:v>8.5384615384615406E-2</c:v>
                  </c:pt>
                  <c:pt idx="1">
                    <c:v>8.452564102564103E-2</c:v>
                  </c:pt>
                  <c:pt idx="2">
                    <c:v>5.4782051282051346E-2</c:v>
                  </c:pt>
                  <c:pt idx="3">
                    <c:v>6.6794871794871882E-2</c:v>
                  </c:pt>
                </c:numCache>
              </c:numRef>
            </c:plus>
            <c:minus>
              <c:numRef>
                <c:f>'Fig. 3C'!$O$3:$O$6</c:f>
                <c:numCache>
                  <c:formatCode>General</c:formatCode>
                  <c:ptCount val="4"/>
                  <c:pt idx="0">
                    <c:v>8.5384615384615406E-2</c:v>
                  </c:pt>
                  <c:pt idx="1">
                    <c:v>8.452564102564103E-2</c:v>
                  </c:pt>
                  <c:pt idx="2">
                    <c:v>5.4782051282051346E-2</c:v>
                  </c:pt>
                  <c:pt idx="3">
                    <c:v>6.6794871794871882E-2</c:v>
                  </c:pt>
                </c:numCache>
              </c:numRef>
            </c:minus>
          </c:errBars>
          <c:cat>
            <c:strRef>
              <c:f>'Fig. 3C'!$A$3:$A$6</c:f>
              <c:strCache>
                <c:ptCount val="4"/>
                <c:pt idx="0">
                  <c:v>CK</c:v>
                </c:pt>
                <c:pt idx="1">
                  <c:v>Rl</c:v>
                </c:pt>
                <c:pt idx="2">
                  <c:v>Root</c:v>
                </c:pt>
                <c:pt idx="3">
                  <c:v>Rl+root</c:v>
                </c:pt>
              </c:strCache>
            </c:strRef>
          </c:cat>
          <c:val>
            <c:numRef>
              <c:f>'Fig. 3C'!$N$3:$N$6</c:f>
              <c:numCache>
                <c:formatCode>General</c:formatCode>
                <c:ptCount val="4"/>
                <c:pt idx="0">
                  <c:v>2.25</c:v>
                </c:pt>
                <c:pt idx="1">
                  <c:v>2.419083333333333</c:v>
                </c:pt>
                <c:pt idx="2">
                  <c:v>2.6345833333333331</c:v>
                </c:pt>
                <c:pt idx="3">
                  <c:v>2.1651666666666665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2-4AF6-A401-5C72B7952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977152"/>
        <c:axId val="286979896"/>
      </c:barChart>
      <c:catAx>
        <c:axId val="28697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6979896"/>
        <c:crosses val="autoZero"/>
        <c:auto val="1"/>
        <c:lblAlgn val="ctr"/>
        <c:lblOffset val="100"/>
        <c:noMultiLvlLbl val="0"/>
      </c:catAx>
      <c:valAx>
        <c:axId val="286979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Absorbance(570nm)</a:t>
                </a:r>
                <a:endParaRPr lang="zh-CN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697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09951881014873"/>
          <c:y val="5.1400554097404488E-2"/>
          <c:w val="0.85697090988626423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4'!$F$3</c:f>
              <c:strCache>
                <c:ptCount val="1"/>
                <c:pt idx="0">
                  <c:v>swarming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'Fig. 4'!$G$4:$G$7</c:f>
                <c:numCache>
                  <c:formatCode>General</c:formatCode>
                  <c:ptCount val="4"/>
                  <c:pt idx="0">
                    <c:v>1.3333333333333333</c:v>
                  </c:pt>
                  <c:pt idx="1">
                    <c:v>0.99999999999999978</c:v>
                  </c:pt>
                  <c:pt idx="2">
                    <c:v>0.39999999999999991</c:v>
                  </c:pt>
                  <c:pt idx="3">
                    <c:v>0.23333333333333295</c:v>
                  </c:pt>
                </c:numCache>
              </c:numRef>
            </c:plus>
            <c:minus>
              <c:numRef>
                <c:f>'Fig. 4'!$G$4:$G$7</c:f>
                <c:numCache>
                  <c:formatCode>General</c:formatCode>
                  <c:ptCount val="4"/>
                  <c:pt idx="0">
                    <c:v>1.3333333333333333</c:v>
                  </c:pt>
                  <c:pt idx="1">
                    <c:v>0.99999999999999978</c:v>
                  </c:pt>
                  <c:pt idx="2">
                    <c:v>0.39999999999999991</c:v>
                  </c:pt>
                  <c:pt idx="3">
                    <c:v>0.23333333333333295</c:v>
                  </c:pt>
                </c:numCache>
              </c:numRef>
            </c:minus>
          </c:errBars>
          <c:cat>
            <c:strRef>
              <c:f>'Fig. 4'!$B$4:$B$7</c:f>
              <c:strCache>
                <c:ptCount val="4"/>
                <c:pt idx="0">
                  <c:v>CK</c:v>
                </c:pt>
                <c:pt idx="1">
                  <c:v>Rl</c:v>
                </c:pt>
                <c:pt idx="2">
                  <c:v>Root</c:v>
                </c:pt>
                <c:pt idx="3">
                  <c:v>Rl+root</c:v>
                </c:pt>
              </c:strCache>
            </c:strRef>
          </c:cat>
          <c:val>
            <c:numRef>
              <c:f>'Fig. 4'!$F$4:$F$7</c:f>
              <c:numCache>
                <c:formatCode>General</c:formatCode>
                <c:ptCount val="4"/>
                <c:pt idx="0">
                  <c:v>5.666666666666667</c:v>
                </c:pt>
                <c:pt idx="1">
                  <c:v>3.2999999999999994</c:v>
                </c:pt>
                <c:pt idx="2">
                  <c:v>2.1999999999999997</c:v>
                </c:pt>
                <c:pt idx="3">
                  <c:v>8.5666666666666682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1-4C79-945A-353B0E6BB1B6}"/>
            </c:ext>
          </c:extLst>
        </c:ser>
        <c:ser>
          <c:idx val="1"/>
          <c:order val="1"/>
          <c:tx>
            <c:strRef>
              <c:f>'Fig. 4'!$K$3</c:f>
              <c:strCache>
                <c:ptCount val="1"/>
                <c:pt idx="0">
                  <c:v>swimming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'Fig. 4'!$L$4:$L$7</c:f>
                <c:numCache>
                  <c:formatCode>General</c:formatCode>
                  <c:ptCount val="4"/>
                  <c:pt idx="0">
                    <c:v>0.70833333333333337</c:v>
                  </c:pt>
                  <c:pt idx="1">
                    <c:v>0.79166666666666652</c:v>
                  </c:pt>
                  <c:pt idx="2">
                    <c:v>0.53333333333333333</c:v>
                  </c:pt>
                  <c:pt idx="3">
                    <c:v>3.3333333333333381E-2</c:v>
                  </c:pt>
                </c:numCache>
              </c:numRef>
            </c:plus>
            <c:minus>
              <c:numRef>
                <c:f>'Fig. 4'!$L$4:$L$7</c:f>
                <c:numCache>
                  <c:formatCode>General</c:formatCode>
                  <c:ptCount val="4"/>
                  <c:pt idx="0">
                    <c:v>0.70833333333333337</c:v>
                  </c:pt>
                  <c:pt idx="1">
                    <c:v>0.79166666666666652</c:v>
                  </c:pt>
                  <c:pt idx="2">
                    <c:v>0.53333333333333333</c:v>
                  </c:pt>
                  <c:pt idx="3">
                    <c:v>3.3333333333333381E-2</c:v>
                  </c:pt>
                </c:numCache>
              </c:numRef>
            </c:minus>
          </c:errBars>
          <c:cat>
            <c:strRef>
              <c:f>'Fig. 4'!$B$4:$B$7</c:f>
              <c:strCache>
                <c:ptCount val="4"/>
                <c:pt idx="0">
                  <c:v>CK</c:v>
                </c:pt>
                <c:pt idx="1">
                  <c:v>Rl</c:v>
                </c:pt>
                <c:pt idx="2">
                  <c:v>Root</c:v>
                </c:pt>
                <c:pt idx="3">
                  <c:v>Rl+root</c:v>
                </c:pt>
              </c:strCache>
            </c:strRef>
          </c:cat>
          <c:val>
            <c:numRef>
              <c:f>'Fig. 4'!$K$4:$K$7</c:f>
              <c:numCache>
                <c:formatCode>General</c:formatCode>
                <c:ptCount val="4"/>
                <c:pt idx="0">
                  <c:v>2.0833333333333335</c:v>
                </c:pt>
                <c:pt idx="1">
                  <c:v>4.2666666666666666</c:v>
                </c:pt>
                <c:pt idx="2">
                  <c:v>1.4333333333333333</c:v>
                </c:pt>
                <c:pt idx="3">
                  <c:v>1.0666666666666667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1-4C79-945A-353B0E6B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921824"/>
        <c:axId val="309925352"/>
      </c:barChart>
      <c:lineChart>
        <c:grouping val="standard"/>
        <c:varyColors val="0"/>
        <c:ser>
          <c:idx val="2"/>
          <c:order val="2"/>
          <c:tx>
            <c:v>“”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8D1-4C79-945A-353B0E6B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921824"/>
        <c:axId val="309925352"/>
      </c:lineChart>
      <c:catAx>
        <c:axId val="3099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9925352"/>
        <c:crosses val="autoZero"/>
        <c:auto val="1"/>
        <c:lblAlgn val="ctr"/>
        <c:lblOffset val="100"/>
        <c:noMultiLvlLbl val="0"/>
      </c:catAx>
      <c:valAx>
        <c:axId val="3099253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Colony size </a:t>
                </a:r>
                <a:r>
                  <a:rPr lang="zh-CN"/>
                  <a:t>（</a:t>
                </a:r>
                <a:r>
                  <a:rPr lang="en-US"/>
                  <a:t>cm</a:t>
                </a:r>
                <a:r>
                  <a:rPr lang="zh-CN"/>
                  <a:t>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0992182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7062598425196854"/>
          <c:y val="3.6653178769320505E-2"/>
          <c:w val="0.35966844350641736"/>
          <c:h val="0.1307812044327792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7395517867959"/>
          <c:y val="5.1784412365121019E-2"/>
          <c:w val="0.7750174978127734"/>
          <c:h val="0.832235710119568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5'!$C$4</c:f>
              <c:strCache>
                <c:ptCount val="1"/>
                <c:pt idx="0">
                  <c:v>sfp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('Fig. 5'!$H$4,'Fig. 5'!$M$4,'Fig. 5'!$R$4,'Fig. 5'!$W$4)</c:f>
                <c:numCache>
                  <c:formatCode>General</c:formatCode>
                  <c:ptCount val="4"/>
                  <c:pt idx="0">
                    <c:v>0.16383333333333333</c:v>
                  </c:pt>
                  <c:pt idx="1">
                    <c:v>5.4666666666666718E-2</c:v>
                  </c:pt>
                  <c:pt idx="2">
                    <c:v>2.7666666666666655E-2</c:v>
                  </c:pt>
                  <c:pt idx="3">
                    <c:v>0</c:v>
                  </c:pt>
                </c:numCache>
              </c:numRef>
            </c:plus>
            <c:minus>
              <c:numRef>
                <c:f>('Fig. 5'!$H$4,'Fig. 5'!$M$4,'Fig. 5'!$R$4,'Fig. 5'!$W$4)</c:f>
                <c:numCache>
                  <c:formatCode>General</c:formatCode>
                  <c:ptCount val="4"/>
                  <c:pt idx="0">
                    <c:v>0.16383333333333333</c:v>
                  </c:pt>
                  <c:pt idx="1">
                    <c:v>5.4666666666666718E-2</c:v>
                  </c:pt>
                  <c:pt idx="2">
                    <c:v>2.7666666666666655E-2</c:v>
                  </c:pt>
                  <c:pt idx="3">
                    <c:v>0</c:v>
                  </c:pt>
                </c:numCache>
              </c:numRef>
            </c:minus>
          </c:errBars>
          <c:cat>
            <c:strRef>
              <c:f>('Fig. 5'!$G$3,'Fig. 5'!$L$3,'Fig. 5'!$Q$3,'Fig. 5'!$V$3)</c:f>
              <c:strCache>
                <c:ptCount val="4"/>
                <c:pt idx="0">
                  <c:v>CK</c:v>
                </c:pt>
                <c:pt idx="1">
                  <c:v>Rl</c:v>
                </c:pt>
                <c:pt idx="2">
                  <c:v>Root</c:v>
                </c:pt>
                <c:pt idx="3">
                  <c:v>Rl+root</c:v>
                </c:pt>
              </c:strCache>
            </c:strRef>
          </c:cat>
          <c:val>
            <c:numRef>
              <c:f>('Fig. 5'!$G$4,'Fig. 5'!$L$4,'Fig. 5'!$Q$4,'Fig. 5'!$V$4)</c:f>
              <c:numCache>
                <c:formatCode>General</c:formatCode>
                <c:ptCount val="4"/>
                <c:pt idx="0">
                  <c:v>0.76466666666666672</c:v>
                </c:pt>
                <c:pt idx="1">
                  <c:v>1.375</c:v>
                </c:pt>
                <c:pt idx="2">
                  <c:v>1.3955000000000002</c:v>
                </c:pt>
                <c:pt idx="3">
                  <c:v>0.53600000000000003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7-481B-8FFA-0904333A5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881664"/>
        <c:axId val="238699264"/>
      </c:barChart>
      <c:lineChart>
        <c:grouping val="standard"/>
        <c:varyColors val="0"/>
        <c:ser>
          <c:idx val="1"/>
          <c:order val="1"/>
          <c:tx>
            <c:v>“”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C7-481B-8FFA-0904333A5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81664"/>
        <c:axId val="238699264"/>
      </c:lineChart>
      <c:catAx>
        <c:axId val="22488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699264"/>
        <c:crosses val="autoZero"/>
        <c:auto val="1"/>
        <c:lblAlgn val="ctr"/>
        <c:lblOffset val="100"/>
        <c:noMultiLvlLbl val="0"/>
      </c:catAx>
      <c:valAx>
        <c:axId val="238699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RQ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1.7094017094017096E-2"/>
              <c:y val="0.415842082239720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48816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432027727303317"/>
          <c:y val="2.7777777777777776E-2"/>
          <c:w val="0.21905141664984187"/>
          <c:h val="8.3717191601049873E-2"/>
        </c:manualLayout>
      </c:layout>
      <c:overlay val="0"/>
      <c:txPr>
        <a:bodyPr/>
        <a:lstStyle/>
        <a:p>
          <a:pPr>
            <a:defRPr i="1"/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7051618547682"/>
          <c:y val="2.8636264216972868E-2"/>
          <c:w val="0.78644059492563434"/>
          <c:h val="0.85538385826771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5'!$C$5</c:f>
              <c:strCache>
                <c:ptCount val="1"/>
                <c:pt idx="0">
                  <c:v>fliG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('Fig. 5'!$H$5,'Fig. 5'!$M$5,'Fig. 5'!$R$5,'Fig. 5'!$W$5)</c:f>
                <c:numCache>
                  <c:formatCode>General</c:formatCode>
                  <c:ptCount val="4"/>
                  <c:pt idx="0">
                    <c:v>0.53783333333333339</c:v>
                  </c:pt>
                  <c:pt idx="1">
                    <c:v>0.15299999999999997</c:v>
                  </c:pt>
                  <c:pt idx="2">
                    <c:v>0.24666666666666665</c:v>
                  </c:pt>
                  <c:pt idx="3">
                    <c:v>0.80566666666666664</c:v>
                  </c:pt>
                </c:numCache>
              </c:numRef>
            </c:plus>
            <c:minus>
              <c:numRef>
                <c:f>('Fig. 5'!$H$5,'Fig. 5'!$M$5,'Fig. 5'!$R$5,'Fig. 5'!$W$5)</c:f>
                <c:numCache>
                  <c:formatCode>General</c:formatCode>
                  <c:ptCount val="4"/>
                  <c:pt idx="0">
                    <c:v>0.53783333333333339</c:v>
                  </c:pt>
                  <c:pt idx="1">
                    <c:v>0.15299999999999997</c:v>
                  </c:pt>
                  <c:pt idx="2">
                    <c:v>0.24666666666666665</c:v>
                  </c:pt>
                  <c:pt idx="3">
                    <c:v>0.80566666666666664</c:v>
                  </c:pt>
                </c:numCache>
              </c:numRef>
            </c:minus>
          </c:errBars>
          <c:cat>
            <c:strRef>
              <c:f>('Fig. 5'!$G$3,'Fig. 5'!$L$3,'Fig. 5'!$Q$3,'Fig. 5'!$V$3)</c:f>
              <c:strCache>
                <c:ptCount val="4"/>
                <c:pt idx="0">
                  <c:v>CK</c:v>
                </c:pt>
                <c:pt idx="1">
                  <c:v>Rl</c:v>
                </c:pt>
                <c:pt idx="2">
                  <c:v>Root</c:v>
                </c:pt>
                <c:pt idx="3">
                  <c:v>Rl+root</c:v>
                </c:pt>
              </c:strCache>
            </c:strRef>
          </c:cat>
          <c:val>
            <c:numRef>
              <c:f>('Fig. 5'!$G$5,'Fig. 5'!$L$5,'Fig. 5'!$Q$5,'Fig. 5'!$V$5)</c:f>
              <c:numCache>
                <c:formatCode>General</c:formatCode>
                <c:ptCount val="4"/>
                <c:pt idx="0">
                  <c:v>1.3073333333333335</c:v>
                </c:pt>
                <c:pt idx="1">
                  <c:v>0.41599999999999998</c:v>
                </c:pt>
                <c:pt idx="2">
                  <c:v>0.35066666666666668</c:v>
                </c:pt>
                <c:pt idx="3">
                  <c:v>7.2314999999999996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9-420F-9F18-50524F2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733568"/>
        <c:axId val="238739456"/>
      </c:barChart>
      <c:lineChart>
        <c:grouping val="standard"/>
        <c:varyColors val="0"/>
        <c:ser>
          <c:idx val="1"/>
          <c:order val="1"/>
          <c:tx>
            <c:v>“”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2B9-420F-9F18-50524F2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33568"/>
        <c:axId val="238739456"/>
      </c:lineChart>
      <c:catAx>
        <c:axId val="23873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739456"/>
        <c:crosses val="autoZero"/>
        <c:auto val="1"/>
        <c:lblAlgn val="ctr"/>
        <c:lblOffset val="100"/>
        <c:noMultiLvlLbl val="0"/>
      </c:catAx>
      <c:valAx>
        <c:axId val="2387394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/>
                  <a:t>RQ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3.5555555555555556E-2"/>
              <c:y val="0.413527267424905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873356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i="1"/>
            </a:pPr>
            <a:endParaRPr lang="zh-CN"/>
          </a:p>
        </c:txPr>
      </c:legendEntry>
      <c:layout>
        <c:manualLayout>
          <c:xMode val="edge"/>
          <c:yMode val="edge"/>
          <c:x val="0.28146631671041122"/>
          <c:y val="2.7777777777777776E-2"/>
          <c:w val="0.22373368328958881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96253877356239"/>
          <c:y val="2.8636264216972879E-2"/>
          <c:w val="0.76365474517705489"/>
          <c:h val="0.84149496937882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5'!$C$6</c:f>
              <c:strCache>
                <c:ptCount val="1"/>
                <c:pt idx="0">
                  <c:v>CheR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('Fig. 5'!$H$6,'Fig. 5'!$M$6,'Fig. 5'!$R$6,'Fig. 5'!$W$6)</c:f>
                <c:numCache>
                  <c:formatCode>General</c:formatCode>
                  <c:ptCount val="4"/>
                  <c:pt idx="0">
                    <c:v>0.19950000000000001</c:v>
                  </c:pt>
                  <c:pt idx="1">
                    <c:v>1.6083333333333331E-2</c:v>
                  </c:pt>
                  <c:pt idx="2">
                    <c:v>4.6166666666666661E-2</c:v>
                  </c:pt>
                  <c:pt idx="3">
                    <c:v>3.3333333333333348E-4</c:v>
                  </c:pt>
                </c:numCache>
              </c:numRef>
            </c:plus>
            <c:minus>
              <c:numRef>
                <c:f>('Fig. 5'!$H$6,'Fig. 5'!$M$6,'Fig. 5'!$R$6,'Fig. 5'!$W$6)</c:f>
                <c:numCache>
                  <c:formatCode>General</c:formatCode>
                  <c:ptCount val="4"/>
                  <c:pt idx="0">
                    <c:v>0.19950000000000001</c:v>
                  </c:pt>
                  <c:pt idx="1">
                    <c:v>1.6083333333333331E-2</c:v>
                  </c:pt>
                  <c:pt idx="2">
                    <c:v>4.6166666666666661E-2</c:v>
                  </c:pt>
                  <c:pt idx="3">
                    <c:v>3.3333333333333348E-4</c:v>
                  </c:pt>
                </c:numCache>
              </c:numRef>
            </c:minus>
          </c:errBars>
          <c:cat>
            <c:strRef>
              <c:f>('Fig. 5'!$G$3,'Fig. 5'!$L$3,'Fig. 5'!$Q$3,'Fig. 5'!$V$3)</c:f>
              <c:strCache>
                <c:ptCount val="4"/>
                <c:pt idx="0">
                  <c:v>CK</c:v>
                </c:pt>
                <c:pt idx="1">
                  <c:v>Rl</c:v>
                </c:pt>
                <c:pt idx="2">
                  <c:v>Root</c:v>
                </c:pt>
                <c:pt idx="3">
                  <c:v>Rl+root</c:v>
                </c:pt>
              </c:strCache>
            </c:strRef>
          </c:cat>
          <c:val>
            <c:numRef>
              <c:f>('Fig. 5'!$G$6,'Fig. 5'!$L$6,'Fig. 5'!$Q$6,'Fig. 5'!$V$6)</c:f>
              <c:numCache>
                <c:formatCode>General</c:formatCode>
                <c:ptCount val="4"/>
                <c:pt idx="0">
                  <c:v>0.60099999999999998</c:v>
                </c:pt>
                <c:pt idx="1">
                  <c:v>5.4833333333333324E-2</c:v>
                </c:pt>
                <c:pt idx="2">
                  <c:v>6.2666666666666662E-2</c:v>
                </c:pt>
                <c:pt idx="3">
                  <c:v>1.1666666666666667E-2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8-4C5E-ACBB-2D2744DB3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839680"/>
        <c:axId val="238841216"/>
      </c:barChart>
      <c:lineChart>
        <c:grouping val="standard"/>
        <c:varyColors val="0"/>
        <c:ser>
          <c:idx val="1"/>
          <c:order val="1"/>
          <c:tx>
            <c:v>“”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48-4C5E-ACBB-2D2744DB3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839680"/>
        <c:axId val="238841216"/>
      </c:lineChart>
      <c:catAx>
        <c:axId val="23883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8841216"/>
        <c:crosses val="autoZero"/>
        <c:auto val="1"/>
        <c:lblAlgn val="ctr"/>
        <c:lblOffset val="100"/>
        <c:noMultiLvlLbl val="0"/>
      </c:catAx>
      <c:valAx>
        <c:axId val="238841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/>
                  <a:t>RQ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2.2446689113355778E-2"/>
              <c:y val="0.406582822980460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883968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i="1"/>
            </a:pPr>
            <a:endParaRPr lang="zh-CN"/>
          </a:p>
        </c:txPr>
      </c:legendEntry>
      <c:layout>
        <c:manualLayout>
          <c:xMode val="edge"/>
          <c:yMode val="edge"/>
          <c:x val="0.38686992408777188"/>
          <c:y val="3.7037037037037035E-2"/>
          <c:w val="0.29805655425147326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7</xdr:row>
      <xdr:rowOff>166687</xdr:rowOff>
    </xdr:from>
    <xdr:to>
      <xdr:col>11</xdr:col>
      <xdr:colOff>38100</xdr:colOff>
      <xdr:row>27</xdr:row>
      <xdr:rowOff>123825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50C805D-17B0-4E12-815D-F3A70CD55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405765</xdr:colOff>
      <xdr:row>20</xdr:row>
      <xdr:rowOff>94295</xdr:rowOff>
    </xdr:from>
    <xdr:to>
      <xdr:col>9</xdr:col>
      <xdr:colOff>280035</xdr:colOff>
      <xdr:row>43</xdr:row>
      <xdr:rowOff>51434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7B4F6EA4-B35C-447F-B579-E1891336A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32</xdr:row>
      <xdr:rowOff>3573</xdr:rowOff>
    </xdr:from>
    <xdr:to>
      <xdr:col>14</xdr:col>
      <xdr:colOff>123825</xdr:colOff>
      <xdr:row>59</xdr:row>
      <xdr:rowOff>47625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9D8E1A0-AB0C-480A-B8B4-87CB94DC9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23812</xdr:rowOff>
    </xdr:from>
    <xdr:to>
      <xdr:col>11</xdr:col>
      <xdr:colOff>95250</xdr:colOff>
      <xdr:row>22</xdr:row>
      <xdr:rowOff>23812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9D519DB-F93B-47A5-BF96-19A3BA3F3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9</xdr:row>
      <xdr:rowOff>109537</xdr:rowOff>
    </xdr:from>
    <xdr:to>
      <xdr:col>15</xdr:col>
      <xdr:colOff>476250</xdr:colOff>
      <xdr:row>25</xdr:row>
      <xdr:rowOff>109537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664414B3-F6F1-434E-85DA-BACFF8B46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9</xdr:row>
      <xdr:rowOff>61912</xdr:rowOff>
    </xdr:from>
    <xdr:to>
      <xdr:col>9</xdr:col>
      <xdr:colOff>304800</xdr:colOff>
      <xdr:row>25</xdr:row>
      <xdr:rowOff>61912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E2F3F6CA-2301-4765-B211-E0FC2E090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419100</xdr:colOff>
      <xdr:row>9</xdr:row>
      <xdr:rowOff>90487</xdr:rowOff>
    </xdr:from>
    <xdr:to>
      <xdr:col>14</xdr:col>
      <xdr:colOff>419100</xdr:colOff>
      <xdr:row>25</xdr:row>
      <xdr:rowOff>90487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37B97B3B-9A2E-4CC2-89B1-D27F723F7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447675</xdr:colOff>
      <xdr:row>9</xdr:row>
      <xdr:rowOff>100012</xdr:rowOff>
    </xdr:from>
    <xdr:to>
      <xdr:col>18</xdr:col>
      <xdr:colOff>533400</xdr:colOff>
      <xdr:row>25</xdr:row>
      <xdr:rowOff>100012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CFEB84E4-4347-41D7-9FD7-B817A225F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620A-35DA-435D-840F-DA1E9DCBCC4D}">
  <dimension ref="A3:N6"/>
  <sheetViews>
    <sheetView topLeftCell="A7" workbookViewId="0">
      <selection activeCell="C16" sqref="C16"/>
    </sheetView>
  </sheetViews>
  <sheetFormatPr defaultRowHeight="13.8" x14ac:dyDescent="0.25"/>
  <cols>
    <col min="1" max="1" width="23.77734375" style="1" customWidth="1"/>
    <col min="2" max="16384" width="8.88671875" style="1"/>
  </cols>
  <sheetData>
    <row r="3" spans="1:14" x14ac:dyDescent="0.25">
      <c r="A3" s="1" t="s">
        <v>0</v>
      </c>
      <c r="B3" s="1">
        <v>8300</v>
      </c>
      <c r="C3" s="1">
        <v>8100</v>
      </c>
      <c r="D3" s="1">
        <v>4000</v>
      </c>
      <c r="E3" s="1">
        <v>1900</v>
      </c>
      <c r="F3" s="1">
        <v>2700</v>
      </c>
      <c r="G3" s="1">
        <v>4400</v>
      </c>
      <c r="H3" s="1">
        <v>10300</v>
      </c>
      <c r="I3" s="1">
        <v>990</v>
      </c>
      <c r="J3" s="1">
        <v>11500</v>
      </c>
      <c r="K3" s="1">
        <f>AVERAGE(B3:J3)</f>
        <v>5798.8888888888887</v>
      </c>
      <c r="L3" s="1">
        <f>AVEDEV(B3:J3,K3)</f>
        <v>3000.8888888888891</v>
      </c>
      <c r="M3" s="1">
        <f>K3/100000</f>
        <v>5.7988888888888888E-2</v>
      </c>
      <c r="N3" s="1">
        <f>L3/100000</f>
        <v>3.0008888888888891E-2</v>
      </c>
    </row>
    <row r="4" spans="1:14" x14ac:dyDescent="0.25">
      <c r="A4" s="1" t="s">
        <v>1</v>
      </c>
      <c r="B4" s="1">
        <v>35500</v>
      </c>
      <c r="C4" s="1">
        <v>40100</v>
      </c>
      <c r="D4" s="1">
        <v>76000</v>
      </c>
      <c r="E4" s="1">
        <v>41900</v>
      </c>
      <c r="F4" s="1">
        <v>54800</v>
      </c>
      <c r="G4" s="1">
        <v>69600</v>
      </c>
      <c r="H4" s="1">
        <v>122000</v>
      </c>
      <c r="I4" s="1">
        <v>87800</v>
      </c>
      <c r="J4" s="1">
        <v>104000</v>
      </c>
      <c r="K4" s="1">
        <f t="shared" ref="K4:K6" si="0">AVERAGE(B4:J4)</f>
        <v>70188.888888888891</v>
      </c>
      <c r="L4" s="1">
        <f t="shared" ref="L4:L6" si="1">AVEDEV(B4:J4,K4)</f>
        <v>21808.888888888894</v>
      </c>
      <c r="M4" s="1">
        <f t="shared" ref="M4:N6" si="2">K4/100000</f>
        <v>0.7018888888888889</v>
      </c>
      <c r="N4" s="1">
        <f t="shared" si="2"/>
        <v>0.21808888888888894</v>
      </c>
    </row>
    <row r="5" spans="1:14" x14ac:dyDescent="0.25">
      <c r="A5" s="1" t="s">
        <v>2</v>
      </c>
      <c r="B5" s="1">
        <v>75000</v>
      </c>
      <c r="C5" s="1">
        <v>95000</v>
      </c>
      <c r="D5" s="1">
        <v>54000</v>
      </c>
      <c r="E5" s="1">
        <v>23000</v>
      </c>
      <c r="F5" s="1">
        <v>22000</v>
      </c>
      <c r="G5" s="1">
        <v>33000</v>
      </c>
      <c r="H5" s="1">
        <v>45000</v>
      </c>
      <c r="I5" s="1">
        <v>38000</v>
      </c>
      <c r="J5" s="1">
        <v>61000</v>
      </c>
      <c r="K5" s="1">
        <f t="shared" si="0"/>
        <v>49555.555555555555</v>
      </c>
      <c r="L5" s="1">
        <f t="shared" si="1"/>
        <v>17355.555555555558</v>
      </c>
      <c r="M5" s="1">
        <f t="shared" si="2"/>
        <v>0.49555555555555553</v>
      </c>
      <c r="N5" s="1">
        <f t="shared" si="2"/>
        <v>0.17355555555555557</v>
      </c>
    </row>
    <row r="6" spans="1:14" x14ac:dyDescent="0.25">
      <c r="A6" s="1" t="s">
        <v>3</v>
      </c>
      <c r="B6" s="1">
        <v>328000</v>
      </c>
      <c r="C6" s="1">
        <v>511000</v>
      </c>
      <c r="D6" s="1">
        <v>509000</v>
      </c>
      <c r="E6" s="1">
        <v>169000</v>
      </c>
      <c r="F6" s="1">
        <v>182000</v>
      </c>
      <c r="G6" s="1">
        <v>229000</v>
      </c>
      <c r="H6" s="1">
        <v>263000</v>
      </c>
      <c r="I6" s="1">
        <v>321000</v>
      </c>
      <c r="J6" s="1">
        <v>351000</v>
      </c>
      <c r="K6" s="1">
        <f t="shared" si="0"/>
        <v>318111.11111111112</v>
      </c>
      <c r="L6" s="1">
        <f t="shared" si="1"/>
        <v>85888.888888888891</v>
      </c>
      <c r="M6" s="1">
        <f t="shared" si="2"/>
        <v>3.1811111111111114</v>
      </c>
      <c r="N6" s="1">
        <f t="shared" si="2"/>
        <v>0.85888888888888892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461CB-BDA2-4FE9-8791-2E9EE6F0F216}">
  <dimension ref="A1:AG18"/>
  <sheetViews>
    <sheetView topLeftCell="A22" workbookViewId="0">
      <selection activeCell="K36" sqref="K36"/>
    </sheetView>
  </sheetViews>
  <sheetFormatPr defaultRowHeight="13.8" x14ac:dyDescent="0.25"/>
  <cols>
    <col min="2" max="4" width="12.77734375" bestFit="1" customWidth="1"/>
    <col min="5" max="5" width="12.77734375" customWidth="1"/>
    <col min="6" max="7" width="11.6640625" bestFit="1" customWidth="1"/>
    <col min="8" max="8" width="12.77734375" bestFit="1" customWidth="1"/>
    <col min="9" max="9" width="12.77734375" customWidth="1"/>
    <col min="10" max="12" width="12.77734375" bestFit="1" customWidth="1"/>
    <col min="13" max="13" width="12.77734375" customWidth="1"/>
    <col min="14" max="14" width="12.77734375" bestFit="1" customWidth="1"/>
    <col min="15" max="16" width="11.6640625" bestFit="1" customWidth="1"/>
    <col min="17" max="17" width="11.6640625" customWidth="1"/>
    <col min="18" max="20" width="12.77734375" bestFit="1" customWidth="1"/>
    <col min="21" max="21" width="12.77734375" customWidth="1"/>
    <col min="22" max="24" width="11.6640625" bestFit="1" customWidth="1"/>
    <col min="25" max="25" width="11.6640625" customWidth="1"/>
    <col min="26" max="28" width="12.77734375" bestFit="1" customWidth="1"/>
    <col min="29" max="29" width="12.77734375" customWidth="1"/>
    <col min="30" max="32" width="11.6640625" bestFit="1" customWidth="1"/>
  </cols>
  <sheetData>
    <row r="1" spans="1:33" x14ac:dyDescent="0.25">
      <c r="B1" s="5" t="s">
        <v>21</v>
      </c>
      <c r="C1" s="5"/>
      <c r="D1" s="5"/>
      <c r="E1" s="2"/>
      <c r="F1" s="5" t="s">
        <v>23</v>
      </c>
      <c r="G1" s="5"/>
      <c r="H1" s="5"/>
      <c r="I1" s="2"/>
      <c r="J1" s="5" t="s">
        <v>22</v>
      </c>
      <c r="K1" s="5"/>
      <c r="L1" s="5"/>
      <c r="M1" s="2"/>
      <c r="N1" s="5" t="s">
        <v>24</v>
      </c>
      <c r="O1" s="5"/>
      <c r="P1" s="5"/>
      <c r="Q1" s="2"/>
      <c r="R1" s="5" t="s">
        <v>25</v>
      </c>
      <c r="S1" s="5"/>
      <c r="T1" s="5"/>
      <c r="U1" s="2"/>
      <c r="V1" s="5" t="s">
        <v>26</v>
      </c>
      <c r="W1" s="5"/>
      <c r="X1" s="5"/>
      <c r="Y1" s="2"/>
      <c r="Z1" s="5" t="s">
        <v>27</v>
      </c>
      <c r="AA1" s="5"/>
      <c r="AB1" s="5"/>
      <c r="AC1" s="2"/>
      <c r="AD1" s="5" t="s">
        <v>28</v>
      </c>
      <c r="AE1" s="5"/>
      <c r="AF1" s="5"/>
    </row>
    <row r="2" spans="1:33" x14ac:dyDescent="0.25">
      <c r="A2" t="s">
        <v>4</v>
      </c>
      <c r="B2">
        <v>25600</v>
      </c>
      <c r="C2">
        <v>21200</v>
      </c>
      <c r="D2">
        <v>23700</v>
      </c>
      <c r="E2">
        <f>AVERAGE(B2:D2)</f>
        <v>23500</v>
      </c>
      <c r="F2">
        <v>17</v>
      </c>
      <c r="G2">
        <v>21</v>
      </c>
      <c r="H2">
        <v>26</v>
      </c>
      <c r="I2">
        <f>AVERAGE(F2:H2)</f>
        <v>21.333333333333332</v>
      </c>
      <c r="J2">
        <v>25600</v>
      </c>
      <c r="K2">
        <v>21200</v>
      </c>
      <c r="L2">
        <v>23700</v>
      </c>
      <c r="M2">
        <f>AVERAGE(J2:L2)</f>
        <v>23500</v>
      </c>
      <c r="N2">
        <v>17</v>
      </c>
      <c r="O2">
        <v>21</v>
      </c>
      <c r="P2">
        <v>26</v>
      </c>
      <c r="Q2">
        <f>AVERAGE(N2:P2)</f>
        <v>21.333333333333332</v>
      </c>
      <c r="R2">
        <v>25600</v>
      </c>
      <c r="S2">
        <v>21200</v>
      </c>
      <c r="T2">
        <v>23700</v>
      </c>
      <c r="U2">
        <f>AVERAGE(R2:T2)</f>
        <v>23500</v>
      </c>
      <c r="V2">
        <v>17</v>
      </c>
      <c r="W2">
        <v>21</v>
      </c>
      <c r="X2">
        <v>26</v>
      </c>
      <c r="Y2">
        <f>AVERAGE(V2:X2)</f>
        <v>21.333333333333332</v>
      </c>
      <c r="Z2">
        <v>25600</v>
      </c>
      <c r="AA2">
        <v>21200</v>
      </c>
      <c r="AB2">
        <v>23700</v>
      </c>
      <c r="AC2">
        <f>AVERAGE(Z2:AB2)</f>
        <v>23500</v>
      </c>
      <c r="AD2">
        <v>17</v>
      </c>
      <c r="AE2">
        <v>21</v>
      </c>
      <c r="AF2">
        <v>26</v>
      </c>
      <c r="AG2">
        <f>AVERAGE(AD2:AF2)</f>
        <v>21.333333333333332</v>
      </c>
    </row>
    <row r="3" spans="1:33" x14ac:dyDescent="0.25">
      <c r="A3" t="s">
        <v>5</v>
      </c>
      <c r="B3">
        <v>496000000</v>
      </c>
      <c r="C3">
        <v>543000000</v>
      </c>
      <c r="D3">
        <v>871000000</v>
      </c>
      <c r="E3">
        <f t="shared" ref="E3:E18" si="0">AVERAGE(B3:D3)</f>
        <v>636666666.66666663</v>
      </c>
      <c r="F3">
        <v>13</v>
      </c>
      <c r="G3">
        <v>15</v>
      </c>
      <c r="H3">
        <v>18</v>
      </c>
      <c r="I3">
        <f t="shared" ref="I3:I18" si="1">AVERAGE(F3:H3)</f>
        <v>15.333333333333334</v>
      </c>
      <c r="J3">
        <v>435000000</v>
      </c>
      <c r="K3">
        <v>748000000</v>
      </c>
      <c r="L3">
        <v>534000000</v>
      </c>
      <c r="M3">
        <f t="shared" ref="M3:M18" si="2">AVERAGE(J3:L3)</f>
        <v>572333333.33333337</v>
      </c>
      <c r="N3">
        <v>13</v>
      </c>
      <c r="O3">
        <v>9</v>
      </c>
      <c r="P3">
        <v>5</v>
      </c>
      <c r="Q3">
        <f t="shared" ref="Q3:Q18" si="3">AVERAGE(N3:P3)</f>
        <v>9</v>
      </c>
      <c r="R3">
        <v>1758000000</v>
      </c>
      <c r="S3">
        <v>1280000000</v>
      </c>
      <c r="T3">
        <v>1234000000</v>
      </c>
      <c r="U3">
        <f t="shared" ref="U3:U18" si="4">AVERAGE(R3:T3)</f>
        <v>1424000000</v>
      </c>
      <c r="V3">
        <v>37</v>
      </c>
      <c r="W3">
        <v>21</v>
      </c>
      <c r="X3">
        <v>66</v>
      </c>
      <c r="Y3">
        <f t="shared" ref="Y3:Y18" si="5">AVERAGE(V3:X3)</f>
        <v>41.333333333333336</v>
      </c>
      <c r="Z3">
        <v>1864000000</v>
      </c>
      <c r="AA3">
        <v>1074000000</v>
      </c>
      <c r="AB3">
        <v>1519000000</v>
      </c>
      <c r="AC3">
        <f t="shared" ref="AC3:AC18" si="6">AVERAGE(Z3:AB3)</f>
        <v>1485666666.6666667</v>
      </c>
      <c r="AD3">
        <v>14</v>
      </c>
      <c r="AE3">
        <v>14</v>
      </c>
      <c r="AF3">
        <v>18</v>
      </c>
      <c r="AG3">
        <f t="shared" ref="AG3:AG18" si="7">AVERAGE(AD3:AF3)</f>
        <v>15.333333333333334</v>
      </c>
    </row>
    <row r="4" spans="1:33" x14ac:dyDescent="0.25">
      <c r="A4" t="s">
        <v>6</v>
      </c>
      <c r="B4">
        <v>3500000000</v>
      </c>
      <c r="C4">
        <v>3820000000</v>
      </c>
      <c r="D4">
        <v>7180000000</v>
      </c>
      <c r="E4">
        <f t="shared" si="0"/>
        <v>4833333333.333333</v>
      </c>
      <c r="F4">
        <v>11</v>
      </c>
      <c r="G4">
        <v>12</v>
      </c>
      <c r="H4">
        <v>13</v>
      </c>
      <c r="I4">
        <f t="shared" si="1"/>
        <v>12</v>
      </c>
      <c r="J4">
        <v>3000000000</v>
      </c>
      <c r="K4">
        <v>6100000000</v>
      </c>
      <c r="L4">
        <v>6380000000</v>
      </c>
      <c r="M4">
        <f t="shared" si="2"/>
        <v>5160000000</v>
      </c>
      <c r="N4">
        <v>45</v>
      </c>
      <c r="O4">
        <v>24</v>
      </c>
      <c r="P4">
        <v>25</v>
      </c>
      <c r="Q4">
        <f t="shared" si="3"/>
        <v>31.333333333333332</v>
      </c>
      <c r="R4">
        <v>5800000000</v>
      </c>
      <c r="S4">
        <v>8200000000</v>
      </c>
      <c r="T4">
        <v>14170000000</v>
      </c>
      <c r="U4">
        <f t="shared" si="4"/>
        <v>9390000000</v>
      </c>
      <c r="V4">
        <v>16</v>
      </c>
      <c r="W4">
        <v>16</v>
      </c>
      <c r="X4">
        <v>29</v>
      </c>
      <c r="Y4">
        <f t="shared" si="5"/>
        <v>20.333333333333332</v>
      </c>
      <c r="Z4">
        <v>10150000000</v>
      </c>
      <c r="AA4">
        <v>14300000000</v>
      </c>
      <c r="AB4">
        <v>21570000000</v>
      </c>
      <c r="AC4">
        <f t="shared" si="6"/>
        <v>15340000000</v>
      </c>
      <c r="AD4">
        <v>27</v>
      </c>
      <c r="AE4">
        <v>47</v>
      </c>
      <c r="AF4">
        <v>26</v>
      </c>
      <c r="AG4">
        <f t="shared" si="7"/>
        <v>33.333333333333336</v>
      </c>
    </row>
    <row r="5" spans="1:33" x14ac:dyDescent="0.25">
      <c r="A5" t="s">
        <v>7</v>
      </c>
      <c r="B5">
        <v>181700000000</v>
      </c>
      <c r="C5">
        <v>2175000000000</v>
      </c>
      <c r="D5">
        <v>193900000000</v>
      </c>
      <c r="E5">
        <f t="shared" si="0"/>
        <v>850200000000</v>
      </c>
      <c r="F5">
        <v>23</v>
      </c>
      <c r="G5">
        <v>26</v>
      </c>
      <c r="H5">
        <v>34</v>
      </c>
      <c r="I5">
        <f t="shared" si="1"/>
        <v>27.666666666666668</v>
      </c>
      <c r="J5">
        <v>74600000000</v>
      </c>
      <c r="K5">
        <v>64500000000</v>
      </c>
      <c r="L5">
        <v>45700000000</v>
      </c>
      <c r="M5">
        <f t="shared" si="2"/>
        <v>61600000000</v>
      </c>
      <c r="N5">
        <v>22</v>
      </c>
      <c r="O5">
        <v>24</v>
      </c>
      <c r="P5">
        <v>18</v>
      </c>
      <c r="Q5">
        <f t="shared" si="3"/>
        <v>21.333333333333332</v>
      </c>
      <c r="R5">
        <v>267100000000</v>
      </c>
      <c r="S5">
        <v>223300000000</v>
      </c>
      <c r="T5">
        <v>288900000000</v>
      </c>
      <c r="U5">
        <f t="shared" si="4"/>
        <v>259766666666.66666</v>
      </c>
      <c r="V5">
        <v>21</v>
      </c>
      <c r="W5">
        <v>31</v>
      </c>
      <c r="X5">
        <v>40</v>
      </c>
      <c r="Y5">
        <f t="shared" si="5"/>
        <v>30.666666666666668</v>
      </c>
      <c r="Z5">
        <v>236500000000</v>
      </c>
      <c r="AA5">
        <v>261000000000</v>
      </c>
      <c r="AB5">
        <v>324200000000</v>
      </c>
      <c r="AC5">
        <f t="shared" si="6"/>
        <v>273900000000</v>
      </c>
      <c r="AD5">
        <v>42</v>
      </c>
      <c r="AE5">
        <v>42</v>
      </c>
      <c r="AF5">
        <v>103</v>
      </c>
      <c r="AG5">
        <f t="shared" si="7"/>
        <v>62.333333333333336</v>
      </c>
    </row>
    <row r="6" spans="1:33" x14ac:dyDescent="0.25">
      <c r="A6" t="s">
        <v>8</v>
      </c>
      <c r="B6">
        <v>4000000000</v>
      </c>
      <c r="C6">
        <v>5000000000</v>
      </c>
      <c r="D6">
        <v>4000000000</v>
      </c>
      <c r="E6">
        <f t="shared" si="0"/>
        <v>4333333333.333333</v>
      </c>
      <c r="F6">
        <v>1890</v>
      </c>
      <c r="G6">
        <v>3460</v>
      </c>
      <c r="H6">
        <v>6100</v>
      </c>
      <c r="I6">
        <f t="shared" si="1"/>
        <v>3816.6666666666665</v>
      </c>
      <c r="J6">
        <v>7000000000</v>
      </c>
      <c r="K6">
        <v>7000000000</v>
      </c>
      <c r="L6">
        <v>10000000000</v>
      </c>
      <c r="M6">
        <f t="shared" si="2"/>
        <v>8000000000</v>
      </c>
      <c r="N6">
        <v>5450</v>
      </c>
      <c r="O6">
        <v>4090</v>
      </c>
      <c r="P6">
        <v>7630</v>
      </c>
      <c r="Q6">
        <f t="shared" si="3"/>
        <v>5723.333333333333</v>
      </c>
      <c r="R6">
        <v>10000000000</v>
      </c>
      <c r="S6">
        <v>8000000000</v>
      </c>
      <c r="T6">
        <v>170000000000</v>
      </c>
      <c r="U6">
        <f t="shared" si="4"/>
        <v>62666666666.666664</v>
      </c>
      <c r="V6">
        <v>10250</v>
      </c>
      <c r="W6">
        <v>13750</v>
      </c>
      <c r="X6">
        <v>14110</v>
      </c>
      <c r="Y6">
        <f t="shared" si="5"/>
        <v>12703.333333333334</v>
      </c>
      <c r="Z6">
        <v>22000000000</v>
      </c>
      <c r="AA6">
        <v>250000000000</v>
      </c>
      <c r="AB6">
        <v>20000000000</v>
      </c>
      <c r="AC6">
        <f t="shared" si="6"/>
        <v>97333333333.333328</v>
      </c>
      <c r="AD6">
        <v>6700</v>
      </c>
      <c r="AE6">
        <v>5450</v>
      </c>
      <c r="AF6">
        <v>6400</v>
      </c>
      <c r="AG6">
        <f t="shared" si="7"/>
        <v>6183.333333333333</v>
      </c>
    </row>
    <row r="7" spans="1:33" x14ac:dyDescent="0.25">
      <c r="A7" t="s">
        <v>9</v>
      </c>
      <c r="B7">
        <v>2400000000</v>
      </c>
      <c r="C7">
        <v>5400000000</v>
      </c>
      <c r="D7">
        <v>7500000000</v>
      </c>
      <c r="E7">
        <f t="shared" si="0"/>
        <v>5100000000</v>
      </c>
      <c r="F7">
        <v>5300</v>
      </c>
      <c r="G7">
        <v>5980</v>
      </c>
      <c r="H7">
        <v>1500</v>
      </c>
      <c r="I7">
        <f t="shared" si="1"/>
        <v>4260</v>
      </c>
      <c r="J7">
        <v>460000000</v>
      </c>
      <c r="K7">
        <v>910000000</v>
      </c>
      <c r="L7">
        <v>1500000000</v>
      </c>
      <c r="M7">
        <f t="shared" si="2"/>
        <v>956666666.66666663</v>
      </c>
      <c r="N7">
        <v>2890</v>
      </c>
      <c r="O7">
        <v>5200</v>
      </c>
      <c r="P7">
        <v>3340</v>
      </c>
      <c r="Q7">
        <f t="shared" si="3"/>
        <v>3810</v>
      </c>
      <c r="R7">
        <v>1530000000</v>
      </c>
      <c r="S7">
        <v>3600000000</v>
      </c>
      <c r="T7">
        <v>3800000000</v>
      </c>
      <c r="U7">
        <f t="shared" si="4"/>
        <v>2976666666.6666665</v>
      </c>
      <c r="V7">
        <v>17600</v>
      </c>
      <c r="W7">
        <v>4720</v>
      </c>
      <c r="X7">
        <v>25400</v>
      </c>
      <c r="Y7">
        <f t="shared" si="5"/>
        <v>15906.666666666666</v>
      </c>
      <c r="Z7">
        <v>2530000000</v>
      </c>
      <c r="AA7">
        <v>2400000000</v>
      </c>
      <c r="AB7">
        <v>18000000000</v>
      </c>
      <c r="AC7">
        <f t="shared" si="6"/>
        <v>7643333333.333333</v>
      </c>
      <c r="AD7">
        <v>9500</v>
      </c>
      <c r="AE7">
        <v>4800</v>
      </c>
      <c r="AF7">
        <v>28890</v>
      </c>
      <c r="AG7">
        <f t="shared" si="7"/>
        <v>14396.666666666666</v>
      </c>
    </row>
    <row r="8" spans="1:33" x14ac:dyDescent="0.25">
      <c r="A8" t="s">
        <v>10</v>
      </c>
      <c r="B8">
        <v>3000000000</v>
      </c>
      <c r="C8">
        <v>1800000000</v>
      </c>
      <c r="D8">
        <v>700000000</v>
      </c>
      <c r="E8">
        <f t="shared" si="0"/>
        <v>1833333333.3333333</v>
      </c>
      <c r="F8">
        <v>27000</v>
      </c>
      <c r="G8">
        <v>46000</v>
      </c>
      <c r="H8">
        <v>54000</v>
      </c>
      <c r="I8">
        <f t="shared" si="1"/>
        <v>42333.333333333336</v>
      </c>
      <c r="J8">
        <v>1400000000</v>
      </c>
      <c r="K8">
        <v>1400000000</v>
      </c>
      <c r="L8">
        <v>6000000000</v>
      </c>
      <c r="M8">
        <f t="shared" si="2"/>
        <v>2933333333.3333335</v>
      </c>
      <c r="N8">
        <v>49000</v>
      </c>
      <c r="O8">
        <v>30000</v>
      </c>
      <c r="P8">
        <v>33000</v>
      </c>
      <c r="Q8">
        <f t="shared" si="3"/>
        <v>37333.333333333336</v>
      </c>
      <c r="R8">
        <v>2500000000</v>
      </c>
      <c r="S8">
        <v>300000000</v>
      </c>
      <c r="T8">
        <v>593000000</v>
      </c>
      <c r="U8">
        <f t="shared" si="4"/>
        <v>1131000000</v>
      </c>
      <c r="V8">
        <v>490000</v>
      </c>
      <c r="W8">
        <v>93000</v>
      </c>
      <c r="X8">
        <v>83000</v>
      </c>
      <c r="Y8">
        <f t="shared" si="5"/>
        <v>222000</v>
      </c>
      <c r="Z8">
        <v>700000000</v>
      </c>
      <c r="AA8">
        <v>5000000000</v>
      </c>
      <c r="AB8">
        <v>700000000</v>
      </c>
      <c r="AC8">
        <f t="shared" si="6"/>
        <v>2133333333.3333333</v>
      </c>
      <c r="AD8">
        <v>497000</v>
      </c>
      <c r="AE8">
        <v>280000</v>
      </c>
      <c r="AF8">
        <v>169000</v>
      </c>
      <c r="AG8">
        <f t="shared" si="7"/>
        <v>315333.33333333331</v>
      </c>
    </row>
    <row r="9" spans="1:33" x14ac:dyDescent="0.25">
      <c r="A9" t="s">
        <v>11</v>
      </c>
      <c r="B9">
        <v>25000000000</v>
      </c>
      <c r="C9">
        <v>57000000000</v>
      </c>
      <c r="D9">
        <v>12000000000</v>
      </c>
      <c r="E9">
        <f t="shared" si="0"/>
        <v>31333333333.333332</v>
      </c>
      <c r="F9">
        <v>474000</v>
      </c>
      <c r="G9">
        <v>474000</v>
      </c>
      <c r="H9">
        <v>474000</v>
      </c>
      <c r="I9">
        <f t="shared" si="1"/>
        <v>474000</v>
      </c>
      <c r="J9">
        <v>1800000000</v>
      </c>
      <c r="K9">
        <v>8000000000</v>
      </c>
      <c r="L9">
        <v>53000000000</v>
      </c>
      <c r="M9">
        <f t="shared" si="2"/>
        <v>20933333333.333332</v>
      </c>
      <c r="N9">
        <v>2809000</v>
      </c>
      <c r="O9">
        <v>2809000</v>
      </c>
      <c r="P9">
        <v>2809000</v>
      </c>
      <c r="Q9">
        <f t="shared" si="3"/>
        <v>2809000</v>
      </c>
      <c r="R9">
        <v>1700000000</v>
      </c>
      <c r="S9">
        <v>9500000000</v>
      </c>
      <c r="T9">
        <v>50600000000</v>
      </c>
      <c r="U9">
        <f t="shared" si="4"/>
        <v>20600000000</v>
      </c>
      <c r="V9">
        <v>3192000</v>
      </c>
      <c r="W9">
        <v>3686000</v>
      </c>
      <c r="X9">
        <v>1474000</v>
      </c>
      <c r="Y9">
        <f t="shared" si="5"/>
        <v>2784000</v>
      </c>
      <c r="Z9">
        <v>1400000000</v>
      </c>
      <c r="AA9">
        <v>2700000000</v>
      </c>
      <c r="AB9">
        <v>3100000000</v>
      </c>
      <c r="AC9">
        <f t="shared" si="6"/>
        <v>2400000000</v>
      </c>
      <c r="AD9">
        <v>3640000</v>
      </c>
      <c r="AE9">
        <v>3640000</v>
      </c>
      <c r="AF9">
        <v>3640000</v>
      </c>
      <c r="AG9">
        <f t="shared" si="7"/>
        <v>3640000</v>
      </c>
    </row>
    <row r="10" spans="1:33" x14ac:dyDescent="0.25">
      <c r="A10" t="s">
        <v>12</v>
      </c>
      <c r="B10">
        <v>4000000000</v>
      </c>
      <c r="C10">
        <v>5000000000</v>
      </c>
      <c r="D10">
        <v>4500000000</v>
      </c>
      <c r="E10">
        <f t="shared" si="0"/>
        <v>4500000000</v>
      </c>
      <c r="F10">
        <v>5000</v>
      </c>
      <c r="G10">
        <v>3000</v>
      </c>
      <c r="H10">
        <v>4000</v>
      </c>
      <c r="I10">
        <f t="shared" si="1"/>
        <v>4000</v>
      </c>
      <c r="J10">
        <v>12000000000</v>
      </c>
      <c r="K10">
        <v>2000000000</v>
      </c>
      <c r="L10">
        <v>7000000000</v>
      </c>
      <c r="M10">
        <f t="shared" si="2"/>
        <v>7000000000</v>
      </c>
      <c r="N10">
        <v>6427</v>
      </c>
      <c r="O10">
        <v>6427</v>
      </c>
      <c r="P10">
        <v>6427</v>
      </c>
      <c r="Q10">
        <f t="shared" si="3"/>
        <v>6427</v>
      </c>
      <c r="R10">
        <v>34000000000</v>
      </c>
      <c r="S10">
        <v>21000000000</v>
      </c>
      <c r="T10">
        <v>30000000000</v>
      </c>
      <c r="U10">
        <f t="shared" si="4"/>
        <v>28333333333.333332</v>
      </c>
      <c r="V10">
        <v>6000</v>
      </c>
      <c r="W10">
        <v>5000</v>
      </c>
      <c r="X10">
        <v>1000</v>
      </c>
      <c r="Y10">
        <f t="shared" si="5"/>
        <v>4000</v>
      </c>
      <c r="Z10">
        <v>4000000000</v>
      </c>
      <c r="AA10">
        <v>20000000000</v>
      </c>
      <c r="AB10">
        <v>9000000000</v>
      </c>
      <c r="AC10">
        <f t="shared" si="6"/>
        <v>11000000000</v>
      </c>
      <c r="AD10">
        <v>2000</v>
      </c>
      <c r="AE10">
        <v>6000</v>
      </c>
      <c r="AF10">
        <v>5000</v>
      </c>
      <c r="AG10">
        <f t="shared" si="7"/>
        <v>4333.333333333333</v>
      </c>
    </row>
    <row r="11" spans="1:33" x14ac:dyDescent="0.25">
      <c r="A11" t="s">
        <v>13</v>
      </c>
      <c r="B11">
        <v>37000000000</v>
      </c>
      <c r="C11">
        <v>39000000000</v>
      </c>
      <c r="D11">
        <v>31000000000</v>
      </c>
      <c r="E11">
        <f t="shared" si="0"/>
        <v>35666666666.666664</v>
      </c>
      <c r="F11">
        <v>14000</v>
      </c>
      <c r="G11">
        <v>4000</v>
      </c>
      <c r="H11">
        <v>1000</v>
      </c>
      <c r="I11">
        <f t="shared" si="1"/>
        <v>6333.333333333333</v>
      </c>
      <c r="J11">
        <v>37000000000</v>
      </c>
      <c r="K11">
        <v>34000000000</v>
      </c>
      <c r="L11">
        <v>55000000000</v>
      </c>
      <c r="M11">
        <f t="shared" si="2"/>
        <v>42000000000</v>
      </c>
      <c r="N11">
        <v>54000</v>
      </c>
      <c r="O11">
        <v>54000</v>
      </c>
      <c r="P11">
        <v>54000</v>
      </c>
      <c r="Q11">
        <f t="shared" si="3"/>
        <v>54000</v>
      </c>
      <c r="R11">
        <v>27000000000</v>
      </c>
      <c r="S11">
        <v>40000000000</v>
      </c>
      <c r="T11">
        <v>48000000000</v>
      </c>
      <c r="U11">
        <f t="shared" si="4"/>
        <v>38333333333.333336</v>
      </c>
      <c r="V11">
        <v>38000</v>
      </c>
      <c r="W11">
        <v>4000</v>
      </c>
      <c r="X11">
        <v>8000</v>
      </c>
      <c r="Y11">
        <f t="shared" si="5"/>
        <v>16666.666666666668</v>
      </c>
      <c r="Z11">
        <v>38000000000</v>
      </c>
      <c r="AA11">
        <v>26000000000</v>
      </c>
      <c r="AB11">
        <v>71000000000</v>
      </c>
      <c r="AC11">
        <f t="shared" si="6"/>
        <v>45000000000</v>
      </c>
      <c r="AD11">
        <v>364000</v>
      </c>
      <c r="AE11">
        <v>91000</v>
      </c>
      <c r="AF11">
        <v>46000</v>
      </c>
      <c r="AG11">
        <f t="shared" si="7"/>
        <v>167000</v>
      </c>
    </row>
    <row r="12" spans="1:33" x14ac:dyDescent="0.25">
      <c r="A12" t="s">
        <v>14</v>
      </c>
      <c r="B12">
        <v>13080000000</v>
      </c>
      <c r="C12">
        <v>13080000000</v>
      </c>
      <c r="D12">
        <v>13080000000</v>
      </c>
      <c r="E12">
        <f t="shared" si="0"/>
        <v>13080000000</v>
      </c>
      <c r="F12">
        <v>5220000</v>
      </c>
      <c r="G12">
        <v>3420000</v>
      </c>
      <c r="H12">
        <v>850000</v>
      </c>
      <c r="I12">
        <f t="shared" si="1"/>
        <v>3163333.3333333335</v>
      </c>
      <c r="J12">
        <v>4390000000</v>
      </c>
      <c r="K12">
        <v>4390000000</v>
      </c>
      <c r="L12">
        <v>4390000000</v>
      </c>
      <c r="M12">
        <f t="shared" si="2"/>
        <v>4390000000</v>
      </c>
      <c r="N12">
        <v>4800000</v>
      </c>
      <c r="O12">
        <v>1440000</v>
      </c>
      <c r="P12">
        <v>850000</v>
      </c>
      <c r="Q12">
        <f t="shared" si="3"/>
        <v>2363333.3333333335</v>
      </c>
      <c r="R12">
        <v>20060000000</v>
      </c>
      <c r="S12">
        <v>20060000000</v>
      </c>
      <c r="T12">
        <v>20060000000</v>
      </c>
      <c r="U12">
        <f t="shared" si="4"/>
        <v>20060000000</v>
      </c>
      <c r="V12">
        <v>11310000</v>
      </c>
      <c r="W12">
        <v>2840000</v>
      </c>
      <c r="X12">
        <v>4800000</v>
      </c>
      <c r="Y12">
        <f t="shared" si="5"/>
        <v>6316666.666666667</v>
      </c>
      <c r="Z12">
        <v>10630000000</v>
      </c>
      <c r="AA12">
        <v>10630000000</v>
      </c>
      <c r="AB12">
        <v>10630000000</v>
      </c>
      <c r="AC12">
        <f t="shared" si="6"/>
        <v>10630000000</v>
      </c>
      <c r="AD12">
        <v>4700000</v>
      </c>
      <c r="AE12">
        <v>12030000</v>
      </c>
      <c r="AF12">
        <v>7000000</v>
      </c>
      <c r="AG12">
        <f t="shared" si="7"/>
        <v>7910000</v>
      </c>
    </row>
    <row r="13" spans="1:33" x14ac:dyDescent="0.25">
      <c r="A13" t="s">
        <v>15</v>
      </c>
      <c r="B13">
        <v>13080000000</v>
      </c>
      <c r="C13">
        <v>13080000000</v>
      </c>
      <c r="D13">
        <v>13080000000</v>
      </c>
      <c r="E13">
        <f t="shared" si="0"/>
        <v>13080000000</v>
      </c>
      <c r="F13">
        <v>480000000</v>
      </c>
      <c r="G13">
        <v>730000000</v>
      </c>
      <c r="H13">
        <v>1300000000</v>
      </c>
      <c r="I13">
        <f t="shared" si="1"/>
        <v>836666666.66666663</v>
      </c>
      <c r="J13">
        <v>4390000000</v>
      </c>
      <c r="K13">
        <v>4390000000</v>
      </c>
      <c r="L13">
        <v>4390000000</v>
      </c>
      <c r="M13">
        <f t="shared" si="2"/>
        <v>4390000000</v>
      </c>
      <c r="N13">
        <v>460000000</v>
      </c>
      <c r="O13">
        <v>1180000000</v>
      </c>
      <c r="P13">
        <v>320000000</v>
      </c>
      <c r="Q13">
        <f t="shared" si="3"/>
        <v>653333333.33333337</v>
      </c>
      <c r="R13">
        <v>20060000000</v>
      </c>
      <c r="S13">
        <v>20060000000</v>
      </c>
      <c r="T13">
        <v>20060000000</v>
      </c>
      <c r="U13">
        <f t="shared" si="4"/>
        <v>20060000000</v>
      </c>
      <c r="V13">
        <v>2290000000</v>
      </c>
      <c r="W13">
        <v>2300000000</v>
      </c>
      <c r="X13">
        <v>1690000000</v>
      </c>
      <c r="Y13">
        <f t="shared" si="5"/>
        <v>2093333333.3333333</v>
      </c>
      <c r="Z13">
        <v>10630000000</v>
      </c>
      <c r="AA13">
        <v>10630000000</v>
      </c>
      <c r="AB13">
        <v>10630000000</v>
      </c>
      <c r="AC13">
        <f t="shared" si="6"/>
        <v>10630000000</v>
      </c>
      <c r="AD13">
        <v>2210000000</v>
      </c>
      <c r="AE13">
        <v>1880000000</v>
      </c>
      <c r="AF13">
        <v>1380000000</v>
      </c>
      <c r="AG13">
        <f t="shared" si="7"/>
        <v>1823333333.3333333</v>
      </c>
    </row>
    <row r="14" spans="1:33" x14ac:dyDescent="0.25">
      <c r="A14" t="s">
        <v>16</v>
      </c>
      <c r="B14">
        <v>4100000000</v>
      </c>
      <c r="C14">
        <v>5250000000</v>
      </c>
      <c r="D14">
        <v>1870000000</v>
      </c>
      <c r="E14">
        <f t="shared" si="0"/>
        <v>3740000000</v>
      </c>
      <c r="F14">
        <v>1530000000</v>
      </c>
      <c r="G14">
        <v>970000000</v>
      </c>
      <c r="H14">
        <v>1180000000</v>
      </c>
      <c r="I14">
        <f t="shared" si="1"/>
        <v>1226666666.6666667</v>
      </c>
      <c r="J14">
        <v>6070000000</v>
      </c>
      <c r="K14">
        <v>3820000000</v>
      </c>
      <c r="L14">
        <v>4120000000</v>
      </c>
      <c r="M14">
        <f t="shared" si="2"/>
        <v>4670000000</v>
      </c>
      <c r="N14">
        <v>1920000000</v>
      </c>
      <c r="O14">
        <v>3390000000</v>
      </c>
      <c r="P14">
        <v>5880000000</v>
      </c>
      <c r="Q14">
        <f t="shared" si="3"/>
        <v>3730000000</v>
      </c>
      <c r="R14">
        <v>6980000000</v>
      </c>
      <c r="S14">
        <v>56200000000</v>
      </c>
      <c r="T14">
        <v>10380000000</v>
      </c>
      <c r="U14">
        <f t="shared" si="4"/>
        <v>24520000000</v>
      </c>
      <c r="V14">
        <v>4340000000</v>
      </c>
      <c r="W14">
        <v>3050000000</v>
      </c>
      <c r="X14">
        <v>1700000000</v>
      </c>
      <c r="Y14">
        <f t="shared" si="5"/>
        <v>3030000000</v>
      </c>
      <c r="Z14">
        <v>9350000000</v>
      </c>
      <c r="AA14">
        <v>77600000000</v>
      </c>
      <c r="AB14">
        <v>4690000000</v>
      </c>
      <c r="AC14">
        <f t="shared" si="6"/>
        <v>30546666666.666668</v>
      </c>
      <c r="AD14">
        <v>1630000000</v>
      </c>
      <c r="AE14">
        <v>1580000000</v>
      </c>
      <c r="AF14">
        <v>1390000000</v>
      </c>
      <c r="AG14">
        <f t="shared" si="7"/>
        <v>1533333333.3333333</v>
      </c>
    </row>
    <row r="15" spans="1:33" x14ac:dyDescent="0.25">
      <c r="A15" t="s">
        <v>17</v>
      </c>
      <c r="B15">
        <v>11290000000</v>
      </c>
      <c r="C15">
        <v>11540000000</v>
      </c>
      <c r="D15">
        <v>12310000000</v>
      </c>
      <c r="E15">
        <f t="shared" si="0"/>
        <v>11713333333.333334</v>
      </c>
      <c r="F15">
        <v>630000000</v>
      </c>
      <c r="G15">
        <v>1600000000</v>
      </c>
      <c r="H15">
        <v>240000000</v>
      </c>
      <c r="I15">
        <f t="shared" si="1"/>
        <v>823333333.33333337</v>
      </c>
      <c r="J15">
        <v>8400000000</v>
      </c>
      <c r="K15">
        <v>6490000000</v>
      </c>
      <c r="L15">
        <v>7130000000</v>
      </c>
      <c r="M15">
        <f t="shared" si="2"/>
        <v>7340000000</v>
      </c>
      <c r="N15">
        <v>1300000000</v>
      </c>
      <c r="O15">
        <v>980000000</v>
      </c>
      <c r="P15">
        <v>1250000000</v>
      </c>
      <c r="Q15">
        <f t="shared" si="3"/>
        <v>1176666666.6666667</v>
      </c>
      <c r="R15">
        <v>7500000000</v>
      </c>
      <c r="S15">
        <v>7370000000</v>
      </c>
      <c r="T15">
        <v>8080000000</v>
      </c>
      <c r="U15">
        <f t="shared" si="4"/>
        <v>7650000000</v>
      </c>
      <c r="V15">
        <v>3590000000</v>
      </c>
      <c r="W15">
        <v>2020000000</v>
      </c>
      <c r="X15">
        <v>1500000000</v>
      </c>
      <c r="Y15">
        <f t="shared" si="5"/>
        <v>2370000000</v>
      </c>
      <c r="Z15">
        <v>14980000000</v>
      </c>
      <c r="AA15">
        <v>6390000000</v>
      </c>
      <c r="AB15">
        <v>7800000000</v>
      </c>
      <c r="AC15">
        <f t="shared" si="6"/>
        <v>9723333333.333334</v>
      </c>
      <c r="AD15">
        <v>3200000000</v>
      </c>
      <c r="AE15">
        <v>1320000000</v>
      </c>
      <c r="AF15">
        <v>2310000000</v>
      </c>
      <c r="AG15">
        <f t="shared" si="7"/>
        <v>2276666666.6666665</v>
      </c>
    </row>
    <row r="16" spans="1:33" x14ac:dyDescent="0.25">
      <c r="A16" t="s">
        <v>18</v>
      </c>
      <c r="B16">
        <v>18600000000</v>
      </c>
      <c r="C16">
        <v>18600000000</v>
      </c>
      <c r="D16">
        <v>18600000000</v>
      </c>
      <c r="E16">
        <f t="shared" si="0"/>
        <v>18600000000</v>
      </c>
      <c r="F16">
        <v>5030000000</v>
      </c>
      <c r="G16">
        <v>5570000000</v>
      </c>
      <c r="H16">
        <v>21600000000</v>
      </c>
      <c r="I16">
        <f t="shared" si="1"/>
        <v>10733333333.333334</v>
      </c>
      <c r="J16">
        <v>23220000000</v>
      </c>
      <c r="K16">
        <v>23220000000</v>
      </c>
      <c r="L16">
        <v>23220000000</v>
      </c>
      <c r="M16">
        <f t="shared" si="2"/>
        <v>23220000000</v>
      </c>
      <c r="N16">
        <v>4800000000</v>
      </c>
      <c r="O16">
        <v>1670000000</v>
      </c>
      <c r="P16">
        <v>3900000000</v>
      </c>
      <c r="Q16">
        <f t="shared" si="3"/>
        <v>3456666666.6666665</v>
      </c>
      <c r="R16">
        <v>30080000000</v>
      </c>
      <c r="S16">
        <v>30080000000</v>
      </c>
      <c r="T16">
        <v>30080000000</v>
      </c>
      <c r="U16">
        <f t="shared" si="4"/>
        <v>30080000000</v>
      </c>
      <c r="V16">
        <v>2780000000</v>
      </c>
      <c r="W16">
        <v>1520000000</v>
      </c>
      <c r="X16">
        <v>1020000000</v>
      </c>
      <c r="Y16">
        <f t="shared" si="5"/>
        <v>1773333333.3333333</v>
      </c>
      <c r="Z16">
        <v>18200000000</v>
      </c>
      <c r="AA16">
        <v>18200000000</v>
      </c>
      <c r="AB16">
        <v>18200000000</v>
      </c>
      <c r="AC16">
        <f t="shared" si="6"/>
        <v>18200000000</v>
      </c>
      <c r="AD16">
        <v>960000000</v>
      </c>
      <c r="AE16">
        <v>1120000000</v>
      </c>
      <c r="AF16">
        <v>440000000</v>
      </c>
      <c r="AG16">
        <f t="shared" si="7"/>
        <v>840000000</v>
      </c>
    </row>
    <row r="17" spans="1:33" x14ac:dyDescent="0.25">
      <c r="A17" t="s">
        <v>19</v>
      </c>
      <c r="B17">
        <v>15080000000</v>
      </c>
      <c r="C17">
        <v>15330000000</v>
      </c>
      <c r="D17">
        <v>15250000000</v>
      </c>
      <c r="E17">
        <f t="shared" si="0"/>
        <v>15220000000</v>
      </c>
      <c r="F17">
        <v>6080000000</v>
      </c>
      <c r="G17">
        <v>5720000000</v>
      </c>
      <c r="H17">
        <v>5780000000</v>
      </c>
      <c r="I17">
        <f t="shared" si="1"/>
        <v>5860000000</v>
      </c>
      <c r="J17">
        <v>21120000000</v>
      </c>
      <c r="K17">
        <v>24570000000</v>
      </c>
      <c r="L17">
        <v>22320000000</v>
      </c>
      <c r="M17">
        <f t="shared" si="2"/>
        <v>22670000000</v>
      </c>
      <c r="N17">
        <v>2190000000</v>
      </c>
      <c r="O17">
        <v>3280000000</v>
      </c>
      <c r="P17">
        <v>1830000000</v>
      </c>
      <c r="Q17">
        <f t="shared" si="3"/>
        <v>2433333333.3333335</v>
      </c>
      <c r="R17">
        <v>12540000000</v>
      </c>
      <c r="S17">
        <v>13140000000</v>
      </c>
      <c r="T17">
        <v>10540000000</v>
      </c>
      <c r="U17">
        <f t="shared" si="4"/>
        <v>12073333333.333334</v>
      </c>
      <c r="V17">
        <v>5330000000</v>
      </c>
      <c r="W17">
        <v>3890000000</v>
      </c>
      <c r="X17">
        <v>2190000000</v>
      </c>
      <c r="Y17">
        <f t="shared" si="5"/>
        <v>3803333333.3333335</v>
      </c>
      <c r="Z17">
        <v>9720000000</v>
      </c>
      <c r="AA17">
        <v>7650000000</v>
      </c>
      <c r="AB17">
        <v>5980000000</v>
      </c>
      <c r="AC17">
        <f t="shared" si="6"/>
        <v>7783333333.333333</v>
      </c>
      <c r="AD17">
        <v>1510000000</v>
      </c>
      <c r="AE17">
        <v>1720000000</v>
      </c>
      <c r="AF17">
        <v>5880000000</v>
      </c>
      <c r="AG17">
        <f t="shared" si="7"/>
        <v>3036666666.6666665</v>
      </c>
    </row>
    <row r="18" spans="1:33" x14ac:dyDescent="0.25">
      <c r="A18" t="s">
        <v>20</v>
      </c>
      <c r="B18">
        <v>920000000</v>
      </c>
      <c r="C18">
        <v>1040000000</v>
      </c>
      <c r="D18">
        <v>2640000000</v>
      </c>
      <c r="E18">
        <f t="shared" si="0"/>
        <v>1533333333.3333333</v>
      </c>
      <c r="F18">
        <v>205000000</v>
      </c>
      <c r="G18">
        <v>128000000</v>
      </c>
      <c r="H18">
        <v>233000000</v>
      </c>
      <c r="I18">
        <f t="shared" si="1"/>
        <v>188666666.66666666</v>
      </c>
      <c r="J18">
        <v>2880000000</v>
      </c>
      <c r="K18">
        <v>1860000000</v>
      </c>
      <c r="L18">
        <v>1440000000</v>
      </c>
      <c r="M18">
        <f t="shared" si="2"/>
        <v>2060000000</v>
      </c>
      <c r="N18">
        <v>267000000</v>
      </c>
      <c r="O18">
        <v>176000000</v>
      </c>
      <c r="P18">
        <v>116000000</v>
      </c>
      <c r="Q18">
        <f t="shared" si="3"/>
        <v>186333333.33333334</v>
      </c>
      <c r="R18">
        <v>2530000000</v>
      </c>
      <c r="S18">
        <v>2730000000</v>
      </c>
      <c r="T18">
        <v>1740000000</v>
      </c>
      <c r="U18">
        <f t="shared" si="4"/>
        <v>2333333333.3333335</v>
      </c>
      <c r="V18">
        <v>173000000</v>
      </c>
      <c r="W18">
        <v>145000000</v>
      </c>
      <c r="X18">
        <v>275000000</v>
      </c>
      <c r="Y18">
        <f t="shared" si="5"/>
        <v>197666666.66666666</v>
      </c>
      <c r="Z18">
        <v>4280000000</v>
      </c>
      <c r="AA18">
        <v>3130000000</v>
      </c>
      <c r="AB18">
        <v>3060000000</v>
      </c>
      <c r="AC18">
        <f t="shared" si="6"/>
        <v>3490000000</v>
      </c>
      <c r="AD18">
        <v>196000000</v>
      </c>
      <c r="AE18">
        <v>547000000</v>
      </c>
      <c r="AF18">
        <v>477000000</v>
      </c>
      <c r="AG18">
        <f t="shared" si="7"/>
        <v>406666666.66666669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D2F8-B033-4B97-B261-E57DA104FC7B}">
  <dimension ref="A4:M28"/>
  <sheetViews>
    <sheetView topLeftCell="A31" zoomScale="80" zoomScaleNormal="80" workbookViewId="0">
      <selection activeCell="R15" sqref="R15"/>
    </sheetView>
  </sheetViews>
  <sheetFormatPr defaultRowHeight="13.8" x14ac:dyDescent="0.25"/>
  <cols>
    <col min="1" max="1" width="12.77734375" bestFit="1" customWidth="1"/>
  </cols>
  <sheetData>
    <row r="4" spans="1:13" x14ac:dyDescent="0.25">
      <c r="B4" t="s">
        <v>29</v>
      </c>
      <c r="C4" t="s">
        <v>30</v>
      </c>
      <c r="D4" t="s">
        <v>31</v>
      </c>
      <c r="E4" t="s">
        <v>32</v>
      </c>
      <c r="F4" t="s">
        <v>33</v>
      </c>
      <c r="G4" t="s">
        <v>34</v>
      </c>
      <c r="H4" t="s">
        <v>35</v>
      </c>
      <c r="I4" t="s">
        <v>36</v>
      </c>
      <c r="J4" t="s">
        <v>37</v>
      </c>
      <c r="K4" t="s">
        <v>38</v>
      </c>
      <c r="L4" t="s">
        <v>39</v>
      </c>
      <c r="M4" t="s">
        <v>40</v>
      </c>
    </row>
    <row r="5" spans="1:13" x14ac:dyDescent="0.25">
      <c r="A5" s="6" t="s">
        <v>41</v>
      </c>
      <c r="B5">
        <v>0.51600000000000001</v>
      </c>
      <c r="C5">
        <v>0.505</v>
      </c>
      <c r="D5">
        <v>0.52400000000000002</v>
      </c>
      <c r="E5">
        <v>0.44700000000000001</v>
      </c>
      <c r="F5">
        <v>0.50600000000000001</v>
      </c>
      <c r="G5">
        <v>0.46899999999999997</v>
      </c>
      <c r="H5">
        <v>0.48499999999999999</v>
      </c>
      <c r="I5">
        <v>0.441</v>
      </c>
      <c r="J5">
        <v>0.43099999999999999</v>
      </c>
      <c r="K5">
        <v>0.42199999999999999</v>
      </c>
      <c r="L5">
        <v>0.441</v>
      </c>
      <c r="M5">
        <v>0.47899999999999998</v>
      </c>
    </row>
    <row r="6" spans="1:13" x14ac:dyDescent="0.25">
      <c r="A6" s="6"/>
      <c r="B6">
        <v>0.59499999999999997</v>
      </c>
      <c r="C6">
        <v>0.58899999999999997</v>
      </c>
      <c r="D6">
        <v>0.57499999999999996</v>
      </c>
      <c r="E6">
        <v>0.47599999999999998</v>
      </c>
      <c r="F6">
        <v>0.499</v>
      </c>
      <c r="G6">
        <v>0.47</v>
      </c>
      <c r="H6">
        <v>0.46600000000000003</v>
      </c>
      <c r="I6">
        <v>0.47799999999999998</v>
      </c>
      <c r="J6">
        <v>0.46200000000000002</v>
      </c>
      <c r="K6">
        <v>0.42</v>
      </c>
      <c r="L6">
        <v>0.44500000000000001</v>
      </c>
      <c r="M6">
        <v>0.48699999999999999</v>
      </c>
    </row>
    <row r="7" spans="1:13" x14ac:dyDescent="0.25">
      <c r="A7" s="6"/>
      <c r="B7">
        <v>0.49399999999999999</v>
      </c>
      <c r="C7">
        <v>0.63700000000000001</v>
      </c>
      <c r="D7">
        <v>0.55700000000000005</v>
      </c>
      <c r="E7">
        <v>0.48099999999999998</v>
      </c>
      <c r="F7">
        <v>0.51500000000000001</v>
      </c>
      <c r="G7">
        <v>0.56200000000000006</v>
      </c>
      <c r="H7">
        <v>0.55000000000000004</v>
      </c>
      <c r="I7">
        <v>0.48299999999999998</v>
      </c>
      <c r="J7">
        <v>0.45300000000000001</v>
      </c>
      <c r="K7">
        <v>0.42099999999999999</v>
      </c>
      <c r="L7">
        <v>0.46400000000000002</v>
      </c>
      <c r="M7">
        <v>0.44900000000000001</v>
      </c>
    </row>
    <row r="8" spans="1:13" x14ac:dyDescent="0.25">
      <c r="B8">
        <f>AVERAGE(B5:B7)</f>
        <v>0.53500000000000003</v>
      </c>
      <c r="C8">
        <f t="shared" ref="C8:M8" si="0">AVERAGE(C5:C7)</f>
        <v>0.57699999999999996</v>
      </c>
      <c r="D8">
        <f t="shared" si="0"/>
        <v>0.55200000000000005</v>
      </c>
      <c r="E8">
        <f t="shared" si="0"/>
        <v>0.46799999999999997</v>
      </c>
      <c r="F8">
        <f t="shared" si="0"/>
        <v>0.50666666666666671</v>
      </c>
      <c r="G8">
        <f t="shared" si="0"/>
        <v>0.5003333333333333</v>
      </c>
      <c r="H8">
        <f t="shared" si="0"/>
        <v>0.50033333333333341</v>
      </c>
      <c r="I8">
        <f t="shared" si="0"/>
        <v>0.46733333333333338</v>
      </c>
      <c r="J8">
        <f t="shared" si="0"/>
        <v>0.44866666666666671</v>
      </c>
      <c r="K8">
        <f t="shared" si="0"/>
        <v>0.42099999999999999</v>
      </c>
      <c r="L8">
        <f t="shared" si="0"/>
        <v>0.45</v>
      </c>
      <c r="M8">
        <f t="shared" si="0"/>
        <v>0.47166666666666668</v>
      </c>
    </row>
    <row r="10" spans="1:13" x14ac:dyDescent="0.25">
      <c r="A10" s="6" t="s">
        <v>42</v>
      </c>
      <c r="B10">
        <v>0.29199999999999998</v>
      </c>
      <c r="C10">
        <v>0.44600000000000001</v>
      </c>
      <c r="D10">
        <v>0.34</v>
      </c>
      <c r="E10">
        <v>0.39700000000000002</v>
      </c>
      <c r="F10">
        <v>0.35099999999999998</v>
      </c>
      <c r="G10">
        <v>0.40500000000000003</v>
      </c>
      <c r="H10">
        <v>0.36499999999999999</v>
      </c>
      <c r="I10">
        <v>0.33200000000000002</v>
      </c>
      <c r="J10">
        <v>0.35899999999999999</v>
      </c>
      <c r="K10">
        <v>0.30399999999999999</v>
      </c>
      <c r="L10">
        <v>0.312</v>
      </c>
      <c r="M10">
        <v>0.35399999999999998</v>
      </c>
    </row>
    <row r="11" spans="1:13" x14ac:dyDescent="0.25">
      <c r="A11" s="6"/>
      <c r="B11">
        <v>0.34499999999999997</v>
      </c>
      <c r="C11">
        <v>0.32200000000000001</v>
      </c>
      <c r="D11">
        <v>0.36199999999999999</v>
      </c>
      <c r="E11">
        <v>0.32800000000000001</v>
      </c>
      <c r="F11">
        <v>0.47399999999999998</v>
      </c>
      <c r="G11">
        <v>0.35</v>
      </c>
      <c r="H11">
        <v>0.28599999999999998</v>
      </c>
      <c r="I11">
        <v>0.313</v>
      </c>
      <c r="J11">
        <v>0.25600000000000001</v>
      </c>
      <c r="K11">
        <v>0.29799999999999999</v>
      </c>
      <c r="L11">
        <v>0.313</v>
      </c>
      <c r="M11">
        <v>0.38600000000000001</v>
      </c>
    </row>
    <row r="12" spans="1:13" x14ac:dyDescent="0.25">
      <c r="A12" s="6"/>
      <c r="B12">
        <v>0.32</v>
      </c>
      <c r="C12">
        <v>0.33700000000000002</v>
      </c>
      <c r="D12">
        <v>0.313</v>
      </c>
      <c r="E12">
        <v>0.28399999999999997</v>
      </c>
      <c r="F12">
        <v>0.314</v>
      </c>
      <c r="G12">
        <v>0.26700000000000002</v>
      </c>
      <c r="H12">
        <v>0.32700000000000001</v>
      </c>
      <c r="I12">
        <v>0.308</v>
      </c>
      <c r="J12">
        <v>0.28699999999999998</v>
      </c>
      <c r="K12">
        <v>0.29499999999999998</v>
      </c>
      <c r="L12">
        <v>0.35899999999999999</v>
      </c>
      <c r="M12">
        <v>0.45700000000000002</v>
      </c>
    </row>
    <row r="13" spans="1:13" x14ac:dyDescent="0.25">
      <c r="B13">
        <f>AVERAGE(B10:B12)</f>
        <v>0.31900000000000001</v>
      </c>
      <c r="C13">
        <f t="shared" ref="C13:M13" si="1">AVERAGE(C10:C12)</f>
        <v>0.36833333333333335</v>
      </c>
      <c r="D13">
        <f t="shared" si="1"/>
        <v>0.33833333333333332</v>
      </c>
      <c r="E13">
        <f t="shared" si="1"/>
        <v>0.33633333333333337</v>
      </c>
      <c r="F13">
        <f t="shared" si="1"/>
        <v>0.37966666666666665</v>
      </c>
      <c r="G13">
        <f t="shared" si="1"/>
        <v>0.34066666666666667</v>
      </c>
      <c r="H13">
        <f t="shared" si="1"/>
        <v>0.32600000000000001</v>
      </c>
      <c r="I13">
        <f t="shared" si="1"/>
        <v>0.31766666666666671</v>
      </c>
      <c r="J13">
        <f t="shared" si="1"/>
        <v>0.30066666666666664</v>
      </c>
      <c r="K13">
        <f t="shared" si="1"/>
        <v>0.29899999999999999</v>
      </c>
      <c r="L13">
        <f t="shared" si="1"/>
        <v>0.32800000000000001</v>
      </c>
      <c r="M13">
        <f t="shared" si="1"/>
        <v>0.39900000000000002</v>
      </c>
    </row>
    <row r="15" spans="1:13" x14ac:dyDescent="0.25">
      <c r="A15" s="6" t="s">
        <v>43</v>
      </c>
      <c r="B15">
        <v>0.434</v>
      </c>
      <c r="C15">
        <v>0.51300000000000001</v>
      </c>
      <c r="D15">
        <v>0.48499999999999999</v>
      </c>
      <c r="E15">
        <v>0.45500000000000002</v>
      </c>
      <c r="F15">
        <v>0.46899999999999997</v>
      </c>
      <c r="G15">
        <v>0.46200000000000002</v>
      </c>
      <c r="H15">
        <v>0.45800000000000002</v>
      </c>
      <c r="I15">
        <v>0.46600000000000003</v>
      </c>
      <c r="J15">
        <v>0.47299999999999998</v>
      </c>
      <c r="K15">
        <v>0.33</v>
      </c>
      <c r="L15">
        <v>0.52500000000000002</v>
      </c>
      <c r="M15">
        <v>0.54500000000000004</v>
      </c>
    </row>
    <row r="16" spans="1:13" x14ac:dyDescent="0.25">
      <c r="A16" s="6"/>
      <c r="B16">
        <v>0.38800000000000001</v>
      </c>
      <c r="C16">
        <v>0.53100000000000003</v>
      </c>
      <c r="D16">
        <v>0.34899999999999998</v>
      </c>
      <c r="E16">
        <v>0.40899999999999997</v>
      </c>
      <c r="F16">
        <v>0.46200000000000002</v>
      </c>
      <c r="G16">
        <v>0.45300000000000001</v>
      </c>
      <c r="H16">
        <v>0.45700000000000002</v>
      </c>
      <c r="I16">
        <v>0.46600000000000003</v>
      </c>
      <c r="J16">
        <v>0.33900000000000002</v>
      </c>
      <c r="K16">
        <v>0.495</v>
      </c>
      <c r="L16">
        <v>0.47799999999999998</v>
      </c>
      <c r="M16">
        <v>0.502</v>
      </c>
    </row>
    <row r="17" spans="1:13" x14ac:dyDescent="0.25">
      <c r="A17" s="6"/>
      <c r="B17">
        <v>0.249</v>
      </c>
      <c r="C17">
        <v>0.50600000000000001</v>
      </c>
      <c r="D17">
        <v>0.46100000000000002</v>
      </c>
      <c r="E17">
        <v>0.46</v>
      </c>
      <c r="F17">
        <v>0.45900000000000002</v>
      </c>
      <c r="G17">
        <v>0.46700000000000003</v>
      </c>
      <c r="H17">
        <v>0.42599999999999999</v>
      </c>
      <c r="I17">
        <v>0.378</v>
      </c>
      <c r="J17">
        <v>0.42699999999999999</v>
      </c>
      <c r="K17">
        <v>0.48599999999999999</v>
      </c>
      <c r="L17">
        <v>0.496</v>
      </c>
      <c r="M17">
        <v>0.51100000000000001</v>
      </c>
    </row>
    <row r="18" spans="1:13" x14ac:dyDescent="0.25">
      <c r="B18">
        <f>AVERAGE(B15:B17)</f>
        <v>0.35700000000000004</v>
      </c>
      <c r="C18">
        <f t="shared" ref="C18:M18" si="2">AVERAGE(C15:C17)</f>
        <v>0.51666666666666672</v>
      </c>
      <c r="D18">
        <f t="shared" si="2"/>
        <v>0.43166666666666664</v>
      </c>
      <c r="E18">
        <f t="shared" si="2"/>
        <v>0.44133333333333336</v>
      </c>
      <c r="F18">
        <f t="shared" si="2"/>
        <v>0.46333333333333337</v>
      </c>
      <c r="G18">
        <f t="shared" si="2"/>
        <v>0.46066666666666672</v>
      </c>
      <c r="H18">
        <f t="shared" si="2"/>
        <v>0.44700000000000001</v>
      </c>
      <c r="I18">
        <f t="shared" si="2"/>
        <v>0.4366666666666667</v>
      </c>
      <c r="J18">
        <f t="shared" si="2"/>
        <v>0.41300000000000003</v>
      </c>
      <c r="K18">
        <f t="shared" si="2"/>
        <v>0.437</v>
      </c>
      <c r="L18">
        <f t="shared" si="2"/>
        <v>0.4996666666666667</v>
      </c>
      <c r="M18">
        <f t="shared" si="2"/>
        <v>0.51933333333333342</v>
      </c>
    </row>
    <row r="21" spans="1:13" x14ac:dyDescent="0.25">
      <c r="A21" t="s">
        <v>44</v>
      </c>
      <c r="B21">
        <f>B13/B8</f>
        <v>0.59626168224299059</v>
      </c>
      <c r="C21">
        <f t="shared" ref="C21:M21" si="3">C13/C8</f>
        <v>0.63835932986712884</v>
      </c>
      <c r="D21">
        <f t="shared" si="3"/>
        <v>0.61292270531400961</v>
      </c>
      <c r="E21">
        <f t="shared" si="3"/>
        <v>0.71866096866096874</v>
      </c>
      <c r="F21">
        <f t="shared" si="3"/>
        <v>0.74934210526315781</v>
      </c>
      <c r="G21">
        <f t="shared" si="3"/>
        <v>0.68087941372418392</v>
      </c>
      <c r="H21">
        <f t="shared" si="3"/>
        <v>0.65156562291805453</v>
      </c>
      <c r="I21">
        <f t="shared" si="3"/>
        <v>0.67974322396576325</v>
      </c>
      <c r="J21">
        <f t="shared" si="3"/>
        <v>0.67013372956909345</v>
      </c>
      <c r="K21">
        <f t="shared" si="3"/>
        <v>0.7102137767220903</v>
      </c>
      <c r="L21">
        <f t="shared" si="3"/>
        <v>0.72888888888888892</v>
      </c>
      <c r="M21">
        <f t="shared" si="3"/>
        <v>0.84593639575971735</v>
      </c>
    </row>
    <row r="22" spans="1:13" x14ac:dyDescent="0.25">
      <c r="A22" t="s">
        <v>45</v>
      </c>
      <c r="B22">
        <f>B18/B8</f>
        <v>0.66728971962616823</v>
      </c>
      <c r="C22">
        <f t="shared" ref="C22:M22" si="4">C18/C8</f>
        <v>0.89543616406701343</v>
      </c>
      <c r="D22">
        <f t="shared" si="4"/>
        <v>0.78200483091787432</v>
      </c>
      <c r="E22">
        <f t="shared" si="4"/>
        <v>0.94301994301994307</v>
      </c>
      <c r="F22">
        <f t="shared" si="4"/>
        <v>0.91447368421052633</v>
      </c>
      <c r="G22">
        <f t="shared" si="4"/>
        <v>0.92071952031978699</v>
      </c>
      <c r="H22">
        <f t="shared" si="4"/>
        <v>0.89340439706862085</v>
      </c>
      <c r="I22">
        <f t="shared" si="4"/>
        <v>0.93437945791726107</v>
      </c>
      <c r="J22">
        <f t="shared" si="4"/>
        <v>0.92050520059435359</v>
      </c>
      <c r="K22">
        <f t="shared" si="4"/>
        <v>1.0380047505938244</v>
      </c>
      <c r="L22">
        <f t="shared" si="4"/>
        <v>1.1103703703703705</v>
      </c>
      <c r="M22">
        <f t="shared" si="4"/>
        <v>1.1010600706713782</v>
      </c>
    </row>
    <row r="24" spans="1:13" x14ac:dyDescent="0.25">
      <c r="B24" s="5" t="s">
        <v>44</v>
      </c>
      <c r="C24" s="5"/>
      <c r="D24" s="5"/>
      <c r="E24" t="s">
        <v>44</v>
      </c>
      <c r="H24" s="5" t="s">
        <v>45</v>
      </c>
      <c r="I24" s="5"/>
      <c r="J24" s="5"/>
      <c r="K24" t="s">
        <v>45</v>
      </c>
    </row>
    <row r="25" spans="1:13" x14ac:dyDescent="0.25">
      <c r="A25" t="s">
        <v>46</v>
      </c>
      <c r="B25">
        <v>0.59626168224299059</v>
      </c>
      <c r="C25">
        <v>0.63835932986712884</v>
      </c>
      <c r="D25">
        <v>0.61292270531400961</v>
      </c>
      <c r="E25">
        <f>AVERAGE(B25:D25)</f>
        <v>0.61584790580804294</v>
      </c>
      <c r="F25">
        <f>AVEDEV(B25:D25,E25)</f>
        <v>1.1255712029542897E-2</v>
      </c>
      <c r="H25">
        <v>0.66728971962616823</v>
      </c>
      <c r="I25">
        <v>0.89543616406701343</v>
      </c>
      <c r="J25">
        <v>0.78200483091787432</v>
      </c>
      <c r="K25">
        <f>AVERAGE(H25:J25)</f>
        <v>0.78157690487035192</v>
      </c>
      <c r="L25">
        <f>AVEDEV(H25:J25,K25)</f>
        <v>5.7143592622091899E-2</v>
      </c>
    </row>
    <row r="26" spans="1:13" x14ac:dyDescent="0.25">
      <c r="A26" t="s">
        <v>47</v>
      </c>
      <c r="B26">
        <v>0.71866096866096874</v>
      </c>
      <c r="C26">
        <v>0.74934210526315781</v>
      </c>
      <c r="D26">
        <v>0.68087941372418392</v>
      </c>
      <c r="E26">
        <f t="shared" ref="E26:E28" si="5">AVERAGE(B26:D26)</f>
        <v>0.7162941625494369</v>
      </c>
      <c r="F26">
        <f t="shared" ref="F26:F28" si="6">AVEDEV(B26:D26,E26)</f>
        <v>1.7707374412626431E-2</v>
      </c>
      <c r="H26">
        <v>0.94301994301994307</v>
      </c>
      <c r="I26">
        <v>0.91447368421052633</v>
      </c>
      <c r="J26">
        <v>0.92071952031978699</v>
      </c>
      <c r="K26">
        <f t="shared" ref="K26:K28" si="7">AVERAGE(H26:J26)</f>
        <v>0.92607104918341887</v>
      </c>
      <c r="L26">
        <f t="shared" ref="L26:L28" si="8">AVEDEV(H26:J26,K26)</f>
        <v>8.4744469182621573E-3</v>
      </c>
    </row>
    <row r="27" spans="1:13" x14ac:dyDescent="0.25">
      <c r="A27" t="s">
        <v>48</v>
      </c>
      <c r="B27">
        <v>0.65156562291805453</v>
      </c>
      <c r="C27">
        <v>0.67974322396576325</v>
      </c>
      <c r="D27">
        <v>0.67013372956909345</v>
      </c>
      <c r="E27">
        <f t="shared" si="5"/>
        <v>0.66714752548430367</v>
      </c>
      <c r="F27">
        <f t="shared" si="6"/>
        <v>7.7909512831246253E-3</v>
      </c>
      <c r="H27">
        <v>0.89340439706862085</v>
      </c>
      <c r="I27">
        <v>0.93437945791726107</v>
      </c>
      <c r="J27">
        <v>0.92050520059435359</v>
      </c>
      <c r="K27">
        <f t="shared" si="7"/>
        <v>0.91609635186007843</v>
      </c>
      <c r="L27">
        <f t="shared" si="8"/>
        <v>1.1345977395728846E-2</v>
      </c>
    </row>
    <row r="28" spans="1:13" x14ac:dyDescent="0.25">
      <c r="A28" t="s">
        <v>49</v>
      </c>
      <c r="B28">
        <v>0.7102137767220903</v>
      </c>
      <c r="C28">
        <v>0.72888888888888892</v>
      </c>
      <c r="D28">
        <v>0.84593639575971735</v>
      </c>
      <c r="E28">
        <f t="shared" si="5"/>
        <v>0.7616796871235656</v>
      </c>
      <c r="F28">
        <f t="shared" si="6"/>
        <v>4.2128354318075933E-2</v>
      </c>
      <c r="H28">
        <v>1.0380047505938244</v>
      </c>
      <c r="I28">
        <v>1.1103703703703705</v>
      </c>
      <c r="J28">
        <v>1.1010600706713782</v>
      </c>
      <c r="K28">
        <f t="shared" si="7"/>
        <v>1.0831450638785245</v>
      </c>
      <c r="L28">
        <f t="shared" si="8"/>
        <v>2.2570156642349959E-2</v>
      </c>
    </row>
  </sheetData>
  <mergeCells count="5">
    <mergeCell ref="A5:A7"/>
    <mergeCell ref="A10:A12"/>
    <mergeCell ref="A15:A17"/>
    <mergeCell ref="B24:D24"/>
    <mergeCell ref="H24:J24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7CDE-ED56-4EBE-B019-8EE359D00CC6}">
  <dimension ref="A2:O6"/>
  <sheetViews>
    <sheetView workbookViewId="0">
      <selection activeCell="N16" sqref="N16"/>
    </sheetView>
  </sheetViews>
  <sheetFormatPr defaultRowHeight="13.8" x14ac:dyDescent="0.25"/>
  <cols>
    <col min="1" max="16384" width="8.88671875" style="1"/>
  </cols>
  <sheetData>
    <row r="2" spans="1:15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 t="s">
        <v>62</v>
      </c>
      <c r="O2" s="4"/>
    </row>
    <row r="3" spans="1:15" x14ac:dyDescent="0.25">
      <c r="A3" s="1" t="s">
        <v>61</v>
      </c>
      <c r="B3" s="4">
        <v>2.226</v>
      </c>
      <c r="C3" s="4">
        <v>2.2930000000000001</v>
      </c>
      <c r="D3" s="4">
        <v>2.202</v>
      </c>
      <c r="E3" s="4">
        <v>2.367</v>
      </c>
      <c r="F3" s="4">
        <v>2.1749999999999998</v>
      </c>
      <c r="G3" s="4">
        <v>2.165</v>
      </c>
      <c r="H3" s="4">
        <v>2.4830000000000001</v>
      </c>
      <c r="I3" s="4">
        <v>2.0950000000000002</v>
      </c>
      <c r="J3" s="4">
        <v>2.1709999999999998</v>
      </c>
      <c r="K3" s="4">
        <v>2.4119999999999999</v>
      </c>
      <c r="L3" s="4">
        <v>2.2040000000000002</v>
      </c>
      <c r="M3" s="4">
        <v>2.2069999999999999</v>
      </c>
      <c r="N3" s="4">
        <f>AVERAGE(B3:M3)</f>
        <v>2.25</v>
      </c>
      <c r="O3" s="4">
        <f>AVEDEV(B3:M3,N3)</f>
        <v>8.5384615384615406E-2</v>
      </c>
    </row>
    <row r="4" spans="1:15" x14ac:dyDescent="0.25">
      <c r="A4" s="1" t="s">
        <v>60</v>
      </c>
      <c r="B4" s="4">
        <v>2.448</v>
      </c>
      <c r="C4" s="4">
        <v>2.2690000000000001</v>
      </c>
      <c r="D4" s="4">
        <v>2.4300000000000002</v>
      </c>
      <c r="E4" s="4">
        <v>2.5920000000000001</v>
      </c>
      <c r="F4" s="4">
        <v>2.4489999999999998</v>
      </c>
      <c r="G4" s="4">
        <v>2.35</v>
      </c>
      <c r="H4" s="4">
        <v>2.5539999999999998</v>
      </c>
      <c r="I4" s="4">
        <v>2.2599999999999998</v>
      </c>
      <c r="J4" s="4">
        <v>2.3650000000000002</v>
      </c>
      <c r="K4" s="4">
        <v>2.5259999999999998</v>
      </c>
      <c r="L4" s="4">
        <v>2.302</v>
      </c>
      <c r="M4" s="4">
        <v>2.484</v>
      </c>
      <c r="N4" s="4">
        <f>AVERAGE(B4:M4)</f>
        <v>2.419083333333333</v>
      </c>
      <c r="O4" s="4">
        <f>AVEDEV(B4:M4,N4)</f>
        <v>8.452564102564103E-2</v>
      </c>
    </row>
    <row r="5" spans="1:15" x14ac:dyDescent="0.25">
      <c r="A5" s="1" t="s">
        <v>59</v>
      </c>
      <c r="B5" s="4">
        <v>2.6269999999999998</v>
      </c>
      <c r="C5" s="4">
        <v>2.56</v>
      </c>
      <c r="D5" s="4">
        <v>2.6040000000000001</v>
      </c>
      <c r="E5" s="4">
        <v>2.8980000000000001</v>
      </c>
      <c r="F5" s="4">
        <v>2.694</v>
      </c>
      <c r="G5" s="4">
        <v>2.6389999999999998</v>
      </c>
      <c r="H5" s="4">
        <v>2.613</v>
      </c>
      <c r="I5" s="4">
        <v>2.569</v>
      </c>
      <c r="J5" s="4">
        <v>2.601</v>
      </c>
      <c r="K5" s="4">
        <v>2.6440000000000001</v>
      </c>
      <c r="L5" s="4">
        <v>2.512</v>
      </c>
      <c r="M5" s="4">
        <v>2.6539999999999999</v>
      </c>
      <c r="N5" s="4">
        <f>AVERAGE(B5:M5)</f>
        <v>2.6345833333333331</v>
      </c>
      <c r="O5" s="4">
        <f>AVEDEV(B5:M5,N5)</f>
        <v>5.4782051282051346E-2</v>
      </c>
    </row>
    <row r="6" spans="1:15" x14ac:dyDescent="0.25">
      <c r="A6" s="1" t="s">
        <v>58</v>
      </c>
      <c r="B6" s="4">
        <v>2.1459999999999999</v>
      </c>
      <c r="C6" s="4">
        <v>2.1829999999999998</v>
      </c>
      <c r="D6" s="4">
        <v>2.2320000000000002</v>
      </c>
      <c r="E6" s="4">
        <v>2.2650000000000001</v>
      </c>
      <c r="F6" s="4">
        <v>2.073</v>
      </c>
      <c r="G6" s="4">
        <v>2.0670000000000002</v>
      </c>
      <c r="H6" s="4">
        <v>2.2629999999999999</v>
      </c>
      <c r="I6" s="4">
        <v>2.0750000000000002</v>
      </c>
      <c r="J6" s="4">
        <v>2.1240000000000001</v>
      </c>
      <c r="K6" s="4">
        <v>2.3170000000000002</v>
      </c>
      <c r="L6" s="4">
        <v>2.1019999999999999</v>
      </c>
      <c r="M6" s="4">
        <v>2.1349999999999998</v>
      </c>
      <c r="N6" s="4">
        <f>AVERAGE(B6:M6)</f>
        <v>2.1651666666666665</v>
      </c>
      <c r="O6" s="4">
        <f>AVEDEV(B6:M6,N6)</f>
        <v>6.6794871794871882E-2</v>
      </c>
    </row>
  </sheetData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B2CC3-3996-4A3F-B8EE-C1B46AE6A33A}">
  <dimension ref="B3:L7"/>
  <sheetViews>
    <sheetView workbookViewId="0">
      <selection activeCell="G21" sqref="G21"/>
    </sheetView>
  </sheetViews>
  <sheetFormatPr defaultRowHeight="13.8" x14ac:dyDescent="0.25"/>
  <cols>
    <col min="1" max="16384" width="8.88671875" style="1"/>
  </cols>
  <sheetData>
    <row r="3" spans="2:12" x14ac:dyDescent="0.25">
      <c r="B3" s="3"/>
      <c r="C3" s="7" t="s">
        <v>50</v>
      </c>
      <c r="D3" s="7"/>
      <c r="E3" s="7"/>
      <c r="F3" s="3" t="s">
        <v>51</v>
      </c>
      <c r="G3" s="3"/>
      <c r="H3" s="7" t="s">
        <v>52</v>
      </c>
      <c r="I3" s="7"/>
      <c r="J3" s="7"/>
      <c r="K3" s="3" t="s">
        <v>53</v>
      </c>
      <c r="L3" s="3"/>
    </row>
    <row r="4" spans="2:12" x14ac:dyDescent="0.25">
      <c r="B4" s="3" t="s">
        <v>46</v>
      </c>
      <c r="C4" s="3">
        <v>3</v>
      </c>
      <c r="D4" s="3">
        <v>6.7</v>
      </c>
      <c r="E4" s="3">
        <v>7.3</v>
      </c>
      <c r="F4" s="3">
        <f>AVERAGE(C4:E4)</f>
        <v>5.666666666666667</v>
      </c>
      <c r="G4" s="3">
        <f>AVEDEV(C4:E4,F4)</f>
        <v>1.3333333333333333</v>
      </c>
      <c r="H4" s="3">
        <v>3.5</v>
      </c>
      <c r="I4" s="3">
        <v>1.7</v>
      </c>
      <c r="J4" s="3">
        <v>1.05</v>
      </c>
      <c r="K4" s="3">
        <f>AVERAGE(H4:J4)</f>
        <v>2.0833333333333335</v>
      </c>
      <c r="L4" s="3">
        <f>AVEDEV(H4:J4,K4)</f>
        <v>0.70833333333333337</v>
      </c>
    </row>
    <row r="5" spans="2:12" x14ac:dyDescent="0.25">
      <c r="B5" s="3" t="s">
        <v>47</v>
      </c>
      <c r="C5" s="3">
        <v>2.4</v>
      </c>
      <c r="D5" s="3">
        <v>2.2000000000000002</v>
      </c>
      <c r="E5" s="3">
        <v>5.3</v>
      </c>
      <c r="F5" s="3">
        <f t="shared" ref="F5:F7" si="0">AVERAGE(C5:E5)</f>
        <v>3.2999999999999994</v>
      </c>
      <c r="G5" s="3">
        <f t="shared" ref="G5:G7" si="1">AVEDEV(C5:E5,F5)</f>
        <v>0.99999999999999978</v>
      </c>
      <c r="H5" s="3">
        <v>3.6</v>
      </c>
      <c r="I5" s="3">
        <v>3.35</v>
      </c>
      <c r="J5" s="3">
        <v>5.85</v>
      </c>
      <c r="K5" s="3">
        <f t="shared" ref="K5:K7" si="2">AVERAGE(H5:J5)</f>
        <v>4.2666666666666666</v>
      </c>
      <c r="L5" s="3">
        <f t="shared" ref="L5:L7" si="3">AVEDEV(H5:J5,K5)</f>
        <v>0.79166666666666652</v>
      </c>
    </row>
    <row r="6" spans="2:12" x14ac:dyDescent="0.25">
      <c r="B6" s="3" t="s">
        <v>54</v>
      </c>
      <c r="C6" s="3">
        <v>3</v>
      </c>
      <c r="D6" s="3">
        <v>2.1</v>
      </c>
      <c r="E6" s="3">
        <v>1.5</v>
      </c>
      <c r="F6" s="3">
        <f>AVERAGE(C6:E6)</f>
        <v>2.1999999999999997</v>
      </c>
      <c r="G6" s="3">
        <f t="shared" si="1"/>
        <v>0.39999999999999991</v>
      </c>
      <c r="H6" s="3">
        <v>2.5</v>
      </c>
      <c r="I6" s="3">
        <v>0.9</v>
      </c>
      <c r="J6" s="3">
        <v>0.9</v>
      </c>
      <c r="K6" s="3">
        <f t="shared" si="2"/>
        <v>1.4333333333333333</v>
      </c>
      <c r="L6" s="3">
        <f t="shared" si="3"/>
        <v>0.53333333333333333</v>
      </c>
    </row>
    <row r="7" spans="2:12" x14ac:dyDescent="0.25">
      <c r="B7" s="3" t="s">
        <v>49</v>
      </c>
      <c r="C7" s="3">
        <v>9</v>
      </c>
      <c r="D7" s="3">
        <v>8.6</v>
      </c>
      <c r="E7" s="3">
        <v>8.1</v>
      </c>
      <c r="F7" s="3">
        <f t="shared" si="0"/>
        <v>8.5666666666666682</v>
      </c>
      <c r="G7" s="3">
        <f t="shared" si="1"/>
        <v>0.23333333333333295</v>
      </c>
      <c r="H7" s="3">
        <v>1</v>
      </c>
      <c r="I7" s="3">
        <v>1.1000000000000001</v>
      </c>
      <c r="J7" s="3">
        <v>1.1000000000000001</v>
      </c>
      <c r="K7" s="3">
        <f t="shared" si="2"/>
        <v>1.0666666666666667</v>
      </c>
      <c r="L7" s="3">
        <f t="shared" si="3"/>
        <v>3.3333333333333381E-2</v>
      </c>
    </row>
  </sheetData>
  <mergeCells count="2">
    <mergeCell ref="C3:E3"/>
    <mergeCell ref="H3:J3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AA3D-B535-488F-923A-1A0D16D1C36D}">
  <dimension ref="C3:X54"/>
  <sheetViews>
    <sheetView tabSelected="1" topLeftCell="C26" workbookViewId="0">
      <selection activeCell="W23" sqref="W23"/>
    </sheetView>
  </sheetViews>
  <sheetFormatPr defaultRowHeight="13.8" x14ac:dyDescent="0.25"/>
  <cols>
    <col min="3" max="3" width="5.44140625" bestFit="1" customWidth="1"/>
    <col min="4" max="4" width="5.109375" customWidth="1"/>
    <col min="5" max="6" width="6.44140625" bestFit="1" customWidth="1"/>
    <col min="7" max="8" width="7.21875" customWidth="1"/>
    <col min="9" max="12" width="6.44140625" bestFit="1" customWidth="1"/>
  </cols>
  <sheetData>
    <row r="3" spans="3:23" x14ac:dyDescent="0.25">
      <c r="G3" t="s">
        <v>46</v>
      </c>
      <c r="L3" t="s">
        <v>47</v>
      </c>
      <c r="Q3" t="s">
        <v>54</v>
      </c>
      <c r="V3" t="s">
        <v>49</v>
      </c>
    </row>
    <row r="4" spans="3:23" x14ac:dyDescent="0.25">
      <c r="C4" t="s">
        <v>55</v>
      </c>
      <c r="D4">
        <v>1</v>
      </c>
      <c r="E4">
        <v>0.85699999999999998</v>
      </c>
      <c r="F4">
        <v>0.437</v>
      </c>
      <c r="G4">
        <f>AVERAGE(D4:F4)</f>
        <v>0.76466666666666672</v>
      </c>
      <c r="H4">
        <f>AVEDEV(D4:F4,G4)</f>
        <v>0.16383333333333333</v>
      </c>
      <c r="I4">
        <v>1.4570000000000001</v>
      </c>
      <c r="J4">
        <v>1.2929999999999999</v>
      </c>
      <c r="L4">
        <f>AVERAGE(I4:K4)</f>
        <v>1.375</v>
      </c>
      <c r="M4">
        <f>AVEDEV(I4:K4,L4)</f>
        <v>5.4666666666666718E-2</v>
      </c>
      <c r="N4">
        <v>1.4370000000000001</v>
      </c>
      <c r="O4">
        <v>1.3540000000000001</v>
      </c>
      <c r="Q4">
        <f>AVERAGE(N4:O4)</f>
        <v>1.3955000000000002</v>
      </c>
      <c r="R4">
        <f>AVEDEV(N4:P4,Q4)</f>
        <v>2.7666666666666655E-2</v>
      </c>
      <c r="S4">
        <v>0.53600000000000003</v>
      </c>
      <c r="V4">
        <f t="shared" ref="V4:V5" si="0">AVERAGE(S4:U4)</f>
        <v>0.53600000000000003</v>
      </c>
      <c r="W4">
        <f>AVEDEV(S4:U4,V4)</f>
        <v>0</v>
      </c>
    </row>
    <row r="5" spans="3:23" x14ac:dyDescent="0.25">
      <c r="C5" t="s">
        <v>56</v>
      </c>
      <c r="D5">
        <v>1</v>
      </c>
      <c r="E5">
        <v>2.383</v>
      </c>
      <c r="F5">
        <v>0.53900000000000003</v>
      </c>
      <c r="G5">
        <f t="shared" ref="G5:G6" si="1">AVERAGE(D5:F5)</f>
        <v>1.3073333333333335</v>
      </c>
      <c r="H5">
        <f t="shared" ref="H5:H6" si="2">AVEDEV(D5:F5,G5)</f>
        <v>0.53783333333333339</v>
      </c>
      <c r="I5">
        <v>0.34100000000000003</v>
      </c>
      <c r="J5">
        <v>0.72199999999999998</v>
      </c>
      <c r="K5">
        <v>0.185</v>
      </c>
      <c r="L5">
        <f>AVERAGE(I5:K5)</f>
        <v>0.41599999999999998</v>
      </c>
      <c r="M5">
        <f t="shared" ref="M5:M6" si="3">AVEDEV(I5:K5,L5)</f>
        <v>0.15299999999999997</v>
      </c>
      <c r="N5">
        <v>0.154</v>
      </c>
      <c r="O5">
        <v>0.84399999999999997</v>
      </c>
      <c r="P5">
        <v>5.3999999999999999E-2</v>
      </c>
      <c r="Q5">
        <f>AVERAGE(N5:P5)</f>
        <v>0.35066666666666668</v>
      </c>
      <c r="R5">
        <f t="shared" ref="R5:R6" si="4">AVEDEV(N5:P5,Q5)</f>
        <v>0.24666666666666665</v>
      </c>
      <c r="S5">
        <v>8.44</v>
      </c>
      <c r="T5">
        <v>6.0229999999999997</v>
      </c>
      <c r="V5">
        <f t="shared" si="0"/>
        <v>7.2314999999999996</v>
      </c>
      <c r="W5">
        <f t="shared" ref="W5:W6" si="5">AVEDEV(S5:U5,V5)</f>
        <v>0.80566666666666664</v>
      </c>
    </row>
    <row r="6" spans="3:23" x14ac:dyDescent="0.25">
      <c r="C6" t="s">
        <v>57</v>
      </c>
      <c r="D6">
        <v>1</v>
      </c>
      <c r="E6">
        <v>0.59299999999999997</v>
      </c>
      <c r="F6">
        <v>0.21</v>
      </c>
      <c r="G6">
        <f t="shared" si="1"/>
        <v>0.60099999999999998</v>
      </c>
      <c r="H6">
        <f t="shared" si="2"/>
        <v>0.19950000000000001</v>
      </c>
      <c r="I6">
        <v>8.6999999999999994E-2</v>
      </c>
      <c r="J6">
        <v>2.9000000000000001E-2</v>
      </c>
      <c r="K6">
        <v>4.8500000000000001E-2</v>
      </c>
      <c r="L6">
        <f>AVERAGE(I6:K6)</f>
        <v>5.4833333333333324E-2</v>
      </c>
      <c r="M6">
        <f t="shared" si="3"/>
        <v>1.6083333333333331E-2</v>
      </c>
      <c r="N6">
        <v>0.155</v>
      </c>
      <c r="O6">
        <v>0.03</v>
      </c>
      <c r="P6">
        <v>3.0000000000000001E-3</v>
      </c>
      <c r="Q6">
        <f>AVERAGE(N6:P6)</f>
        <v>6.2666666666666662E-2</v>
      </c>
      <c r="R6">
        <f t="shared" si="4"/>
        <v>4.6166666666666661E-2</v>
      </c>
      <c r="S6">
        <v>1.2E-2</v>
      </c>
      <c r="T6">
        <v>1.2E-2</v>
      </c>
      <c r="U6">
        <v>1.0999999999999999E-2</v>
      </c>
      <c r="V6">
        <f>AVERAGE(S6:U6)</f>
        <v>1.1666666666666667E-2</v>
      </c>
      <c r="W6">
        <f t="shared" si="5"/>
        <v>3.3333333333333348E-4</v>
      </c>
    </row>
    <row r="27" spans="3:24" s="8" customFormat="1" x14ac:dyDescent="0.25">
      <c r="C27" s="8" t="s">
        <v>55</v>
      </c>
      <c r="J27" s="8" t="s">
        <v>56</v>
      </c>
    </row>
    <row r="28" spans="3:24" s="8" customFormat="1" x14ac:dyDescent="0.25">
      <c r="C28" s="8" t="s">
        <v>63</v>
      </c>
      <c r="D28" s="8" t="s">
        <v>64</v>
      </c>
      <c r="J28" s="8" t="s">
        <v>63</v>
      </c>
      <c r="K28" s="8" t="s">
        <v>102</v>
      </c>
      <c r="R28" s="8" t="s">
        <v>57</v>
      </c>
    </row>
    <row r="29" spans="3:24" s="8" customFormat="1" x14ac:dyDescent="0.25">
      <c r="C29" s="8" t="s">
        <v>65</v>
      </c>
      <c r="D29" s="8" t="s">
        <v>66</v>
      </c>
      <c r="E29" s="8" t="s">
        <v>67</v>
      </c>
      <c r="F29" s="8" t="s">
        <v>68</v>
      </c>
      <c r="G29" s="8" t="s">
        <v>69</v>
      </c>
      <c r="H29" s="8" t="s">
        <v>70</v>
      </c>
      <c r="J29" s="8" t="s">
        <v>65</v>
      </c>
      <c r="K29" s="8" t="s">
        <v>66</v>
      </c>
      <c r="L29" s="8" t="s">
        <v>67</v>
      </c>
      <c r="M29" s="8" t="s">
        <v>68</v>
      </c>
      <c r="N29" s="8" t="s">
        <v>69</v>
      </c>
      <c r="O29" s="8" t="s">
        <v>70</v>
      </c>
      <c r="R29" s="8" t="s">
        <v>63</v>
      </c>
      <c r="S29" s="8" t="s">
        <v>111</v>
      </c>
    </row>
    <row r="30" spans="3:24" s="8" customFormat="1" x14ac:dyDescent="0.25">
      <c r="C30" s="8" t="s">
        <v>71</v>
      </c>
      <c r="D30" s="8">
        <v>3</v>
      </c>
      <c r="E30" s="8">
        <v>0.76470000000000005</v>
      </c>
      <c r="F30" s="8">
        <v>0.29260000000000003</v>
      </c>
      <c r="G30" s="8">
        <v>0.16900000000000001</v>
      </c>
      <c r="H30" s="8">
        <v>3.7699999999999997E-2</v>
      </c>
      <c r="I30" s="8">
        <v>1.4916</v>
      </c>
      <c r="J30" s="8" t="s">
        <v>71</v>
      </c>
      <c r="K30" s="8">
        <v>3</v>
      </c>
      <c r="L30" s="8">
        <v>1.3072999999999999</v>
      </c>
      <c r="M30" s="8">
        <v>0.95960000000000001</v>
      </c>
      <c r="N30" s="8">
        <v>0.55410000000000004</v>
      </c>
      <c r="O30" s="8">
        <v>-1.0766</v>
      </c>
      <c r="P30" s="8">
        <v>3.6911999999999998</v>
      </c>
      <c r="R30" s="8" t="s">
        <v>65</v>
      </c>
      <c r="S30" s="8" t="s">
        <v>66</v>
      </c>
      <c r="T30" s="8" t="s">
        <v>67</v>
      </c>
      <c r="U30" s="8" t="s">
        <v>68</v>
      </c>
      <c r="V30" s="8" t="s">
        <v>69</v>
      </c>
      <c r="W30" s="8" t="s">
        <v>70</v>
      </c>
    </row>
    <row r="31" spans="3:24" s="8" customFormat="1" x14ac:dyDescent="0.25">
      <c r="C31" s="8" t="s">
        <v>72</v>
      </c>
      <c r="D31" s="8">
        <v>3</v>
      </c>
      <c r="E31" s="8">
        <v>1.375</v>
      </c>
      <c r="F31" s="8">
        <v>8.2000000000000003E-2</v>
      </c>
      <c r="G31" s="8">
        <v>4.7300000000000002E-2</v>
      </c>
      <c r="H31" s="8">
        <v>1.1713</v>
      </c>
      <c r="I31" s="8">
        <v>1.5787</v>
      </c>
      <c r="J31" s="8" t="s">
        <v>72</v>
      </c>
      <c r="K31" s="8">
        <v>3</v>
      </c>
      <c r="L31" s="8">
        <v>0.41599999999999998</v>
      </c>
      <c r="M31" s="8">
        <v>0.2762</v>
      </c>
      <c r="N31" s="8">
        <v>0.1595</v>
      </c>
      <c r="O31" s="8">
        <v>-0.2702</v>
      </c>
      <c r="P31" s="8">
        <v>1.1022000000000001</v>
      </c>
      <c r="R31" s="8" t="s">
        <v>71</v>
      </c>
      <c r="S31" s="8">
        <v>3</v>
      </c>
      <c r="T31" s="8">
        <v>0.60099999999999998</v>
      </c>
      <c r="U31" s="8">
        <v>0.39510000000000001</v>
      </c>
      <c r="V31" s="8">
        <v>0.2281</v>
      </c>
      <c r="W31" s="8">
        <v>-0.38040000000000002</v>
      </c>
      <c r="X31" s="8">
        <v>1.5824</v>
      </c>
    </row>
    <row r="32" spans="3:24" s="8" customFormat="1" x14ac:dyDescent="0.25">
      <c r="C32" s="8" t="s">
        <v>73</v>
      </c>
      <c r="D32" s="8">
        <v>3</v>
      </c>
      <c r="E32" s="8">
        <v>1.3955</v>
      </c>
      <c r="F32" s="8">
        <v>4.1500000000000002E-2</v>
      </c>
      <c r="G32" s="8">
        <v>2.4E-2</v>
      </c>
      <c r="H32" s="8">
        <v>1.2924</v>
      </c>
      <c r="I32" s="8">
        <v>1.4985999999999999</v>
      </c>
      <c r="J32" s="8" t="s">
        <v>73</v>
      </c>
      <c r="K32" s="8">
        <v>3</v>
      </c>
      <c r="L32" s="8">
        <v>0.35070000000000001</v>
      </c>
      <c r="M32" s="8">
        <v>0.43020000000000003</v>
      </c>
      <c r="N32" s="8">
        <v>0.24840000000000001</v>
      </c>
      <c r="O32" s="8">
        <v>-0.71789999999999998</v>
      </c>
      <c r="P32" s="8">
        <v>1.4192</v>
      </c>
      <c r="R32" s="8" t="s">
        <v>72</v>
      </c>
      <c r="S32" s="8">
        <v>3</v>
      </c>
      <c r="T32" s="8">
        <v>5.4800000000000001E-2</v>
      </c>
      <c r="U32" s="8">
        <v>2.9499999999999998E-2</v>
      </c>
      <c r="V32" s="8">
        <v>1.7000000000000001E-2</v>
      </c>
      <c r="W32" s="8">
        <v>-1.8499999999999999E-2</v>
      </c>
      <c r="X32" s="8">
        <v>0.12820000000000001</v>
      </c>
    </row>
    <row r="33" spans="3:24" s="8" customFormat="1" x14ac:dyDescent="0.25">
      <c r="C33" s="8" t="s">
        <v>74</v>
      </c>
      <c r="D33" s="8">
        <v>3</v>
      </c>
      <c r="E33" s="8">
        <v>0.53600000000000003</v>
      </c>
      <c r="F33" s="8">
        <v>0</v>
      </c>
      <c r="G33" s="8">
        <v>0</v>
      </c>
      <c r="H33" s="8">
        <v>0.53600000000000003</v>
      </c>
      <c r="I33" s="8">
        <v>0.53600000000000003</v>
      </c>
      <c r="J33" s="8" t="s">
        <v>74</v>
      </c>
      <c r="K33" s="8">
        <v>3</v>
      </c>
      <c r="L33" s="8">
        <v>7.2314999999999996</v>
      </c>
      <c r="M33" s="8">
        <v>1.2084999999999999</v>
      </c>
      <c r="N33" s="8">
        <v>0.69769999999999999</v>
      </c>
      <c r="O33" s="8">
        <v>4.2294</v>
      </c>
      <c r="P33" s="8">
        <v>10.233599999999999</v>
      </c>
      <c r="R33" s="8" t="s">
        <v>73</v>
      </c>
      <c r="S33" s="8">
        <v>3</v>
      </c>
      <c r="T33" s="8">
        <v>6.2700000000000006E-2</v>
      </c>
      <c r="U33" s="8">
        <v>8.1100000000000005E-2</v>
      </c>
      <c r="V33" s="8">
        <v>4.6800000000000001E-2</v>
      </c>
      <c r="W33" s="8">
        <v>-0.13880000000000001</v>
      </c>
      <c r="X33" s="8">
        <v>0.2641</v>
      </c>
    </row>
    <row r="34" spans="3:24" s="8" customFormat="1" x14ac:dyDescent="0.25">
      <c r="D34" s="8" t="s">
        <v>75</v>
      </c>
      <c r="K34" s="8" t="s">
        <v>75</v>
      </c>
      <c r="R34" s="8" t="s">
        <v>74</v>
      </c>
      <c r="S34" s="8">
        <v>3</v>
      </c>
      <c r="T34" s="8">
        <v>1.17E-2</v>
      </c>
      <c r="U34" s="8">
        <v>5.9999999999999995E-4</v>
      </c>
      <c r="V34" s="8">
        <v>2.9999999999999997E-4</v>
      </c>
      <c r="W34" s="8">
        <v>1.0200000000000001E-2</v>
      </c>
      <c r="X34" s="8">
        <v>1.3100000000000001E-2</v>
      </c>
    </row>
    <row r="35" spans="3:24" s="8" customFormat="1" x14ac:dyDescent="0.25">
      <c r="C35" s="8" t="s">
        <v>76</v>
      </c>
      <c r="D35" s="8" t="s">
        <v>77</v>
      </c>
      <c r="E35" s="8" t="s">
        <v>78</v>
      </c>
      <c r="F35" s="8" t="s">
        <v>79</v>
      </c>
      <c r="G35" s="8" t="s">
        <v>80</v>
      </c>
      <c r="H35" s="8" t="s">
        <v>81</v>
      </c>
      <c r="J35" s="8" t="s">
        <v>76</v>
      </c>
      <c r="K35" s="8" t="s">
        <v>77</v>
      </c>
      <c r="L35" s="8" t="s">
        <v>78</v>
      </c>
      <c r="M35" s="8" t="s">
        <v>79</v>
      </c>
      <c r="N35" s="8" t="s">
        <v>80</v>
      </c>
      <c r="O35" s="8" t="s">
        <v>81</v>
      </c>
      <c r="S35" s="8" t="s">
        <v>75</v>
      </c>
    </row>
    <row r="36" spans="3:24" s="8" customFormat="1" x14ac:dyDescent="0.25">
      <c r="C36" s="8" t="s">
        <v>82</v>
      </c>
      <c r="D36" s="8">
        <v>1.6994</v>
      </c>
      <c r="E36" s="8">
        <v>3</v>
      </c>
      <c r="F36" s="8">
        <v>0.5665</v>
      </c>
      <c r="G36" s="8">
        <v>24.082999999999998</v>
      </c>
      <c r="H36" s="8">
        <v>2.0000000000000001E-4</v>
      </c>
      <c r="J36" s="8" t="s">
        <v>82</v>
      </c>
      <c r="K36" s="8">
        <v>97.954999999999998</v>
      </c>
      <c r="L36" s="8">
        <v>3</v>
      </c>
      <c r="M36" s="8">
        <v>32.651699999999998</v>
      </c>
      <c r="N36" s="8">
        <v>49.420999999999999</v>
      </c>
      <c r="O36" s="8">
        <v>0</v>
      </c>
      <c r="R36" s="8" t="s">
        <v>76</v>
      </c>
      <c r="S36" s="8" t="s">
        <v>77</v>
      </c>
      <c r="T36" s="8" t="s">
        <v>78</v>
      </c>
      <c r="U36" s="8" t="s">
        <v>79</v>
      </c>
      <c r="V36" s="8" t="s">
        <v>80</v>
      </c>
      <c r="W36" s="8" t="s">
        <v>81</v>
      </c>
    </row>
    <row r="37" spans="3:24" s="8" customFormat="1" x14ac:dyDescent="0.25">
      <c r="C37" s="8" t="s">
        <v>83</v>
      </c>
      <c r="D37" s="8">
        <v>0.18820000000000001</v>
      </c>
      <c r="E37" s="8">
        <v>8</v>
      </c>
      <c r="F37" s="8">
        <v>2.35E-2</v>
      </c>
      <c r="J37" s="8" t="s">
        <v>83</v>
      </c>
      <c r="K37" s="8">
        <v>5.2854999999999999</v>
      </c>
      <c r="L37" s="8">
        <v>8</v>
      </c>
      <c r="M37" s="8">
        <v>0.66069999999999995</v>
      </c>
      <c r="R37" s="8" t="s">
        <v>82</v>
      </c>
      <c r="S37" s="8">
        <v>0.70499999999999996</v>
      </c>
      <c r="T37" s="8">
        <v>3</v>
      </c>
      <c r="U37" s="8">
        <v>0.23499999999999999</v>
      </c>
      <c r="V37" s="8">
        <v>5.7480000000000002</v>
      </c>
      <c r="W37" s="8">
        <v>2.1399999999999999E-2</v>
      </c>
    </row>
    <row r="38" spans="3:24" s="8" customFormat="1" x14ac:dyDescent="0.25">
      <c r="C38" s="8" t="s">
        <v>84</v>
      </c>
      <c r="D38" s="8">
        <v>1.8875</v>
      </c>
      <c r="E38" s="8">
        <v>11</v>
      </c>
      <c r="J38" s="8" t="s">
        <v>84</v>
      </c>
      <c r="K38" s="8">
        <v>103.24039999999999</v>
      </c>
      <c r="L38" s="8">
        <v>11</v>
      </c>
      <c r="R38" s="8" t="s">
        <v>83</v>
      </c>
      <c r="S38" s="8">
        <v>0.32700000000000001</v>
      </c>
      <c r="T38" s="8">
        <v>8</v>
      </c>
      <c r="U38" s="8">
        <v>4.0899999999999999E-2</v>
      </c>
    </row>
    <row r="39" spans="3:24" s="8" customFormat="1" x14ac:dyDescent="0.25">
      <c r="R39" s="8" t="s">
        <v>84</v>
      </c>
      <c r="S39" s="8">
        <v>1.032</v>
      </c>
      <c r="T39" s="8">
        <v>11</v>
      </c>
    </row>
    <row r="40" spans="3:24" s="8" customFormat="1" x14ac:dyDescent="0.25">
      <c r="C40" s="8" t="s">
        <v>85</v>
      </c>
      <c r="J40" s="8" t="s">
        <v>85</v>
      </c>
    </row>
    <row r="41" spans="3:24" s="8" customFormat="1" x14ac:dyDescent="0.25">
      <c r="C41" s="8" t="s">
        <v>86</v>
      </c>
      <c r="J41" s="8" t="s">
        <v>86</v>
      </c>
      <c r="R41" s="8" t="s">
        <v>85</v>
      </c>
    </row>
    <row r="42" spans="3:24" s="8" customFormat="1" x14ac:dyDescent="0.25">
      <c r="C42" s="8" t="s">
        <v>87</v>
      </c>
      <c r="E42" s="8" t="s">
        <v>88</v>
      </c>
      <c r="J42" s="8" t="s">
        <v>103</v>
      </c>
      <c r="L42" s="8" t="s">
        <v>104</v>
      </c>
      <c r="R42" s="8" t="s">
        <v>86</v>
      </c>
    </row>
    <row r="43" spans="3:24" s="8" customFormat="1" x14ac:dyDescent="0.25">
      <c r="C43" s="8" t="s">
        <v>89</v>
      </c>
      <c r="D43" s="8" t="s">
        <v>67</v>
      </c>
      <c r="E43" s="8" t="s">
        <v>73</v>
      </c>
      <c r="F43" s="8" t="s">
        <v>72</v>
      </c>
      <c r="G43" s="8" t="s">
        <v>71</v>
      </c>
      <c r="H43" s="8" t="s">
        <v>74</v>
      </c>
      <c r="J43" s="8" t="s">
        <v>89</v>
      </c>
      <c r="K43" s="8" t="s">
        <v>67</v>
      </c>
      <c r="L43" s="8" t="s">
        <v>74</v>
      </c>
      <c r="M43" s="8" t="s">
        <v>71</v>
      </c>
      <c r="N43" s="8" t="s">
        <v>72</v>
      </c>
      <c r="O43" s="8" t="s">
        <v>73</v>
      </c>
      <c r="R43" s="8" t="s">
        <v>112</v>
      </c>
      <c r="T43" s="8" t="s">
        <v>113</v>
      </c>
    </row>
    <row r="44" spans="3:24" s="8" customFormat="1" x14ac:dyDescent="0.25">
      <c r="C44" s="8" t="s">
        <v>73</v>
      </c>
      <c r="D44" s="8">
        <v>1.3955</v>
      </c>
      <c r="F44" s="8">
        <v>0.874</v>
      </c>
      <c r="G44" s="8">
        <v>1E-3</v>
      </c>
      <c r="H44" s="8">
        <v>1E-4</v>
      </c>
      <c r="J44" s="8" t="s">
        <v>74</v>
      </c>
      <c r="K44" s="8">
        <v>7.2314999999999996</v>
      </c>
      <c r="M44" s="8">
        <v>1E-4</v>
      </c>
      <c r="N44" s="8">
        <v>1E-4</v>
      </c>
      <c r="O44" s="8">
        <v>1E-4</v>
      </c>
      <c r="R44" s="8" t="s">
        <v>89</v>
      </c>
      <c r="S44" s="8" t="s">
        <v>67</v>
      </c>
      <c r="T44" s="8" t="s">
        <v>71</v>
      </c>
      <c r="U44" s="8" t="s">
        <v>73</v>
      </c>
      <c r="V44" s="8" t="s">
        <v>72</v>
      </c>
      <c r="W44" s="8" t="s">
        <v>74</v>
      </c>
    </row>
    <row r="45" spans="3:24" s="8" customFormat="1" x14ac:dyDescent="0.25">
      <c r="C45" s="8" t="s">
        <v>72</v>
      </c>
      <c r="D45" s="8">
        <v>1.375</v>
      </c>
      <c r="E45" s="8" t="s">
        <v>90</v>
      </c>
      <c r="G45" s="8">
        <v>1.1999999999999999E-3</v>
      </c>
      <c r="H45" s="8">
        <v>2.0000000000000001E-4</v>
      </c>
      <c r="J45" s="8" t="s">
        <v>71</v>
      </c>
      <c r="K45" s="8">
        <v>1.3072999999999999</v>
      </c>
      <c r="L45" s="8" t="s">
        <v>105</v>
      </c>
      <c r="N45" s="8">
        <v>0.21609999999999999</v>
      </c>
      <c r="O45" s="8">
        <v>0.18740000000000001</v>
      </c>
      <c r="R45" s="8" t="s">
        <v>71</v>
      </c>
      <c r="S45" s="8">
        <v>0.60099999999999998</v>
      </c>
      <c r="U45" s="8">
        <v>1.15E-2</v>
      </c>
      <c r="V45" s="8">
        <v>1.0699999999999999E-2</v>
      </c>
      <c r="W45" s="8">
        <v>7.3000000000000001E-3</v>
      </c>
    </row>
    <row r="46" spans="3:24" s="8" customFormat="1" x14ac:dyDescent="0.25">
      <c r="C46" s="8" t="s">
        <v>71</v>
      </c>
      <c r="D46" s="8">
        <v>0.76470000000000005</v>
      </c>
      <c r="E46" s="8" t="s">
        <v>91</v>
      </c>
      <c r="F46" s="8" t="s">
        <v>92</v>
      </c>
      <c r="H46" s="8">
        <v>0.1053</v>
      </c>
      <c r="J46" s="8" t="s">
        <v>72</v>
      </c>
      <c r="K46" s="8">
        <v>0.41599999999999998</v>
      </c>
      <c r="L46" s="8" t="s">
        <v>106</v>
      </c>
      <c r="M46" s="8" t="s">
        <v>107</v>
      </c>
      <c r="O46" s="8">
        <v>0.92400000000000004</v>
      </c>
      <c r="R46" s="8" t="s">
        <v>73</v>
      </c>
      <c r="S46" s="8">
        <v>6.2700000000000006E-2</v>
      </c>
      <c r="T46" s="8" t="s">
        <v>114</v>
      </c>
      <c r="V46" s="8">
        <v>0.96330000000000005</v>
      </c>
      <c r="W46" s="8">
        <v>0.76529999999999998</v>
      </c>
    </row>
    <row r="47" spans="3:24" s="8" customFormat="1" x14ac:dyDescent="0.25">
      <c r="C47" s="8" t="s">
        <v>74</v>
      </c>
      <c r="D47" s="8">
        <v>0.53600000000000003</v>
      </c>
      <c r="E47" s="8" t="s">
        <v>93</v>
      </c>
      <c r="F47" s="8" t="s">
        <v>94</v>
      </c>
      <c r="G47" s="8" t="s">
        <v>95</v>
      </c>
      <c r="J47" s="8" t="s">
        <v>73</v>
      </c>
      <c r="K47" s="8">
        <v>0.35070000000000001</v>
      </c>
      <c r="L47" s="8" t="s">
        <v>108</v>
      </c>
      <c r="M47" s="8" t="s">
        <v>109</v>
      </c>
      <c r="N47" s="8" t="s">
        <v>110</v>
      </c>
      <c r="R47" s="8" t="s">
        <v>72</v>
      </c>
      <c r="S47" s="8">
        <v>5.4800000000000001E-2</v>
      </c>
      <c r="T47" s="8" t="s">
        <v>115</v>
      </c>
      <c r="U47" s="8" t="s">
        <v>116</v>
      </c>
      <c r="W47" s="8">
        <v>0.80030000000000001</v>
      </c>
    </row>
    <row r="48" spans="3:24" s="8" customFormat="1" x14ac:dyDescent="0.25">
      <c r="C48" s="8" t="s">
        <v>96</v>
      </c>
      <c r="J48" s="8" t="s">
        <v>96</v>
      </c>
      <c r="R48" s="8" t="s">
        <v>74</v>
      </c>
      <c r="S48" s="8">
        <v>1.17E-2</v>
      </c>
      <c r="T48" s="8" t="s">
        <v>117</v>
      </c>
      <c r="U48" s="8" t="s">
        <v>118</v>
      </c>
      <c r="V48" s="8" t="s">
        <v>119</v>
      </c>
    </row>
    <row r="49" spans="3:22" s="8" customFormat="1" x14ac:dyDescent="0.25">
      <c r="C49" s="8" t="s">
        <v>65</v>
      </c>
      <c r="D49" s="8" t="s">
        <v>67</v>
      </c>
      <c r="E49" s="8" t="s">
        <v>97</v>
      </c>
      <c r="F49" s="8" t="s">
        <v>98</v>
      </c>
      <c r="G49" s="8" t="s">
        <v>99</v>
      </c>
      <c r="J49" s="8" t="s">
        <v>65</v>
      </c>
      <c r="K49" s="8" t="s">
        <v>67</v>
      </c>
      <c r="L49" s="8" t="s">
        <v>97</v>
      </c>
      <c r="M49" s="8" t="s">
        <v>98</v>
      </c>
      <c r="N49" s="8" t="s">
        <v>99</v>
      </c>
      <c r="R49" s="8" t="s">
        <v>96</v>
      </c>
    </row>
    <row r="50" spans="3:22" s="8" customFormat="1" x14ac:dyDescent="0.25">
      <c r="C50" s="8" t="s">
        <v>73</v>
      </c>
      <c r="D50" s="8">
        <v>1.3955</v>
      </c>
      <c r="E50" s="8" t="s">
        <v>100</v>
      </c>
      <c r="F50" s="8" t="s">
        <v>100</v>
      </c>
      <c r="G50" s="8" t="s">
        <v>71</v>
      </c>
      <c r="J50" s="8" t="s">
        <v>74</v>
      </c>
      <c r="K50" s="8">
        <v>7.2314999999999996</v>
      </c>
      <c r="L50" s="8" t="s">
        <v>100</v>
      </c>
      <c r="M50" s="8" t="s">
        <v>100</v>
      </c>
      <c r="N50" s="8" t="s">
        <v>71</v>
      </c>
      <c r="R50" s="8" t="s">
        <v>65</v>
      </c>
      <c r="S50" s="8" t="s">
        <v>67</v>
      </c>
      <c r="T50" s="8" t="s">
        <v>97</v>
      </c>
      <c r="U50" s="8" t="s">
        <v>98</v>
      </c>
      <c r="V50" s="8" t="s">
        <v>99</v>
      </c>
    </row>
    <row r="51" spans="3:22" s="8" customFormat="1" x14ac:dyDescent="0.25">
      <c r="C51" s="8" t="s">
        <v>72</v>
      </c>
      <c r="D51" s="8">
        <v>1.375</v>
      </c>
      <c r="E51" s="8" t="s">
        <v>100</v>
      </c>
      <c r="F51" s="8" t="s">
        <v>100</v>
      </c>
      <c r="G51" s="8" t="s">
        <v>71</v>
      </c>
      <c r="J51" s="8" t="s">
        <v>71</v>
      </c>
      <c r="K51" s="8">
        <v>1.3072999999999999</v>
      </c>
      <c r="L51" s="8" t="s">
        <v>101</v>
      </c>
      <c r="M51" s="8" t="s">
        <v>101</v>
      </c>
      <c r="N51" s="8" t="s">
        <v>72</v>
      </c>
      <c r="R51" s="8" t="s">
        <v>71</v>
      </c>
      <c r="S51" s="8">
        <v>0.60099999999999998</v>
      </c>
      <c r="T51" s="8" t="s">
        <v>100</v>
      </c>
      <c r="U51" s="8" t="s">
        <v>100</v>
      </c>
      <c r="V51" s="8" t="s">
        <v>71</v>
      </c>
    </row>
    <row r="52" spans="3:22" s="8" customFormat="1" x14ac:dyDescent="0.25">
      <c r="C52" s="8" t="s">
        <v>71</v>
      </c>
      <c r="D52" s="8">
        <v>0.76470000000000005</v>
      </c>
      <c r="E52" s="8" t="s">
        <v>101</v>
      </c>
      <c r="F52" s="8" t="s">
        <v>101</v>
      </c>
      <c r="G52" s="8" t="s">
        <v>72</v>
      </c>
      <c r="J52" s="8" t="s">
        <v>72</v>
      </c>
      <c r="K52" s="8">
        <v>0.41599999999999998</v>
      </c>
      <c r="L52" s="8" t="s">
        <v>101</v>
      </c>
      <c r="M52" s="8" t="s">
        <v>101</v>
      </c>
      <c r="N52" s="8" t="s">
        <v>72</v>
      </c>
      <c r="R52" s="8" t="s">
        <v>73</v>
      </c>
      <c r="S52" s="8">
        <v>6.2700000000000006E-2</v>
      </c>
      <c r="T52" s="8" t="s">
        <v>101</v>
      </c>
      <c r="U52" s="8" t="s">
        <v>101</v>
      </c>
      <c r="V52" s="8" t="s">
        <v>120</v>
      </c>
    </row>
    <row r="53" spans="3:22" s="8" customFormat="1" x14ac:dyDescent="0.25">
      <c r="C53" s="8" t="s">
        <v>74</v>
      </c>
      <c r="D53" s="8">
        <v>0.53600000000000003</v>
      </c>
      <c r="E53" s="8" t="s">
        <v>101</v>
      </c>
      <c r="F53" s="8" t="s">
        <v>101</v>
      </c>
      <c r="G53" s="8" t="s">
        <v>72</v>
      </c>
      <c r="J53" s="8" t="s">
        <v>73</v>
      </c>
      <c r="K53" s="8">
        <v>0.35070000000000001</v>
      </c>
      <c r="L53" s="8" t="s">
        <v>101</v>
      </c>
      <c r="M53" s="8" t="s">
        <v>101</v>
      </c>
      <c r="N53" s="8" t="s">
        <v>72</v>
      </c>
      <c r="R53" s="8" t="s">
        <v>72</v>
      </c>
      <c r="S53" s="8">
        <v>5.4800000000000001E-2</v>
      </c>
      <c r="T53" s="8" t="s">
        <v>101</v>
      </c>
      <c r="U53" s="8" t="s">
        <v>101</v>
      </c>
      <c r="V53" s="8" t="s">
        <v>120</v>
      </c>
    </row>
    <row r="54" spans="3:22" x14ac:dyDescent="0.25">
      <c r="R54" t="s">
        <v>74</v>
      </c>
      <c r="S54">
        <v>1.17E-2</v>
      </c>
      <c r="T54" t="s">
        <v>101</v>
      </c>
      <c r="U54" t="s">
        <v>101</v>
      </c>
      <c r="V54" t="s">
        <v>72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Fig. 1</vt:lpstr>
      <vt:lpstr>Fig. 2</vt:lpstr>
      <vt:lpstr>Fig. 3B</vt:lpstr>
      <vt:lpstr>Fig. 3C</vt:lpstr>
      <vt:lpstr>Fig. 4</vt:lpstr>
      <vt:lpstr>Fig.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Ya-Hui Wang</dc:creator>
  <cp:lastModifiedBy>wangy</cp:lastModifiedBy>
  <dcterms:created xsi:type="dcterms:W3CDTF">2015-06-05T18:19:34Z</dcterms:created>
  <dcterms:modified xsi:type="dcterms:W3CDTF">2022-01-29T02:11:44Z</dcterms:modified>
</cp:coreProperties>
</file>