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E:\ZXT_ Master Files\硕士文章-低氧RSE\3050-2小论文英文版2021-2022\4.0FES论文修改1.0-202202\"/>
    </mc:Choice>
  </mc:AlternateContent>
  <xr:revisionPtr revIDLastSave="0" documentId="13_ncr:1_{DE1542C0-0B95-4C31-8A0D-594C72AA745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ableS1" sheetId="2" r:id="rId1"/>
    <sheet name="TableS2" sheetId="3" r:id="rId2"/>
    <sheet name="TableS3" sheetId="1" r:id="rId3"/>
    <sheet name="TableS4" sheetId="5" r:id="rId4"/>
    <sheet name="TableS5" sheetId="4" r:id="rId5"/>
    <sheet name="E3" sheetId="8" r:id="rId6"/>
    <sheet name="E4" sheetId="9" r:id="rId7"/>
  </sheets>
  <definedNames>
    <definedName name="_Hlk81590578" localSheetId="2">TableS3!$A$2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1" i="4" l="1"/>
  <c r="D21" i="4"/>
  <c r="C20" i="4"/>
  <c r="D20" i="4"/>
  <c r="B21" i="4"/>
  <c r="B20" i="4"/>
  <c r="C19" i="4"/>
  <c r="D19" i="4"/>
  <c r="B19" i="4"/>
</calcChain>
</file>

<file path=xl/sharedStrings.xml><?xml version="1.0" encoding="utf-8"?>
<sst xmlns="http://schemas.openxmlformats.org/spreadsheetml/2006/main" count="112" uniqueCount="86">
  <si>
    <t>TOC/%</t>
  </si>
  <si>
    <t>TN/%</t>
  </si>
  <si>
    <t>C/N</t>
  </si>
  <si>
    <t>Fe/Al</t>
  </si>
  <si>
    <t>Depth/cm</t>
    <phoneticPr fontId="1" type="noConversion"/>
  </si>
  <si>
    <r>
      <t>δ</t>
    </r>
    <r>
      <rPr>
        <vertAlign val="superscript"/>
        <sz val="10"/>
        <color theme="1"/>
        <rFont val="Times New Roman"/>
        <family val="1"/>
      </rPr>
      <t>13</t>
    </r>
    <r>
      <rPr>
        <sz val="10"/>
        <color theme="1"/>
        <rFont val="Times New Roman"/>
        <family val="1"/>
      </rPr>
      <t>C/‰</t>
    </r>
  </si>
  <si>
    <r>
      <t>δ</t>
    </r>
    <r>
      <rPr>
        <vertAlign val="superscript"/>
        <sz val="10"/>
        <color theme="1"/>
        <rFont val="Times New Roman"/>
        <family val="1"/>
      </rPr>
      <t>15</t>
    </r>
    <r>
      <rPr>
        <sz val="10"/>
        <color theme="1"/>
        <rFont val="Times New Roman"/>
        <family val="1"/>
      </rPr>
      <t>N/‰</t>
    </r>
  </si>
  <si>
    <r>
      <t>Mn/Al/10</t>
    </r>
    <r>
      <rPr>
        <vertAlign val="superscript"/>
        <sz val="10"/>
        <color theme="1"/>
        <rFont val="Times New Roman"/>
        <family val="1"/>
      </rPr>
      <t>-4</t>
    </r>
  </si>
  <si>
    <r>
      <t>V/Al/10</t>
    </r>
    <r>
      <rPr>
        <vertAlign val="superscript"/>
        <sz val="10"/>
        <color theme="1"/>
        <rFont val="Times New Roman"/>
        <family val="1"/>
      </rPr>
      <t>-4</t>
    </r>
  </si>
  <si>
    <r>
      <t>Mo/Al/10</t>
    </r>
    <r>
      <rPr>
        <vertAlign val="superscript"/>
        <sz val="10"/>
        <color theme="1"/>
        <rFont val="Times New Roman"/>
        <family val="1"/>
      </rPr>
      <t>-4</t>
    </r>
  </si>
  <si>
    <r>
      <t>U/Al/10</t>
    </r>
    <r>
      <rPr>
        <vertAlign val="superscript"/>
        <sz val="10"/>
        <color theme="1"/>
        <rFont val="Times New Roman"/>
        <family val="1"/>
      </rPr>
      <t>-4</t>
    </r>
  </si>
  <si>
    <t>Year</t>
    <phoneticPr fontId="1" type="noConversion"/>
  </si>
  <si>
    <t>3050-2</t>
    <phoneticPr fontId="1" type="noConversion"/>
  </si>
  <si>
    <t>Location</t>
    <phoneticPr fontId="1" type="noConversion"/>
  </si>
  <si>
    <t>30.49°N, 123.02°E</t>
    <phoneticPr fontId="1" type="noConversion"/>
  </si>
  <si>
    <t>Water depth</t>
    <phoneticPr fontId="1" type="noConversion"/>
  </si>
  <si>
    <r>
      <t>Mo</t>
    </r>
    <r>
      <rPr>
        <vertAlign val="subscript"/>
        <sz val="10"/>
        <color theme="1"/>
        <rFont val="Times New Roman"/>
        <family val="1"/>
      </rPr>
      <t>EF</t>
    </r>
    <r>
      <rPr>
        <sz val="10"/>
        <color theme="1"/>
        <rFont val="Times New Roman"/>
        <family val="1"/>
      </rPr>
      <t>/U</t>
    </r>
    <r>
      <rPr>
        <vertAlign val="subscript"/>
        <sz val="10"/>
        <color theme="1"/>
        <rFont val="Times New Roman"/>
        <family val="1"/>
      </rPr>
      <t>EF</t>
    </r>
    <phoneticPr fontId="1" type="noConversion"/>
  </si>
  <si>
    <t>61 m</t>
    <phoneticPr fontId="1" type="noConversion"/>
  </si>
  <si>
    <t>1.76 mg/L</t>
    <phoneticPr fontId="1" type="noConversion"/>
  </si>
  <si>
    <t xml:space="preserve"> DO in bottom water </t>
    <phoneticPr fontId="1" type="noConversion"/>
  </si>
  <si>
    <t>Core</t>
    <phoneticPr fontId="1" type="noConversion"/>
  </si>
  <si>
    <t>E4</t>
    <phoneticPr fontId="1" type="noConversion"/>
  </si>
  <si>
    <t>Year</t>
  </si>
  <si>
    <t>Depth/cm</t>
    <phoneticPr fontId="8" type="noConversion"/>
  </si>
  <si>
    <t>Sediment core 3050-2</t>
    <phoneticPr fontId="1" type="noConversion"/>
  </si>
  <si>
    <t>Sediment core E4 (Wu et al., 2020)</t>
    <phoneticPr fontId="1" type="noConversion"/>
  </si>
  <si>
    <t>30.93°N, 123.01°E</t>
    <phoneticPr fontId="1" type="noConversion"/>
  </si>
  <si>
    <r>
      <t xml:space="preserve"> Mo</t>
    </r>
    <r>
      <rPr>
        <b/>
        <vertAlign val="subscript"/>
        <sz val="10"/>
        <color theme="1"/>
        <rFont val="Times New Roman"/>
        <family val="1"/>
      </rPr>
      <t>EF</t>
    </r>
    <r>
      <rPr>
        <b/>
        <sz val="10"/>
        <color theme="1"/>
        <rFont val="Times New Roman"/>
        <family val="1"/>
      </rPr>
      <t>/U</t>
    </r>
    <r>
      <rPr>
        <b/>
        <vertAlign val="subscript"/>
        <sz val="10"/>
        <color theme="1"/>
        <rFont val="Times New Roman"/>
        <family val="1"/>
      </rPr>
      <t>EF</t>
    </r>
    <r>
      <rPr>
        <b/>
        <sz val="10"/>
        <color theme="1"/>
        <rFont val="Times New Roman"/>
        <family val="1"/>
      </rPr>
      <t xml:space="preserve"> in Surface sediment </t>
    </r>
    <phoneticPr fontId="1" type="noConversion"/>
  </si>
  <si>
    <t>0.625*</t>
  </si>
  <si>
    <t>0.779**</t>
  </si>
  <si>
    <t>0.628*</t>
  </si>
  <si>
    <t>0.603*</t>
  </si>
  <si>
    <t>r</t>
    <phoneticPr fontId="1" type="noConversion"/>
  </si>
  <si>
    <t>V/Al</t>
    <phoneticPr fontId="1" type="noConversion"/>
  </si>
  <si>
    <t>Mo/Al</t>
    <phoneticPr fontId="1" type="noConversion"/>
  </si>
  <si>
    <t>U/Al</t>
    <phoneticPr fontId="1" type="noConversion"/>
  </si>
  <si>
    <t>TOC</t>
    <phoneticPr fontId="1" type="noConversion"/>
  </si>
  <si>
    <t>Mn/Al</t>
    <phoneticPr fontId="1" type="noConversion"/>
  </si>
  <si>
    <t>0.717**</t>
    <phoneticPr fontId="1" type="noConversion"/>
  </si>
  <si>
    <t>* p&lt;0.05, ** p&lt;0.01</t>
    <phoneticPr fontId="1" type="noConversion"/>
  </si>
  <si>
    <t>Fe/Al</t>
    <phoneticPr fontId="1" type="noConversion"/>
  </si>
  <si>
    <r>
      <t>R</t>
    </r>
    <r>
      <rPr>
        <vertAlign val="superscript"/>
        <sz val="11"/>
        <color theme="1"/>
        <rFont val="Times New Roman"/>
        <family val="1"/>
      </rPr>
      <t>2</t>
    </r>
    <phoneticPr fontId="1" type="noConversion"/>
  </si>
  <si>
    <t>Pearson Correlation Analysis</t>
    <phoneticPr fontId="1" type="noConversion"/>
  </si>
  <si>
    <t>Linear Correlation Analysis</t>
    <phoneticPr fontId="1" type="noConversion"/>
  </si>
  <si>
    <t>0.811**</t>
  </si>
  <si>
    <t>0.532*</t>
  </si>
  <si>
    <t>V</t>
    <phoneticPr fontId="1" type="noConversion"/>
  </si>
  <si>
    <t>Mo</t>
    <phoneticPr fontId="1" type="noConversion"/>
  </si>
  <si>
    <t>U</t>
    <phoneticPr fontId="1" type="noConversion"/>
  </si>
  <si>
    <t>Al</t>
    <phoneticPr fontId="1" type="noConversion"/>
  </si>
  <si>
    <t>* p&lt;0.05, ** p&lt;0.01</t>
    <phoneticPr fontId="1" type="noConversion"/>
  </si>
  <si>
    <r>
      <t>Pearson Correlation Analysis</t>
    </r>
    <r>
      <rPr>
        <b/>
        <sz val="11"/>
        <color theme="1"/>
        <rFont val="Microsoft YaHei UI"/>
        <family val="1"/>
        <charset val="134"/>
      </rPr>
      <t> </t>
    </r>
    <phoneticPr fontId="1" type="noConversion"/>
  </si>
  <si>
    <r>
      <t>R</t>
    </r>
    <r>
      <rPr>
        <b/>
        <vertAlign val="superscript"/>
        <sz val="11"/>
        <rFont val="Times New Roman"/>
        <family val="1"/>
      </rPr>
      <t>2</t>
    </r>
    <phoneticPr fontId="1" type="noConversion"/>
  </si>
  <si>
    <t>0.521*</t>
    <phoneticPr fontId="1" type="noConversion"/>
  </si>
  <si>
    <t>Our study</t>
    <phoneticPr fontId="1" type="noConversion"/>
  </si>
  <si>
    <t>Wu et al., 2020</t>
    <phoneticPr fontId="1" type="noConversion"/>
  </si>
  <si>
    <r>
      <t>OC</t>
    </r>
    <r>
      <rPr>
        <vertAlign val="subscript"/>
        <sz val="10"/>
        <color theme="1"/>
        <rFont val="Times New Roman"/>
        <family val="1"/>
      </rPr>
      <t>marine</t>
    </r>
    <r>
      <rPr>
        <sz val="10"/>
        <color theme="1"/>
        <rFont val="Times New Roman"/>
        <family val="1"/>
      </rPr>
      <t>/%</t>
    </r>
    <phoneticPr fontId="1" type="noConversion"/>
  </si>
  <si>
    <t>median diameter/μm</t>
    <phoneticPr fontId="1" type="noConversion"/>
  </si>
  <si>
    <t>Clay proportion</t>
    <phoneticPr fontId="1" type="noConversion"/>
  </si>
  <si>
    <t>Clay proportion/%</t>
    <phoneticPr fontId="1" type="noConversion"/>
  </si>
  <si>
    <t>Tempreture in bottm water</t>
    <phoneticPr fontId="1" type="noConversion"/>
  </si>
  <si>
    <t>Sality in bottm water</t>
    <phoneticPr fontId="1" type="noConversion"/>
  </si>
  <si>
    <r>
      <t>18.61</t>
    </r>
    <r>
      <rPr>
        <sz val="10"/>
        <color theme="1"/>
        <rFont val="Segoe UI Symbol"/>
        <family val="1"/>
      </rPr>
      <t>℃</t>
    </r>
    <phoneticPr fontId="1" type="noConversion"/>
  </si>
  <si>
    <t xml:space="preserve"> Mass accumulation rates (MAR)</t>
    <phoneticPr fontId="1" type="noConversion"/>
  </si>
  <si>
    <r>
      <t>3.11 g/cm</t>
    </r>
    <r>
      <rPr>
        <vertAlign val="superscript"/>
        <sz val="10"/>
        <color theme="1"/>
        <rFont val="Times New Roman"/>
        <family val="1"/>
      </rPr>
      <t>-2</t>
    </r>
    <r>
      <rPr>
        <sz val="10"/>
        <color theme="1"/>
        <rFont val="Times New Roman"/>
        <family val="1"/>
      </rPr>
      <t>/y</t>
    </r>
    <r>
      <rPr>
        <vertAlign val="superscript"/>
        <sz val="10"/>
        <color theme="1"/>
        <rFont val="Times New Roman"/>
        <family val="1"/>
      </rPr>
      <t>-1</t>
    </r>
    <phoneticPr fontId="1" type="noConversion"/>
  </si>
  <si>
    <t>E3</t>
    <phoneticPr fontId="1" type="noConversion"/>
  </si>
  <si>
    <t>23.0 m</t>
    <phoneticPr fontId="1" type="noConversion"/>
  </si>
  <si>
    <t>40.0 m</t>
    <phoneticPr fontId="1" type="noConversion"/>
  </si>
  <si>
    <r>
      <t>5.87 g/cm</t>
    </r>
    <r>
      <rPr>
        <vertAlign val="superscript"/>
        <sz val="10"/>
        <color theme="1"/>
        <rFont val="Times New Roman"/>
        <family val="1"/>
      </rPr>
      <t>-2</t>
    </r>
    <r>
      <rPr>
        <sz val="10"/>
        <color theme="1"/>
        <rFont val="Times New Roman"/>
        <family val="1"/>
      </rPr>
      <t>/y</t>
    </r>
    <r>
      <rPr>
        <vertAlign val="superscript"/>
        <sz val="10"/>
        <color theme="1"/>
        <rFont val="Times New Roman"/>
        <family val="1"/>
      </rPr>
      <t>-1</t>
    </r>
    <phoneticPr fontId="1" type="noConversion"/>
  </si>
  <si>
    <t>30.93°N, 122.76°E</t>
    <phoneticPr fontId="1" type="noConversion"/>
  </si>
  <si>
    <t>Core legenth</t>
    <phoneticPr fontId="1" type="noConversion"/>
  </si>
  <si>
    <t>30 cm</t>
    <phoneticPr fontId="1" type="noConversion"/>
  </si>
  <si>
    <t>132 cm</t>
    <phoneticPr fontId="1" type="noConversion"/>
  </si>
  <si>
    <t>50 cm</t>
    <phoneticPr fontId="1" type="noConversion"/>
  </si>
  <si>
    <t>Sediment core E3 (Wu et al., 2020)</t>
    <phoneticPr fontId="1" type="noConversion"/>
  </si>
  <si>
    <r>
      <t>Mo</t>
    </r>
    <r>
      <rPr>
        <b/>
        <vertAlign val="subscript"/>
        <sz val="11"/>
        <color theme="1"/>
        <rFont val="Times New Roman"/>
        <family val="1"/>
      </rPr>
      <t>EF</t>
    </r>
    <r>
      <rPr>
        <b/>
        <sz val="11"/>
        <color theme="1"/>
        <rFont val="Times New Roman"/>
        <family val="1"/>
      </rPr>
      <t>/U</t>
    </r>
    <r>
      <rPr>
        <b/>
        <vertAlign val="subscript"/>
        <sz val="11"/>
        <color theme="1"/>
        <rFont val="Times New Roman"/>
        <family val="1"/>
      </rPr>
      <t>EF</t>
    </r>
    <phoneticPr fontId="1" type="noConversion"/>
  </si>
  <si>
    <r>
      <t>Mo/Al/10</t>
    </r>
    <r>
      <rPr>
        <vertAlign val="superscript"/>
        <sz val="11"/>
        <color theme="1"/>
        <rFont val="Times New Roman"/>
        <family val="1"/>
      </rPr>
      <t>-4</t>
    </r>
  </si>
  <si>
    <r>
      <t>U/Al/10</t>
    </r>
    <r>
      <rPr>
        <vertAlign val="superscript"/>
        <sz val="11"/>
        <color theme="1"/>
        <rFont val="Times New Roman"/>
        <family val="1"/>
      </rPr>
      <t>-4</t>
    </r>
  </si>
  <si>
    <r>
      <t>Mo</t>
    </r>
    <r>
      <rPr>
        <vertAlign val="subscript"/>
        <sz val="11"/>
        <color theme="1"/>
        <rFont val="Times New Roman"/>
        <family val="1"/>
      </rPr>
      <t>EF</t>
    </r>
    <r>
      <rPr>
        <sz val="11"/>
        <color theme="1"/>
        <rFont val="Times New Roman"/>
        <family val="1"/>
      </rPr>
      <t>/U</t>
    </r>
    <r>
      <rPr>
        <vertAlign val="subscript"/>
        <sz val="11"/>
        <color theme="1"/>
        <rFont val="Times New Roman"/>
        <family val="1"/>
      </rPr>
      <t>EF</t>
    </r>
    <phoneticPr fontId="1" type="noConversion"/>
  </si>
  <si>
    <t>AVE</t>
    <phoneticPr fontId="1" type="noConversion"/>
  </si>
  <si>
    <t>MAX</t>
    <phoneticPr fontId="1" type="noConversion"/>
  </si>
  <si>
    <t>MIN</t>
    <phoneticPr fontId="1" type="noConversion"/>
  </si>
  <si>
    <t>1.96 cm/y</t>
    <phoneticPr fontId="1" type="noConversion"/>
  </si>
  <si>
    <t>5.18 cm/y</t>
    <phoneticPr fontId="1" type="noConversion"/>
  </si>
  <si>
    <t>Average deposition rate</t>
    <phoneticPr fontId="1" type="noConversion"/>
  </si>
  <si>
    <t>1.93 cm/y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</si>
</sst>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_ "/>
    <numFmt numFmtId="177" formatCode="0.00_ "/>
    <numFmt numFmtId="178" formatCode="0.0_ "/>
    <numFmt numFmtId="179" formatCode="0_ "/>
    <numFmt numFmtId="180" formatCode="0.000"/>
  </numFmts>
  <fonts count="2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sz val="10"/>
      <color theme="1"/>
      <name val="Times New Roman"/>
      <family val="3"/>
    </font>
    <font>
      <b/>
      <sz val="11"/>
      <color theme="1"/>
      <name val="Times New Roman"/>
      <family val="1"/>
    </font>
    <font>
      <sz val="11"/>
      <color theme="1"/>
      <name val="等线"/>
      <family val="2"/>
      <scheme val="minor"/>
    </font>
    <font>
      <sz val="9"/>
      <name val="Times New Roman"/>
      <family val="2"/>
      <charset val="134"/>
    </font>
    <font>
      <sz val="10"/>
      <color theme="1"/>
      <name val="等线"/>
      <family val="2"/>
      <scheme val="minor"/>
    </font>
    <font>
      <b/>
      <sz val="10"/>
      <color theme="1"/>
      <name val="Times New Roman"/>
      <family val="1"/>
    </font>
    <font>
      <b/>
      <vertAlign val="subscript"/>
      <sz val="10"/>
      <color theme="1"/>
      <name val="Times New Roman"/>
      <family val="1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b/>
      <sz val="11"/>
      <color theme="1"/>
      <name val="Microsoft YaHei UI"/>
      <family val="1"/>
      <charset val="134"/>
    </font>
    <font>
      <sz val="11"/>
      <name val="Times New Roman"/>
      <family val="1"/>
    </font>
    <font>
      <b/>
      <vertAlign val="superscript"/>
      <sz val="11"/>
      <name val="Times New Roman"/>
      <family val="1"/>
    </font>
    <font>
      <sz val="10"/>
      <color theme="1"/>
      <name val="Segoe UI Symbol"/>
      <family val="1"/>
    </font>
    <font>
      <sz val="11"/>
      <color rgb="FFFF0000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等线"/>
      <family val="2"/>
      <scheme val="minor"/>
    </font>
    <font>
      <b/>
      <vertAlign val="subscript"/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11"/>
      <color theme="1"/>
      <name val="Times New Roman"/>
      <family val="3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113">
    <xf numFmtId="0" fontId="0" fillId="0" borderId="0" xfId="0"/>
    <xf numFmtId="176" fontId="0" fillId="0" borderId="0" xfId="0" applyNumberFormat="1"/>
    <xf numFmtId="177" fontId="0" fillId="0" borderId="0" xfId="0" applyNumberFormat="1"/>
    <xf numFmtId="177" fontId="2" fillId="0" borderId="0" xfId="0" applyNumberFormat="1" applyFont="1" applyAlignment="1">
      <alignment horizontal="center" vertical="center"/>
    </xf>
    <xf numFmtId="0" fontId="9" fillId="0" borderId="0" xfId="0" applyFont="1"/>
    <xf numFmtId="0" fontId="0" fillId="0" borderId="0" xfId="0" applyBorder="1"/>
    <xf numFmtId="0" fontId="2" fillId="0" borderId="1" xfId="0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Border="1" applyAlignment="1">
      <alignment horizontal="center" vertical="center"/>
    </xf>
    <xf numFmtId="177" fontId="2" fillId="0" borderId="5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 wrapText="1"/>
    </xf>
    <xf numFmtId="177" fontId="2" fillId="0" borderId="6" xfId="0" applyNumberFormat="1" applyFont="1" applyBorder="1" applyAlignment="1">
      <alignment horizontal="center" vertical="center"/>
    </xf>
    <xf numFmtId="177" fontId="2" fillId="0" borderId="7" xfId="0" applyNumberFormat="1" applyFont="1" applyBorder="1" applyAlignment="1">
      <alignment horizontal="center" vertical="center"/>
    </xf>
    <xf numFmtId="176" fontId="2" fillId="0" borderId="6" xfId="0" applyNumberFormat="1" applyFont="1" applyBorder="1" applyAlignment="1">
      <alignment horizontal="center" vertical="center" wrapText="1"/>
    </xf>
    <xf numFmtId="176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6" fontId="2" fillId="0" borderId="5" xfId="0" applyNumberFormat="1" applyFont="1" applyBorder="1" applyAlignment="1">
      <alignment horizontal="center" vertical="center" wrapText="1"/>
    </xf>
    <xf numFmtId="176" fontId="2" fillId="0" borderId="7" xfId="0" applyNumberFormat="1" applyFont="1" applyBorder="1" applyAlignment="1">
      <alignment horizontal="center" vertical="center"/>
    </xf>
    <xf numFmtId="176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80" fontId="12" fillId="0" borderId="3" xfId="0" applyNumberFormat="1" applyFont="1" applyBorder="1" applyAlignment="1">
      <alignment horizontal="center" vertical="center"/>
    </xf>
    <xf numFmtId="180" fontId="6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77" fontId="10" fillId="0" borderId="9" xfId="0" applyNumberFormat="1" applyFont="1" applyBorder="1" applyAlignment="1">
      <alignment horizontal="center" vertical="center"/>
    </xf>
    <xf numFmtId="177" fontId="10" fillId="0" borderId="5" xfId="0" applyNumberFormat="1" applyFont="1" applyBorder="1" applyAlignment="1">
      <alignment horizontal="center" vertical="center"/>
    </xf>
    <xf numFmtId="177" fontId="10" fillId="0" borderId="7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78" fontId="2" fillId="0" borderId="5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Border="1" applyAlignment="1">
      <alignment horizontal="center" vertical="center" wrapText="1"/>
    </xf>
    <xf numFmtId="176" fontId="2" fillId="0" borderId="0" xfId="0" applyNumberFormat="1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49" fontId="10" fillId="0" borderId="2" xfId="0" applyNumberFormat="1" applyFont="1" applyBorder="1" applyAlignment="1">
      <alignment horizontal="center" vertical="center"/>
    </xf>
    <xf numFmtId="178" fontId="2" fillId="0" borderId="0" xfId="0" applyNumberFormat="1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180" fontId="18" fillId="0" borderId="0" xfId="0" applyNumberFormat="1" applyFont="1" applyAlignment="1">
      <alignment horizontal="center" vertical="center"/>
    </xf>
    <xf numFmtId="0" fontId="20" fillId="0" borderId="0" xfId="0" applyFont="1"/>
    <xf numFmtId="0" fontId="0" fillId="0" borderId="0" xfId="0" applyFont="1"/>
    <xf numFmtId="0" fontId="12" fillId="0" borderId="5" xfId="0" applyFont="1" applyBorder="1" applyAlignment="1">
      <alignment horizontal="center" vertical="center" wrapText="1"/>
    </xf>
    <xf numFmtId="176" fontId="12" fillId="0" borderId="11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76" fontId="12" fillId="0" borderId="12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2" xfId="0" applyNumberFormat="1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2" fontId="12" fillId="0" borderId="13" xfId="0" applyNumberFormat="1" applyFont="1" applyBorder="1" applyAlignment="1">
      <alignment horizontal="center" vertical="center" wrapText="1"/>
    </xf>
    <xf numFmtId="176" fontId="12" fillId="0" borderId="10" xfId="0" applyNumberFormat="1" applyFont="1" applyBorder="1" applyAlignment="1">
      <alignment horizontal="center" vertical="center" wrapText="1"/>
    </xf>
    <xf numFmtId="176" fontId="12" fillId="0" borderId="14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176" fontId="12" fillId="0" borderId="0" xfId="0" applyNumberFormat="1" applyFont="1" applyBorder="1" applyAlignment="1">
      <alignment horizontal="center" vertical="center" wrapText="1"/>
    </xf>
    <xf numFmtId="176" fontId="12" fillId="0" borderId="5" xfId="0" applyNumberFormat="1" applyFont="1" applyBorder="1" applyAlignment="1">
      <alignment horizontal="center" vertical="center" wrapText="1"/>
    </xf>
    <xf numFmtId="2" fontId="12" fillId="0" borderId="12" xfId="0" applyNumberFormat="1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6" fontId="12" fillId="0" borderId="7" xfId="0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177" fontId="12" fillId="0" borderId="13" xfId="0" applyNumberFormat="1" applyFont="1" applyBorder="1" applyAlignment="1">
      <alignment horizontal="center" vertical="center" wrapText="1"/>
    </xf>
    <xf numFmtId="177" fontId="12" fillId="0" borderId="11" xfId="0" applyNumberFormat="1" applyFont="1" applyBorder="1" applyAlignment="1">
      <alignment horizontal="center" vertical="center" wrapText="1"/>
    </xf>
    <xf numFmtId="177" fontId="12" fillId="0" borderId="12" xfId="0" applyNumberFormat="1" applyFont="1" applyBorder="1" applyAlignment="1">
      <alignment horizontal="center" vertical="center" wrapText="1"/>
    </xf>
    <xf numFmtId="176" fontId="0" fillId="0" borderId="0" xfId="0" applyNumberFormat="1" applyFont="1"/>
    <xf numFmtId="177" fontId="10" fillId="0" borderId="3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9" fontId="2" fillId="0" borderId="11" xfId="0" applyNumberFormat="1" applyFont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176" fontId="2" fillId="0" borderId="12" xfId="0" applyNumberFormat="1" applyFont="1" applyBorder="1" applyAlignment="1">
      <alignment horizontal="center" vertical="center"/>
    </xf>
    <xf numFmtId="176" fontId="2" fillId="0" borderId="10" xfId="0" applyNumberFormat="1" applyFont="1" applyBorder="1" applyAlignment="1">
      <alignment horizontal="center" vertical="center" wrapText="1"/>
    </xf>
    <xf numFmtId="176" fontId="2" fillId="0" borderId="14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177" fontId="10" fillId="0" borderId="8" xfId="0" applyNumberFormat="1" applyFont="1" applyBorder="1" applyAlignment="1">
      <alignment horizontal="center" vertical="center"/>
    </xf>
    <xf numFmtId="177" fontId="10" fillId="0" borderId="9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177" fontId="6" fillId="0" borderId="3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176" fontId="6" fillId="0" borderId="6" xfId="0" applyNumberFormat="1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176" fontId="6" fillId="0" borderId="7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</cellXfs>
  <cellStyles count="2">
    <cellStyle name="常规" xfId="0" builtinId="0"/>
    <cellStyle name="常规 2" xfId="1" xr:uid="{17FDAFEA-F641-422F-84C2-FB2E8B1ED1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Linear fitting</a:t>
            </a:r>
            <a:r>
              <a:rPr lang="en-US" altLang="zh-CN" baseline="0"/>
              <a:t> of E4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99050668456428"/>
                  <c:y val="-0.234225728408099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zh-CN"/>
                </a:p>
              </c:txPr>
            </c:trendlineLbl>
          </c:trendline>
          <c:xVal>
            <c:numRef>
              <c:f>TableS2!$A$3:$A$52</c:f>
              <c:numCache>
                <c:formatCode>0.00_ </c:formatCode>
                <c:ptCount val="50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</c:numCache>
            </c:numRef>
          </c:xVal>
          <c:yVal>
            <c:numRef>
              <c:f>TableS2!$B$3:$B$52</c:f>
              <c:numCache>
                <c:formatCode>0.00_ </c:formatCode>
                <c:ptCount val="50"/>
                <c:pt idx="0">
                  <c:v>2012.0449753394003</c:v>
                </c:pt>
                <c:pt idx="1">
                  <c:v>2011.6349260182005</c:v>
                </c:pt>
                <c:pt idx="2">
                  <c:v>2011.2233911593639</c:v>
                </c:pt>
                <c:pt idx="3">
                  <c:v>2010.6172016027856</c:v>
                </c:pt>
                <c:pt idx="4">
                  <c:v>2010.011012046207</c:v>
                </c:pt>
                <c:pt idx="5">
                  <c:v>2009.4048224896287</c:v>
                </c:pt>
                <c:pt idx="6">
                  <c:v>2008.7986329330502</c:v>
                </c:pt>
                <c:pt idx="7">
                  <c:v>2008.3957651726721</c:v>
                </c:pt>
                <c:pt idx="8">
                  <c:v>2007.9928974122943</c:v>
                </c:pt>
                <c:pt idx="9">
                  <c:v>2007.5900296519162</c:v>
                </c:pt>
                <c:pt idx="10">
                  <c:v>2007.1871618915384</c:v>
                </c:pt>
                <c:pt idx="11">
                  <c:v>2006.6551898929708</c:v>
                </c:pt>
                <c:pt idx="12">
                  <c:v>2006.1232178944031</c:v>
                </c:pt>
                <c:pt idx="13">
                  <c:v>2005.5912458958355</c:v>
                </c:pt>
                <c:pt idx="14">
                  <c:v>2005.059273897268</c:v>
                </c:pt>
                <c:pt idx="15">
                  <c:v>2004.6036482781014</c:v>
                </c:pt>
                <c:pt idx="16">
                  <c:v>2004.1480226589347</c:v>
                </c:pt>
                <c:pt idx="17">
                  <c:v>2003.6923970397681</c:v>
                </c:pt>
                <c:pt idx="18">
                  <c:v>2003.2367714206014</c:v>
                </c:pt>
                <c:pt idx="19">
                  <c:v>2002.7816667226978</c:v>
                </c:pt>
                <c:pt idx="20">
                  <c:v>2002.3265620247942</c:v>
                </c:pt>
                <c:pt idx="21">
                  <c:v>2001.8714573268903</c:v>
                </c:pt>
                <c:pt idx="22">
                  <c:v>2001.2732491408258</c:v>
                </c:pt>
                <c:pt idx="23">
                  <c:v>2000.6750409547612</c:v>
                </c:pt>
                <c:pt idx="24">
                  <c:v>2000.0768327686965</c:v>
                </c:pt>
                <c:pt idx="25">
                  <c:v>1999.4786245826322</c:v>
                </c:pt>
                <c:pt idx="26">
                  <c:v>1998.9237263922239</c:v>
                </c:pt>
                <c:pt idx="27">
                  <c:v>1998.3688282018156</c:v>
                </c:pt>
                <c:pt idx="28">
                  <c:v>1997.8139300114074</c:v>
                </c:pt>
                <c:pt idx="29">
                  <c:v>1997.2590318209991</c:v>
                </c:pt>
                <c:pt idx="30">
                  <c:v>1996.7041336305911</c:v>
                </c:pt>
                <c:pt idx="31">
                  <c:v>1996.2963704898614</c:v>
                </c:pt>
                <c:pt idx="32">
                  <c:v>1995.8886073491317</c:v>
                </c:pt>
                <c:pt idx="33">
                  <c:v>1995.480844208402</c:v>
                </c:pt>
                <c:pt idx="34">
                  <c:v>1995.0730810676723</c:v>
                </c:pt>
                <c:pt idx="35">
                  <c:v>1994.6300599712072</c:v>
                </c:pt>
                <c:pt idx="36">
                  <c:v>1994.187038874742</c:v>
                </c:pt>
                <c:pt idx="37">
                  <c:v>1993.7440177782769</c:v>
                </c:pt>
                <c:pt idx="38">
                  <c:v>1993.3009966818115</c:v>
                </c:pt>
                <c:pt idx="39">
                  <c:v>1992.721058168454</c:v>
                </c:pt>
                <c:pt idx="40">
                  <c:v>1992.1411196550966</c:v>
                </c:pt>
                <c:pt idx="41">
                  <c:v>1991.5611811417391</c:v>
                </c:pt>
                <c:pt idx="42">
                  <c:v>1990.9812426283818</c:v>
                </c:pt>
                <c:pt idx="43">
                  <c:v>1990.3225921724302</c:v>
                </c:pt>
                <c:pt idx="44">
                  <c:v>1989.6639417164788</c:v>
                </c:pt>
                <c:pt idx="45">
                  <c:v>1989.0052912605272</c:v>
                </c:pt>
                <c:pt idx="46">
                  <c:v>1988.3466408045761</c:v>
                </c:pt>
                <c:pt idx="47">
                  <c:v>1987.7870735805714</c:v>
                </c:pt>
                <c:pt idx="48">
                  <c:v>1987.2275063565667</c:v>
                </c:pt>
                <c:pt idx="49">
                  <c:v>1986.667939132562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E-4147-A132-0D32D4612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7080431"/>
        <c:axId val="1997084175"/>
      </c:scatterChart>
      <c:valAx>
        <c:axId val="1997080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Depth/cm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97084175"/>
        <c:crosses val="autoZero"/>
        <c:crossBetween val="midCat"/>
      </c:valAx>
      <c:valAx>
        <c:axId val="199708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Year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970804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22939</xdr:colOff>
      <xdr:row>14</xdr:row>
      <xdr:rowOff>33129</xdr:rowOff>
    </xdr:from>
    <xdr:to>
      <xdr:col>9</xdr:col>
      <xdr:colOff>559237</xdr:colOff>
      <xdr:row>26</xdr:row>
      <xdr:rowOff>92766</xdr:rowOff>
    </xdr:to>
    <xdr:grpSp>
      <xdr:nvGrpSpPr>
        <xdr:cNvPr id="6" name="组合 5">
          <a:extLst>
            <a:ext uri="{FF2B5EF4-FFF2-40B4-BE49-F238E27FC236}">
              <a16:creationId xmlns:a16="http://schemas.microsoft.com/office/drawing/2014/main" id="{26762654-EEA7-4EBC-BE60-44005D183C7A}"/>
            </a:ext>
          </a:extLst>
        </xdr:cNvPr>
        <xdr:cNvGrpSpPr/>
      </xdr:nvGrpSpPr>
      <xdr:grpSpPr>
        <a:xfrm>
          <a:off x="2667079" y="2486769"/>
          <a:ext cx="4803498" cy="2162757"/>
          <a:chOff x="2653496" y="165651"/>
          <a:chExt cx="5372868" cy="2027584"/>
        </a:xfrm>
      </xdr:grpSpPr>
      <xdr:pic>
        <xdr:nvPicPr>
          <xdr:cNvPr id="3" name="图片 2">
            <a:extLst>
              <a:ext uri="{FF2B5EF4-FFF2-40B4-BE49-F238E27FC236}">
                <a16:creationId xmlns:a16="http://schemas.microsoft.com/office/drawing/2014/main" id="{86B465A0-971F-417B-B935-6B75FE126D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5204"/>
          <a:stretch/>
        </xdr:blipFill>
        <xdr:spPr>
          <a:xfrm>
            <a:off x="2653496" y="165651"/>
            <a:ext cx="5372868" cy="2027584"/>
          </a:xfrm>
          <a:prstGeom prst="rect">
            <a:avLst/>
          </a:prstGeom>
        </xdr:spPr>
      </xdr:pic>
      <xdr:sp macro="" textlink="">
        <xdr:nvSpPr>
          <xdr:cNvPr id="4" name="文本框 3">
            <a:extLst>
              <a:ext uri="{FF2B5EF4-FFF2-40B4-BE49-F238E27FC236}">
                <a16:creationId xmlns:a16="http://schemas.microsoft.com/office/drawing/2014/main" id="{50DAA91F-9108-4853-ADB6-E68853CD1D02}"/>
              </a:ext>
            </a:extLst>
          </xdr:cNvPr>
          <xdr:cNvSpPr txBox="1"/>
        </xdr:nvSpPr>
        <xdr:spPr>
          <a:xfrm>
            <a:off x="6468301" y="364436"/>
            <a:ext cx="1518048" cy="92991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CN" sz="105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(e) Reconstructed ages by CRS (Constant Rate of Supply) model for cores E2, E3, and E4. (Wu</a:t>
            </a:r>
            <a:r>
              <a:rPr lang="en-US" altLang="zh-CN" sz="1050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et al., 2020</a:t>
            </a:r>
            <a:r>
              <a:rPr lang="en-US" altLang="zh-CN" sz="105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)</a:t>
            </a:r>
            <a:endParaRPr lang="zh-CN" altLang="en-US" sz="105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2</xdr:col>
      <xdr:colOff>311426</xdr:colOff>
      <xdr:row>0</xdr:row>
      <xdr:rowOff>115956</xdr:rowOff>
    </xdr:from>
    <xdr:to>
      <xdr:col>9</xdr:col>
      <xdr:colOff>371060</xdr:colOff>
      <xdr:row>13</xdr:row>
      <xdr:rowOff>99391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FDD95DB7-BB7D-4E58-BD44-10136001BB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185531</xdr:colOff>
      <xdr:row>0</xdr:row>
      <xdr:rowOff>59634</xdr:rowOff>
    </xdr:from>
    <xdr:to>
      <xdr:col>10</xdr:col>
      <xdr:colOff>470453</xdr:colOff>
      <xdr:row>27</xdr:row>
      <xdr:rowOff>72886</xdr:rowOff>
    </xdr:to>
    <xdr:sp macro="" textlink="">
      <xdr:nvSpPr>
        <xdr:cNvPr id="7" name="右大括号 6">
          <a:extLst>
            <a:ext uri="{FF2B5EF4-FFF2-40B4-BE49-F238E27FC236}">
              <a16:creationId xmlns:a16="http://schemas.microsoft.com/office/drawing/2014/main" id="{5BDCEB4A-49E8-4A3C-92E3-29A59ADEE999}"/>
            </a:ext>
          </a:extLst>
        </xdr:cNvPr>
        <xdr:cNvSpPr/>
      </xdr:nvSpPr>
      <xdr:spPr>
        <a:xfrm>
          <a:off x="7706140" y="59634"/>
          <a:ext cx="284922" cy="4936435"/>
        </a:xfrm>
        <a:prstGeom prst="rightBrace">
          <a:avLst/>
        </a:prstGeom>
        <a:noFill/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508261</xdr:colOff>
      <xdr:row>9</xdr:row>
      <xdr:rowOff>13251</xdr:rowOff>
    </xdr:from>
    <xdr:to>
      <xdr:col>17</xdr:col>
      <xdr:colOff>555813</xdr:colOff>
      <xdr:row>18</xdr:row>
      <xdr:rowOff>125505</xdr:rowOff>
    </xdr:to>
    <xdr:sp macro="" textlink="">
      <xdr:nvSpPr>
        <xdr:cNvPr id="10" name="标注: 右箭头 9">
          <a:extLst>
            <a:ext uri="{FF2B5EF4-FFF2-40B4-BE49-F238E27FC236}">
              <a16:creationId xmlns:a16="http://schemas.microsoft.com/office/drawing/2014/main" id="{2C3B68D7-0D0E-46A4-8E43-042EFFF21B40}"/>
            </a:ext>
          </a:extLst>
        </xdr:cNvPr>
        <xdr:cNvSpPr/>
      </xdr:nvSpPr>
      <xdr:spPr>
        <a:xfrm>
          <a:off x="8029649" y="1626898"/>
          <a:ext cx="4314752" cy="1725901"/>
        </a:xfrm>
        <a:prstGeom prst="rightArrowCallout">
          <a:avLst>
            <a:gd name="adj1" fmla="val 21883"/>
            <a:gd name="adj2" fmla="val 19984"/>
            <a:gd name="adj3" fmla="val 22766"/>
            <a:gd name="adj4" fmla="val 78722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ct val="150000"/>
            </a:lnSpc>
          </a:pP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Linear fitting of 3050-2</a:t>
          </a:r>
          <a:r>
            <a:rPr lang="en-US" altLang="zh-CN" sz="1200" b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</a:t>
          </a:r>
          <a:r>
            <a:rPr lang="en-US" altLang="zh-CN" sz="1200" b="0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altLang="zh-CN" sz="1200" b="1" i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Slope</a:t>
          </a: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= -0.5098</a:t>
          </a:r>
        </a:p>
        <a:p>
          <a:pPr algn="ctr">
            <a:lnSpc>
              <a:spcPct val="150000"/>
            </a:lnSpc>
          </a:pP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We assumed that  </a:t>
          </a:r>
          <a:r>
            <a:rPr lang="en-US" altLang="zh-CN" sz="1200" b="1" i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Depth</a:t>
          </a: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=0.5 cm,</a:t>
          </a:r>
          <a:r>
            <a:rPr lang="en-US" altLang="zh-CN" sz="1200" b="1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altLang="zh-CN" sz="1200" b="1" i="1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Year</a:t>
          </a:r>
          <a:r>
            <a:rPr lang="en-US" altLang="zh-CN" sz="1200" b="1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= 2020</a:t>
          </a:r>
          <a:endParaRPr lang="en-US" altLang="zh-CN" sz="1200" b="1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>
            <a:lnSpc>
              <a:spcPct val="150000"/>
            </a:lnSpc>
          </a:pP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Therefore, </a:t>
          </a:r>
          <a:r>
            <a:rPr lang="en-US" altLang="zh-CN" sz="1200" b="1" i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Year</a:t>
          </a:r>
          <a:r>
            <a:rPr lang="en-US" altLang="zh-CN" sz="12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= -0.5098*</a:t>
          </a:r>
          <a:r>
            <a:rPr lang="en-US" altLang="zh-CN" sz="1200" b="1" i="1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Depth</a:t>
          </a:r>
          <a:r>
            <a:rPr lang="en-US" altLang="zh-CN" sz="1200" b="1" baseline="0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+2020.25</a:t>
          </a:r>
          <a:endParaRPr lang="zh-CN" altLang="zh-CN" sz="1200">
            <a:solidFill>
              <a:sysClr val="windowText" lastClr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B5858-883B-4770-A0BF-366FD583941B}">
  <dimension ref="A1:D11"/>
  <sheetViews>
    <sheetView tabSelected="1" zoomScale="130" zoomScaleNormal="13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3.8" x14ac:dyDescent="0.25"/>
  <cols>
    <col min="1" max="1" width="27.77734375" style="3" customWidth="1"/>
    <col min="2" max="4" width="18.77734375" style="3" customWidth="1"/>
    <col min="5" max="16384" width="8.88671875" style="2"/>
  </cols>
  <sheetData>
    <row r="1" spans="1:4" x14ac:dyDescent="0.25">
      <c r="A1" s="15"/>
      <c r="B1" s="78" t="s">
        <v>54</v>
      </c>
      <c r="C1" s="92" t="s">
        <v>55</v>
      </c>
      <c r="D1" s="93"/>
    </row>
    <row r="2" spans="1:4" x14ac:dyDescent="0.25">
      <c r="A2" s="37" t="s">
        <v>20</v>
      </c>
      <c r="B2" s="79" t="s">
        <v>12</v>
      </c>
      <c r="C2" s="50" t="s">
        <v>65</v>
      </c>
      <c r="D2" s="40" t="s">
        <v>21</v>
      </c>
    </row>
    <row r="3" spans="1:4" x14ac:dyDescent="0.25">
      <c r="A3" s="38" t="s">
        <v>13</v>
      </c>
      <c r="B3" s="80" t="s">
        <v>14</v>
      </c>
      <c r="C3" s="49" t="s">
        <v>69</v>
      </c>
      <c r="D3" s="41" t="s">
        <v>26</v>
      </c>
    </row>
    <row r="4" spans="1:4" x14ac:dyDescent="0.25">
      <c r="A4" s="38" t="s">
        <v>70</v>
      </c>
      <c r="B4" s="80" t="s">
        <v>71</v>
      </c>
      <c r="C4" s="49" t="s">
        <v>72</v>
      </c>
      <c r="D4" s="41" t="s">
        <v>73</v>
      </c>
    </row>
    <row r="5" spans="1:4" ht="15" x14ac:dyDescent="0.35">
      <c r="A5" s="38" t="s">
        <v>60</v>
      </c>
      <c r="B5" s="80" t="s">
        <v>62</v>
      </c>
      <c r="C5" s="49"/>
      <c r="D5" s="41"/>
    </row>
    <row r="6" spans="1:4" x14ac:dyDescent="0.25">
      <c r="A6" s="38" t="s">
        <v>61</v>
      </c>
      <c r="B6" s="80">
        <v>34.49</v>
      </c>
      <c r="C6" s="49"/>
      <c r="D6" s="41"/>
    </row>
    <row r="7" spans="1:4" x14ac:dyDescent="0.25">
      <c r="A7" s="38" t="s">
        <v>15</v>
      </c>
      <c r="B7" s="81" t="s">
        <v>17</v>
      </c>
      <c r="C7" s="51" t="s">
        <v>66</v>
      </c>
      <c r="D7" s="42" t="s">
        <v>67</v>
      </c>
    </row>
    <row r="8" spans="1:4" x14ac:dyDescent="0.25">
      <c r="A8" s="38" t="s">
        <v>19</v>
      </c>
      <c r="B8" s="82" t="s">
        <v>18</v>
      </c>
      <c r="C8" s="48"/>
      <c r="D8" s="15"/>
    </row>
    <row r="9" spans="1:4" ht="14.4" x14ac:dyDescent="0.25">
      <c r="A9" s="38" t="s">
        <v>27</v>
      </c>
      <c r="B9" s="83">
        <v>1.103</v>
      </c>
      <c r="C9" s="48"/>
      <c r="D9" s="15"/>
    </row>
    <row r="10" spans="1:4" ht="14.4" customHeight="1" x14ac:dyDescent="0.25">
      <c r="A10" s="38" t="s">
        <v>84</v>
      </c>
      <c r="B10" s="83" t="s">
        <v>82</v>
      </c>
      <c r="C10" s="48" t="s">
        <v>83</v>
      </c>
      <c r="D10" s="15" t="s">
        <v>85</v>
      </c>
    </row>
    <row r="11" spans="1:4" ht="15.6" x14ac:dyDescent="0.25">
      <c r="A11" s="39" t="s">
        <v>63</v>
      </c>
      <c r="B11" s="84"/>
      <c r="C11" s="47" t="s">
        <v>68</v>
      </c>
      <c r="D11" s="23" t="s">
        <v>64</v>
      </c>
    </row>
  </sheetData>
  <mergeCells count="1">
    <mergeCell ref="C1:D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03152-A4FC-4CB2-85E4-BB2B9ADE9671}">
  <dimension ref="A1:U52"/>
  <sheetViews>
    <sheetView zoomScaleNormal="100" workbookViewId="0">
      <selection sqref="A1:B1"/>
    </sheetView>
  </sheetViews>
  <sheetFormatPr defaultRowHeight="13.8" x14ac:dyDescent="0.25"/>
  <cols>
    <col min="1" max="1" width="17.21875" style="4" customWidth="1"/>
    <col min="2" max="2" width="21.33203125" style="4" customWidth="1"/>
    <col min="19" max="19" width="16.77734375" style="7" customWidth="1"/>
    <col min="20" max="20" width="17.109375" style="7" customWidth="1"/>
    <col min="21" max="21" width="8.88671875" style="7"/>
  </cols>
  <sheetData>
    <row r="1" spans="1:20" x14ac:dyDescent="0.25">
      <c r="A1" s="94" t="s">
        <v>25</v>
      </c>
      <c r="B1" s="95"/>
      <c r="S1" s="96" t="s">
        <v>24</v>
      </c>
      <c r="T1" s="97"/>
    </row>
    <row r="2" spans="1:20" x14ac:dyDescent="0.25">
      <c r="A2" s="19" t="s">
        <v>23</v>
      </c>
      <c r="B2" s="20" t="s">
        <v>22</v>
      </c>
      <c r="S2" s="12" t="s">
        <v>4</v>
      </c>
      <c r="T2" s="21" t="s">
        <v>11</v>
      </c>
    </row>
    <row r="3" spans="1:20" x14ac:dyDescent="0.25">
      <c r="A3" s="14">
        <v>0.5</v>
      </c>
      <c r="B3" s="15">
        <v>2012.0449753394003</v>
      </c>
      <c r="S3" s="9">
        <v>0.5</v>
      </c>
      <c r="T3" s="10">
        <v>2020</v>
      </c>
    </row>
    <row r="4" spans="1:20" x14ac:dyDescent="0.25">
      <c r="A4" s="14">
        <v>1.5</v>
      </c>
      <c r="B4" s="15">
        <v>2011.6349260182005</v>
      </c>
      <c r="S4" s="9">
        <v>1.5</v>
      </c>
      <c r="T4" s="11">
        <v>2019.49</v>
      </c>
    </row>
    <row r="5" spans="1:20" x14ac:dyDescent="0.25">
      <c r="A5" s="14">
        <v>2.5</v>
      </c>
      <c r="B5" s="15">
        <v>2011.2233911593639</v>
      </c>
      <c r="S5" s="9">
        <v>2.5</v>
      </c>
      <c r="T5" s="11">
        <v>2018.98</v>
      </c>
    </row>
    <row r="6" spans="1:20" x14ac:dyDescent="0.25">
      <c r="A6" s="14">
        <v>3.5</v>
      </c>
      <c r="B6" s="15">
        <v>2010.6172016027856</v>
      </c>
      <c r="S6" s="9">
        <v>3.5</v>
      </c>
      <c r="T6" s="11">
        <v>2018.47</v>
      </c>
    </row>
    <row r="7" spans="1:20" x14ac:dyDescent="0.25">
      <c r="A7" s="14">
        <v>4.5</v>
      </c>
      <c r="B7" s="15">
        <v>2010.011012046207</v>
      </c>
      <c r="S7" s="9">
        <v>4.5</v>
      </c>
      <c r="T7" s="11">
        <v>2017.96</v>
      </c>
    </row>
    <row r="8" spans="1:20" x14ac:dyDescent="0.25">
      <c r="A8" s="14">
        <v>5.5</v>
      </c>
      <c r="B8" s="15">
        <v>2009.4048224896287</v>
      </c>
      <c r="S8" s="9">
        <v>5.5</v>
      </c>
      <c r="T8" s="11">
        <v>2017.45</v>
      </c>
    </row>
    <row r="9" spans="1:20" x14ac:dyDescent="0.25">
      <c r="A9" s="14">
        <v>6.5</v>
      </c>
      <c r="B9" s="15">
        <v>2008.7986329330502</v>
      </c>
      <c r="S9" s="9">
        <v>6.5</v>
      </c>
      <c r="T9" s="11">
        <v>2016.94</v>
      </c>
    </row>
    <row r="10" spans="1:20" x14ac:dyDescent="0.25">
      <c r="A10" s="14">
        <v>7.5</v>
      </c>
      <c r="B10" s="15">
        <v>2008.3957651726721</v>
      </c>
      <c r="S10" s="9">
        <v>7.5</v>
      </c>
      <c r="T10" s="11">
        <v>2016.43</v>
      </c>
    </row>
    <row r="11" spans="1:20" x14ac:dyDescent="0.25">
      <c r="A11" s="14">
        <v>8.5</v>
      </c>
      <c r="B11" s="15">
        <v>2007.9928974122943</v>
      </c>
      <c r="S11" s="9">
        <v>8.5</v>
      </c>
      <c r="T11" s="11">
        <v>2015.92</v>
      </c>
    </row>
    <row r="12" spans="1:20" x14ac:dyDescent="0.25">
      <c r="A12" s="14">
        <v>9.5</v>
      </c>
      <c r="B12" s="15">
        <v>2007.5900296519162</v>
      </c>
      <c r="S12" s="9">
        <v>9.5</v>
      </c>
      <c r="T12" s="11">
        <v>2015.41</v>
      </c>
    </row>
    <row r="13" spans="1:20" x14ac:dyDescent="0.25">
      <c r="A13" s="14">
        <v>10.5</v>
      </c>
      <c r="B13" s="15">
        <v>2007.1871618915384</v>
      </c>
      <c r="S13" s="9">
        <v>11</v>
      </c>
      <c r="T13" s="11">
        <v>2014.65</v>
      </c>
    </row>
    <row r="14" spans="1:20" x14ac:dyDescent="0.25">
      <c r="A14" s="14">
        <v>11.5</v>
      </c>
      <c r="B14" s="15">
        <v>2006.6551898929708</v>
      </c>
      <c r="S14" s="9">
        <v>15</v>
      </c>
      <c r="T14" s="11">
        <v>2012.61</v>
      </c>
    </row>
    <row r="15" spans="1:20" x14ac:dyDescent="0.25">
      <c r="A15" s="14">
        <v>12.5</v>
      </c>
      <c r="B15" s="15">
        <v>2006.1232178944031</v>
      </c>
      <c r="S15" s="9">
        <v>19</v>
      </c>
      <c r="T15" s="11">
        <v>2010.57</v>
      </c>
    </row>
    <row r="16" spans="1:20" x14ac:dyDescent="0.25">
      <c r="A16" s="14">
        <v>13.5</v>
      </c>
      <c r="B16" s="15">
        <v>2005.5912458958355</v>
      </c>
      <c r="S16" s="9">
        <v>25</v>
      </c>
      <c r="T16" s="11">
        <v>2007.51</v>
      </c>
    </row>
    <row r="17" spans="1:20" x14ac:dyDescent="0.25">
      <c r="A17" s="16">
        <v>14.5</v>
      </c>
      <c r="B17" s="15">
        <v>2005.059273897268</v>
      </c>
      <c r="C17" s="5"/>
      <c r="S17" s="12">
        <v>29</v>
      </c>
      <c r="T17" s="13">
        <v>2005.47</v>
      </c>
    </row>
    <row r="18" spans="1:20" x14ac:dyDescent="0.25">
      <c r="A18" s="14">
        <v>15.5</v>
      </c>
      <c r="B18" s="15">
        <v>2004.6036482781014</v>
      </c>
    </row>
    <row r="19" spans="1:20" x14ac:dyDescent="0.25">
      <c r="A19" s="14">
        <v>16.5</v>
      </c>
      <c r="B19" s="15">
        <v>2004.1480226589347</v>
      </c>
    </row>
    <row r="20" spans="1:20" x14ac:dyDescent="0.25">
      <c r="A20" s="14">
        <v>17.5</v>
      </c>
      <c r="B20" s="15">
        <v>2003.6923970397681</v>
      </c>
    </row>
    <row r="21" spans="1:20" x14ac:dyDescent="0.25">
      <c r="A21" s="14">
        <v>18.5</v>
      </c>
      <c r="B21" s="15">
        <v>2003.2367714206014</v>
      </c>
    </row>
    <row r="22" spans="1:20" x14ac:dyDescent="0.25">
      <c r="A22" s="14">
        <v>19.5</v>
      </c>
      <c r="B22" s="15">
        <v>2002.7816667226978</v>
      </c>
    </row>
    <row r="23" spans="1:20" x14ac:dyDescent="0.25">
      <c r="A23" s="14">
        <v>20.5</v>
      </c>
      <c r="B23" s="15">
        <v>2002.3265620247942</v>
      </c>
    </row>
    <row r="24" spans="1:20" x14ac:dyDescent="0.25">
      <c r="A24" s="14">
        <v>21.5</v>
      </c>
      <c r="B24" s="15">
        <v>2001.8714573268903</v>
      </c>
    </row>
    <row r="25" spans="1:20" x14ac:dyDescent="0.25">
      <c r="A25" s="14">
        <v>22.5</v>
      </c>
      <c r="B25" s="15">
        <v>2001.2732491408258</v>
      </c>
    </row>
    <row r="26" spans="1:20" x14ac:dyDescent="0.25">
      <c r="A26" s="14">
        <v>23.5</v>
      </c>
      <c r="B26" s="15">
        <v>2000.6750409547612</v>
      </c>
    </row>
    <row r="27" spans="1:20" x14ac:dyDescent="0.25">
      <c r="A27" s="14">
        <v>24.5</v>
      </c>
      <c r="B27" s="15">
        <v>2000.0768327686965</v>
      </c>
    </row>
    <row r="28" spans="1:20" x14ac:dyDescent="0.25">
      <c r="A28" s="14">
        <v>25.5</v>
      </c>
      <c r="B28" s="15">
        <v>1999.4786245826322</v>
      </c>
    </row>
    <row r="29" spans="1:20" x14ac:dyDescent="0.25">
      <c r="A29" s="14">
        <v>26.5</v>
      </c>
      <c r="B29" s="15">
        <v>1998.9237263922239</v>
      </c>
    </row>
    <row r="30" spans="1:20" x14ac:dyDescent="0.25">
      <c r="A30" s="14">
        <v>27.5</v>
      </c>
      <c r="B30" s="15">
        <v>1998.3688282018156</v>
      </c>
    </row>
    <row r="31" spans="1:20" x14ac:dyDescent="0.25">
      <c r="A31" s="14">
        <v>28.5</v>
      </c>
      <c r="B31" s="15">
        <v>1997.8139300114074</v>
      </c>
    </row>
    <row r="32" spans="1:20" x14ac:dyDescent="0.25">
      <c r="A32" s="14">
        <v>29.5</v>
      </c>
      <c r="B32" s="15">
        <v>1997.2590318209991</v>
      </c>
    </row>
    <row r="33" spans="1:2" x14ac:dyDescent="0.25">
      <c r="A33" s="14">
        <v>30.5</v>
      </c>
      <c r="B33" s="15">
        <v>1996.7041336305911</v>
      </c>
    </row>
    <row r="34" spans="1:2" x14ac:dyDescent="0.25">
      <c r="A34" s="14">
        <v>31.5</v>
      </c>
      <c r="B34" s="15">
        <v>1996.2963704898614</v>
      </c>
    </row>
    <row r="35" spans="1:2" x14ac:dyDescent="0.25">
      <c r="A35" s="14">
        <v>32.5</v>
      </c>
      <c r="B35" s="15">
        <v>1995.8886073491317</v>
      </c>
    </row>
    <row r="36" spans="1:2" x14ac:dyDescent="0.25">
      <c r="A36" s="14">
        <v>33.5</v>
      </c>
      <c r="B36" s="15">
        <v>1995.480844208402</v>
      </c>
    </row>
    <row r="37" spans="1:2" x14ac:dyDescent="0.25">
      <c r="A37" s="14">
        <v>34.5</v>
      </c>
      <c r="B37" s="15">
        <v>1995.0730810676723</v>
      </c>
    </row>
    <row r="38" spans="1:2" x14ac:dyDescent="0.25">
      <c r="A38" s="14">
        <v>35.5</v>
      </c>
      <c r="B38" s="15">
        <v>1994.6300599712072</v>
      </c>
    </row>
    <row r="39" spans="1:2" x14ac:dyDescent="0.25">
      <c r="A39" s="14">
        <v>36.5</v>
      </c>
      <c r="B39" s="15">
        <v>1994.187038874742</v>
      </c>
    </row>
    <row r="40" spans="1:2" x14ac:dyDescent="0.25">
      <c r="A40" s="14">
        <v>37.5</v>
      </c>
      <c r="B40" s="15">
        <v>1993.7440177782769</v>
      </c>
    </row>
    <row r="41" spans="1:2" x14ac:dyDescent="0.25">
      <c r="A41" s="14">
        <v>38.5</v>
      </c>
      <c r="B41" s="15">
        <v>1993.3009966818115</v>
      </c>
    </row>
    <row r="42" spans="1:2" x14ac:dyDescent="0.25">
      <c r="A42" s="14">
        <v>39.5</v>
      </c>
      <c r="B42" s="15">
        <v>1992.721058168454</v>
      </c>
    </row>
    <row r="43" spans="1:2" x14ac:dyDescent="0.25">
      <c r="A43" s="14">
        <v>40.5</v>
      </c>
      <c r="B43" s="15">
        <v>1992.1411196550966</v>
      </c>
    </row>
    <row r="44" spans="1:2" x14ac:dyDescent="0.25">
      <c r="A44" s="14">
        <v>41.5</v>
      </c>
      <c r="B44" s="15">
        <v>1991.5611811417391</v>
      </c>
    </row>
    <row r="45" spans="1:2" x14ac:dyDescent="0.25">
      <c r="A45" s="14">
        <v>42.5</v>
      </c>
      <c r="B45" s="15">
        <v>1990.9812426283818</v>
      </c>
    </row>
    <row r="46" spans="1:2" x14ac:dyDescent="0.25">
      <c r="A46" s="14">
        <v>43.5</v>
      </c>
      <c r="B46" s="15">
        <v>1990.3225921724302</v>
      </c>
    </row>
    <row r="47" spans="1:2" x14ac:dyDescent="0.25">
      <c r="A47" s="14">
        <v>44.5</v>
      </c>
      <c r="B47" s="15">
        <v>1989.6639417164788</v>
      </c>
    </row>
    <row r="48" spans="1:2" x14ac:dyDescent="0.25">
      <c r="A48" s="14">
        <v>45.5</v>
      </c>
      <c r="B48" s="15">
        <v>1989.0052912605272</v>
      </c>
    </row>
    <row r="49" spans="1:2" x14ac:dyDescent="0.25">
      <c r="A49" s="14">
        <v>46.5</v>
      </c>
      <c r="B49" s="15">
        <v>1988.3466408045761</v>
      </c>
    </row>
    <row r="50" spans="1:2" x14ac:dyDescent="0.25">
      <c r="A50" s="14">
        <v>47.5</v>
      </c>
      <c r="B50" s="15">
        <v>1987.7870735805714</v>
      </c>
    </row>
    <row r="51" spans="1:2" x14ac:dyDescent="0.25">
      <c r="A51" s="14">
        <v>48.5</v>
      </c>
      <c r="B51" s="15">
        <v>1987.2275063565667</v>
      </c>
    </row>
    <row r="52" spans="1:2" x14ac:dyDescent="0.25">
      <c r="A52" s="17">
        <v>49.5</v>
      </c>
      <c r="B52" s="18">
        <v>1986.667939132562</v>
      </c>
    </row>
  </sheetData>
  <mergeCells count="2">
    <mergeCell ref="A1:B1"/>
    <mergeCell ref="S1:T1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7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P1"/>
    </sheetView>
  </sheetViews>
  <sheetFormatPr defaultRowHeight="13.8" x14ac:dyDescent="0.25"/>
  <cols>
    <col min="1" max="1" width="8.88671875" customWidth="1"/>
    <col min="2" max="2" width="8.88671875" style="7"/>
    <col min="3" max="3" width="16.6640625" style="2" customWidth="1"/>
    <col min="4" max="4" width="18.109375" style="2" customWidth="1"/>
    <col min="5" max="6" width="8.88671875" style="1"/>
    <col min="7" max="9" width="8.88671875" style="2"/>
    <col min="10" max="10" width="10" style="2" customWidth="1"/>
    <col min="11" max="16" width="8.88671875" style="1"/>
  </cols>
  <sheetData>
    <row r="1" spans="1:16" ht="13.8" customHeight="1" x14ac:dyDescent="0.25">
      <c r="A1" s="94" t="s">
        <v>24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9"/>
    </row>
    <row r="2" spans="1:16" ht="13.8" customHeight="1" x14ac:dyDescent="0.25">
      <c r="A2" s="25" t="s">
        <v>4</v>
      </c>
      <c r="B2" s="26" t="s">
        <v>11</v>
      </c>
      <c r="C2" s="27" t="s">
        <v>59</v>
      </c>
      <c r="D2" s="27" t="s">
        <v>57</v>
      </c>
      <c r="E2" s="28" t="s">
        <v>0</v>
      </c>
      <c r="F2" s="28" t="s">
        <v>1</v>
      </c>
      <c r="G2" s="27" t="s">
        <v>2</v>
      </c>
      <c r="H2" s="27" t="s">
        <v>5</v>
      </c>
      <c r="I2" s="27" t="s">
        <v>6</v>
      </c>
      <c r="J2" s="27" t="s">
        <v>56</v>
      </c>
      <c r="K2" s="28" t="s">
        <v>3</v>
      </c>
      <c r="L2" s="28" t="s">
        <v>7</v>
      </c>
      <c r="M2" s="28" t="s">
        <v>8</v>
      </c>
      <c r="N2" s="28" t="s">
        <v>9</v>
      </c>
      <c r="O2" s="28" t="s">
        <v>10</v>
      </c>
      <c r="P2" s="24" t="s">
        <v>16</v>
      </c>
    </row>
    <row r="3" spans="1:16" ht="13.8" customHeight="1" x14ac:dyDescent="0.25">
      <c r="A3" s="43">
        <v>0.5</v>
      </c>
      <c r="B3" s="44">
        <v>2020</v>
      </c>
      <c r="C3" s="45">
        <v>15.79</v>
      </c>
      <c r="D3" s="45">
        <v>28.171445846557599</v>
      </c>
      <c r="E3" s="46">
        <v>0.377</v>
      </c>
      <c r="F3" s="46">
        <v>5.3999999999999999E-2</v>
      </c>
      <c r="G3" s="45">
        <v>6.9359999999999999</v>
      </c>
      <c r="H3" s="45">
        <v>-20.949000000000002</v>
      </c>
      <c r="I3" s="45">
        <v>3.45</v>
      </c>
      <c r="J3" s="45">
        <v>84.19</v>
      </c>
      <c r="K3" s="46">
        <v>0.501</v>
      </c>
      <c r="L3" s="46">
        <v>78.465999999999994</v>
      </c>
      <c r="M3" s="46">
        <v>11.337</v>
      </c>
      <c r="N3" s="46">
        <v>4.7E-2</v>
      </c>
      <c r="O3" s="46">
        <v>0.29699999999999999</v>
      </c>
      <c r="P3" s="22">
        <v>1.103</v>
      </c>
    </row>
    <row r="4" spans="1:16" ht="13.8" customHeight="1" x14ac:dyDescent="0.25">
      <c r="A4" s="43">
        <v>1.5</v>
      </c>
      <c r="B4" s="44">
        <v>2019.49</v>
      </c>
      <c r="C4" s="45">
        <v>19.72</v>
      </c>
      <c r="D4" s="45">
        <v>13.756813049316399</v>
      </c>
      <c r="E4" s="46">
        <v>0.35899999999999999</v>
      </c>
      <c r="F4" s="46">
        <v>5.2999999999999999E-2</v>
      </c>
      <c r="G4" s="45">
        <v>6.7290000000000001</v>
      </c>
      <c r="H4" s="45">
        <v>-21.048999999999999</v>
      </c>
      <c r="I4" s="45">
        <v>3.7309999999999999</v>
      </c>
      <c r="J4" s="45">
        <v>82.524000000000001</v>
      </c>
      <c r="K4" s="46">
        <v>0.51</v>
      </c>
      <c r="L4" s="46">
        <v>78.697999999999993</v>
      </c>
      <c r="M4" s="46">
        <v>12.24</v>
      </c>
      <c r="N4" s="46">
        <v>5.6000000000000001E-2</v>
      </c>
      <c r="O4" s="46">
        <v>0.313</v>
      </c>
      <c r="P4" s="22">
        <v>1.2450000000000001</v>
      </c>
    </row>
    <row r="5" spans="1:16" ht="13.8" customHeight="1" x14ac:dyDescent="0.25">
      <c r="A5" s="43">
        <v>2.5</v>
      </c>
      <c r="B5" s="44">
        <v>2018.98</v>
      </c>
      <c r="C5" s="45">
        <v>25.31</v>
      </c>
      <c r="D5" s="45">
        <v>9.4199771881103498</v>
      </c>
      <c r="E5" s="46">
        <v>0.378</v>
      </c>
      <c r="F5" s="46">
        <v>5.3999999999999999E-2</v>
      </c>
      <c r="G5" s="45">
        <v>6.9820000000000002</v>
      </c>
      <c r="H5" s="45">
        <v>-21.399000000000001</v>
      </c>
      <c r="I5" s="45">
        <v>3.7810000000000001</v>
      </c>
      <c r="J5" s="45">
        <v>76.680000000000007</v>
      </c>
      <c r="K5" s="46">
        <v>0.503</v>
      </c>
      <c r="L5" s="46">
        <v>76.361000000000004</v>
      </c>
      <c r="M5" s="46">
        <v>11.94</v>
      </c>
      <c r="N5" s="46">
        <v>5.1999999999999998E-2</v>
      </c>
      <c r="O5" s="46">
        <v>0.29099999999999998</v>
      </c>
      <c r="P5" s="22">
        <v>1.242</v>
      </c>
    </row>
    <row r="6" spans="1:16" ht="13.8" customHeight="1" x14ac:dyDescent="0.25">
      <c r="A6" s="43">
        <v>3.5</v>
      </c>
      <c r="B6" s="44">
        <v>2018.47</v>
      </c>
      <c r="C6" s="45">
        <v>21.51</v>
      </c>
      <c r="D6" s="45">
        <v>11.825427055358899</v>
      </c>
      <c r="E6" s="46">
        <v>0.33600000000000002</v>
      </c>
      <c r="F6" s="46">
        <v>4.8000000000000001E-2</v>
      </c>
      <c r="G6" s="45">
        <v>7.0039999999999996</v>
      </c>
      <c r="H6" s="45">
        <v>-21.469000000000001</v>
      </c>
      <c r="I6" s="45">
        <v>3.3559999999999999</v>
      </c>
      <c r="J6" s="45">
        <v>75.513999999999996</v>
      </c>
      <c r="K6" s="46">
        <v>0.5</v>
      </c>
      <c r="L6" s="46">
        <v>76.683999999999997</v>
      </c>
      <c r="M6" s="46">
        <v>11.801</v>
      </c>
      <c r="N6" s="46">
        <v>5.1999999999999998E-2</v>
      </c>
      <c r="O6" s="46">
        <v>0.34300000000000003</v>
      </c>
      <c r="P6" s="22">
        <v>1.06</v>
      </c>
    </row>
    <row r="7" spans="1:16" ht="13.8" customHeight="1" x14ac:dyDescent="0.25">
      <c r="A7" s="43">
        <v>4.5</v>
      </c>
      <c r="B7" s="44">
        <v>2017.96</v>
      </c>
      <c r="C7" s="45">
        <v>19.21</v>
      </c>
      <c r="D7" s="45">
        <v>13.957428932189901</v>
      </c>
      <c r="E7" s="46">
        <v>0.36899999999999999</v>
      </c>
      <c r="F7" s="46">
        <v>5.1999999999999998E-2</v>
      </c>
      <c r="G7" s="45">
        <v>7.1020000000000003</v>
      </c>
      <c r="H7" s="45">
        <v>-21.27</v>
      </c>
      <c r="I7" s="45">
        <v>3.68</v>
      </c>
      <c r="J7" s="45">
        <v>78.828000000000003</v>
      </c>
      <c r="K7" s="46">
        <v>0.49199999999999999</v>
      </c>
      <c r="L7" s="46">
        <v>73.114000000000004</v>
      </c>
      <c r="M7" s="46">
        <v>11.72</v>
      </c>
      <c r="N7" s="46">
        <v>4.9000000000000002E-2</v>
      </c>
      <c r="O7" s="46">
        <v>0.29499999999999998</v>
      </c>
      <c r="P7" s="22">
        <v>1.161</v>
      </c>
    </row>
    <row r="8" spans="1:16" ht="13.8" customHeight="1" x14ac:dyDescent="0.25">
      <c r="A8" s="43">
        <v>5.5</v>
      </c>
      <c r="B8" s="44">
        <v>2017.45</v>
      </c>
      <c r="C8" s="45">
        <v>18.93</v>
      </c>
      <c r="D8" s="45">
        <v>14.844499588012701</v>
      </c>
      <c r="E8" s="46">
        <v>0.32500000000000001</v>
      </c>
      <c r="F8" s="46">
        <v>4.7E-2</v>
      </c>
      <c r="G8" s="45">
        <v>6.9450000000000003</v>
      </c>
      <c r="H8" s="45">
        <v>-21.344000000000001</v>
      </c>
      <c r="I8" s="45">
        <v>3.266</v>
      </c>
      <c r="J8" s="45">
        <v>77.596000000000004</v>
      </c>
      <c r="K8" s="46">
        <v>0.49</v>
      </c>
      <c r="L8" s="46">
        <v>72.634</v>
      </c>
      <c r="M8" s="46">
        <v>11.337999999999999</v>
      </c>
      <c r="N8" s="46">
        <v>5.0999999999999997E-2</v>
      </c>
      <c r="O8" s="46">
        <v>0.313</v>
      </c>
      <c r="P8" s="22">
        <v>1.127</v>
      </c>
    </row>
    <row r="9" spans="1:16" ht="13.8" customHeight="1" x14ac:dyDescent="0.25">
      <c r="A9" s="43">
        <v>6.5</v>
      </c>
      <c r="B9" s="44">
        <v>2016.94</v>
      </c>
      <c r="C9" s="45">
        <v>16.21</v>
      </c>
      <c r="D9" s="45">
        <v>19.064224243164102</v>
      </c>
      <c r="E9" s="46">
        <v>0.28499999999999998</v>
      </c>
      <c r="F9" s="46">
        <v>4.4999999999999998E-2</v>
      </c>
      <c r="G9" s="45">
        <v>6.3890000000000002</v>
      </c>
      <c r="H9" s="45">
        <v>-20.971</v>
      </c>
      <c r="I9" s="45">
        <v>4.4450000000000003</v>
      </c>
      <c r="J9" s="45">
        <v>83.819000000000003</v>
      </c>
      <c r="K9" s="46">
        <v>0.48499999999999999</v>
      </c>
      <c r="L9" s="46">
        <v>71.003</v>
      </c>
      <c r="M9" s="46">
        <v>10.768000000000001</v>
      </c>
      <c r="N9" s="46">
        <v>4.8000000000000001E-2</v>
      </c>
      <c r="O9" s="46">
        <v>0.311</v>
      </c>
      <c r="P9" s="22">
        <v>1.0860000000000001</v>
      </c>
    </row>
    <row r="10" spans="1:16" ht="13.8" customHeight="1" x14ac:dyDescent="0.25">
      <c r="A10" s="43">
        <v>7.5</v>
      </c>
      <c r="B10" s="44">
        <v>2016.43</v>
      </c>
      <c r="C10" s="45">
        <v>15.08</v>
      </c>
      <c r="D10" s="45">
        <v>26.7755641937256</v>
      </c>
      <c r="E10" s="46">
        <v>0.214</v>
      </c>
      <c r="F10" s="46">
        <v>3.2000000000000001E-2</v>
      </c>
      <c r="G10" s="45">
        <v>6.6929999999999996</v>
      </c>
      <c r="H10" s="45">
        <v>-21.437999999999999</v>
      </c>
      <c r="I10" s="45">
        <v>3.129</v>
      </c>
      <c r="J10" s="45">
        <v>76.03</v>
      </c>
      <c r="K10" s="46">
        <v>0.48299999999999998</v>
      </c>
      <c r="L10" s="46">
        <v>70.641999999999996</v>
      </c>
      <c r="M10" s="46">
        <v>10.394</v>
      </c>
      <c r="N10" s="46">
        <v>4.2999999999999997E-2</v>
      </c>
      <c r="O10" s="46">
        <v>0.28499999999999998</v>
      </c>
      <c r="P10" s="22">
        <v>1.06</v>
      </c>
    </row>
    <row r="11" spans="1:16" ht="13.8" customHeight="1" x14ac:dyDescent="0.25">
      <c r="A11" s="43">
        <v>8.5</v>
      </c>
      <c r="B11" s="44">
        <v>2015.92</v>
      </c>
      <c r="C11" s="45">
        <v>19.600000000000001</v>
      </c>
      <c r="D11" s="45">
        <v>16.097293853759801</v>
      </c>
      <c r="E11" s="46">
        <v>0.25900000000000001</v>
      </c>
      <c r="F11" s="46">
        <v>3.5999999999999997E-2</v>
      </c>
      <c r="G11" s="45">
        <v>7.274</v>
      </c>
      <c r="H11" s="45">
        <v>-21.018999999999998</v>
      </c>
      <c r="I11" s="45">
        <v>3.569</v>
      </c>
      <c r="J11" s="45">
        <v>83.024000000000001</v>
      </c>
      <c r="K11" s="46">
        <v>0.47799999999999998</v>
      </c>
      <c r="L11" s="46">
        <v>69.569999999999993</v>
      </c>
      <c r="M11" s="46">
        <v>10.672000000000001</v>
      </c>
      <c r="N11" s="46">
        <v>4.4999999999999998E-2</v>
      </c>
      <c r="O11" s="46">
        <v>0.27700000000000002</v>
      </c>
      <c r="P11" s="22">
        <v>1.1359999999999999</v>
      </c>
    </row>
    <row r="12" spans="1:16" ht="13.8" customHeight="1" x14ac:dyDescent="0.25">
      <c r="A12" s="43">
        <v>9.5</v>
      </c>
      <c r="B12" s="44">
        <v>2015.41</v>
      </c>
      <c r="C12" s="45">
        <v>22.48</v>
      </c>
      <c r="D12" s="45">
        <v>12.168601989746101</v>
      </c>
      <c r="E12" s="46">
        <v>0.32300000000000001</v>
      </c>
      <c r="F12" s="46">
        <v>4.7E-2</v>
      </c>
      <c r="G12" s="45">
        <v>6.85</v>
      </c>
      <c r="H12" s="45">
        <v>-20.649000000000001</v>
      </c>
      <c r="I12" s="45">
        <v>4.3579999999999997</v>
      </c>
      <c r="J12" s="45">
        <v>89.177000000000007</v>
      </c>
      <c r="K12" s="46">
        <v>0.48499999999999999</v>
      </c>
      <c r="L12" s="46">
        <v>69.873999999999995</v>
      </c>
      <c r="M12" s="46">
        <v>11.202999999999999</v>
      </c>
      <c r="N12" s="46">
        <v>4.5999999999999999E-2</v>
      </c>
      <c r="O12" s="46">
        <v>0.33700000000000002</v>
      </c>
      <c r="P12" s="22">
        <v>0.94399999999999995</v>
      </c>
    </row>
    <row r="13" spans="1:16" ht="13.8" customHeight="1" x14ac:dyDescent="0.25">
      <c r="A13" s="43">
        <v>11</v>
      </c>
      <c r="B13" s="44">
        <v>2014.65</v>
      </c>
      <c r="C13" s="45">
        <v>22.45</v>
      </c>
      <c r="D13" s="45">
        <v>12.182763099670399</v>
      </c>
      <c r="E13" s="46">
        <v>0.35299999999999998</v>
      </c>
      <c r="F13" s="46">
        <v>4.9000000000000002E-2</v>
      </c>
      <c r="G13" s="45">
        <v>7.1920000000000002</v>
      </c>
      <c r="H13" s="45">
        <v>-21.033999999999999</v>
      </c>
      <c r="I13" s="45">
        <v>3.8250000000000002</v>
      </c>
      <c r="J13" s="45">
        <v>82.766999999999996</v>
      </c>
      <c r="K13" s="46">
        <v>0.5</v>
      </c>
      <c r="L13" s="46">
        <v>71.453000000000003</v>
      </c>
      <c r="M13" s="46">
        <v>11.218</v>
      </c>
      <c r="N13" s="46">
        <v>6.3E-2</v>
      </c>
      <c r="O13" s="46">
        <v>0.34899999999999998</v>
      </c>
      <c r="P13" s="22">
        <v>1.252</v>
      </c>
    </row>
    <row r="14" spans="1:16" ht="13.8" customHeight="1" x14ac:dyDescent="0.25">
      <c r="A14" s="43">
        <v>15</v>
      </c>
      <c r="B14" s="44">
        <v>2012.61</v>
      </c>
      <c r="C14" s="45">
        <v>18.53</v>
      </c>
      <c r="D14" s="45">
        <v>18.7730827331543</v>
      </c>
      <c r="E14" s="46">
        <v>0.374</v>
      </c>
      <c r="F14" s="46">
        <v>5.1999999999999998E-2</v>
      </c>
      <c r="G14" s="45">
        <v>7.2249999999999996</v>
      </c>
      <c r="H14" s="45">
        <v>-20.556999999999999</v>
      </c>
      <c r="I14" s="45">
        <v>4.0430000000000001</v>
      </c>
      <c r="J14" s="45">
        <v>90.712999999999994</v>
      </c>
      <c r="K14" s="46">
        <v>0.50800000000000001</v>
      </c>
      <c r="L14" s="46">
        <v>72.495999999999995</v>
      </c>
      <c r="M14" s="46">
        <v>11.686999999999999</v>
      </c>
      <c r="N14" s="46">
        <v>5.5E-2</v>
      </c>
      <c r="O14" s="46">
        <v>0.35699999999999998</v>
      </c>
      <c r="P14" s="22">
        <v>1.0649999999999999</v>
      </c>
    </row>
    <row r="15" spans="1:16" ht="13.8" customHeight="1" x14ac:dyDescent="0.25">
      <c r="A15" s="43">
        <v>19</v>
      </c>
      <c r="B15" s="44">
        <v>2010.57</v>
      </c>
      <c r="C15" s="45">
        <v>21.54</v>
      </c>
      <c r="D15" s="45">
        <v>13.598669052124</v>
      </c>
      <c r="E15" s="46">
        <v>0.30099999999999999</v>
      </c>
      <c r="F15" s="46">
        <v>3.9E-2</v>
      </c>
      <c r="G15" s="45">
        <v>7.75</v>
      </c>
      <c r="H15" s="45">
        <v>-21.023</v>
      </c>
      <c r="I15" s="45">
        <v>5.0759999999999996</v>
      </c>
      <c r="J15" s="45">
        <v>82.948999999999998</v>
      </c>
      <c r="K15" s="46">
        <v>0.503</v>
      </c>
      <c r="L15" s="46">
        <v>70.221000000000004</v>
      </c>
      <c r="M15" s="46">
        <v>12.007999999999999</v>
      </c>
      <c r="N15" s="46">
        <v>5.3999999999999999E-2</v>
      </c>
      <c r="O15" s="46">
        <v>0.35799999999999998</v>
      </c>
      <c r="P15" s="22">
        <v>1.0529999999999999</v>
      </c>
    </row>
    <row r="16" spans="1:16" ht="13.8" customHeight="1" x14ac:dyDescent="0.25">
      <c r="A16" s="43">
        <v>25</v>
      </c>
      <c r="B16" s="44">
        <v>2007.51</v>
      </c>
      <c r="C16" s="45">
        <v>16.48</v>
      </c>
      <c r="D16" s="45">
        <v>38.724937438964801</v>
      </c>
      <c r="E16" s="46">
        <v>0.26</v>
      </c>
      <c r="F16" s="46">
        <v>3.5000000000000003E-2</v>
      </c>
      <c r="G16" s="45">
        <v>7.3860000000000001</v>
      </c>
      <c r="H16" s="45">
        <v>-21.178000000000001</v>
      </c>
      <c r="I16" s="45">
        <v>4.758</v>
      </c>
      <c r="J16" s="45">
        <v>80.361000000000004</v>
      </c>
      <c r="K16" s="46">
        <v>0.49399999999999999</v>
      </c>
      <c r="L16" s="46">
        <v>69.164000000000001</v>
      </c>
      <c r="M16" s="46">
        <v>10.797000000000001</v>
      </c>
      <c r="N16" s="46">
        <v>3.7999999999999999E-2</v>
      </c>
      <c r="O16" s="46">
        <v>0.32700000000000001</v>
      </c>
      <c r="P16" s="22">
        <v>0.8</v>
      </c>
    </row>
    <row r="17" spans="1:16" ht="13.8" customHeight="1" x14ac:dyDescent="0.25">
      <c r="A17" s="6">
        <v>29</v>
      </c>
      <c r="B17" s="8">
        <v>2005.47</v>
      </c>
      <c r="C17" s="29">
        <v>12.17</v>
      </c>
      <c r="D17" s="29">
        <v>77.881088256835895</v>
      </c>
      <c r="E17" s="30">
        <v>0.251</v>
      </c>
      <c r="F17" s="30">
        <v>3.1E-2</v>
      </c>
      <c r="G17" s="29">
        <v>8.1020000000000003</v>
      </c>
      <c r="H17" s="29">
        <v>-21.222000000000001</v>
      </c>
      <c r="I17" s="29">
        <v>4.6050000000000004</v>
      </c>
      <c r="J17" s="29">
        <v>79.626999999999995</v>
      </c>
      <c r="K17" s="30">
        <v>0.48399999999999999</v>
      </c>
      <c r="L17" s="30">
        <v>69.39</v>
      </c>
      <c r="M17" s="30">
        <v>11.393000000000001</v>
      </c>
      <c r="N17" s="30">
        <v>4.7E-2</v>
      </c>
      <c r="O17" s="30">
        <v>0.51500000000000001</v>
      </c>
      <c r="P17" s="20">
        <v>0.64300000000000002</v>
      </c>
    </row>
  </sheetData>
  <mergeCells count="1">
    <mergeCell ref="A1:P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FF3F7-A277-4491-87EF-F4D137DB7FC0}">
  <dimension ref="A1:I15"/>
  <sheetViews>
    <sheetView zoomScale="90" zoomScaleNormal="90" workbookViewId="0">
      <selection sqref="A1:D1"/>
    </sheetView>
  </sheetViews>
  <sheetFormatPr defaultRowHeight="13.8" x14ac:dyDescent="0.25"/>
  <cols>
    <col min="1" max="1" width="15.109375" customWidth="1"/>
    <col min="2" max="2" width="13.6640625" customWidth="1"/>
    <col min="3" max="3" width="11.5546875" customWidth="1"/>
    <col min="4" max="4" width="12.6640625" customWidth="1"/>
  </cols>
  <sheetData>
    <row r="1" spans="1:9" ht="16.2" x14ac:dyDescent="0.25">
      <c r="A1" s="100" t="s">
        <v>42</v>
      </c>
      <c r="B1" s="100"/>
      <c r="C1" s="100"/>
      <c r="D1" s="100"/>
      <c r="F1" s="100" t="s">
        <v>51</v>
      </c>
      <c r="G1" s="100"/>
      <c r="H1" s="100"/>
      <c r="I1" s="100"/>
    </row>
    <row r="2" spans="1:9" x14ac:dyDescent="0.25">
      <c r="A2" s="31" t="s">
        <v>32</v>
      </c>
      <c r="B2" s="31" t="s">
        <v>33</v>
      </c>
      <c r="C2" s="31" t="s">
        <v>34</v>
      </c>
      <c r="D2" s="31" t="s">
        <v>35</v>
      </c>
      <c r="F2" s="31" t="s">
        <v>32</v>
      </c>
      <c r="G2" s="31" t="s">
        <v>46</v>
      </c>
      <c r="H2" s="31" t="s">
        <v>47</v>
      </c>
      <c r="I2" s="31" t="s">
        <v>48</v>
      </c>
    </row>
    <row r="3" spans="1:9" x14ac:dyDescent="0.25">
      <c r="A3" s="31" t="s">
        <v>58</v>
      </c>
      <c r="B3" s="31">
        <v>0.47199999999999998</v>
      </c>
      <c r="C3" s="31" t="s">
        <v>53</v>
      </c>
      <c r="D3" s="31">
        <v>-0.377</v>
      </c>
      <c r="F3" s="31" t="s">
        <v>49</v>
      </c>
      <c r="G3" s="33" t="s">
        <v>44</v>
      </c>
      <c r="H3" s="31" t="s">
        <v>45</v>
      </c>
      <c r="I3" s="31">
        <v>0.43099999999999999</v>
      </c>
    </row>
    <row r="4" spans="1:9" x14ac:dyDescent="0.25">
      <c r="A4" s="31" t="s">
        <v>36</v>
      </c>
      <c r="B4" s="33" t="s">
        <v>38</v>
      </c>
      <c r="C4" s="31" t="s">
        <v>28</v>
      </c>
      <c r="D4" s="31">
        <v>-0.20399999999999999</v>
      </c>
      <c r="F4" s="104" t="s">
        <v>50</v>
      </c>
      <c r="G4" s="105"/>
      <c r="H4" s="105"/>
      <c r="I4" s="106"/>
    </row>
    <row r="5" spans="1:9" x14ac:dyDescent="0.25">
      <c r="A5" s="31" t="s">
        <v>3</v>
      </c>
      <c r="B5" s="33" t="s">
        <v>29</v>
      </c>
      <c r="C5" s="31" t="s">
        <v>30</v>
      </c>
      <c r="D5" s="31">
        <v>-3.7999999999999999E-2</v>
      </c>
    </row>
    <row r="6" spans="1:9" x14ac:dyDescent="0.25">
      <c r="A6" s="31" t="s">
        <v>37</v>
      </c>
      <c r="B6" s="31" t="s">
        <v>31</v>
      </c>
      <c r="C6" s="31">
        <v>0.36699999999999999</v>
      </c>
      <c r="D6" s="32">
        <v>-0.31</v>
      </c>
    </row>
    <row r="7" spans="1:9" x14ac:dyDescent="0.25">
      <c r="A7" s="101" t="s">
        <v>39</v>
      </c>
      <c r="B7" s="102"/>
      <c r="C7" s="102"/>
      <c r="D7" s="103"/>
    </row>
    <row r="10" spans="1:9" x14ac:dyDescent="0.25">
      <c r="A10" s="100" t="s">
        <v>43</v>
      </c>
      <c r="B10" s="100"/>
      <c r="C10" s="100"/>
      <c r="D10" s="100"/>
      <c r="F10" s="100" t="s">
        <v>43</v>
      </c>
      <c r="G10" s="100"/>
      <c r="H10" s="100"/>
      <c r="I10" s="100"/>
    </row>
    <row r="11" spans="1:9" ht="16.8" x14ac:dyDescent="0.25">
      <c r="A11" s="31" t="s">
        <v>41</v>
      </c>
      <c r="B11" s="31" t="s">
        <v>33</v>
      </c>
      <c r="C11" s="31" t="s">
        <v>34</v>
      </c>
      <c r="D11" s="31" t="s">
        <v>35</v>
      </c>
      <c r="F11" s="36" t="s">
        <v>52</v>
      </c>
      <c r="G11" s="31" t="s">
        <v>46</v>
      </c>
      <c r="H11" s="31" t="s">
        <v>47</v>
      </c>
      <c r="I11" s="31" t="s">
        <v>48</v>
      </c>
    </row>
    <row r="12" spans="1:9" x14ac:dyDescent="0.25">
      <c r="A12" s="31" t="s">
        <v>58</v>
      </c>
      <c r="B12" s="34">
        <v>0.2232752914069526</v>
      </c>
      <c r="C12" s="34">
        <v>0.25233141309160967</v>
      </c>
      <c r="D12" s="34">
        <v>0.14111353057639645</v>
      </c>
      <c r="F12" s="31" t="s">
        <v>49</v>
      </c>
      <c r="G12" s="35">
        <v>0.65805325557744299</v>
      </c>
      <c r="H12" s="34">
        <v>0.28483765613760847</v>
      </c>
      <c r="I12" s="34">
        <v>0.18629059058130604</v>
      </c>
    </row>
    <row r="13" spans="1:9" x14ac:dyDescent="0.25">
      <c r="A13" s="31" t="s">
        <v>36</v>
      </c>
      <c r="B13" s="35">
        <v>0.51372362629657686</v>
      </c>
      <c r="C13" s="34">
        <v>0.36501428925107299</v>
      </c>
      <c r="D13" s="34">
        <v>4.1364774281016994E-2</v>
      </c>
    </row>
    <row r="14" spans="1:9" x14ac:dyDescent="0.25">
      <c r="A14" s="31" t="s">
        <v>40</v>
      </c>
      <c r="B14" s="35">
        <v>0.60574838402320141</v>
      </c>
      <c r="C14" s="34">
        <v>0.37742916572707041</v>
      </c>
      <c r="D14" s="34">
        <v>8.6241439190942347E-4</v>
      </c>
    </row>
    <row r="15" spans="1:9" x14ac:dyDescent="0.25">
      <c r="A15" s="31" t="s">
        <v>37</v>
      </c>
      <c r="B15" s="34">
        <v>0.36351540040036723</v>
      </c>
      <c r="C15" s="34">
        <v>0.13371535395855369</v>
      </c>
      <c r="D15" s="34">
        <v>9.6293244611962397E-2</v>
      </c>
    </row>
  </sheetData>
  <mergeCells count="6">
    <mergeCell ref="A1:D1"/>
    <mergeCell ref="A7:D7"/>
    <mergeCell ref="A10:D10"/>
    <mergeCell ref="F1:I1"/>
    <mergeCell ref="F4:I4"/>
    <mergeCell ref="F10:I10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D639-A31B-4B0B-8FA0-E43B925445A1}">
  <dimension ref="A1:E21"/>
  <sheetViews>
    <sheetView zoomScaleNormal="100" workbookViewId="0">
      <selection activeCell="B1" sqref="B1:D1"/>
    </sheetView>
  </sheetViews>
  <sheetFormatPr defaultRowHeight="13.8" x14ac:dyDescent="0.25"/>
  <sheetData>
    <row r="1" spans="1:5" ht="15.6" customHeight="1" x14ac:dyDescent="0.25">
      <c r="A1" s="56"/>
      <c r="B1" s="107" t="s">
        <v>75</v>
      </c>
      <c r="C1" s="108"/>
      <c r="D1" s="109"/>
    </row>
    <row r="2" spans="1:5" ht="15" customHeight="1" x14ac:dyDescent="0.25">
      <c r="A2" s="90" t="s">
        <v>11</v>
      </c>
      <c r="B2" s="91" t="s">
        <v>12</v>
      </c>
      <c r="C2" s="91" t="s">
        <v>65</v>
      </c>
      <c r="D2" s="91" t="s">
        <v>21</v>
      </c>
      <c r="E2" s="46"/>
    </row>
    <row r="3" spans="1:5" x14ac:dyDescent="0.25">
      <c r="A3" s="57">
        <v>2020</v>
      </c>
      <c r="B3" s="58">
        <v>1.103</v>
      </c>
      <c r="C3" s="58"/>
      <c r="D3" s="58"/>
      <c r="E3" s="46"/>
    </row>
    <row r="4" spans="1:5" x14ac:dyDescent="0.25">
      <c r="A4" s="57">
        <v>2019</v>
      </c>
      <c r="B4" s="58">
        <v>1.2450000000000001</v>
      </c>
      <c r="C4" s="58"/>
      <c r="D4" s="58"/>
      <c r="E4" s="46"/>
    </row>
    <row r="5" spans="1:5" x14ac:dyDescent="0.25">
      <c r="A5" s="57">
        <v>2018</v>
      </c>
      <c r="B5" s="58">
        <v>1.151</v>
      </c>
      <c r="C5" s="58"/>
      <c r="D5" s="58"/>
      <c r="E5" s="46"/>
    </row>
    <row r="6" spans="1:5" x14ac:dyDescent="0.25">
      <c r="A6" s="57">
        <v>2017</v>
      </c>
      <c r="B6" s="58">
        <v>1.1439999999999999</v>
      </c>
      <c r="C6" s="58"/>
      <c r="D6" s="58"/>
      <c r="E6" s="46"/>
    </row>
    <row r="7" spans="1:5" x14ac:dyDescent="0.25">
      <c r="A7" s="57">
        <v>2016</v>
      </c>
      <c r="B7" s="58">
        <v>1.073</v>
      </c>
      <c r="C7" s="58"/>
      <c r="D7" s="58"/>
      <c r="E7" s="46"/>
    </row>
    <row r="8" spans="1:5" x14ac:dyDescent="0.25">
      <c r="A8" s="57">
        <v>2015</v>
      </c>
      <c r="B8" s="58">
        <v>1.04</v>
      </c>
      <c r="C8" s="58"/>
      <c r="D8" s="58"/>
      <c r="E8" s="46"/>
    </row>
    <row r="9" spans="1:5" x14ac:dyDescent="0.25">
      <c r="A9" s="57">
        <v>2014</v>
      </c>
      <c r="B9" s="58">
        <v>1.252</v>
      </c>
      <c r="C9" s="58"/>
      <c r="D9" s="58"/>
      <c r="E9" s="46"/>
    </row>
    <row r="10" spans="1:5" x14ac:dyDescent="0.25">
      <c r="A10" s="57">
        <v>2013</v>
      </c>
      <c r="B10" s="58"/>
      <c r="C10" s="58"/>
      <c r="D10" s="58"/>
      <c r="E10" s="46"/>
    </row>
    <row r="11" spans="1:5" x14ac:dyDescent="0.25">
      <c r="A11" s="57">
        <v>2012</v>
      </c>
      <c r="B11" s="58">
        <v>1.0649999999999999</v>
      </c>
      <c r="C11" s="58"/>
      <c r="D11" s="58">
        <v>1.296</v>
      </c>
      <c r="E11" s="46"/>
    </row>
    <row r="12" spans="1:5" x14ac:dyDescent="0.25">
      <c r="A12" s="57">
        <v>2011</v>
      </c>
      <c r="B12" s="58"/>
      <c r="C12" s="58">
        <v>1.417</v>
      </c>
      <c r="D12" s="58">
        <v>1.5840000000000001</v>
      </c>
      <c r="E12" s="46"/>
    </row>
    <row r="13" spans="1:5" x14ac:dyDescent="0.25">
      <c r="A13" s="57">
        <v>2010</v>
      </c>
      <c r="B13" s="58">
        <v>1.0529999999999999</v>
      </c>
      <c r="C13" s="58">
        <v>1.264</v>
      </c>
      <c r="D13" s="58">
        <v>1.409</v>
      </c>
      <c r="E13" s="46"/>
    </row>
    <row r="14" spans="1:5" x14ac:dyDescent="0.25">
      <c r="A14" s="57">
        <v>2009</v>
      </c>
      <c r="B14" s="58"/>
      <c r="C14" s="58">
        <v>1.3819999999999999</v>
      </c>
      <c r="D14" s="58">
        <v>1.0369999999999999</v>
      </c>
      <c r="E14" s="46"/>
    </row>
    <row r="15" spans="1:5" x14ac:dyDescent="0.25">
      <c r="A15" s="57">
        <v>2008</v>
      </c>
      <c r="B15" s="58"/>
      <c r="C15" s="58">
        <v>1.25</v>
      </c>
      <c r="D15" s="58">
        <v>1.0069999999999999</v>
      </c>
      <c r="E15" s="46"/>
    </row>
    <row r="16" spans="1:5" x14ac:dyDescent="0.25">
      <c r="A16" s="57">
        <v>2007</v>
      </c>
      <c r="B16" s="58">
        <v>0.8</v>
      </c>
      <c r="C16" s="58">
        <v>1.284</v>
      </c>
      <c r="D16" s="58">
        <v>0.85099999999999998</v>
      </c>
      <c r="E16" s="46"/>
    </row>
    <row r="17" spans="1:5" x14ac:dyDescent="0.25">
      <c r="A17" s="57">
        <v>2006</v>
      </c>
      <c r="B17" s="58"/>
      <c r="C17" s="58">
        <v>1.004</v>
      </c>
      <c r="D17" s="58">
        <v>0.95799999999999996</v>
      </c>
      <c r="E17" s="46"/>
    </row>
    <row r="18" spans="1:5" x14ac:dyDescent="0.25">
      <c r="A18" s="59">
        <v>2005</v>
      </c>
      <c r="B18" s="60">
        <v>0.64300000000000002</v>
      </c>
      <c r="C18" s="60">
        <v>1.6879999999999999</v>
      </c>
      <c r="D18" s="60">
        <v>0.8</v>
      </c>
      <c r="E18" s="46"/>
    </row>
    <row r="19" spans="1:5" x14ac:dyDescent="0.25">
      <c r="A19" s="87" t="s">
        <v>79</v>
      </c>
      <c r="B19" s="85">
        <f>AVERAGE(B3:B18)</f>
        <v>1.0517272727272726</v>
      </c>
      <c r="C19" s="85">
        <f t="shared" ref="C19:D19" si="0">AVERAGE(C3:C18)</f>
        <v>1.327</v>
      </c>
      <c r="D19" s="86">
        <f t="shared" si="0"/>
        <v>1.11775</v>
      </c>
      <c r="E19" s="46"/>
    </row>
    <row r="20" spans="1:5" x14ac:dyDescent="0.25">
      <c r="A20" s="88" t="s">
        <v>80</v>
      </c>
      <c r="B20" s="46">
        <f>MAX(B3:B18)</f>
        <v>1.252</v>
      </c>
      <c r="C20" s="46">
        <f t="shared" ref="C20:D20" si="1">MAX(C3:C18)</f>
        <v>1.6879999999999999</v>
      </c>
      <c r="D20" s="22">
        <f t="shared" si="1"/>
        <v>1.5840000000000001</v>
      </c>
      <c r="E20" s="46"/>
    </row>
    <row r="21" spans="1:5" x14ac:dyDescent="0.25">
      <c r="A21" s="89" t="s">
        <v>81</v>
      </c>
      <c r="B21" s="30">
        <f>MIN(B3:B18)</f>
        <v>0.64300000000000002</v>
      </c>
      <c r="C21" s="30">
        <f t="shared" ref="C21:D21" si="2">MIN(C3:C18)</f>
        <v>1.004</v>
      </c>
      <c r="D21" s="20">
        <f t="shared" si="2"/>
        <v>0.8</v>
      </c>
      <c r="E21" s="46"/>
    </row>
  </sheetData>
  <mergeCells count="1">
    <mergeCell ref="B1:D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D2346-4733-4114-8B4B-1CEB58CEEA7D}">
  <dimension ref="A1:G30"/>
  <sheetViews>
    <sheetView zoomScaleNormal="100" workbookViewId="0">
      <selection sqref="A1:D1"/>
    </sheetView>
  </sheetViews>
  <sheetFormatPr defaultRowHeight="13.8" x14ac:dyDescent="0.25"/>
  <cols>
    <col min="2" max="2" width="11.6640625" customWidth="1"/>
    <col min="3" max="3" width="10.44140625" customWidth="1"/>
    <col min="4" max="4" width="12.77734375" customWidth="1"/>
    <col min="5" max="7" width="8.88671875" style="55"/>
  </cols>
  <sheetData>
    <row r="1" spans="1:7" ht="18.600000000000001" customHeight="1" x14ac:dyDescent="0.25">
      <c r="A1" s="110" t="s">
        <v>74</v>
      </c>
      <c r="B1" s="111"/>
      <c r="C1" s="111"/>
      <c r="D1" s="112"/>
      <c r="E1" s="52"/>
      <c r="F1" s="52"/>
      <c r="G1" s="52"/>
    </row>
    <row r="2" spans="1:7" ht="19.8" customHeight="1" x14ac:dyDescent="0.25">
      <c r="A2" s="61" t="s">
        <v>11</v>
      </c>
      <c r="B2" s="62" t="s">
        <v>76</v>
      </c>
      <c r="C2" s="62" t="s">
        <v>77</v>
      </c>
      <c r="D2" s="63" t="s">
        <v>78</v>
      </c>
      <c r="E2" s="53"/>
      <c r="F2" s="53"/>
      <c r="G2" s="53"/>
    </row>
    <row r="3" spans="1:7" x14ac:dyDescent="0.25">
      <c r="A3" s="64">
        <v>2011.5610941524349</v>
      </c>
      <c r="B3" s="65">
        <v>0.17399399546083968</v>
      </c>
      <c r="C3" s="65">
        <v>0.45002288198578261</v>
      </c>
      <c r="D3" s="66">
        <v>1.4662516612059091</v>
      </c>
      <c r="E3" s="52"/>
      <c r="F3" s="52"/>
      <c r="G3" s="52"/>
    </row>
    <row r="4" spans="1:7" x14ac:dyDescent="0.25">
      <c r="A4" s="67">
        <v>2011.1219773122616</v>
      </c>
      <c r="B4" s="68">
        <v>0.1224297306394761</v>
      </c>
      <c r="C4" s="68">
        <v>0.33946425313672918</v>
      </c>
      <c r="D4" s="69">
        <v>1.3677341748491973</v>
      </c>
      <c r="E4" s="54"/>
      <c r="F4" s="54"/>
      <c r="G4" s="54"/>
    </row>
    <row r="5" spans="1:7" x14ac:dyDescent="0.25">
      <c r="A5" s="67">
        <v>2010.9089801020359</v>
      </c>
      <c r="B5" s="68">
        <v>0.11723987552637823</v>
      </c>
      <c r="C5" s="68">
        <v>0.3685415583359315</v>
      </c>
      <c r="D5" s="69">
        <v>1.2064177922058339</v>
      </c>
      <c r="E5" s="54"/>
      <c r="F5" s="54"/>
      <c r="G5" s="54"/>
    </row>
    <row r="6" spans="1:7" x14ac:dyDescent="0.25">
      <c r="A6" s="67">
        <v>2010.6959828918102</v>
      </c>
      <c r="B6" s="68">
        <v>0.13015423006938612</v>
      </c>
      <c r="C6" s="68">
        <v>0.43103024243757732</v>
      </c>
      <c r="D6" s="69">
        <v>1.1451421424717794</v>
      </c>
      <c r="E6" s="54"/>
      <c r="F6" s="54"/>
      <c r="G6" s="54"/>
    </row>
    <row r="7" spans="1:7" x14ac:dyDescent="0.25">
      <c r="A7" s="67">
        <v>2010.2767976360831</v>
      </c>
      <c r="B7" s="68">
        <v>0.12909121311696017</v>
      </c>
      <c r="C7" s="68">
        <v>0.35430229054611584</v>
      </c>
      <c r="D7" s="69">
        <v>1.3817566861055375</v>
      </c>
      <c r="E7" s="54"/>
      <c r="F7" s="54"/>
      <c r="G7" s="54"/>
    </row>
    <row r="8" spans="1:7" x14ac:dyDescent="0.25">
      <c r="A8" s="67">
        <v>2010.0706095905812</v>
      </c>
      <c r="B8" s="68">
        <v>0.12465321344581398</v>
      </c>
      <c r="C8" s="68">
        <v>0.35739732526422185</v>
      </c>
      <c r="D8" s="69">
        <v>1.322699025189529</v>
      </c>
      <c r="E8" s="54"/>
      <c r="F8" s="54"/>
      <c r="G8" s="54"/>
    </row>
    <row r="9" spans="1:7" x14ac:dyDescent="0.25">
      <c r="A9" s="67">
        <v>2009.8644215450795</v>
      </c>
      <c r="B9" s="68">
        <v>0.13825096329061684</v>
      </c>
      <c r="C9" s="68">
        <v>0.3464470779693718</v>
      </c>
      <c r="D9" s="69">
        <v>1.5133525609727321</v>
      </c>
      <c r="E9" s="54"/>
      <c r="F9" s="54"/>
      <c r="G9" s="54"/>
    </row>
    <row r="10" spans="1:7" x14ac:dyDescent="0.25">
      <c r="A10" s="67">
        <v>2009.5704665148719</v>
      </c>
      <c r="B10" s="68">
        <v>0.14793864474242943</v>
      </c>
      <c r="C10" s="68">
        <v>0.34967316030028772</v>
      </c>
      <c r="D10" s="69">
        <v>1.6044573974192509</v>
      </c>
      <c r="E10" s="54"/>
      <c r="F10" s="54"/>
      <c r="G10" s="54"/>
    </row>
    <row r="11" spans="1:7" x14ac:dyDescent="0.25">
      <c r="A11" s="67">
        <v>2009.4826995301662</v>
      </c>
      <c r="B11" s="68">
        <v>0.11177968238603599</v>
      </c>
      <c r="C11" s="68">
        <v>0.32323138330198031</v>
      </c>
      <c r="D11" s="69">
        <v>1.3114695248470398</v>
      </c>
      <c r="E11" s="54"/>
      <c r="F11" s="54"/>
      <c r="G11" s="54"/>
    </row>
    <row r="12" spans="1:7" x14ac:dyDescent="0.25">
      <c r="A12" s="67">
        <v>2009.3949325454605</v>
      </c>
      <c r="B12" s="68">
        <v>0.10578532367331786</v>
      </c>
      <c r="C12" s="68">
        <v>0.32780007433471908</v>
      </c>
      <c r="D12" s="69">
        <v>1.2238416362649047</v>
      </c>
      <c r="E12" s="54"/>
      <c r="F12" s="54"/>
      <c r="G12" s="54"/>
    </row>
    <row r="13" spans="1:7" x14ac:dyDescent="0.25">
      <c r="A13" s="67">
        <v>2009.1337398954545</v>
      </c>
      <c r="B13" s="68">
        <v>0.1081628215695922</v>
      </c>
      <c r="C13" s="68">
        <v>0.32632539574442399</v>
      </c>
      <c r="D13" s="69">
        <v>1.2570020537397175</v>
      </c>
      <c r="E13" s="54"/>
      <c r="F13" s="54"/>
      <c r="G13" s="54"/>
    </row>
    <row r="14" spans="1:7" x14ac:dyDescent="0.25">
      <c r="A14" s="67">
        <v>2008.9603142301542</v>
      </c>
      <c r="B14" s="68">
        <v>0.12863971124770515</v>
      </c>
      <c r="C14" s="68">
        <v>0.3187329743927097</v>
      </c>
      <c r="D14" s="69">
        <v>1.5305830999841201</v>
      </c>
      <c r="E14" s="54"/>
      <c r="F14" s="54"/>
      <c r="G14" s="54"/>
    </row>
    <row r="15" spans="1:7" x14ac:dyDescent="0.25">
      <c r="A15" s="67">
        <v>2008.7868885648541</v>
      </c>
      <c r="B15" s="68">
        <v>0.12886420817136618</v>
      </c>
      <c r="C15" s="68">
        <v>0.38398930717730317</v>
      </c>
      <c r="D15" s="69">
        <v>1.2726882406647622</v>
      </c>
      <c r="E15" s="54"/>
      <c r="F15" s="54"/>
      <c r="G15" s="54"/>
    </row>
    <row r="16" spans="1:7" x14ac:dyDescent="0.25">
      <c r="A16" s="67">
        <v>2008.6134628995537</v>
      </c>
      <c r="B16" s="68">
        <v>0.10556736552402922</v>
      </c>
      <c r="C16" s="68">
        <v>0.34074859556275</v>
      </c>
      <c r="D16" s="69">
        <v>1.1749096258316922</v>
      </c>
      <c r="E16" s="54"/>
      <c r="F16" s="54"/>
      <c r="G16" s="54"/>
    </row>
    <row r="17" spans="1:7" x14ac:dyDescent="0.25">
      <c r="A17" s="67">
        <v>2008.4400372342536</v>
      </c>
      <c r="B17" s="68">
        <v>9.8495012595222003E-2</v>
      </c>
      <c r="C17" s="68">
        <v>0.37184354502489114</v>
      </c>
      <c r="D17" s="69">
        <v>1.0045298488190093</v>
      </c>
      <c r="E17" s="54"/>
      <c r="F17" s="54"/>
      <c r="G17" s="54"/>
    </row>
    <row r="18" spans="1:7" x14ac:dyDescent="0.25">
      <c r="A18" s="67">
        <v>2008.1348344038552</v>
      </c>
      <c r="B18" s="68">
        <v>0.1067569349844496</v>
      </c>
      <c r="C18" s="68">
        <v>0.32566256934650278</v>
      </c>
      <c r="D18" s="69">
        <v>1.2431888443579626</v>
      </c>
      <c r="E18" s="54"/>
      <c r="F18" s="54"/>
      <c r="G18" s="54"/>
    </row>
    <row r="19" spans="1:7" x14ac:dyDescent="0.25">
      <c r="A19" s="67">
        <v>2008.0030572387568</v>
      </c>
      <c r="B19" s="68">
        <v>0.11120315447138032</v>
      </c>
      <c r="C19" s="68">
        <v>0.33124343885092011</v>
      </c>
      <c r="D19" s="69">
        <v>1.2731473634067043</v>
      </c>
      <c r="E19" s="54"/>
      <c r="F19" s="54"/>
      <c r="G19" s="54"/>
    </row>
    <row r="20" spans="1:7" x14ac:dyDescent="0.25">
      <c r="A20" s="67">
        <v>2007.8712800736585</v>
      </c>
      <c r="B20" s="68">
        <v>0.12955743327271824</v>
      </c>
      <c r="C20" s="68">
        <v>0.37137675385300062</v>
      </c>
      <c r="D20" s="69">
        <v>1.3229897282719882</v>
      </c>
      <c r="E20" s="54"/>
      <c r="F20" s="54"/>
      <c r="G20" s="54"/>
    </row>
    <row r="21" spans="1:7" x14ac:dyDescent="0.25">
      <c r="A21" s="67">
        <v>2007.7395029085601</v>
      </c>
      <c r="B21" s="68">
        <v>0.13134021653377223</v>
      </c>
      <c r="C21" s="68">
        <v>0.3630248409243842</v>
      </c>
      <c r="D21" s="69">
        <v>1.3720509438395854</v>
      </c>
      <c r="E21" s="54"/>
      <c r="F21" s="54"/>
      <c r="G21" s="54"/>
    </row>
    <row r="22" spans="1:7" x14ac:dyDescent="0.25">
      <c r="A22" s="67">
        <v>2007.6077257434615</v>
      </c>
      <c r="B22" s="68">
        <v>9.7585439124333595E-2</v>
      </c>
      <c r="C22" s="68">
        <v>0.35255188160621104</v>
      </c>
      <c r="D22" s="69">
        <v>1.0497136305991308</v>
      </c>
      <c r="E22" s="54"/>
      <c r="F22" s="54"/>
      <c r="G22" s="54"/>
    </row>
    <row r="23" spans="1:7" x14ac:dyDescent="0.25">
      <c r="A23" s="67">
        <v>2007.0926098548985</v>
      </c>
      <c r="B23" s="68">
        <v>0.11121529623567125</v>
      </c>
      <c r="C23" s="68">
        <v>0.30331444427910342</v>
      </c>
      <c r="D23" s="69">
        <v>1.3905297444300173</v>
      </c>
      <c r="E23" s="54"/>
      <c r="F23" s="54"/>
      <c r="G23" s="54"/>
    </row>
    <row r="24" spans="1:7" x14ac:dyDescent="0.25">
      <c r="A24" s="67">
        <v>2006.900940493166</v>
      </c>
      <c r="B24" s="68">
        <v>9.1463676565272364E-2</v>
      </c>
      <c r="C24" s="68">
        <v>0.37826847030195876</v>
      </c>
      <c r="D24" s="69">
        <v>0.91697472310710104</v>
      </c>
      <c r="E24" s="54"/>
      <c r="F24" s="54"/>
      <c r="G24" s="54"/>
    </row>
    <row r="25" spans="1:7" x14ac:dyDescent="0.25">
      <c r="A25" s="67">
        <v>2006.7092711314335</v>
      </c>
      <c r="B25" s="68">
        <v>9.3664432784561949E-2</v>
      </c>
      <c r="C25" s="68">
        <v>0.31468287694418046</v>
      </c>
      <c r="D25" s="69">
        <v>1.1287829690078965</v>
      </c>
      <c r="E25" s="54"/>
      <c r="F25" s="54"/>
      <c r="G25" s="54"/>
    </row>
    <row r="26" spans="1:7" x14ac:dyDescent="0.25">
      <c r="A26" s="67">
        <v>2006.5176017697013</v>
      </c>
      <c r="B26" s="68">
        <v>0.10442419406394277</v>
      </c>
      <c r="C26" s="68">
        <v>0.38667051903943334</v>
      </c>
      <c r="D26" s="69">
        <v>1.0241626261370784</v>
      </c>
      <c r="E26" s="54"/>
      <c r="F26" s="54"/>
      <c r="G26" s="54"/>
    </row>
    <row r="27" spans="1:7" x14ac:dyDescent="0.25">
      <c r="A27" s="67">
        <v>2006.1694208051456</v>
      </c>
      <c r="B27" s="68">
        <v>7.3996533858092683E-2</v>
      </c>
      <c r="C27" s="68">
        <v>0.29617799162127539</v>
      </c>
      <c r="D27" s="69">
        <v>0.94747431573915697</v>
      </c>
      <c r="E27" s="54"/>
      <c r="F27" s="54"/>
      <c r="G27" s="54"/>
    </row>
    <row r="28" spans="1:7" x14ac:dyDescent="0.25">
      <c r="A28" s="67">
        <v>2005.699885996675</v>
      </c>
      <c r="B28" s="68">
        <v>0.16550729725910548</v>
      </c>
      <c r="C28" s="68">
        <v>0.36294452417680306</v>
      </c>
      <c r="D28" s="69">
        <v>1.7293613593702435</v>
      </c>
      <c r="E28" s="54"/>
      <c r="F28" s="54"/>
      <c r="G28" s="54"/>
    </row>
    <row r="29" spans="1:7" x14ac:dyDescent="0.25">
      <c r="A29" s="70">
        <v>2005.1581239283669</v>
      </c>
      <c r="B29" s="71">
        <v>0.14617655808338567</v>
      </c>
      <c r="C29" s="71">
        <v>0.33685507042471535</v>
      </c>
      <c r="D29" s="72">
        <v>1.6456728168024977</v>
      </c>
      <c r="E29" s="54"/>
      <c r="F29" s="54"/>
      <c r="G29" s="54"/>
    </row>
    <row r="30" spans="1:7" x14ac:dyDescent="0.25">
      <c r="E30" s="54"/>
      <c r="F30" s="54"/>
      <c r="G30" s="54"/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7446-D20D-4A14-91AB-732083A35A7B}">
  <dimension ref="A1:E19"/>
  <sheetViews>
    <sheetView workbookViewId="0">
      <selection sqref="A1:D1"/>
    </sheetView>
  </sheetViews>
  <sheetFormatPr defaultRowHeight="13.8" x14ac:dyDescent="0.25"/>
  <cols>
    <col min="1" max="1" width="8.88671875" style="56"/>
    <col min="2" max="2" width="10.33203125" style="56" customWidth="1"/>
    <col min="3" max="3" width="9.6640625" style="56" customWidth="1"/>
    <col min="4" max="4" width="11" style="56" customWidth="1"/>
    <col min="5" max="5" width="8.88671875" style="55"/>
  </cols>
  <sheetData>
    <row r="1" spans="1:5" ht="19.8" customHeight="1" x14ac:dyDescent="0.25">
      <c r="A1" s="110" t="s">
        <v>25</v>
      </c>
      <c r="B1" s="111"/>
      <c r="C1" s="111"/>
      <c r="D1" s="112"/>
      <c r="E1" s="52"/>
    </row>
    <row r="2" spans="1:5" ht="20.399999999999999" customHeight="1" x14ac:dyDescent="0.25">
      <c r="A2" s="73" t="s">
        <v>11</v>
      </c>
      <c r="B2" s="62" t="s">
        <v>76</v>
      </c>
      <c r="C2" s="62" t="s">
        <v>77</v>
      </c>
      <c r="D2" s="63" t="s">
        <v>78</v>
      </c>
      <c r="E2" s="53"/>
    </row>
    <row r="3" spans="1:5" x14ac:dyDescent="0.25">
      <c r="A3" s="74">
        <v>2012.0449753394003</v>
      </c>
      <c r="B3" s="65">
        <v>7.806320984291279E-2</v>
      </c>
      <c r="C3" s="65">
        <v>0.41980659515521984</v>
      </c>
      <c r="D3" s="66">
        <v>1.2963400236127491</v>
      </c>
      <c r="E3" s="52"/>
    </row>
    <row r="4" spans="1:5" x14ac:dyDescent="0.25">
      <c r="A4" s="75">
        <v>2011.6349260182005</v>
      </c>
      <c r="B4" s="68">
        <v>7.0222299032608002E-2</v>
      </c>
      <c r="C4" s="68">
        <v>0.33967995811122015</v>
      </c>
      <c r="D4" s="69">
        <v>1.4412087912087888</v>
      </c>
      <c r="E4" s="54"/>
    </row>
    <row r="5" spans="1:5" x14ac:dyDescent="0.25">
      <c r="A5" s="75">
        <v>2011.2233911593639</v>
      </c>
      <c r="B5" s="68">
        <v>9.0880860476037148E-2</v>
      </c>
      <c r="C5" s="68">
        <v>0.36676918692114996</v>
      </c>
      <c r="D5" s="69">
        <v>1.7274336283185812</v>
      </c>
      <c r="E5" s="54"/>
    </row>
    <row r="6" spans="1:5" x14ac:dyDescent="0.25">
      <c r="A6" s="75">
        <v>2010.6172016027856</v>
      </c>
      <c r="B6" s="68">
        <v>6.0300455077910771E-2</v>
      </c>
      <c r="C6" s="68">
        <v>0.3333275155695623</v>
      </c>
      <c r="D6" s="69">
        <v>1.2611629576453678</v>
      </c>
      <c r="E6" s="54"/>
    </row>
    <row r="7" spans="1:5" x14ac:dyDescent="0.25">
      <c r="A7" s="75">
        <v>2010.011012046207</v>
      </c>
      <c r="B7" s="68">
        <v>9.6339346879912816E-2</v>
      </c>
      <c r="C7" s="68">
        <v>0.4312332669862764</v>
      </c>
      <c r="D7" s="69">
        <v>1.5574468085106359</v>
      </c>
      <c r="E7" s="54"/>
    </row>
    <row r="8" spans="1:5" x14ac:dyDescent="0.25">
      <c r="A8" s="75">
        <v>2009.4048224896287</v>
      </c>
      <c r="B8" s="68">
        <v>6.7308708155206634E-2</v>
      </c>
      <c r="C8" s="68">
        <v>0.45237713155476084</v>
      </c>
      <c r="D8" s="69">
        <v>1.0372713791398898</v>
      </c>
      <c r="E8" s="54"/>
    </row>
    <row r="9" spans="1:5" x14ac:dyDescent="0.25">
      <c r="A9" s="75">
        <v>2008.7986329330502</v>
      </c>
      <c r="B9" s="68">
        <v>6.5267162878978907E-2</v>
      </c>
      <c r="C9" s="68">
        <v>0.41588843322884245</v>
      </c>
      <c r="D9" s="69">
        <v>1.0940563086548467</v>
      </c>
      <c r="E9" s="54"/>
    </row>
    <row r="10" spans="1:5" x14ac:dyDescent="0.25">
      <c r="A10" s="75">
        <v>2008.3957651726721</v>
      </c>
      <c r="B10" s="68">
        <v>6.2313567116615544E-2</v>
      </c>
      <c r="C10" s="68">
        <v>0.47180272245437471</v>
      </c>
      <c r="D10" s="69">
        <v>0.92075471698113087</v>
      </c>
      <c r="E10" s="54"/>
    </row>
    <row r="11" spans="1:5" x14ac:dyDescent="0.25">
      <c r="A11" s="75">
        <v>2007.9928974122943</v>
      </c>
      <c r="B11" s="68">
        <v>4.3916756128898359E-2</v>
      </c>
      <c r="C11" s="68">
        <v>0.47576485806306562</v>
      </c>
      <c r="D11" s="69">
        <v>0.64351648351648238</v>
      </c>
      <c r="E11" s="54"/>
    </row>
    <row r="12" spans="1:5" x14ac:dyDescent="0.25">
      <c r="A12" s="75">
        <v>2007.5900296519162</v>
      </c>
      <c r="B12" s="68">
        <v>6.7106719984454485E-2</v>
      </c>
      <c r="C12" s="68">
        <v>0.45078209728687896</v>
      </c>
      <c r="D12" s="69">
        <v>1.0378178455848346</v>
      </c>
      <c r="E12" s="54"/>
    </row>
    <row r="13" spans="1:5" x14ac:dyDescent="0.25">
      <c r="A13" s="75">
        <v>2007.1871618915384</v>
      </c>
      <c r="B13" s="68">
        <v>5.130605535315564E-2</v>
      </c>
      <c r="C13" s="68">
        <v>0.41044844282524512</v>
      </c>
      <c r="D13" s="69">
        <v>0.87142857142856989</v>
      </c>
      <c r="E13" s="54"/>
    </row>
    <row r="14" spans="1:5" x14ac:dyDescent="0.25">
      <c r="A14" s="75">
        <v>2006.6551898929708</v>
      </c>
      <c r="B14" s="68">
        <v>5.9202862816245212E-2</v>
      </c>
      <c r="C14" s="68">
        <v>0.43030373461563587</v>
      </c>
      <c r="D14" s="69">
        <v>0.95915627996164765</v>
      </c>
      <c r="E14" s="54"/>
    </row>
    <row r="15" spans="1:5" x14ac:dyDescent="0.25">
      <c r="A15" s="75">
        <v>2006.1232178944031</v>
      </c>
      <c r="B15" s="68">
        <v>5.9629518476149362E-2</v>
      </c>
      <c r="C15" s="68">
        <v>0.43466780573403624</v>
      </c>
      <c r="D15" s="69">
        <v>0.95636926250644494</v>
      </c>
      <c r="E15" s="54"/>
    </row>
    <row r="16" spans="1:5" x14ac:dyDescent="0.25">
      <c r="A16" s="75">
        <v>2005.5912458958355</v>
      </c>
      <c r="B16" s="68">
        <v>4.4893761257748833E-2</v>
      </c>
      <c r="C16" s="68">
        <v>0.40544678135904411</v>
      </c>
      <c r="D16" s="69">
        <v>0.77192288680177845</v>
      </c>
      <c r="E16" s="54"/>
    </row>
    <row r="17" spans="1:5" x14ac:dyDescent="0.25">
      <c r="A17" s="76">
        <v>2005.059273897268</v>
      </c>
      <c r="B17" s="71">
        <v>5.1023980285133032E-2</v>
      </c>
      <c r="C17" s="71">
        <v>0.42920171651611894</v>
      </c>
      <c r="D17" s="72">
        <v>0.82877122877122755</v>
      </c>
      <c r="E17" s="54"/>
    </row>
    <row r="18" spans="1:5" ht="13.2" customHeight="1" x14ac:dyDescent="0.25">
      <c r="E18" s="54"/>
    </row>
    <row r="19" spans="1:5" x14ac:dyDescent="0.25">
      <c r="D19" s="77"/>
      <c r="E19" s="54"/>
    </row>
  </sheetData>
  <mergeCells count="1">
    <mergeCell ref="A1:D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TableS1</vt:lpstr>
      <vt:lpstr>TableS2</vt:lpstr>
      <vt:lpstr>TableS3</vt:lpstr>
      <vt:lpstr>TableS4</vt:lpstr>
      <vt:lpstr>TableS5</vt:lpstr>
      <vt:lpstr>E3</vt:lpstr>
      <vt:lpstr>E4</vt:lpstr>
      <vt:lpstr>TableS3!_Hlk81590578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Xiao</cp:lastModifiedBy>
  <dcterms:created xsi:type="dcterms:W3CDTF">2015-06-05T18:19:34Z</dcterms:created>
  <dcterms:modified xsi:type="dcterms:W3CDTF">2022-03-06T09:25:57Z</dcterms:modified>
</cp:coreProperties>
</file>