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fndx\Desktop\Frontier-PR1已经投稿\"/>
    </mc:Choice>
  </mc:AlternateContent>
  <xr:revisionPtr revIDLastSave="0" documentId="13_ncr:1_{24F641C0-FA9C-405A-BAB8-5F76C89C4DB8}" xr6:coauthVersionLast="47" xr6:coauthVersionMax="47" xr10:uidLastSave="{00000000-0000-0000-0000-000000000000}"/>
  <bookViews>
    <workbookView xWindow="-103" yWindow="-103" windowWidth="22149" windowHeight="13200" firstSheet="2" activeTab="8" xr2:uid="{00000000-000D-0000-FFFF-FFFF00000000}"/>
  </bookViews>
  <sheets>
    <sheet name="TaPR1-4" sheetId="1" r:id="rId1"/>
    <sheet name="C△119-164-TaPR1-4" sheetId="2" r:id="rId2"/>
    <sheet name="N△25-64-TaPR1-4" sheetId="3" r:id="rId3"/>
    <sheet name="C△128-164-TaPR1-4" sheetId="4" r:id="rId4"/>
    <sheet name="Elution buffer" sheetId="5" r:id="rId5"/>
    <sheet name="GST" sheetId="6" r:id="rId6"/>
    <sheet name="Sterile water" sheetId="8" r:id="rId7"/>
    <sheet name="CAPE1" sheetId="9" r:id="rId8"/>
    <sheet name="Sheet3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9" l="1"/>
  <c r="D26" i="9" s="1"/>
  <c r="C25" i="9"/>
  <c r="D25" i="9" s="1"/>
  <c r="C24" i="9"/>
  <c r="D24" i="9" s="1"/>
  <c r="C23" i="9"/>
  <c r="D23" i="9" s="1"/>
  <c r="C22" i="9"/>
  <c r="D22" i="9" s="1"/>
  <c r="C21" i="9"/>
  <c r="D21" i="9" s="1"/>
  <c r="C20" i="9"/>
  <c r="D20" i="9" s="1"/>
  <c r="C19" i="9"/>
  <c r="D19" i="9" s="1"/>
  <c r="C18" i="9"/>
  <c r="D18" i="9" s="1"/>
  <c r="C17" i="9"/>
  <c r="D17" i="9" s="1"/>
  <c r="C16" i="9"/>
  <c r="D16" i="9" s="1"/>
  <c r="D15" i="9"/>
  <c r="C15" i="9"/>
  <c r="C14" i="9"/>
  <c r="D14" i="9" s="1"/>
  <c r="C13" i="9"/>
  <c r="D13" i="9" s="1"/>
  <c r="C12" i="9"/>
  <c r="D12" i="9" s="1"/>
  <c r="C11" i="9"/>
  <c r="D11" i="9" s="1"/>
  <c r="C10" i="9"/>
  <c r="D10" i="9" s="1"/>
  <c r="C9" i="9"/>
  <c r="D9" i="9" s="1"/>
  <c r="C8" i="9"/>
  <c r="D8" i="9" s="1"/>
  <c r="C7" i="9"/>
  <c r="D7" i="9" s="1"/>
  <c r="C6" i="9"/>
  <c r="D6" i="9" s="1"/>
  <c r="C5" i="9"/>
  <c r="D5" i="9" s="1"/>
  <c r="C4" i="9"/>
  <c r="D4" i="9" s="1"/>
  <c r="C3" i="9"/>
  <c r="D3" i="9" s="1"/>
  <c r="C2" i="9"/>
  <c r="D2" i="9" s="1"/>
  <c r="D28" i="9" l="1"/>
  <c r="C1" i="4"/>
  <c r="D1" i="4" s="1"/>
  <c r="E1" i="4" s="1"/>
  <c r="C9" i="6" l="1"/>
  <c r="D9" i="6" s="1"/>
  <c r="E9" i="6" s="1"/>
  <c r="C15" i="6"/>
  <c r="D15" i="6" s="1"/>
  <c r="E15" i="6" s="1"/>
  <c r="C7" i="6"/>
  <c r="D7" i="6" s="1"/>
  <c r="E7" i="6" s="1"/>
  <c r="C14" i="6"/>
  <c r="D14" i="6" s="1"/>
  <c r="E14" i="6" s="1"/>
  <c r="C10" i="6"/>
  <c r="D10" i="6" s="1"/>
  <c r="E10" i="6" s="1"/>
  <c r="C8" i="6"/>
  <c r="D8" i="6" s="1"/>
  <c r="E8" i="6" s="1"/>
  <c r="C11" i="6"/>
  <c r="D11" i="6" s="1"/>
  <c r="E11" i="6" s="1"/>
  <c r="C12" i="6"/>
  <c r="D12" i="6" s="1"/>
  <c r="E12" i="6" s="1"/>
  <c r="C17" i="6"/>
  <c r="D17" i="6" s="1"/>
  <c r="E17" i="6" s="1"/>
  <c r="C19" i="6"/>
  <c r="D19" i="6" s="1"/>
  <c r="E19" i="6" s="1"/>
  <c r="C6" i="6"/>
  <c r="D6" i="6" s="1"/>
  <c r="E6" i="6" s="1"/>
  <c r="C18" i="6"/>
  <c r="D18" i="6" s="1"/>
  <c r="E18" i="6" s="1"/>
  <c r="C13" i="6"/>
  <c r="D13" i="6" s="1"/>
  <c r="E13" i="6" s="1"/>
  <c r="C2" i="6"/>
  <c r="C5" i="6"/>
  <c r="D5" i="6" s="1"/>
  <c r="E5" i="6" s="1"/>
  <c r="C3" i="6"/>
  <c r="D3" i="6" s="1"/>
  <c r="E3" i="6" s="1"/>
  <c r="C4" i="6"/>
  <c r="D4" i="6" s="1"/>
  <c r="E4" i="6" s="1"/>
  <c r="C16" i="6"/>
  <c r="D16" i="6" s="1"/>
  <c r="E16" i="6" s="1"/>
  <c r="C21" i="5"/>
  <c r="D21" i="5" s="1"/>
  <c r="E21" i="5" s="1"/>
  <c r="C22" i="5"/>
  <c r="D22" i="5" s="1"/>
  <c r="E22" i="5" s="1"/>
  <c r="C20" i="5"/>
  <c r="D20" i="5" s="1"/>
  <c r="E20" i="5" s="1"/>
  <c r="C16" i="5"/>
  <c r="D16" i="5" s="1"/>
  <c r="E16" i="5" s="1"/>
  <c r="C11" i="5"/>
  <c r="D11" i="5" s="1"/>
  <c r="E11" i="5" s="1"/>
  <c r="C17" i="5"/>
  <c r="D17" i="5" s="1"/>
  <c r="E17" i="5" s="1"/>
  <c r="C18" i="5"/>
  <c r="D18" i="5" s="1"/>
  <c r="E18" i="5" s="1"/>
  <c r="C14" i="5"/>
  <c r="D14" i="5" s="1"/>
  <c r="E14" i="5" s="1"/>
  <c r="C10" i="5"/>
  <c r="D10" i="5" s="1"/>
  <c r="E10" i="5" s="1"/>
  <c r="C19" i="5"/>
  <c r="D19" i="5" s="1"/>
  <c r="E19" i="5" s="1"/>
  <c r="C9" i="5"/>
  <c r="D9" i="5" s="1"/>
  <c r="E9" i="5" s="1"/>
  <c r="C5" i="5"/>
  <c r="D5" i="5" s="1"/>
  <c r="E5" i="5" s="1"/>
  <c r="C13" i="5"/>
  <c r="D13" i="5" s="1"/>
  <c r="E13" i="5" s="1"/>
  <c r="C8" i="5"/>
  <c r="D8" i="5" s="1"/>
  <c r="E8" i="5" s="1"/>
  <c r="C15" i="5"/>
  <c r="D15" i="5" s="1"/>
  <c r="E15" i="5" s="1"/>
  <c r="C7" i="5"/>
  <c r="D7" i="5" s="1"/>
  <c r="E7" i="5" s="1"/>
  <c r="C3" i="5"/>
  <c r="D3" i="5" s="1"/>
  <c r="E3" i="5" s="1"/>
  <c r="C4" i="5"/>
  <c r="D4" i="5" s="1"/>
  <c r="E4" i="5" s="1"/>
  <c r="C12" i="5"/>
  <c r="D12" i="5" s="1"/>
  <c r="E12" i="5" s="1"/>
  <c r="C2" i="5"/>
  <c r="C6" i="5"/>
  <c r="D6" i="5" s="1"/>
  <c r="E6" i="5" s="1"/>
  <c r="C38" i="4"/>
  <c r="D38" i="4" s="1"/>
  <c r="E38" i="4" s="1"/>
  <c r="C23" i="4"/>
  <c r="D23" i="4" s="1"/>
  <c r="E23" i="4" s="1"/>
  <c r="C37" i="4"/>
  <c r="D37" i="4" s="1"/>
  <c r="E37" i="4" s="1"/>
  <c r="C28" i="4"/>
  <c r="D28" i="4" s="1"/>
  <c r="E28" i="4" s="1"/>
  <c r="C5" i="4"/>
  <c r="D5" i="4" s="1"/>
  <c r="E5" i="4" s="1"/>
  <c r="C9" i="4"/>
  <c r="D9" i="4" s="1"/>
  <c r="E9" i="4" s="1"/>
  <c r="C6" i="4"/>
  <c r="D6" i="4" s="1"/>
  <c r="E6" i="4" s="1"/>
  <c r="C12" i="4"/>
  <c r="D12" i="4" s="1"/>
  <c r="E12" i="4" s="1"/>
  <c r="C20" i="4"/>
  <c r="D20" i="4" s="1"/>
  <c r="E20" i="4" s="1"/>
  <c r="C19" i="4"/>
  <c r="D19" i="4" s="1"/>
  <c r="E19" i="4" s="1"/>
  <c r="C32" i="4"/>
  <c r="D32" i="4" s="1"/>
  <c r="E32" i="4" s="1"/>
  <c r="C36" i="4"/>
  <c r="D36" i="4" s="1"/>
  <c r="E36" i="4" s="1"/>
  <c r="C35" i="4"/>
  <c r="D35" i="4" s="1"/>
  <c r="E35" i="4" s="1"/>
  <c r="C30" i="4"/>
  <c r="D30" i="4" s="1"/>
  <c r="E30" i="4" s="1"/>
  <c r="C27" i="4"/>
  <c r="D27" i="4" s="1"/>
  <c r="E27" i="4" s="1"/>
  <c r="C25" i="4"/>
  <c r="D25" i="4" s="1"/>
  <c r="E25" i="4" s="1"/>
  <c r="C17" i="4"/>
  <c r="C13" i="4"/>
  <c r="D13" i="4" s="1"/>
  <c r="E13" i="4" s="1"/>
  <c r="C10" i="4"/>
  <c r="D10" i="4" s="1"/>
  <c r="E10" i="4" s="1"/>
  <c r="C11" i="4"/>
  <c r="D11" i="4" s="1"/>
  <c r="E11" i="4" s="1"/>
  <c r="C3" i="4"/>
  <c r="D3" i="4" s="1"/>
  <c r="E3" i="4" s="1"/>
  <c r="C15" i="4"/>
  <c r="D15" i="4" s="1"/>
  <c r="E15" i="4" s="1"/>
  <c r="C24" i="4"/>
  <c r="D24" i="4" s="1"/>
  <c r="E24" i="4" s="1"/>
  <c r="C29" i="4"/>
  <c r="D29" i="4" s="1"/>
  <c r="E29" i="4" s="1"/>
  <c r="C33" i="4"/>
  <c r="D33" i="4" s="1"/>
  <c r="E33" i="4" s="1"/>
  <c r="C26" i="4"/>
  <c r="D26" i="4" s="1"/>
  <c r="E26" i="4" s="1"/>
  <c r="C31" i="4"/>
  <c r="D31" i="4" s="1"/>
  <c r="E31" i="4" s="1"/>
  <c r="C2" i="4"/>
  <c r="D2" i="4" s="1"/>
  <c r="E2" i="4" s="1"/>
  <c r="C21" i="4"/>
  <c r="D21" i="4" s="1"/>
  <c r="E21" i="4" s="1"/>
  <c r="C4" i="4"/>
  <c r="D4" i="4" s="1"/>
  <c r="E4" i="4" s="1"/>
  <c r="C34" i="4"/>
  <c r="D34" i="4" s="1"/>
  <c r="E34" i="4" s="1"/>
  <c r="C7" i="4"/>
  <c r="D7" i="4" s="1"/>
  <c r="E7" i="4" s="1"/>
  <c r="C16" i="4"/>
  <c r="D16" i="4" s="1"/>
  <c r="E16" i="4" s="1"/>
  <c r="C8" i="4"/>
  <c r="D8" i="4" s="1"/>
  <c r="E8" i="4" s="1"/>
  <c r="C18" i="4"/>
  <c r="D18" i="4" s="1"/>
  <c r="E18" i="4" s="1"/>
  <c r="C14" i="4"/>
  <c r="D14" i="4" s="1"/>
  <c r="E14" i="4" s="1"/>
  <c r="C10" i="3"/>
  <c r="D10" i="3" s="1"/>
  <c r="E10" i="3" s="1"/>
  <c r="C23" i="3"/>
  <c r="D23" i="3" s="1"/>
  <c r="E23" i="3" s="1"/>
  <c r="C27" i="3"/>
  <c r="D27" i="3" s="1"/>
  <c r="E27" i="3" s="1"/>
  <c r="C25" i="3"/>
  <c r="D25" i="3" s="1"/>
  <c r="E25" i="3" s="1"/>
  <c r="C31" i="3"/>
  <c r="D31" i="3" s="1"/>
  <c r="E31" i="3" s="1"/>
  <c r="C17" i="3"/>
  <c r="D17" i="3" s="1"/>
  <c r="E17" i="3" s="1"/>
  <c r="C29" i="3"/>
  <c r="D29" i="3" s="1"/>
  <c r="E29" i="3" s="1"/>
  <c r="C12" i="3"/>
  <c r="D12" i="3" s="1"/>
  <c r="E12" i="3" s="1"/>
  <c r="C21" i="3"/>
  <c r="D21" i="3" s="1"/>
  <c r="E21" i="3" s="1"/>
  <c r="C18" i="3"/>
  <c r="D18" i="3" s="1"/>
  <c r="E18" i="3" s="1"/>
  <c r="C24" i="3"/>
  <c r="D24" i="3" s="1"/>
  <c r="E24" i="3" s="1"/>
  <c r="C28" i="3"/>
  <c r="D28" i="3" s="1"/>
  <c r="E28" i="3" s="1"/>
  <c r="C20" i="3"/>
  <c r="D20" i="3" s="1"/>
  <c r="E20" i="3" s="1"/>
  <c r="C9" i="3"/>
  <c r="C30" i="3"/>
  <c r="D30" i="3" s="1"/>
  <c r="E30" i="3" s="1"/>
  <c r="C13" i="3"/>
  <c r="D13" i="3" s="1"/>
  <c r="E13" i="3" s="1"/>
  <c r="C8" i="3"/>
  <c r="D8" i="3" s="1"/>
  <c r="E8" i="3" s="1"/>
  <c r="C33" i="3"/>
  <c r="D33" i="3" s="1"/>
  <c r="E33" i="3" s="1"/>
  <c r="D15" i="3"/>
  <c r="E15" i="3" s="1"/>
  <c r="C15" i="3"/>
  <c r="C19" i="3"/>
  <c r="D19" i="3" s="1"/>
  <c r="E19" i="3" s="1"/>
  <c r="C32" i="3"/>
  <c r="D32" i="3" s="1"/>
  <c r="E32" i="3" s="1"/>
  <c r="C2" i="3"/>
  <c r="D2" i="3" s="1"/>
  <c r="E2" i="3" s="1"/>
  <c r="C4" i="3"/>
  <c r="D4" i="3" s="1"/>
  <c r="E4" i="3" s="1"/>
  <c r="C6" i="3"/>
  <c r="D6" i="3" s="1"/>
  <c r="E6" i="3" s="1"/>
  <c r="C11" i="3"/>
  <c r="D11" i="3" s="1"/>
  <c r="E11" i="3" s="1"/>
  <c r="C1" i="3"/>
  <c r="D1" i="3" s="1"/>
  <c r="E1" i="3" s="1"/>
  <c r="C3" i="3"/>
  <c r="D3" i="3" s="1"/>
  <c r="E3" i="3" s="1"/>
  <c r="C5" i="3"/>
  <c r="D5" i="3" s="1"/>
  <c r="E5" i="3" s="1"/>
  <c r="C26" i="3"/>
  <c r="D26" i="3" s="1"/>
  <c r="E26" i="3" s="1"/>
  <c r="C14" i="3"/>
  <c r="D14" i="3" s="1"/>
  <c r="E14" i="3" s="1"/>
  <c r="C7" i="3"/>
  <c r="D7" i="3" s="1"/>
  <c r="E7" i="3" s="1"/>
  <c r="C22" i="3"/>
  <c r="D22" i="3" s="1"/>
  <c r="E22" i="3" s="1"/>
  <c r="C19" i="8"/>
  <c r="D19" i="8" s="1"/>
  <c r="E19" i="8" s="1"/>
  <c r="C20" i="8"/>
  <c r="D20" i="8" s="1"/>
  <c r="E20" i="8" s="1"/>
  <c r="C12" i="8"/>
  <c r="D12" i="8" s="1"/>
  <c r="E12" i="8" s="1"/>
  <c r="C13" i="8"/>
  <c r="D13" i="8" s="1"/>
  <c r="E13" i="8" s="1"/>
  <c r="C14" i="8"/>
  <c r="D14" i="8" s="1"/>
  <c r="E14" i="8" s="1"/>
  <c r="C18" i="8"/>
  <c r="D18" i="8" s="1"/>
  <c r="E18" i="8" s="1"/>
  <c r="C8" i="8"/>
  <c r="D8" i="8" s="1"/>
  <c r="E8" i="8" s="1"/>
  <c r="C15" i="8"/>
  <c r="D15" i="8" s="1"/>
  <c r="E15" i="8" s="1"/>
  <c r="C17" i="8"/>
  <c r="D17" i="8" s="1"/>
  <c r="E17" i="8" s="1"/>
  <c r="C10" i="8"/>
  <c r="D10" i="8" s="1"/>
  <c r="E10" i="8" s="1"/>
  <c r="C22" i="8"/>
  <c r="D22" i="8" s="1"/>
  <c r="E22" i="8" s="1"/>
  <c r="C11" i="8"/>
  <c r="D11" i="8" s="1"/>
  <c r="E11" i="8" s="1"/>
  <c r="C6" i="8"/>
  <c r="D6" i="8" s="1"/>
  <c r="E6" i="8" s="1"/>
  <c r="C9" i="8"/>
  <c r="D9" i="8" s="1"/>
  <c r="E9" i="8" s="1"/>
  <c r="C16" i="8"/>
  <c r="D16" i="8" s="1"/>
  <c r="E16" i="8" s="1"/>
  <c r="C23" i="8"/>
  <c r="D23" i="8" s="1"/>
  <c r="E23" i="8" s="1"/>
  <c r="C3" i="8"/>
  <c r="D3" i="8" s="1"/>
  <c r="E3" i="8" s="1"/>
  <c r="C5" i="8"/>
  <c r="D5" i="8" s="1"/>
  <c r="E5" i="8" s="1"/>
  <c r="C21" i="8"/>
  <c r="D21" i="8" s="1"/>
  <c r="E21" i="8" s="1"/>
  <c r="C4" i="8"/>
  <c r="D4" i="8" s="1"/>
  <c r="E4" i="8" s="1"/>
  <c r="C7" i="8"/>
  <c r="D7" i="8" s="1"/>
  <c r="E7" i="8" s="1"/>
  <c r="C24" i="8"/>
  <c r="D24" i="8" s="1"/>
  <c r="E24" i="8" s="1"/>
  <c r="C2" i="8"/>
  <c r="C15" i="2"/>
  <c r="D15" i="2" s="1"/>
  <c r="E15" i="2" s="1"/>
  <c r="C8" i="2"/>
  <c r="D8" i="2" s="1"/>
  <c r="E8" i="2" s="1"/>
  <c r="C24" i="2"/>
  <c r="D24" i="2" s="1"/>
  <c r="E24" i="2" s="1"/>
  <c r="C18" i="2"/>
  <c r="D18" i="2" s="1"/>
  <c r="E18" i="2" s="1"/>
  <c r="C21" i="2"/>
  <c r="D21" i="2" s="1"/>
  <c r="E21" i="2" s="1"/>
  <c r="C14" i="2"/>
  <c r="D14" i="2" s="1"/>
  <c r="E14" i="2" s="1"/>
  <c r="C16" i="2"/>
  <c r="D16" i="2" s="1"/>
  <c r="E16" i="2" s="1"/>
  <c r="C13" i="2"/>
  <c r="D13" i="2" s="1"/>
  <c r="E13" i="2" s="1"/>
  <c r="C27" i="2"/>
  <c r="D27" i="2" s="1"/>
  <c r="E27" i="2" s="1"/>
  <c r="C29" i="2"/>
  <c r="D29" i="2" s="1"/>
  <c r="E29" i="2" s="1"/>
  <c r="C26" i="2"/>
  <c r="C28" i="2"/>
  <c r="D28" i="2" s="1"/>
  <c r="E28" i="2" s="1"/>
  <c r="C17" i="2"/>
  <c r="D17" i="2" s="1"/>
  <c r="E17" i="2" s="1"/>
  <c r="C9" i="2"/>
  <c r="D9" i="2" s="1"/>
  <c r="E9" i="2" s="1"/>
  <c r="C6" i="2"/>
  <c r="D6" i="2" s="1"/>
  <c r="E6" i="2" s="1"/>
  <c r="C2" i="2"/>
  <c r="D2" i="2" s="1"/>
  <c r="E2" i="2" s="1"/>
  <c r="C38" i="2"/>
  <c r="D38" i="2" s="1"/>
  <c r="E38" i="2" s="1"/>
  <c r="C4" i="2"/>
  <c r="D4" i="2" s="1"/>
  <c r="E4" i="2" s="1"/>
  <c r="C32" i="2"/>
  <c r="D32" i="2" s="1"/>
  <c r="E32" i="2" s="1"/>
  <c r="C23" i="2"/>
  <c r="D23" i="2" s="1"/>
  <c r="E23" i="2" s="1"/>
  <c r="C22" i="2"/>
  <c r="D22" i="2" s="1"/>
  <c r="E22" i="2" s="1"/>
  <c r="C20" i="2"/>
  <c r="D20" i="2" s="1"/>
  <c r="E20" i="2" s="1"/>
  <c r="C11" i="2"/>
  <c r="D11" i="2" s="1"/>
  <c r="E11" i="2" s="1"/>
  <c r="C19" i="2"/>
  <c r="D19" i="2" s="1"/>
  <c r="E19" i="2" s="1"/>
  <c r="C25" i="2"/>
  <c r="D25" i="2" s="1"/>
  <c r="E25" i="2" s="1"/>
  <c r="C37" i="2"/>
  <c r="D37" i="2" s="1"/>
  <c r="E37" i="2" s="1"/>
  <c r="C7" i="2"/>
  <c r="D7" i="2" s="1"/>
  <c r="E7" i="2" s="1"/>
  <c r="C36" i="2"/>
  <c r="D36" i="2" s="1"/>
  <c r="E36" i="2" s="1"/>
  <c r="C35" i="2"/>
  <c r="D35" i="2" s="1"/>
  <c r="E35" i="2" s="1"/>
  <c r="C3" i="2"/>
  <c r="D3" i="2" s="1"/>
  <c r="E3" i="2" s="1"/>
  <c r="C5" i="2"/>
  <c r="D5" i="2" s="1"/>
  <c r="E5" i="2" s="1"/>
  <c r="C12" i="2"/>
  <c r="D12" i="2" s="1"/>
  <c r="E12" i="2" s="1"/>
  <c r="C34" i="2"/>
  <c r="D34" i="2" s="1"/>
  <c r="E34" i="2" s="1"/>
  <c r="C10" i="2"/>
  <c r="D10" i="2" s="1"/>
  <c r="E10" i="2" s="1"/>
  <c r="C31" i="2"/>
  <c r="D31" i="2" s="1"/>
  <c r="E31" i="2" s="1"/>
  <c r="C30" i="2"/>
  <c r="D30" i="2" s="1"/>
  <c r="E30" i="2" s="1"/>
  <c r="C33" i="2"/>
  <c r="D33" i="2" s="1"/>
  <c r="E33" i="2" s="1"/>
  <c r="C15" i="1"/>
  <c r="D15" i="1" s="1"/>
  <c r="E15" i="1" s="1"/>
  <c r="C4" i="1"/>
  <c r="D4" i="1" s="1"/>
  <c r="E4" i="1" s="1"/>
  <c r="C19" i="1"/>
  <c r="D19" i="1" s="1"/>
  <c r="E19" i="1" s="1"/>
  <c r="C6" i="1"/>
  <c r="D6" i="1" s="1"/>
  <c r="E6" i="1" s="1"/>
  <c r="C13" i="1"/>
  <c r="D13" i="1" s="1"/>
  <c r="E13" i="1" s="1"/>
  <c r="C9" i="1"/>
  <c r="D9" i="1" s="1"/>
  <c r="E9" i="1" s="1"/>
  <c r="C10" i="1"/>
  <c r="D10" i="1" s="1"/>
  <c r="E10" i="1" s="1"/>
  <c r="C11" i="1"/>
  <c r="D11" i="1" s="1"/>
  <c r="E11" i="1" s="1"/>
  <c r="C3" i="1"/>
  <c r="D3" i="1" s="1"/>
  <c r="E3" i="1" s="1"/>
  <c r="C5" i="1"/>
  <c r="D5" i="1" s="1"/>
  <c r="E5" i="1" s="1"/>
  <c r="C18" i="1"/>
  <c r="D18" i="1" s="1"/>
  <c r="E18" i="1" s="1"/>
  <c r="C14" i="1"/>
  <c r="D14" i="1" s="1"/>
  <c r="E14" i="1" s="1"/>
  <c r="C12" i="1"/>
  <c r="D12" i="1" s="1"/>
  <c r="E12" i="1" s="1"/>
  <c r="C2" i="1"/>
  <c r="C31" i="1"/>
  <c r="D31" i="1" s="1"/>
  <c r="E31" i="1" s="1"/>
  <c r="C30" i="1"/>
  <c r="D30" i="1" s="1"/>
  <c r="E30" i="1" s="1"/>
  <c r="C26" i="1"/>
  <c r="D26" i="1" s="1"/>
  <c r="E26" i="1" s="1"/>
  <c r="C29" i="1"/>
  <c r="D29" i="1" s="1"/>
  <c r="E29" i="1" s="1"/>
  <c r="C28" i="1"/>
  <c r="D28" i="1" s="1"/>
  <c r="E28" i="1" s="1"/>
  <c r="C24" i="1"/>
  <c r="D24" i="1" s="1"/>
  <c r="E24" i="1" s="1"/>
  <c r="C20" i="1"/>
  <c r="D20" i="1" s="1"/>
  <c r="E20" i="1" s="1"/>
  <c r="C33" i="1"/>
  <c r="D33" i="1" s="1"/>
  <c r="E33" i="1" s="1"/>
  <c r="C25" i="1"/>
  <c r="D25" i="1" s="1"/>
  <c r="E25" i="1" s="1"/>
  <c r="C32" i="1"/>
  <c r="D32" i="1" s="1"/>
  <c r="E32" i="1" s="1"/>
  <c r="C7" i="1"/>
  <c r="D7" i="1" s="1"/>
  <c r="E7" i="1" s="1"/>
  <c r="C16" i="1"/>
  <c r="D16" i="1" s="1"/>
  <c r="E16" i="1" s="1"/>
  <c r="C21" i="1"/>
  <c r="D21" i="1" s="1"/>
  <c r="E21" i="1" s="1"/>
  <c r="C23" i="1"/>
  <c r="D23" i="1" s="1"/>
  <c r="E23" i="1" s="1"/>
  <c r="C22" i="1"/>
  <c r="D22" i="1" s="1"/>
  <c r="E22" i="1" s="1"/>
  <c r="C27" i="1"/>
  <c r="D27" i="1" s="1"/>
  <c r="E27" i="1" s="1"/>
  <c r="C17" i="1"/>
  <c r="D17" i="1" s="1"/>
  <c r="E17" i="1" s="1"/>
  <c r="C8" i="1"/>
  <c r="D8" i="1" s="1"/>
  <c r="E8" i="1" s="1"/>
  <c r="D2" i="5" l="1"/>
  <c r="C24" i="5"/>
  <c r="D2" i="6"/>
  <c r="C21" i="6"/>
  <c r="D2" i="1"/>
  <c r="C35" i="1"/>
  <c r="D2" i="8"/>
  <c r="C26" i="8"/>
  <c r="D9" i="3"/>
  <c r="C35" i="3"/>
  <c r="D26" i="2"/>
  <c r="C40" i="2"/>
  <c r="D17" i="4"/>
  <c r="C40" i="4"/>
  <c r="E2" i="8" l="1"/>
  <c r="D26" i="8"/>
  <c r="D40" i="4"/>
  <c r="E17" i="4"/>
  <c r="E2" i="1"/>
  <c r="D35" i="1"/>
  <c r="D40" i="2"/>
  <c r="E26" i="2"/>
  <c r="D21" i="6"/>
  <c r="E2" i="6"/>
  <c r="D24" i="5"/>
  <c r="E2" i="5"/>
  <c r="E9" i="3"/>
  <c r="D35" i="3"/>
</calcChain>
</file>

<file path=xl/sharedStrings.xml><?xml version="1.0" encoding="utf-8"?>
<sst xmlns="http://schemas.openxmlformats.org/spreadsheetml/2006/main" count="80" uniqueCount="47">
  <si>
    <t/>
  </si>
  <si>
    <t>描述</t>
  </si>
  <si>
    <t>VAR00002</t>
  </si>
  <si>
    <t>个案数</t>
  </si>
  <si>
    <t>平均值</t>
  </si>
  <si>
    <t>标准 偏差</t>
  </si>
  <si>
    <t>标准 错误</t>
  </si>
  <si>
    <t>平均值的 95% 置信区间</t>
  </si>
  <si>
    <t>最小值</t>
  </si>
  <si>
    <t>最大值</t>
  </si>
  <si>
    <t>下限</t>
  </si>
  <si>
    <t>上限</t>
  </si>
  <si>
    <t>1.00</t>
  </si>
  <si>
    <t>100.00</t>
  </si>
  <si>
    <t>118.00</t>
  </si>
  <si>
    <t>142.00</t>
  </si>
  <si>
    <t>384.00</t>
  </si>
  <si>
    <t>1000.00</t>
  </si>
  <si>
    <t>总计</t>
  </si>
  <si>
    <t>显著性</t>
  </si>
  <si>
    <t>VAR00001</t>
  </si>
  <si>
    <t>Alpha 的子集 = 0.05</t>
  </si>
  <si>
    <t>1</t>
  </si>
  <si>
    <t>将显示齐性子集中各个组的平均值。</t>
  </si>
  <si>
    <t>b. 组大小不相等。使用了组大小的调和平均值。无法保证 I 类误差级别。</t>
  </si>
  <si>
    <t>2</t>
  </si>
  <si>
    <t>4.00</t>
  </si>
  <si>
    <t>10.00</t>
  </si>
  <si>
    <t>a. 使用调和平均值样本大小 = 26.385。</t>
  </si>
  <si>
    <r>
      <t>邓肯</t>
    </r>
    <r>
      <rPr>
        <vertAlign val="superscript"/>
        <sz val="9"/>
        <color indexed="62"/>
        <rFont val="MingLiU"/>
        <family val="1"/>
        <charset val="136"/>
      </rPr>
      <t>a,b</t>
    </r>
  </si>
  <si>
    <t>Number of ungerminated spores</t>
  </si>
  <si>
    <t>Number of germinated spores</t>
  </si>
  <si>
    <t>Germination rate (%)</t>
  </si>
  <si>
    <t>GST</t>
    <phoneticPr fontId="1" type="noConversion"/>
  </si>
  <si>
    <t>Elution buffer</t>
    <phoneticPr fontId="1" type="noConversion"/>
  </si>
  <si>
    <t>water</t>
    <phoneticPr fontId="1" type="noConversion"/>
  </si>
  <si>
    <t>CAPE1</t>
    <phoneticPr fontId="1" type="noConversion"/>
  </si>
  <si>
    <t>PR1</t>
    <phoneticPr fontId="1" type="noConversion"/>
  </si>
  <si>
    <r>
      <t>C</t>
    </r>
    <r>
      <rPr>
        <vertAlign val="subscript"/>
        <sz val="12"/>
        <color rgb="FF000000"/>
        <rFont val="Segoe UI Symbol"/>
        <family val="1"/>
      </rPr>
      <t>△</t>
    </r>
    <r>
      <rPr>
        <vertAlign val="subscript"/>
        <sz val="12"/>
        <color rgb="FF000000"/>
        <rFont val="Times New Roman"/>
        <family val="1"/>
      </rPr>
      <t>119-164</t>
    </r>
    <r>
      <rPr>
        <sz val="12"/>
        <color rgb="FF000000"/>
        <rFont val="Times New Roman"/>
        <family val="1"/>
      </rPr>
      <t>-TaPR1-4</t>
    </r>
    <phoneticPr fontId="1" type="noConversion"/>
  </si>
  <si>
    <r>
      <t>C</t>
    </r>
    <r>
      <rPr>
        <vertAlign val="subscript"/>
        <sz val="12"/>
        <color rgb="FF000000"/>
        <rFont val="Segoe UI Symbol"/>
        <family val="1"/>
      </rPr>
      <t>△</t>
    </r>
    <r>
      <rPr>
        <vertAlign val="subscript"/>
        <sz val="12"/>
        <color rgb="FF000000"/>
        <rFont val="Times New Roman"/>
        <family val="1"/>
      </rPr>
      <t>128-164</t>
    </r>
    <r>
      <rPr>
        <sz val="12"/>
        <color rgb="FF000000"/>
        <rFont val="Times New Roman"/>
        <family val="1"/>
      </rPr>
      <t>-TaPR1-4</t>
    </r>
    <phoneticPr fontId="1" type="noConversion"/>
  </si>
  <si>
    <r>
      <t>N</t>
    </r>
    <r>
      <rPr>
        <sz val="10"/>
        <rFont val="Segoe UI Symbol"/>
        <family val="3"/>
      </rPr>
      <t>△</t>
    </r>
    <r>
      <rPr>
        <sz val="10"/>
        <rFont val="Times New Roman"/>
        <family val="1"/>
      </rPr>
      <t>25-64-TaPR1-4</t>
    </r>
    <phoneticPr fontId="1" type="noConversion"/>
  </si>
  <si>
    <t>Germination rate (%)</t>
    <phoneticPr fontId="1" type="noConversion"/>
  </si>
  <si>
    <t>Sterile water</t>
  </si>
  <si>
    <t>C△128-164-TaPR1-4</t>
  </si>
  <si>
    <t>C△119-164-TaPR1-4</t>
  </si>
  <si>
    <t>N△25-64-TaPR1-4</t>
    <phoneticPr fontId="1" type="noConversion"/>
  </si>
  <si>
    <t>TaPR1-4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</si>
</sst>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0"/>
    <numFmt numFmtId="177" formatCode="###0.0000"/>
    <numFmt numFmtId="178" formatCode="###0.00000"/>
    <numFmt numFmtId="179" formatCode="###0.00"/>
    <numFmt numFmtId="180" formatCode="###0.000"/>
  </numFmts>
  <fonts count="1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1"/>
      <color indexed="60"/>
      <name val="PMingLiU"/>
      <family val="1"/>
      <charset val="136"/>
    </font>
    <font>
      <sz val="9"/>
      <color indexed="60"/>
      <name val="MingLiU"/>
      <family val="1"/>
      <charset val="136"/>
    </font>
    <font>
      <sz val="9"/>
      <color indexed="62"/>
      <name val="MingLiU"/>
      <family val="1"/>
      <charset val="136"/>
    </font>
    <font>
      <vertAlign val="superscript"/>
      <sz val="9"/>
      <color indexed="62"/>
      <name val="MingLiU"/>
      <family val="1"/>
      <charset val="136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indexed="60"/>
      <name val="Times New Roman"/>
      <family val="1"/>
    </font>
    <font>
      <sz val="10"/>
      <name val="Times New Roman"/>
      <family val="1"/>
    </font>
    <font>
      <sz val="9"/>
      <color indexed="62"/>
      <name val="Times New Roman"/>
      <family val="1"/>
    </font>
    <font>
      <sz val="9"/>
      <color indexed="60"/>
      <name val="Times New Roman"/>
      <family val="1"/>
    </font>
    <font>
      <vertAlign val="subscript"/>
      <sz val="12"/>
      <color rgb="FF000000"/>
      <name val="Times New Roman"/>
      <family val="1"/>
    </font>
    <font>
      <vertAlign val="subscript"/>
      <sz val="12"/>
      <color rgb="FF000000"/>
      <name val="Segoe UI Symbol"/>
      <family val="1"/>
    </font>
    <font>
      <sz val="9"/>
      <color rgb="FF333399"/>
      <name val="Times New Roman"/>
      <family val="1"/>
    </font>
    <font>
      <sz val="10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61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>
      <alignment vertical="center"/>
    </xf>
    <xf numFmtId="0" fontId="2" fillId="0" borderId="0" xfId="3"/>
    <xf numFmtId="0" fontId="4" fillId="2" borderId="0" xfId="3" applyFont="1" applyFill="1"/>
    <xf numFmtId="0" fontId="5" fillId="0" borderId="0" xfId="3" applyFont="1" applyBorder="1" applyAlignment="1">
      <alignment horizontal="left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5" fillId="0" borderId="4" xfId="3" applyFont="1" applyBorder="1" applyAlignment="1">
      <alignment horizontal="left" wrapText="1"/>
    </xf>
    <xf numFmtId="0" fontId="5" fillId="0" borderId="6" xfId="3" applyFont="1" applyBorder="1" applyAlignment="1">
      <alignment horizontal="center" wrapText="1"/>
    </xf>
    <xf numFmtId="0" fontId="5" fillId="0" borderId="7" xfId="3" applyFont="1" applyBorder="1" applyAlignment="1">
      <alignment horizontal="center" wrapText="1"/>
    </xf>
    <xf numFmtId="0" fontId="5" fillId="3" borderId="8" xfId="3" applyFont="1" applyFill="1" applyBorder="1" applyAlignment="1">
      <alignment horizontal="left" vertical="top"/>
    </xf>
    <xf numFmtId="176" fontId="4" fillId="0" borderId="9" xfId="3" applyNumberFormat="1" applyFont="1" applyBorder="1" applyAlignment="1">
      <alignment horizontal="right" vertical="top"/>
    </xf>
    <xf numFmtId="177" fontId="4" fillId="0" borderId="10" xfId="3" applyNumberFormat="1" applyFont="1" applyBorder="1" applyAlignment="1">
      <alignment horizontal="right" vertical="top"/>
    </xf>
    <xf numFmtId="178" fontId="4" fillId="0" borderId="10" xfId="3" applyNumberFormat="1" applyFont="1" applyBorder="1" applyAlignment="1">
      <alignment horizontal="right" vertical="top"/>
    </xf>
    <xf numFmtId="179" fontId="4" fillId="0" borderId="10" xfId="3" applyNumberFormat="1" applyFont="1" applyBorder="1" applyAlignment="1">
      <alignment horizontal="right" vertical="top"/>
    </xf>
    <xf numFmtId="179" fontId="4" fillId="0" borderId="11" xfId="3" applyNumberFormat="1" applyFont="1" applyBorder="1" applyAlignment="1">
      <alignment horizontal="right" vertical="top"/>
    </xf>
    <xf numFmtId="0" fontId="5" fillId="3" borderId="12" xfId="3" applyFont="1" applyFill="1" applyBorder="1" applyAlignment="1">
      <alignment horizontal="left" vertical="top"/>
    </xf>
    <xf numFmtId="176" fontId="4" fillId="0" borderId="13" xfId="3" applyNumberFormat="1" applyFont="1" applyBorder="1" applyAlignment="1">
      <alignment horizontal="right" vertical="top"/>
    </xf>
    <xf numFmtId="177" fontId="4" fillId="0" borderId="14" xfId="3" applyNumberFormat="1" applyFont="1" applyBorder="1" applyAlignment="1">
      <alignment horizontal="right" vertical="top"/>
    </xf>
    <xf numFmtId="178" fontId="4" fillId="0" borderId="14" xfId="3" applyNumberFormat="1" applyFont="1" applyBorder="1" applyAlignment="1">
      <alignment horizontal="right" vertical="top"/>
    </xf>
    <xf numFmtId="179" fontId="4" fillId="0" borderId="14" xfId="3" applyNumberFormat="1" applyFont="1" applyBorder="1" applyAlignment="1">
      <alignment horizontal="right" vertical="top"/>
    </xf>
    <xf numFmtId="179" fontId="4" fillId="0" borderId="15" xfId="3" applyNumberFormat="1" applyFont="1" applyBorder="1" applyAlignment="1">
      <alignment horizontal="right" vertical="top"/>
    </xf>
    <xf numFmtId="0" fontId="5" fillId="3" borderId="16" xfId="3" applyFont="1" applyFill="1" applyBorder="1" applyAlignment="1">
      <alignment horizontal="left" vertical="top" wrapText="1"/>
    </xf>
    <xf numFmtId="176" fontId="4" fillId="0" borderId="17" xfId="3" applyNumberFormat="1" applyFont="1" applyBorder="1" applyAlignment="1">
      <alignment horizontal="right" vertical="top"/>
    </xf>
    <xf numFmtId="177" fontId="4" fillId="0" borderId="18" xfId="3" applyNumberFormat="1" applyFont="1" applyBorder="1" applyAlignment="1">
      <alignment horizontal="right" vertical="top"/>
    </xf>
    <xf numFmtId="178" fontId="4" fillId="0" borderId="18" xfId="3" applyNumberFormat="1" applyFont="1" applyBorder="1" applyAlignment="1">
      <alignment horizontal="right" vertical="top"/>
    </xf>
    <xf numFmtId="179" fontId="4" fillId="0" borderId="18" xfId="3" applyNumberFormat="1" applyFont="1" applyBorder="1" applyAlignment="1">
      <alignment horizontal="right" vertical="top"/>
    </xf>
    <xf numFmtId="179" fontId="4" fillId="0" borderId="19" xfId="3" applyNumberFormat="1" applyFont="1" applyBorder="1" applyAlignment="1">
      <alignment horizontal="right" vertical="top"/>
    </xf>
    <xf numFmtId="0" fontId="5" fillId="0" borderId="1" xfId="3" applyFont="1" applyBorder="1" applyAlignment="1">
      <alignment horizontal="center" wrapText="1"/>
    </xf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5" fillId="3" borderId="20" xfId="3" applyFont="1" applyFill="1" applyBorder="1" applyAlignment="1">
      <alignment horizontal="left" vertical="top" wrapText="1"/>
    </xf>
    <xf numFmtId="0" fontId="4" fillId="0" borderId="11" xfId="3" applyFont="1" applyBorder="1" applyAlignment="1">
      <alignment horizontal="left" vertical="top" wrapText="1"/>
    </xf>
    <xf numFmtId="0" fontId="5" fillId="3" borderId="12" xfId="3" applyFont="1" applyFill="1" applyBorder="1" applyAlignment="1">
      <alignment horizontal="left" vertical="top" wrapText="1"/>
    </xf>
    <xf numFmtId="0" fontId="4" fillId="0" borderId="15" xfId="3" applyFont="1" applyBorder="1" applyAlignment="1">
      <alignment horizontal="left" vertical="top" wrapText="1"/>
    </xf>
    <xf numFmtId="0" fontId="4" fillId="0" borderId="14" xfId="3" applyFont="1" applyBorder="1" applyAlignment="1">
      <alignment horizontal="left" vertical="top" wrapText="1"/>
    </xf>
    <xf numFmtId="177" fontId="4" fillId="0" borderId="15" xfId="3" applyNumberFormat="1" applyFont="1" applyBorder="1" applyAlignment="1">
      <alignment horizontal="right" vertical="top"/>
    </xf>
    <xf numFmtId="0" fontId="4" fillId="0" borderId="17" xfId="3" applyFont="1" applyBorder="1" applyAlignment="1">
      <alignment horizontal="left" vertical="top" wrapText="1"/>
    </xf>
    <xf numFmtId="180" fontId="4" fillId="0" borderId="18" xfId="3" applyNumberFormat="1" applyFont="1" applyBorder="1" applyAlignment="1">
      <alignment horizontal="right" vertical="top"/>
    </xf>
    <xf numFmtId="180" fontId="4" fillId="0" borderId="19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1" applyFont="1"/>
    <xf numFmtId="0" fontId="12" fillId="0" borderId="0" xfId="1" applyFont="1" applyBorder="1" applyAlignment="1">
      <alignment horizontal="center" wrapText="1"/>
    </xf>
    <xf numFmtId="0" fontId="12" fillId="0" borderId="3" xfId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12" fillId="0" borderId="7" xfId="1" applyFont="1" applyBorder="1" applyAlignment="1">
      <alignment horizontal="center"/>
    </xf>
    <xf numFmtId="0" fontId="12" fillId="3" borderId="20" xfId="1" applyFont="1" applyFill="1" applyBorder="1" applyAlignment="1">
      <alignment horizontal="center" vertical="top" wrapText="1"/>
    </xf>
    <xf numFmtId="0" fontId="12" fillId="3" borderId="8" xfId="1" applyFont="1" applyFill="1" applyBorder="1" applyAlignment="1">
      <alignment horizontal="center" vertical="top"/>
    </xf>
    <xf numFmtId="176" fontId="13" fillId="0" borderId="9" xfId="1" applyNumberFormat="1" applyFont="1" applyBorder="1" applyAlignment="1">
      <alignment horizontal="center" vertical="top"/>
    </xf>
    <xf numFmtId="177" fontId="13" fillId="0" borderId="11" xfId="1" applyNumberFormat="1" applyFont="1" applyBorder="1" applyAlignment="1">
      <alignment horizontal="right" vertical="top"/>
    </xf>
    <xf numFmtId="0" fontId="12" fillId="3" borderId="12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/>
    </xf>
    <xf numFmtId="176" fontId="13" fillId="0" borderId="13" xfId="1" applyNumberFormat="1" applyFont="1" applyBorder="1" applyAlignment="1">
      <alignment horizontal="center" vertical="top"/>
    </xf>
    <xf numFmtId="177" fontId="13" fillId="0" borderId="15" xfId="1" applyNumberFormat="1" applyFont="1" applyBorder="1" applyAlignment="1">
      <alignment horizontal="right" vertical="top"/>
    </xf>
    <xf numFmtId="0" fontId="12" fillId="3" borderId="16" xfId="1" applyFont="1" applyFill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180" fontId="13" fillId="0" borderId="19" xfId="1" applyNumberFormat="1" applyFont="1" applyBorder="1" applyAlignment="1">
      <alignment horizontal="right" vertical="top"/>
    </xf>
    <xf numFmtId="0" fontId="13" fillId="0" borderId="0" xfId="1" applyFont="1" applyBorder="1" applyAlignment="1">
      <alignment horizontal="center" vertical="top" wrapText="1"/>
    </xf>
    <xf numFmtId="0" fontId="13" fillId="0" borderId="0" xfId="1" applyFont="1" applyBorder="1" applyAlignment="1">
      <alignment horizontal="left" vertical="top" wrapText="1"/>
    </xf>
    <xf numFmtId="0" fontId="11" fillId="0" borderId="0" xfId="2" applyFont="1"/>
    <xf numFmtId="0" fontId="11" fillId="0" borderId="0" xfId="2" applyFont="1" applyAlignment="1">
      <alignment horizontal="center"/>
    </xf>
    <xf numFmtId="0" fontId="13" fillId="0" borderId="0" xfId="2" applyFont="1" applyBorder="1" applyAlignment="1">
      <alignment horizontal="center" vertical="top" wrapText="1"/>
    </xf>
    <xf numFmtId="0" fontId="13" fillId="0" borderId="0" xfId="2" applyFont="1" applyBorder="1" applyAlignment="1">
      <alignment horizontal="left" vertical="top" wrapText="1"/>
    </xf>
    <xf numFmtId="0" fontId="16" fillId="3" borderId="8" xfId="3" applyFont="1" applyFill="1" applyBorder="1" applyAlignment="1">
      <alignment horizontal="left" vertical="top"/>
    </xf>
    <xf numFmtId="0" fontId="10" fillId="0" borderId="0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wrapText="1"/>
    </xf>
    <xf numFmtId="0" fontId="12" fillId="0" borderId="5" xfId="1" applyFont="1" applyBorder="1" applyAlignment="1">
      <alignment horizontal="center" wrapText="1"/>
    </xf>
    <xf numFmtId="0" fontId="10" fillId="0" borderId="0" xfId="2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wrapText="1"/>
    </xf>
    <xf numFmtId="0" fontId="5" fillId="0" borderId="5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</cellXfs>
  <cellStyles count="4">
    <cellStyle name="常规" xfId="0" builtinId="0"/>
    <cellStyle name="常规_25-118" xfId="2" xr:uid="{00000000-0005-0000-0000-000001000000}"/>
    <cellStyle name="常规_PR1" xfId="1" xr:uid="{00000000-0005-0000-0000-000002000000}"/>
    <cellStyle name="常规_Sheet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 b="0" i="0" u="none" strike="noStrike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Germination rate (%)</a:t>
            </a:r>
            <a:endParaRPr lang="zh-CN" alt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Sheet3!$K$6:$R$6</c:f>
              <c:strCache>
                <c:ptCount val="8"/>
                <c:pt idx="0">
                  <c:v>93.9832</c:v>
                </c:pt>
                <c:pt idx="1">
                  <c:v>92.8411</c:v>
                </c:pt>
                <c:pt idx="2">
                  <c:v>94.0768</c:v>
                </c:pt>
                <c:pt idx="3">
                  <c:v>91.5263</c:v>
                </c:pt>
                <c:pt idx="4">
                  <c:v>89.0085</c:v>
                </c:pt>
                <c:pt idx="5">
                  <c:v>83.0737</c:v>
                </c:pt>
                <c:pt idx="6">
                  <c:v>82.7525</c:v>
                </c:pt>
                <c:pt idx="7">
                  <c:v>82.2048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Sheet3!$K$7:$R$7</c:f>
                <c:numCache>
                  <c:formatCode>General</c:formatCode>
                  <c:ptCount val="8"/>
                  <c:pt idx="0">
                    <c:v>1.3991289429388714</c:v>
                  </c:pt>
                  <c:pt idx="1">
                    <c:v>1.8475153219000111</c:v>
                  </c:pt>
                  <c:pt idx="2">
                    <c:v>1.4223185167367109</c:v>
                  </c:pt>
                  <c:pt idx="3">
                    <c:v>1.382851572888091</c:v>
                  </c:pt>
                  <c:pt idx="4">
                    <c:v>1.4873758626696869</c:v>
                  </c:pt>
                  <c:pt idx="5">
                    <c:v>2.3652265179516725</c:v>
                  </c:pt>
                  <c:pt idx="6">
                    <c:v>1.9468653853848861</c:v>
                  </c:pt>
                  <c:pt idx="7">
                    <c:v>2.6964495685389243</c:v>
                  </c:pt>
                </c:numCache>
              </c:numRef>
            </c:plus>
            <c:minus>
              <c:numRef>
                <c:f>Sheet3!$K$7:$R$7</c:f>
                <c:numCache>
                  <c:formatCode>General</c:formatCode>
                  <c:ptCount val="8"/>
                  <c:pt idx="0">
                    <c:v>1.3991289429388714</c:v>
                  </c:pt>
                  <c:pt idx="1">
                    <c:v>1.8475153219000111</c:v>
                  </c:pt>
                  <c:pt idx="2">
                    <c:v>1.4223185167367109</c:v>
                  </c:pt>
                  <c:pt idx="3">
                    <c:v>1.382851572888091</c:v>
                  </c:pt>
                  <c:pt idx="4">
                    <c:v>1.4873758626696869</c:v>
                  </c:pt>
                  <c:pt idx="5">
                    <c:v>2.3652265179516725</c:v>
                  </c:pt>
                  <c:pt idx="6">
                    <c:v>1.9468653853848861</c:v>
                  </c:pt>
                  <c:pt idx="7">
                    <c:v>2.6964495685389243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Sheet3!$K$5:$R$5</c:f>
              <c:strCache>
                <c:ptCount val="8"/>
                <c:pt idx="0">
                  <c:v>Elution buffer</c:v>
                </c:pt>
                <c:pt idx="1">
                  <c:v>Sterile water</c:v>
                </c:pt>
                <c:pt idx="2">
                  <c:v>GST</c:v>
                </c:pt>
                <c:pt idx="3">
                  <c:v>C△128-164-TaPR1-4</c:v>
                </c:pt>
                <c:pt idx="4">
                  <c:v>C△119-164-TaPR1-4</c:v>
                </c:pt>
                <c:pt idx="5">
                  <c:v>N△25-64-TaPR1-4</c:v>
                </c:pt>
                <c:pt idx="6">
                  <c:v>TaPR1-4</c:v>
                </c:pt>
                <c:pt idx="7">
                  <c:v>CAPE1</c:v>
                </c:pt>
              </c:strCache>
            </c:strRef>
          </c:cat>
          <c:val>
            <c:numRef>
              <c:f>Sheet3!$K$6:$R$6</c:f>
              <c:numCache>
                <c:formatCode>###0.0000</c:formatCode>
                <c:ptCount val="8"/>
                <c:pt idx="0">
                  <c:v>93.983162302857153</c:v>
                </c:pt>
                <c:pt idx="1">
                  <c:v>92.841143656956532</c:v>
                </c:pt>
                <c:pt idx="2">
                  <c:v>94.076823914444446</c:v>
                </c:pt>
                <c:pt idx="3">
                  <c:v>91.526332429729749</c:v>
                </c:pt>
                <c:pt idx="4">
                  <c:v>89.008488770810814</c:v>
                </c:pt>
                <c:pt idx="5">
                  <c:v>83.073696437499976</c:v>
                </c:pt>
                <c:pt idx="6">
                  <c:v>82.752497669999997</c:v>
                </c:pt>
                <c:pt idx="7">
                  <c:v>82.204805911199998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F-456D-B431-882064187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028591"/>
        <c:axId val="600030255"/>
      </c:barChart>
      <c:catAx>
        <c:axId val="60002859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600030255"/>
        <c:crosses val="autoZero"/>
        <c:auto val="1"/>
        <c:lblAlgn val="ctr"/>
        <c:lblOffset val="100"/>
        <c:noMultiLvlLbl val="0"/>
      </c:catAx>
      <c:valAx>
        <c:axId val="600030255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600028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244928</xdr:colOff>
      <xdr:row>7</xdr:row>
      <xdr:rowOff>163285</xdr:rowOff>
    </xdr:from>
    <xdr:to>
      <xdr:col>16</xdr:col>
      <xdr:colOff>636814</xdr:colOff>
      <xdr:row>22</xdr:row>
      <xdr:rowOff>48985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6D4911FC-314D-40CA-AEDC-F9D2D6A34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workbookViewId="0">
      <selection activeCell="C1" sqref="C1"/>
    </sheetView>
  </sheetViews>
  <sheetFormatPr defaultColWidth="8.85546875" defaultRowHeight="14.15" x14ac:dyDescent="0.35"/>
  <cols>
    <col min="1" max="1" width="20.35546875" style="44" customWidth="1"/>
    <col min="2" max="2" width="22.2109375" style="44" customWidth="1"/>
    <col min="3" max="3" width="16.42578125" style="44" customWidth="1"/>
    <col min="4" max="16384" width="8.85546875" style="43"/>
  </cols>
  <sheetData>
    <row r="1" spans="1:5" x14ac:dyDescent="0.35">
      <c r="A1" s="41" t="s">
        <v>31</v>
      </c>
      <c r="B1" s="42" t="s">
        <v>30</v>
      </c>
      <c r="C1" s="42" t="s">
        <v>32</v>
      </c>
    </row>
    <row r="2" spans="1:5" x14ac:dyDescent="0.35">
      <c r="A2" s="44">
        <v>5</v>
      </c>
      <c r="B2" s="44">
        <v>0</v>
      </c>
      <c r="C2" s="44">
        <f t="shared" ref="C2:C33" si="0">A2-B2</f>
        <v>5</v>
      </c>
      <c r="D2" s="43">
        <f t="shared" ref="D2:D33" si="1">C2/A2</f>
        <v>1</v>
      </c>
      <c r="E2" s="43">
        <f>D2*100</f>
        <v>100</v>
      </c>
    </row>
    <row r="3" spans="1:5" x14ac:dyDescent="0.35">
      <c r="A3" s="44">
        <v>10</v>
      </c>
      <c r="B3" s="44">
        <v>2</v>
      </c>
      <c r="C3" s="44">
        <f t="shared" si="0"/>
        <v>8</v>
      </c>
      <c r="D3" s="43">
        <f t="shared" si="1"/>
        <v>0.8</v>
      </c>
      <c r="E3" s="43">
        <f t="shared" ref="E3:E4" si="2">D3*100</f>
        <v>80</v>
      </c>
    </row>
    <row r="4" spans="1:5" x14ac:dyDescent="0.35">
      <c r="A4" s="44">
        <v>11</v>
      </c>
      <c r="B4" s="44">
        <v>3</v>
      </c>
      <c r="C4" s="44">
        <f t="shared" si="0"/>
        <v>8</v>
      </c>
      <c r="D4" s="43">
        <f t="shared" si="1"/>
        <v>0.72727272727272729</v>
      </c>
      <c r="E4" s="43">
        <f t="shared" si="2"/>
        <v>72.727272727272734</v>
      </c>
    </row>
    <row r="5" spans="1:5" x14ac:dyDescent="0.35">
      <c r="A5" s="44">
        <v>12</v>
      </c>
      <c r="B5" s="44">
        <v>4</v>
      </c>
      <c r="C5" s="44">
        <f t="shared" si="0"/>
        <v>8</v>
      </c>
      <c r="D5" s="43">
        <f t="shared" si="1"/>
        <v>0.66666666666666663</v>
      </c>
      <c r="E5" s="43">
        <f t="shared" ref="E5:E33" si="3">D5*100</f>
        <v>66.666666666666657</v>
      </c>
    </row>
    <row r="6" spans="1:5" x14ac:dyDescent="0.35">
      <c r="A6" s="44">
        <v>17</v>
      </c>
      <c r="B6" s="44">
        <v>2</v>
      </c>
      <c r="C6" s="44">
        <f t="shared" si="0"/>
        <v>15</v>
      </c>
      <c r="D6" s="43">
        <f t="shared" si="1"/>
        <v>0.88235294117647056</v>
      </c>
      <c r="E6" s="43">
        <f t="shared" si="3"/>
        <v>88.235294117647058</v>
      </c>
    </row>
    <row r="7" spans="1:5" x14ac:dyDescent="0.35">
      <c r="A7" s="44">
        <v>17</v>
      </c>
      <c r="B7" s="44">
        <v>2</v>
      </c>
      <c r="C7" s="44">
        <f t="shared" si="0"/>
        <v>15</v>
      </c>
      <c r="D7" s="43">
        <f t="shared" si="1"/>
        <v>0.88235294117647056</v>
      </c>
      <c r="E7" s="43">
        <f t="shared" si="3"/>
        <v>88.235294117647058</v>
      </c>
    </row>
    <row r="8" spans="1:5" x14ac:dyDescent="0.35">
      <c r="A8" s="44">
        <v>18</v>
      </c>
      <c r="B8" s="44">
        <v>3</v>
      </c>
      <c r="C8" s="44">
        <f t="shared" si="0"/>
        <v>15</v>
      </c>
      <c r="D8" s="43">
        <f t="shared" si="1"/>
        <v>0.83333333333333337</v>
      </c>
      <c r="E8" s="43">
        <f t="shared" si="3"/>
        <v>83.333333333333343</v>
      </c>
    </row>
    <row r="9" spans="1:5" x14ac:dyDescent="0.35">
      <c r="A9" s="44">
        <v>19</v>
      </c>
      <c r="B9" s="44">
        <v>5</v>
      </c>
      <c r="C9" s="44">
        <f t="shared" si="0"/>
        <v>14</v>
      </c>
      <c r="D9" s="43">
        <f t="shared" si="1"/>
        <v>0.73684210526315785</v>
      </c>
      <c r="E9" s="43">
        <f t="shared" si="3"/>
        <v>73.68421052631578</v>
      </c>
    </row>
    <row r="10" spans="1:5" x14ac:dyDescent="0.35">
      <c r="A10" s="44">
        <v>20</v>
      </c>
      <c r="B10" s="44">
        <v>9</v>
      </c>
      <c r="C10" s="44">
        <f t="shared" si="0"/>
        <v>11</v>
      </c>
      <c r="D10" s="43">
        <f t="shared" si="1"/>
        <v>0.55000000000000004</v>
      </c>
      <c r="E10" s="43">
        <f t="shared" si="3"/>
        <v>55.000000000000007</v>
      </c>
    </row>
    <row r="11" spans="1:5" x14ac:dyDescent="0.35">
      <c r="A11" s="44">
        <v>21</v>
      </c>
      <c r="B11" s="44">
        <v>4</v>
      </c>
      <c r="C11" s="44">
        <f t="shared" si="0"/>
        <v>17</v>
      </c>
      <c r="D11" s="43">
        <f t="shared" si="1"/>
        <v>0.80952380952380953</v>
      </c>
      <c r="E11" s="43">
        <f t="shared" si="3"/>
        <v>80.952380952380949</v>
      </c>
    </row>
    <row r="12" spans="1:5" x14ac:dyDescent="0.35">
      <c r="A12" s="44">
        <v>23</v>
      </c>
      <c r="B12" s="44">
        <v>4</v>
      </c>
      <c r="C12" s="44">
        <f t="shared" si="0"/>
        <v>19</v>
      </c>
      <c r="D12" s="43">
        <f t="shared" si="1"/>
        <v>0.82608695652173914</v>
      </c>
      <c r="E12" s="43">
        <f t="shared" si="3"/>
        <v>82.608695652173907</v>
      </c>
    </row>
    <row r="13" spans="1:5" x14ac:dyDescent="0.35">
      <c r="A13" s="44">
        <v>24</v>
      </c>
      <c r="B13" s="44">
        <v>4</v>
      </c>
      <c r="C13" s="44">
        <f t="shared" si="0"/>
        <v>20</v>
      </c>
      <c r="D13" s="43">
        <f t="shared" si="1"/>
        <v>0.83333333333333337</v>
      </c>
      <c r="E13" s="43">
        <f t="shared" si="3"/>
        <v>83.333333333333343</v>
      </c>
    </row>
    <row r="14" spans="1:5" x14ac:dyDescent="0.35">
      <c r="A14" s="44">
        <v>25</v>
      </c>
      <c r="B14" s="44">
        <v>6</v>
      </c>
      <c r="C14" s="44">
        <f t="shared" si="0"/>
        <v>19</v>
      </c>
      <c r="D14" s="43">
        <f t="shared" si="1"/>
        <v>0.76</v>
      </c>
      <c r="E14" s="43">
        <f t="shared" si="3"/>
        <v>76</v>
      </c>
    </row>
    <row r="15" spans="1:5" x14ac:dyDescent="0.35">
      <c r="A15" s="44">
        <v>27</v>
      </c>
      <c r="B15" s="44">
        <v>15</v>
      </c>
      <c r="C15" s="44">
        <f t="shared" si="0"/>
        <v>12</v>
      </c>
      <c r="D15" s="43">
        <f t="shared" si="1"/>
        <v>0.44444444444444442</v>
      </c>
      <c r="E15" s="43">
        <f t="shared" si="3"/>
        <v>44.444444444444443</v>
      </c>
    </row>
    <row r="16" spans="1:5" x14ac:dyDescent="0.35">
      <c r="A16" s="44">
        <v>28</v>
      </c>
      <c r="B16" s="44">
        <v>2</v>
      </c>
      <c r="C16" s="44">
        <f t="shared" si="0"/>
        <v>26</v>
      </c>
      <c r="D16" s="43">
        <f t="shared" si="1"/>
        <v>0.9285714285714286</v>
      </c>
      <c r="E16" s="43">
        <f t="shared" si="3"/>
        <v>92.857142857142861</v>
      </c>
    </row>
    <row r="17" spans="1:5" x14ac:dyDescent="0.35">
      <c r="A17" s="44">
        <v>30</v>
      </c>
      <c r="B17" s="44">
        <v>4</v>
      </c>
      <c r="C17" s="44">
        <f t="shared" si="0"/>
        <v>26</v>
      </c>
      <c r="D17" s="43">
        <f t="shared" si="1"/>
        <v>0.8666666666666667</v>
      </c>
      <c r="E17" s="43">
        <f t="shared" si="3"/>
        <v>86.666666666666671</v>
      </c>
    </row>
    <row r="18" spans="1:5" x14ac:dyDescent="0.35">
      <c r="A18" s="44">
        <v>31</v>
      </c>
      <c r="B18" s="44">
        <v>6</v>
      </c>
      <c r="C18" s="44">
        <f t="shared" si="0"/>
        <v>25</v>
      </c>
      <c r="D18" s="43">
        <f t="shared" si="1"/>
        <v>0.80645161290322576</v>
      </c>
      <c r="E18" s="43">
        <f t="shared" si="3"/>
        <v>80.645161290322577</v>
      </c>
    </row>
    <row r="19" spans="1:5" x14ac:dyDescent="0.35">
      <c r="A19" s="44">
        <v>32</v>
      </c>
      <c r="B19" s="44">
        <v>3</v>
      </c>
      <c r="C19" s="44">
        <f t="shared" si="0"/>
        <v>29</v>
      </c>
      <c r="D19" s="43">
        <f t="shared" si="1"/>
        <v>0.90625</v>
      </c>
      <c r="E19" s="43">
        <f t="shared" si="3"/>
        <v>90.625</v>
      </c>
    </row>
    <row r="20" spans="1:5" x14ac:dyDescent="0.35">
      <c r="A20" s="44">
        <v>33</v>
      </c>
      <c r="B20" s="44">
        <v>4</v>
      </c>
      <c r="C20" s="44">
        <f t="shared" si="0"/>
        <v>29</v>
      </c>
      <c r="D20" s="43">
        <f t="shared" si="1"/>
        <v>0.87878787878787878</v>
      </c>
      <c r="E20" s="43">
        <f t="shared" si="3"/>
        <v>87.878787878787875</v>
      </c>
    </row>
    <row r="21" spans="1:5" x14ac:dyDescent="0.35">
      <c r="A21" s="44">
        <v>33</v>
      </c>
      <c r="B21" s="44">
        <v>2</v>
      </c>
      <c r="C21" s="44">
        <f t="shared" si="0"/>
        <v>31</v>
      </c>
      <c r="D21" s="43">
        <f t="shared" si="1"/>
        <v>0.93939393939393945</v>
      </c>
      <c r="E21" s="43">
        <f t="shared" si="3"/>
        <v>93.939393939393938</v>
      </c>
    </row>
    <row r="22" spans="1:5" x14ac:dyDescent="0.35">
      <c r="A22" s="44">
        <v>34</v>
      </c>
      <c r="B22" s="44">
        <v>3</v>
      </c>
      <c r="C22" s="44">
        <f t="shared" si="0"/>
        <v>31</v>
      </c>
      <c r="D22" s="43">
        <f t="shared" si="1"/>
        <v>0.91176470588235292</v>
      </c>
      <c r="E22" s="43">
        <f t="shared" si="3"/>
        <v>91.17647058823529</v>
      </c>
    </row>
    <row r="23" spans="1:5" x14ac:dyDescent="0.35">
      <c r="A23" s="44">
        <v>37</v>
      </c>
      <c r="B23" s="44">
        <v>6</v>
      </c>
      <c r="C23" s="44">
        <f t="shared" si="0"/>
        <v>31</v>
      </c>
      <c r="D23" s="43">
        <f t="shared" si="1"/>
        <v>0.83783783783783783</v>
      </c>
      <c r="E23" s="43">
        <f t="shared" si="3"/>
        <v>83.78378378378379</v>
      </c>
    </row>
    <row r="24" spans="1:5" x14ac:dyDescent="0.35">
      <c r="A24" s="44">
        <v>40</v>
      </c>
      <c r="B24" s="44">
        <v>8</v>
      </c>
      <c r="C24" s="44">
        <f t="shared" si="0"/>
        <v>32</v>
      </c>
      <c r="D24" s="43">
        <f t="shared" si="1"/>
        <v>0.8</v>
      </c>
      <c r="E24" s="43">
        <f t="shared" si="3"/>
        <v>80</v>
      </c>
    </row>
    <row r="25" spans="1:5" x14ac:dyDescent="0.35">
      <c r="A25" s="44">
        <v>40</v>
      </c>
      <c r="B25" s="44">
        <v>7</v>
      </c>
      <c r="C25" s="44">
        <f t="shared" si="0"/>
        <v>33</v>
      </c>
      <c r="D25" s="43">
        <f t="shared" si="1"/>
        <v>0.82499999999999996</v>
      </c>
      <c r="E25" s="43">
        <f t="shared" si="3"/>
        <v>82.5</v>
      </c>
    </row>
    <row r="26" spans="1:5" x14ac:dyDescent="0.35">
      <c r="A26" s="44">
        <v>41</v>
      </c>
      <c r="B26" s="44">
        <v>5</v>
      </c>
      <c r="C26" s="44">
        <f t="shared" si="0"/>
        <v>36</v>
      </c>
      <c r="D26" s="43">
        <f t="shared" si="1"/>
        <v>0.87804878048780488</v>
      </c>
      <c r="E26" s="43">
        <f t="shared" si="3"/>
        <v>87.804878048780495</v>
      </c>
    </row>
    <row r="27" spans="1:5" x14ac:dyDescent="0.35">
      <c r="A27" s="44">
        <v>42</v>
      </c>
      <c r="B27" s="44">
        <v>5</v>
      </c>
      <c r="C27" s="44">
        <f t="shared" si="0"/>
        <v>37</v>
      </c>
      <c r="D27" s="43">
        <f t="shared" si="1"/>
        <v>0.88095238095238093</v>
      </c>
      <c r="E27" s="43">
        <f t="shared" si="3"/>
        <v>88.095238095238088</v>
      </c>
    </row>
    <row r="28" spans="1:5" x14ac:dyDescent="0.35">
      <c r="A28" s="44">
        <v>43</v>
      </c>
      <c r="B28" s="44">
        <v>7</v>
      </c>
      <c r="C28" s="44">
        <f t="shared" si="0"/>
        <v>36</v>
      </c>
      <c r="D28" s="43">
        <f t="shared" si="1"/>
        <v>0.83720930232558144</v>
      </c>
      <c r="E28" s="43">
        <f t="shared" si="3"/>
        <v>83.720930232558146</v>
      </c>
    </row>
    <row r="29" spans="1:5" x14ac:dyDescent="0.35">
      <c r="A29" s="44">
        <v>44</v>
      </c>
      <c r="B29" s="44">
        <v>4</v>
      </c>
      <c r="C29" s="44">
        <f t="shared" si="0"/>
        <v>40</v>
      </c>
      <c r="D29" s="43">
        <f t="shared" si="1"/>
        <v>0.90909090909090906</v>
      </c>
      <c r="E29" s="43">
        <f t="shared" si="3"/>
        <v>90.909090909090907</v>
      </c>
    </row>
    <row r="30" spans="1:5" x14ac:dyDescent="0.35">
      <c r="A30" s="44">
        <v>46</v>
      </c>
      <c r="B30" s="44">
        <v>6</v>
      </c>
      <c r="C30" s="44">
        <f t="shared" si="0"/>
        <v>40</v>
      </c>
      <c r="D30" s="43">
        <f t="shared" si="1"/>
        <v>0.86956521739130432</v>
      </c>
      <c r="E30" s="43">
        <f t="shared" si="3"/>
        <v>86.956521739130437</v>
      </c>
    </row>
    <row r="31" spans="1:5" x14ac:dyDescent="0.35">
      <c r="A31" s="44">
        <v>48</v>
      </c>
      <c r="B31" s="44">
        <v>6</v>
      </c>
      <c r="C31" s="44">
        <f t="shared" si="0"/>
        <v>42</v>
      </c>
      <c r="D31" s="43">
        <f t="shared" si="1"/>
        <v>0.875</v>
      </c>
      <c r="E31" s="43">
        <f t="shared" si="3"/>
        <v>87.5</v>
      </c>
    </row>
    <row r="32" spans="1:5" x14ac:dyDescent="0.35">
      <c r="A32" s="44">
        <v>51</v>
      </c>
      <c r="B32" s="44">
        <v>7</v>
      </c>
      <c r="C32" s="44">
        <f t="shared" si="0"/>
        <v>44</v>
      </c>
      <c r="D32" s="43">
        <f t="shared" si="1"/>
        <v>0.86274509803921573</v>
      </c>
      <c r="E32" s="43">
        <f t="shared" si="3"/>
        <v>86.274509803921575</v>
      </c>
    </row>
    <row r="33" spans="1:5" x14ac:dyDescent="0.35">
      <c r="A33" s="44">
        <v>59</v>
      </c>
      <c r="B33" s="44">
        <v>5</v>
      </c>
      <c r="C33" s="44">
        <f t="shared" si="0"/>
        <v>54</v>
      </c>
      <c r="D33" s="43">
        <f t="shared" si="1"/>
        <v>0.9152542372881356</v>
      </c>
      <c r="E33" s="43">
        <f t="shared" si="3"/>
        <v>91.525423728813564</v>
      </c>
    </row>
    <row r="35" spans="1:5" x14ac:dyDescent="0.35">
      <c r="C35" s="44">
        <f>AVERAGE(C2:C33)</f>
        <v>25.25</v>
      </c>
      <c r="D35" s="43">
        <f>AVERAGE(D2:D33)</f>
        <v>0.82752497669783798</v>
      </c>
    </row>
    <row r="48" spans="1:5" x14ac:dyDescent="0.35">
      <c r="A48" s="68"/>
      <c r="B48" s="68"/>
      <c r="C48" s="68"/>
      <c r="D48" s="68"/>
      <c r="E48" s="45"/>
    </row>
    <row r="49" spans="1:5" x14ac:dyDescent="0.35">
      <c r="A49" s="46"/>
      <c r="B49" s="46"/>
      <c r="C49" s="69"/>
      <c r="D49" s="47"/>
      <c r="E49" s="45"/>
    </row>
    <row r="50" spans="1:5" x14ac:dyDescent="0.35">
      <c r="A50" s="48"/>
      <c r="B50" s="48"/>
      <c r="C50" s="70"/>
      <c r="D50" s="49"/>
      <c r="E50" s="45"/>
    </row>
    <row r="51" spans="1:5" x14ac:dyDescent="0.35">
      <c r="A51" s="50"/>
      <c r="B51" s="51"/>
      <c r="C51" s="52"/>
      <c r="D51" s="53"/>
      <c r="E51" s="45"/>
    </row>
    <row r="52" spans="1:5" x14ac:dyDescent="0.35">
      <c r="A52" s="54"/>
      <c r="B52" s="55"/>
      <c r="C52" s="56"/>
      <c r="D52" s="57"/>
      <c r="E52" s="45"/>
    </row>
    <row r="53" spans="1:5" x14ac:dyDescent="0.35">
      <c r="A53" s="54"/>
      <c r="B53" s="55"/>
      <c r="C53" s="56"/>
      <c r="D53" s="57"/>
      <c r="E53" s="45"/>
    </row>
    <row r="54" spans="1:5" x14ac:dyDescent="0.35">
      <c r="A54" s="54"/>
      <c r="B54" s="55"/>
      <c r="C54" s="56"/>
      <c r="D54" s="57"/>
      <c r="E54" s="45"/>
    </row>
    <row r="55" spans="1:5" x14ac:dyDescent="0.35">
      <c r="A55" s="54"/>
      <c r="B55" s="55"/>
      <c r="C55" s="56"/>
      <c r="D55" s="57"/>
      <c r="E55" s="45"/>
    </row>
    <row r="56" spans="1:5" x14ac:dyDescent="0.35">
      <c r="A56" s="54"/>
      <c r="B56" s="55"/>
      <c r="C56" s="56"/>
      <c r="D56" s="57"/>
      <c r="E56" s="45"/>
    </row>
    <row r="57" spans="1:5" x14ac:dyDescent="0.35">
      <c r="A57" s="54"/>
      <c r="B57" s="55"/>
      <c r="C57" s="56"/>
      <c r="D57" s="57"/>
      <c r="E57" s="45"/>
    </row>
    <row r="58" spans="1:5" x14ac:dyDescent="0.35">
      <c r="A58" s="54"/>
      <c r="B58" s="55"/>
      <c r="C58" s="56"/>
      <c r="D58" s="57"/>
      <c r="E58" s="45"/>
    </row>
    <row r="59" spans="1:5" x14ac:dyDescent="0.35">
      <c r="A59" s="58"/>
      <c r="B59" s="58"/>
      <c r="C59" s="59"/>
      <c r="D59" s="60"/>
      <c r="E59" s="45"/>
    </row>
    <row r="60" spans="1:5" x14ac:dyDescent="0.35">
      <c r="A60" s="61"/>
      <c r="B60" s="61"/>
      <c r="C60" s="61"/>
      <c r="D60" s="62"/>
      <c r="E60" s="45"/>
    </row>
    <row r="61" spans="1:5" x14ac:dyDescent="0.35">
      <c r="A61" s="61"/>
      <c r="B61" s="61"/>
      <c r="C61" s="61"/>
      <c r="D61" s="62"/>
      <c r="E61" s="45"/>
    </row>
    <row r="62" spans="1:5" x14ac:dyDescent="0.35">
      <c r="A62" s="61"/>
      <c r="B62" s="61"/>
      <c r="C62" s="61"/>
      <c r="D62" s="62"/>
      <c r="E62" s="45"/>
    </row>
  </sheetData>
  <sortState xmlns:xlrd2="http://schemas.microsoft.com/office/spreadsheetml/2017/richdata2" ref="A2:D33">
    <sortCondition ref="A2"/>
  </sortState>
  <mergeCells count="2">
    <mergeCell ref="A48:D48"/>
    <mergeCell ref="C49:C5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workbookViewId="0">
      <selection sqref="A1:C1"/>
    </sheetView>
  </sheetViews>
  <sheetFormatPr defaultColWidth="8.85546875" defaultRowHeight="14.15" x14ac:dyDescent="0.35"/>
  <cols>
    <col min="1" max="1" width="20.640625" style="44" customWidth="1"/>
    <col min="2" max="2" width="21.35546875" style="44" customWidth="1"/>
    <col min="3" max="3" width="16.42578125" style="44" customWidth="1"/>
    <col min="4" max="16384" width="8.85546875" style="43"/>
  </cols>
  <sheetData>
    <row r="1" spans="1:8" x14ac:dyDescent="0.35">
      <c r="A1" s="42" t="s">
        <v>31</v>
      </c>
      <c r="B1" s="42" t="s">
        <v>30</v>
      </c>
      <c r="C1" s="42" t="s">
        <v>32</v>
      </c>
      <c r="H1" s="63"/>
    </row>
    <row r="2" spans="1:8" x14ac:dyDescent="0.35">
      <c r="A2" s="44">
        <v>17</v>
      </c>
      <c r="B2" s="44">
        <v>1</v>
      </c>
      <c r="C2" s="44">
        <f t="shared" ref="C2:C10" si="0">A2-B2</f>
        <v>16</v>
      </c>
      <c r="D2" s="43">
        <f t="shared" ref="D2:D10" si="1">C2/A2</f>
        <v>0.94117647058823528</v>
      </c>
      <c r="E2" s="43">
        <f>D2*100</f>
        <v>94.117647058823522</v>
      </c>
    </row>
    <row r="3" spans="1:8" x14ac:dyDescent="0.35">
      <c r="A3" s="44">
        <v>18</v>
      </c>
      <c r="B3" s="44">
        <v>4</v>
      </c>
      <c r="C3" s="44">
        <f t="shared" si="0"/>
        <v>14</v>
      </c>
      <c r="D3" s="43">
        <f t="shared" si="1"/>
        <v>0.77777777777777779</v>
      </c>
      <c r="E3" s="43">
        <f t="shared" ref="E3:E10" si="2">D3*100</f>
        <v>77.777777777777786</v>
      </c>
    </row>
    <row r="4" spans="1:8" x14ac:dyDescent="0.35">
      <c r="A4" s="44">
        <v>19</v>
      </c>
      <c r="B4" s="44">
        <v>4</v>
      </c>
      <c r="C4" s="44">
        <f t="shared" si="0"/>
        <v>15</v>
      </c>
      <c r="D4" s="43">
        <f t="shared" si="1"/>
        <v>0.78947368421052633</v>
      </c>
      <c r="E4" s="43">
        <f t="shared" si="2"/>
        <v>78.94736842105263</v>
      </c>
    </row>
    <row r="5" spans="1:8" x14ac:dyDescent="0.35">
      <c r="A5" s="44">
        <v>20</v>
      </c>
      <c r="B5" s="44">
        <v>2</v>
      </c>
      <c r="C5" s="44">
        <f t="shared" si="0"/>
        <v>18</v>
      </c>
      <c r="D5" s="43">
        <f t="shared" si="1"/>
        <v>0.9</v>
      </c>
      <c r="E5" s="43">
        <f t="shared" si="2"/>
        <v>90</v>
      </c>
    </row>
    <row r="6" spans="1:8" x14ac:dyDescent="0.35">
      <c r="A6" s="44">
        <v>21</v>
      </c>
      <c r="B6" s="44">
        <v>3</v>
      </c>
      <c r="C6" s="44">
        <f t="shared" si="0"/>
        <v>18</v>
      </c>
      <c r="D6" s="43">
        <f t="shared" si="1"/>
        <v>0.8571428571428571</v>
      </c>
      <c r="E6" s="43">
        <f t="shared" si="2"/>
        <v>85.714285714285708</v>
      </c>
    </row>
    <row r="7" spans="1:8" x14ac:dyDescent="0.35">
      <c r="A7" s="44">
        <v>22</v>
      </c>
      <c r="B7" s="44">
        <v>6</v>
      </c>
      <c r="C7" s="44">
        <f t="shared" si="0"/>
        <v>16</v>
      </c>
      <c r="D7" s="43">
        <f t="shared" si="1"/>
        <v>0.72727272727272729</v>
      </c>
      <c r="E7" s="43">
        <f t="shared" si="2"/>
        <v>72.727272727272734</v>
      </c>
    </row>
    <row r="8" spans="1:8" x14ac:dyDescent="0.35">
      <c r="A8" s="44">
        <v>22</v>
      </c>
      <c r="B8" s="44">
        <v>2</v>
      </c>
      <c r="C8" s="44">
        <f t="shared" si="0"/>
        <v>20</v>
      </c>
      <c r="D8" s="43">
        <f t="shared" si="1"/>
        <v>0.90909090909090906</v>
      </c>
      <c r="E8" s="43">
        <f t="shared" si="2"/>
        <v>90.909090909090907</v>
      </c>
    </row>
    <row r="9" spans="1:8" x14ac:dyDescent="0.35">
      <c r="A9" s="44">
        <v>24</v>
      </c>
      <c r="B9" s="44">
        <v>1</v>
      </c>
      <c r="C9" s="44">
        <f t="shared" si="0"/>
        <v>23</v>
      </c>
      <c r="D9" s="43">
        <f t="shared" si="1"/>
        <v>0.95833333333333337</v>
      </c>
      <c r="E9" s="43">
        <f t="shared" si="2"/>
        <v>95.833333333333343</v>
      </c>
    </row>
    <row r="10" spans="1:8" x14ac:dyDescent="0.35">
      <c r="A10" s="44">
        <v>25</v>
      </c>
      <c r="B10" s="44">
        <v>6</v>
      </c>
      <c r="C10" s="44">
        <f t="shared" si="0"/>
        <v>19</v>
      </c>
      <c r="D10" s="43">
        <f t="shared" si="1"/>
        <v>0.76</v>
      </c>
      <c r="E10" s="43">
        <f t="shared" si="2"/>
        <v>76</v>
      </c>
    </row>
    <row r="11" spans="1:8" x14ac:dyDescent="0.35">
      <c r="A11" s="44">
        <v>25</v>
      </c>
      <c r="B11" s="44">
        <v>3</v>
      </c>
      <c r="C11" s="44">
        <f t="shared" ref="C11:C38" si="3">A11-B11</f>
        <v>22</v>
      </c>
      <c r="D11" s="43">
        <f t="shared" ref="D11:D38" si="4">C11/A11</f>
        <v>0.88</v>
      </c>
      <c r="E11" s="43">
        <f t="shared" ref="E11:E38" si="5">D11*100</f>
        <v>88</v>
      </c>
    </row>
    <row r="12" spans="1:8" x14ac:dyDescent="0.35">
      <c r="A12" s="44">
        <v>26</v>
      </c>
      <c r="B12" s="44">
        <v>6</v>
      </c>
      <c r="C12" s="44">
        <f t="shared" si="3"/>
        <v>20</v>
      </c>
      <c r="D12" s="43">
        <f t="shared" si="4"/>
        <v>0.76923076923076927</v>
      </c>
      <c r="E12" s="43">
        <f t="shared" si="5"/>
        <v>76.923076923076934</v>
      </c>
    </row>
    <row r="13" spans="1:8" x14ac:dyDescent="0.35">
      <c r="A13" s="44">
        <v>28</v>
      </c>
      <c r="B13" s="44">
        <v>2</v>
      </c>
      <c r="C13" s="44">
        <f t="shared" si="3"/>
        <v>26</v>
      </c>
      <c r="D13" s="43">
        <f t="shared" si="4"/>
        <v>0.9285714285714286</v>
      </c>
      <c r="E13" s="43">
        <f t="shared" si="5"/>
        <v>92.857142857142861</v>
      </c>
    </row>
    <row r="14" spans="1:8" x14ac:dyDescent="0.35">
      <c r="A14" s="44">
        <v>29</v>
      </c>
      <c r="B14" s="44">
        <v>2</v>
      </c>
      <c r="C14" s="44">
        <f t="shared" si="3"/>
        <v>27</v>
      </c>
      <c r="D14" s="43">
        <f t="shared" si="4"/>
        <v>0.93103448275862066</v>
      </c>
      <c r="E14" s="43">
        <f t="shared" si="5"/>
        <v>93.103448275862064</v>
      </c>
    </row>
    <row r="15" spans="1:8" x14ac:dyDescent="0.35">
      <c r="A15" s="44">
        <v>29</v>
      </c>
      <c r="B15" s="44">
        <v>1</v>
      </c>
      <c r="C15" s="44">
        <f t="shared" si="3"/>
        <v>28</v>
      </c>
      <c r="D15" s="43">
        <f t="shared" si="4"/>
        <v>0.96551724137931039</v>
      </c>
      <c r="E15" s="43">
        <f t="shared" si="5"/>
        <v>96.551724137931032</v>
      </c>
    </row>
    <row r="16" spans="1:8" x14ac:dyDescent="0.35">
      <c r="A16" s="44">
        <v>30</v>
      </c>
      <c r="B16" s="44">
        <v>0</v>
      </c>
      <c r="C16" s="44">
        <f t="shared" si="3"/>
        <v>30</v>
      </c>
      <c r="D16" s="43">
        <f t="shared" si="4"/>
        <v>1</v>
      </c>
      <c r="E16" s="43">
        <f t="shared" si="5"/>
        <v>100</v>
      </c>
    </row>
    <row r="17" spans="1:5" x14ac:dyDescent="0.35">
      <c r="A17" s="44">
        <v>31</v>
      </c>
      <c r="B17" s="44">
        <v>1</v>
      </c>
      <c r="C17" s="44">
        <f t="shared" si="3"/>
        <v>30</v>
      </c>
      <c r="D17" s="43">
        <f t="shared" si="4"/>
        <v>0.967741935483871</v>
      </c>
      <c r="E17" s="43">
        <f t="shared" si="5"/>
        <v>96.774193548387103</v>
      </c>
    </row>
    <row r="18" spans="1:5" x14ac:dyDescent="0.35">
      <c r="A18" s="44">
        <v>31</v>
      </c>
      <c r="B18" s="44">
        <v>0</v>
      </c>
      <c r="C18" s="44">
        <f t="shared" si="3"/>
        <v>31</v>
      </c>
      <c r="D18" s="43">
        <f t="shared" si="4"/>
        <v>1</v>
      </c>
      <c r="E18" s="43">
        <f t="shared" si="5"/>
        <v>100</v>
      </c>
    </row>
    <row r="19" spans="1:5" x14ac:dyDescent="0.35">
      <c r="A19" s="44">
        <v>33</v>
      </c>
      <c r="B19" s="44">
        <v>3</v>
      </c>
      <c r="C19" s="44">
        <f t="shared" si="3"/>
        <v>30</v>
      </c>
      <c r="D19" s="43">
        <f t="shared" si="4"/>
        <v>0.90909090909090906</v>
      </c>
      <c r="E19" s="43">
        <f t="shared" si="5"/>
        <v>90.909090909090907</v>
      </c>
    </row>
    <row r="20" spans="1:5" x14ac:dyDescent="0.35">
      <c r="A20" s="44">
        <v>33</v>
      </c>
      <c r="B20" s="44">
        <v>6</v>
      </c>
      <c r="C20" s="44">
        <f t="shared" si="3"/>
        <v>27</v>
      </c>
      <c r="D20" s="43">
        <f t="shared" si="4"/>
        <v>0.81818181818181823</v>
      </c>
      <c r="E20" s="43">
        <f t="shared" si="5"/>
        <v>81.818181818181827</v>
      </c>
    </row>
    <row r="21" spans="1:5" x14ac:dyDescent="0.35">
      <c r="A21" s="44">
        <v>35</v>
      </c>
      <c r="B21" s="44">
        <v>5</v>
      </c>
      <c r="C21" s="44">
        <f t="shared" si="3"/>
        <v>30</v>
      </c>
      <c r="D21" s="43">
        <f t="shared" si="4"/>
        <v>0.8571428571428571</v>
      </c>
      <c r="E21" s="43">
        <f t="shared" si="5"/>
        <v>85.714285714285708</v>
      </c>
    </row>
    <row r="22" spans="1:5" x14ac:dyDescent="0.35">
      <c r="A22" s="44">
        <v>36</v>
      </c>
      <c r="B22" s="44">
        <v>3</v>
      </c>
      <c r="C22" s="44">
        <f t="shared" si="3"/>
        <v>33</v>
      </c>
      <c r="D22" s="43">
        <f t="shared" si="4"/>
        <v>0.91666666666666663</v>
      </c>
      <c r="E22" s="43">
        <f t="shared" si="5"/>
        <v>91.666666666666657</v>
      </c>
    </row>
    <row r="23" spans="1:5" x14ac:dyDescent="0.35">
      <c r="A23" s="44">
        <v>37</v>
      </c>
      <c r="B23" s="44">
        <v>3</v>
      </c>
      <c r="C23" s="44">
        <f t="shared" si="3"/>
        <v>34</v>
      </c>
      <c r="D23" s="43">
        <f t="shared" si="4"/>
        <v>0.91891891891891897</v>
      </c>
      <c r="E23" s="43">
        <f t="shared" si="5"/>
        <v>91.891891891891902</v>
      </c>
    </row>
    <row r="24" spans="1:5" x14ac:dyDescent="0.35">
      <c r="A24" s="44">
        <v>37</v>
      </c>
      <c r="B24" s="44">
        <v>3</v>
      </c>
      <c r="C24" s="44">
        <f t="shared" si="3"/>
        <v>34</v>
      </c>
      <c r="D24" s="43">
        <f t="shared" si="4"/>
        <v>0.91891891891891897</v>
      </c>
      <c r="E24" s="43">
        <f t="shared" si="5"/>
        <v>91.891891891891902</v>
      </c>
    </row>
    <row r="25" spans="1:5" x14ac:dyDescent="0.35">
      <c r="A25" s="44">
        <v>40</v>
      </c>
      <c r="B25" s="44">
        <v>4</v>
      </c>
      <c r="C25" s="44">
        <f t="shared" si="3"/>
        <v>36</v>
      </c>
      <c r="D25" s="43">
        <f t="shared" si="4"/>
        <v>0.9</v>
      </c>
      <c r="E25" s="43">
        <f t="shared" si="5"/>
        <v>90</v>
      </c>
    </row>
    <row r="26" spans="1:5" x14ac:dyDescent="0.35">
      <c r="A26" s="44">
        <v>41</v>
      </c>
      <c r="B26" s="44">
        <v>2</v>
      </c>
      <c r="C26" s="44">
        <f t="shared" si="3"/>
        <v>39</v>
      </c>
      <c r="D26" s="43">
        <f t="shared" si="4"/>
        <v>0.95121951219512191</v>
      </c>
      <c r="E26" s="43">
        <f t="shared" si="5"/>
        <v>95.121951219512198</v>
      </c>
    </row>
    <row r="27" spans="1:5" x14ac:dyDescent="0.35">
      <c r="A27" s="44">
        <v>43</v>
      </c>
      <c r="B27" s="44">
        <v>6</v>
      </c>
      <c r="C27" s="44">
        <f t="shared" si="3"/>
        <v>37</v>
      </c>
      <c r="D27" s="43">
        <f t="shared" si="4"/>
        <v>0.86046511627906974</v>
      </c>
      <c r="E27" s="43">
        <f t="shared" si="5"/>
        <v>86.04651162790698</v>
      </c>
    </row>
    <row r="28" spans="1:5" x14ac:dyDescent="0.35">
      <c r="A28" s="44">
        <v>45</v>
      </c>
      <c r="B28" s="44">
        <v>2</v>
      </c>
      <c r="C28" s="44">
        <f t="shared" si="3"/>
        <v>43</v>
      </c>
      <c r="D28" s="43">
        <f t="shared" si="4"/>
        <v>0.9555555555555556</v>
      </c>
      <c r="E28" s="43">
        <f t="shared" si="5"/>
        <v>95.555555555555557</v>
      </c>
    </row>
    <row r="29" spans="1:5" x14ac:dyDescent="0.35">
      <c r="A29" s="44">
        <v>45</v>
      </c>
      <c r="B29" s="44">
        <v>5</v>
      </c>
      <c r="C29" s="44">
        <f t="shared" si="3"/>
        <v>40</v>
      </c>
      <c r="D29" s="43">
        <f t="shared" si="4"/>
        <v>0.88888888888888884</v>
      </c>
      <c r="E29" s="43">
        <f t="shared" si="5"/>
        <v>88.888888888888886</v>
      </c>
    </row>
    <row r="30" spans="1:5" x14ac:dyDescent="0.35">
      <c r="A30" s="44">
        <v>47</v>
      </c>
      <c r="B30" s="44">
        <v>1</v>
      </c>
      <c r="C30" s="44">
        <f t="shared" si="3"/>
        <v>46</v>
      </c>
      <c r="D30" s="43">
        <f t="shared" si="4"/>
        <v>0.97872340425531912</v>
      </c>
      <c r="E30" s="43">
        <f t="shared" si="5"/>
        <v>97.872340425531917</v>
      </c>
    </row>
    <row r="31" spans="1:5" x14ac:dyDescent="0.35">
      <c r="A31" s="44">
        <v>48</v>
      </c>
      <c r="B31" s="44">
        <v>2</v>
      </c>
      <c r="C31" s="44">
        <f t="shared" si="3"/>
        <v>46</v>
      </c>
      <c r="D31" s="43">
        <f t="shared" si="4"/>
        <v>0.95833333333333337</v>
      </c>
      <c r="E31" s="43">
        <f t="shared" si="5"/>
        <v>95.833333333333343</v>
      </c>
    </row>
    <row r="32" spans="1:5" x14ac:dyDescent="0.35">
      <c r="A32" s="44">
        <v>49</v>
      </c>
      <c r="B32" s="44">
        <v>0</v>
      </c>
      <c r="C32" s="44">
        <f t="shared" si="3"/>
        <v>49</v>
      </c>
      <c r="D32" s="43">
        <f t="shared" si="4"/>
        <v>1</v>
      </c>
      <c r="E32" s="43">
        <f t="shared" si="5"/>
        <v>100</v>
      </c>
    </row>
    <row r="33" spans="1:6" x14ac:dyDescent="0.35">
      <c r="A33" s="44">
        <v>50</v>
      </c>
      <c r="B33" s="44">
        <v>2</v>
      </c>
      <c r="C33" s="44">
        <f t="shared" si="3"/>
        <v>48</v>
      </c>
      <c r="D33" s="43">
        <f t="shared" si="4"/>
        <v>0.96</v>
      </c>
      <c r="E33" s="43">
        <f t="shared" si="5"/>
        <v>96</v>
      </c>
    </row>
    <row r="34" spans="1:6" x14ac:dyDescent="0.35">
      <c r="A34" s="44">
        <v>51</v>
      </c>
      <c r="B34" s="44">
        <v>4</v>
      </c>
      <c r="C34" s="44">
        <f t="shared" si="3"/>
        <v>47</v>
      </c>
      <c r="D34" s="43">
        <f t="shared" si="4"/>
        <v>0.92156862745098034</v>
      </c>
      <c r="E34" s="43">
        <f t="shared" si="5"/>
        <v>92.156862745098039</v>
      </c>
    </row>
    <row r="35" spans="1:6" x14ac:dyDescent="0.35">
      <c r="A35" s="44">
        <v>52</v>
      </c>
      <c r="B35" s="44">
        <v>3</v>
      </c>
      <c r="C35" s="44">
        <f t="shared" si="3"/>
        <v>49</v>
      </c>
      <c r="D35" s="43">
        <f t="shared" si="4"/>
        <v>0.94230769230769229</v>
      </c>
      <c r="E35" s="43">
        <f t="shared" si="5"/>
        <v>94.230769230769226</v>
      </c>
    </row>
    <row r="36" spans="1:6" x14ac:dyDescent="0.35">
      <c r="A36" s="44">
        <v>34</v>
      </c>
      <c r="B36" s="44">
        <v>3</v>
      </c>
      <c r="C36" s="44">
        <f t="shared" si="3"/>
        <v>31</v>
      </c>
      <c r="D36" s="43">
        <f t="shared" si="4"/>
        <v>0.91176470588235292</v>
      </c>
      <c r="E36" s="43">
        <f t="shared" si="5"/>
        <v>91.17647058823529</v>
      </c>
    </row>
    <row r="37" spans="1:6" x14ac:dyDescent="0.35">
      <c r="A37" s="44">
        <v>21</v>
      </c>
      <c r="B37" s="44">
        <v>7</v>
      </c>
      <c r="C37" s="44">
        <f t="shared" si="3"/>
        <v>14</v>
      </c>
      <c r="D37" s="43">
        <f t="shared" si="4"/>
        <v>0.66666666666666663</v>
      </c>
      <c r="E37" s="43">
        <f t="shared" si="5"/>
        <v>66.666666666666657</v>
      </c>
    </row>
    <row r="38" spans="1:6" x14ac:dyDescent="0.35">
      <c r="A38" s="44">
        <v>22</v>
      </c>
      <c r="B38" s="44">
        <v>8</v>
      </c>
      <c r="C38" s="44">
        <f t="shared" si="3"/>
        <v>14</v>
      </c>
      <c r="D38" s="43">
        <f t="shared" si="4"/>
        <v>0.63636363636363635</v>
      </c>
      <c r="E38" s="43">
        <f t="shared" si="5"/>
        <v>63.636363636363633</v>
      </c>
    </row>
    <row r="40" spans="1:6" x14ac:dyDescent="0.35">
      <c r="C40" s="44">
        <f>AVERAGE(C2:C38)</f>
        <v>29.72972972972973</v>
      </c>
      <c r="D40" s="43">
        <f>AVERAGE(D2:D38)</f>
        <v>0.89008488770105587</v>
      </c>
    </row>
    <row r="42" spans="1:6" x14ac:dyDescent="0.35">
      <c r="A42" s="71"/>
      <c r="B42" s="71"/>
      <c r="C42" s="71"/>
      <c r="D42" s="71"/>
      <c r="E42" s="71"/>
      <c r="F42" s="63"/>
    </row>
    <row r="43" spans="1:6" x14ac:dyDescent="0.35">
      <c r="A43" s="64"/>
    </row>
    <row r="44" spans="1:6" x14ac:dyDescent="0.35">
      <c r="A44" s="64"/>
    </row>
    <row r="45" spans="1:6" x14ac:dyDescent="0.35">
      <c r="A45" s="64"/>
    </row>
    <row r="46" spans="1:6" x14ac:dyDescent="0.35">
      <c r="A46" s="64"/>
    </row>
    <row r="47" spans="1:6" x14ac:dyDescent="0.35">
      <c r="A47" s="64"/>
    </row>
    <row r="48" spans="1:6" x14ac:dyDescent="0.35">
      <c r="A48" s="64"/>
    </row>
    <row r="49" spans="1:6" x14ac:dyDescent="0.35">
      <c r="A49" s="64"/>
    </row>
    <row r="50" spans="1:6" x14ac:dyDescent="0.35">
      <c r="A50" s="64"/>
    </row>
    <row r="51" spans="1:6" x14ac:dyDescent="0.35">
      <c r="A51" s="64"/>
    </row>
    <row r="52" spans="1:6" x14ac:dyDescent="0.35">
      <c r="A52" s="64"/>
    </row>
    <row r="53" spans="1:6" x14ac:dyDescent="0.35">
      <c r="A53" s="65"/>
      <c r="B53" s="65"/>
      <c r="C53" s="65"/>
      <c r="D53" s="66"/>
      <c r="E53" s="66"/>
      <c r="F53" s="63"/>
    </row>
    <row r="54" spans="1:6" x14ac:dyDescent="0.35">
      <c r="A54" s="65"/>
      <c r="B54" s="65"/>
      <c r="C54" s="65"/>
      <c r="D54" s="66"/>
      <c r="E54" s="66"/>
      <c r="F54" s="63"/>
    </row>
    <row r="55" spans="1:6" x14ac:dyDescent="0.35">
      <c r="A55" s="65"/>
      <c r="B55" s="65"/>
      <c r="C55" s="65"/>
      <c r="D55" s="66"/>
      <c r="E55" s="66"/>
      <c r="F55" s="63"/>
    </row>
  </sheetData>
  <sortState xmlns:xlrd2="http://schemas.microsoft.com/office/spreadsheetml/2017/richdata2" ref="C2:F38">
    <sortCondition ref="C2"/>
  </sortState>
  <mergeCells count="1">
    <mergeCell ref="A42:E4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opLeftCell="A16" workbookViewId="0">
      <selection activeCell="F42" sqref="F42"/>
    </sheetView>
  </sheetViews>
  <sheetFormatPr defaultColWidth="8.85546875" defaultRowHeight="14.15" x14ac:dyDescent="0.35"/>
  <cols>
    <col min="1" max="1" width="21.5703125" style="44" customWidth="1"/>
    <col min="2" max="2" width="23.5703125" style="44" customWidth="1"/>
    <col min="3" max="3" width="17.42578125" style="44" customWidth="1"/>
    <col min="4" max="16384" width="8.85546875" style="43"/>
  </cols>
  <sheetData>
    <row r="1" spans="1:5" x14ac:dyDescent="0.35">
      <c r="A1" s="44">
        <v>13</v>
      </c>
      <c r="B1" s="44">
        <v>2</v>
      </c>
      <c r="C1" s="44">
        <f t="shared" ref="C1:C33" si="0">A1-B1</f>
        <v>11</v>
      </c>
      <c r="D1" s="43">
        <f t="shared" ref="D1:D33" si="1">C1/A1</f>
        <v>0.84615384615384615</v>
      </c>
      <c r="E1" s="43">
        <f>D1*100</f>
        <v>84.615384615384613</v>
      </c>
    </row>
    <row r="2" spans="1:5" x14ac:dyDescent="0.35">
      <c r="A2" s="44">
        <v>13</v>
      </c>
      <c r="B2" s="44">
        <v>2</v>
      </c>
      <c r="C2" s="44">
        <f t="shared" si="0"/>
        <v>11</v>
      </c>
      <c r="D2" s="43">
        <f t="shared" si="1"/>
        <v>0.84615384615384615</v>
      </c>
      <c r="E2" s="43">
        <f t="shared" ref="E2:E33" si="2">D2*100</f>
        <v>84.615384615384613</v>
      </c>
    </row>
    <row r="3" spans="1:5" x14ac:dyDescent="0.35">
      <c r="A3" s="44">
        <v>15</v>
      </c>
      <c r="B3" s="44">
        <v>5</v>
      </c>
      <c r="C3" s="44">
        <f t="shared" si="0"/>
        <v>10</v>
      </c>
      <c r="D3" s="43">
        <f t="shared" si="1"/>
        <v>0.66666666666666663</v>
      </c>
      <c r="E3" s="43">
        <f t="shared" si="2"/>
        <v>66.666666666666657</v>
      </c>
    </row>
    <row r="4" spans="1:5" x14ac:dyDescent="0.35">
      <c r="A4" s="44">
        <v>15</v>
      </c>
      <c r="B4" s="44">
        <v>7</v>
      </c>
      <c r="C4" s="44">
        <f t="shared" si="0"/>
        <v>8</v>
      </c>
      <c r="D4" s="43">
        <f t="shared" si="1"/>
        <v>0.53333333333333333</v>
      </c>
      <c r="E4" s="43">
        <f t="shared" si="2"/>
        <v>53.333333333333336</v>
      </c>
    </row>
    <row r="5" spans="1:5" x14ac:dyDescent="0.35">
      <c r="A5" s="44">
        <v>16</v>
      </c>
      <c r="B5" s="44">
        <v>3</v>
      </c>
      <c r="C5" s="44">
        <f t="shared" si="0"/>
        <v>13</v>
      </c>
      <c r="D5" s="43">
        <f t="shared" si="1"/>
        <v>0.8125</v>
      </c>
      <c r="E5" s="43">
        <f t="shared" si="2"/>
        <v>81.25</v>
      </c>
    </row>
    <row r="6" spans="1:5" x14ac:dyDescent="0.35">
      <c r="A6" s="44">
        <v>16</v>
      </c>
      <c r="B6" s="44">
        <v>3</v>
      </c>
      <c r="C6" s="44">
        <f t="shared" si="0"/>
        <v>13</v>
      </c>
      <c r="D6" s="43">
        <f t="shared" si="1"/>
        <v>0.8125</v>
      </c>
      <c r="E6" s="43">
        <f t="shared" si="2"/>
        <v>81.25</v>
      </c>
    </row>
    <row r="7" spans="1:5" x14ac:dyDescent="0.35">
      <c r="A7" s="44">
        <v>17</v>
      </c>
      <c r="B7" s="44">
        <v>3</v>
      </c>
      <c r="C7" s="44">
        <f t="shared" si="0"/>
        <v>14</v>
      </c>
      <c r="D7" s="43">
        <f t="shared" si="1"/>
        <v>0.82352941176470584</v>
      </c>
      <c r="E7" s="43">
        <f t="shared" si="2"/>
        <v>82.35294117647058</v>
      </c>
    </row>
    <row r="8" spans="1:5" x14ac:dyDescent="0.35">
      <c r="A8" s="44">
        <v>18</v>
      </c>
      <c r="B8" s="44">
        <v>8</v>
      </c>
      <c r="C8" s="44">
        <f t="shared" si="0"/>
        <v>10</v>
      </c>
      <c r="D8" s="43">
        <f t="shared" si="1"/>
        <v>0.55555555555555558</v>
      </c>
      <c r="E8" s="43">
        <f t="shared" si="2"/>
        <v>55.555555555555557</v>
      </c>
    </row>
    <row r="9" spans="1:5" x14ac:dyDescent="0.35">
      <c r="A9" s="44">
        <v>19</v>
      </c>
      <c r="B9" s="44">
        <v>5</v>
      </c>
      <c r="C9" s="44">
        <f t="shared" si="0"/>
        <v>14</v>
      </c>
      <c r="D9" s="43">
        <f t="shared" si="1"/>
        <v>0.73684210526315785</v>
      </c>
      <c r="E9" s="43">
        <f t="shared" si="2"/>
        <v>73.68421052631578</v>
      </c>
    </row>
    <row r="10" spans="1:5" x14ac:dyDescent="0.35">
      <c r="A10" s="44">
        <v>20</v>
      </c>
      <c r="B10" s="44">
        <v>6</v>
      </c>
      <c r="C10" s="44">
        <f t="shared" si="0"/>
        <v>14</v>
      </c>
      <c r="D10" s="43">
        <f t="shared" si="1"/>
        <v>0.7</v>
      </c>
      <c r="E10" s="43">
        <f t="shared" si="2"/>
        <v>70</v>
      </c>
    </row>
    <row r="11" spans="1:5" x14ac:dyDescent="0.35">
      <c r="A11" s="44">
        <v>23</v>
      </c>
      <c r="B11" s="44">
        <v>6</v>
      </c>
      <c r="C11" s="44">
        <f t="shared" si="0"/>
        <v>17</v>
      </c>
      <c r="D11" s="43">
        <f t="shared" si="1"/>
        <v>0.73913043478260865</v>
      </c>
      <c r="E11" s="43">
        <f t="shared" si="2"/>
        <v>73.91304347826086</v>
      </c>
    </row>
    <row r="12" spans="1:5" x14ac:dyDescent="0.35">
      <c r="A12" s="44">
        <v>23</v>
      </c>
      <c r="B12" s="44">
        <v>1</v>
      </c>
      <c r="C12" s="44">
        <f t="shared" si="0"/>
        <v>22</v>
      </c>
      <c r="D12" s="43">
        <f t="shared" si="1"/>
        <v>0.95652173913043481</v>
      </c>
      <c r="E12" s="43">
        <f t="shared" si="2"/>
        <v>95.652173913043484</v>
      </c>
    </row>
    <row r="13" spans="1:5" x14ac:dyDescent="0.35">
      <c r="A13" s="44">
        <v>24</v>
      </c>
      <c r="B13" s="44">
        <v>2</v>
      </c>
      <c r="C13" s="44">
        <f t="shared" si="0"/>
        <v>22</v>
      </c>
      <c r="D13" s="43">
        <f t="shared" si="1"/>
        <v>0.91666666666666663</v>
      </c>
      <c r="E13" s="43">
        <f t="shared" si="2"/>
        <v>91.666666666666657</v>
      </c>
    </row>
    <row r="14" spans="1:5" x14ac:dyDescent="0.35">
      <c r="A14" s="44">
        <v>27</v>
      </c>
      <c r="B14" s="44">
        <v>2</v>
      </c>
      <c r="C14" s="44">
        <f t="shared" si="0"/>
        <v>25</v>
      </c>
      <c r="D14" s="43">
        <f t="shared" si="1"/>
        <v>0.92592592592592593</v>
      </c>
      <c r="E14" s="43">
        <f t="shared" si="2"/>
        <v>92.592592592592595</v>
      </c>
    </row>
    <row r="15" spans="1:5" x14ac:dyDescent="0.35">
      <c r="A15" s="44">
        <v>28</v>
      </c>
      <c r="B15" s="44">
        <v>6</v>
      </c>
      <c r="C15" s="44">
        <f t="shared" si="0"/>
        <v>22</v>
      </c>
      <c r="D15" s="43">
        <f t="shared" si="1"/>
        <v>0.7857142857142857</v>
      </c>
      <c r="E15" s="43">
        <f t="shared" si="2"/>
        <v>78.571428571428569</v>
      </c>
    </row>
    <row r="16" spans="1:5" x14ac:dyDescent="0.35">
      <c r="A16" s="42" t="s">
        <v>31</v>
      </c>
      <c r="B16" s="42" t="s">
        <v>30</v>
      </c>
      <c r="C16" s="42" t="s">
        <v>32</v>
      </c>
    </row>
    <row r="17" spans="1:5" x14ac:dyDescent="0.35">
      <c r="A17" s="44">
        <v>29</v>
      </c>
      <c r="B17" s="44">
        <v>13</v>
      </c>
      <c r="C17" s="44">
        <f t="shared" si="0"/>
        <v>16</v>
      </c>
      <c r="D17" s="43">
        <f t="shared" si="1"/>
        <v>0.55172413793103448</v>
      </c>
      <c r="E17" s="43">
        <f t="shared" si="2"/>
        <v>55.172413793103445</v>
      </c>
    </row>
    <row r="18" spans="1:5" x14ac:dyDescent="0.35">
      <c r="A18" s="44">
        <v>30</v>
      </c>
      <c r="B18" s="44">
        <v>3</v>
      </c>
      <c r="C18" s="44">
        <f t="shared" si="0"/>
        <v>27</v>
      </c>
      <c r="D18" s="43">
        <f t="shared" si="1"/>
        <v>0.9</v>
      </c>
      <c r="E18" s="43">
        <f t="shared" si="2"/>
        <v>90</v>
      </c>
    </row>
    <row r="19" spans="1:5" x14ac:dyDescent="0.35">
      <c r="A19" s="44">
        <v>31</v>
      </c>
      <c r="B19" s="44">
        <v>5</v>
      </c>
      <c r="C19" s="44">
        <f t="shared" si="0"/>
        <v>26</v>
      </c>
      <c r="D19" s="43">
        <f t="shared" si="1"/>
        <v>0.83870967741935487</v>
      </c>
      <c r="E19" s="43">
        <f t="shared" si="2"/>
        <v>83.870967741935488</v>
      </c>
    </row>
    <row r="20" spans="1:5" x14ac:dyDescent="0.35">
      <c r="A20" s="44">
        <v>34</v>
      </c>
      <c r="B20" s="44">
        <v>0</v>
      </c>
      <c r="C20" s="44">
        <f t="shared" si="0"/>
        <v>34</v>
      </c>
      <c r="D20" s="43">
        <f t="shared" si="1"/>
        <v>1</v>
      </c>
      <c r="E20" s="43">
        <f t="shared" si="2"/>
        <v>100</v>
      </c>
    </row>
    <row r="21" spans="1:5" x14ac:dyDescent="0.35">
      <c r="A21" s="44">
        <v>34</v>
      </c>
      <c r="B21" s="44">
        <v>11</v>
      </c>
      <c r="C21" s="44">
        <f t="shared" si="0"/>
        <v>23</v>
      </c>
      <c r="D21" s="43">
        <f t="shared" si="1"/>
        <v>0.67647058823529416</v>
      </c>
      <c r="E21" s="43">
        <f t="shared" si="2"/>
        <v>67.64705882352942</v>
      </c>
    </row>
    <row r="22" spans="1:5" x14ac:dyDescent="0.35">
      <c r="A22" s="44">
        <v>35</v>
      </c>
      <c r="B22" s="44">
        <v>1</v>
      </c>
      <c r="C22" s="44">
        <f t="shared" si="0"/>
        <v>34</v>
      </c>
      <c r="D22" s="43">
        <f t="shared" si="1"/>
        <v>0.97142857142857142</v>
      </c>
      <c r="E22" s="43">
        <f t="shared" si="2"/>
        <v>97.142857142857139</v>
      </c>
    </row>
    <row r="23" spans="1:5" x14ac:dyDescent="0.35">
      <c r="A23" s="44">
        <v>37</v>
      </c>
      <c r="B23" s="44">
        <v>3</v>
      </c>
      <c r="C23" s="44">
        <f t="shared" si="0"/>
        <v>34</v>
      </c>
      <c r="D23" s="43">
        <f t="shared" si="1"/>
        <v>0.91891891891891897</v>
      </c>
      <c r="E23" s="43">
        <f t="shared" si="2"/>
        <v>91.891891891891902</v>
      </c>
    </row>
    <row r="24" spans="1:5" x14ac:dyDescent="0.35">
      <c r="A24" s="44">
        <v>38</v>
      </c>
      <c r="B24" s="44">
        <v>0</v>
      </c>
      <c r="C24" s="44">
        <f t="shared" si="0"/>
        <v>38</v>
      </c>
      <c r="D24" s="43">
        <f t="shared" si="1"/>
        <v>1</v>
      </c>
      <c r="E24" s="43">
        <f t="shared" si="2"/>
        <v>100</v>
      </c>
    </row>
    <row r="25" spans="1:5" x14ac:dyDescent="0.35">
      <c r="A25" s="44">
        <v>38</v>
      </c>
      <c r="B25" s="44">
        <v>1</v>
      </c>
      <c r="C25" s="44">
        <f t="shared" si="0"/>
        <v>37</v>
      </c>
      <c r="D25" s="43">
        <f t="shared" si="1"/>
        <v>0.97368421052631582</v>
      </c>
      <c r="E25" s="43">
        <f t="shared" si="2"/>
        <v>97.368421052631575</v>
      </c>
    </row>
    <row r="26" spans="1:5" x14ac:dyDescent="0.35">
      <c r="A26" s="44">
        <v>39</v>
      </c>
      <c r="B26" s="44">
        <v>6</v>
      </c>
      <c r="C26" s="44">
        <f t="shared" si="0"/>
        <v>33</v>
      </c>
      <c r="D26" s="43">
        <f t="shared" si="1"/>
        <v>0.84615384615384615</v>
      </c>
      <c r="E26" s="43">
        <f t="shared" si="2"/>
        <v>84.615384615384613</v>
      </c>
    </row>
    <row r="27" spans="1:5" x14ac:dyDescent="0.35">
      <c r="A27" s="44">
        <v>41</v>
      </c>
      <c r="B27" s="44">
        <v>2</v>
      </c>
      <c r="C27" s="44">
        <f t="shared" si="0"/>
        <v>39</v>
      </c>
      <c r="D27" s="43">
        <f t="shared" si="1"/>
        <v>0.95121951219512191</v>
      </c>
      <c r="E27" s="43">
        <f t="shared" si="2"/>
        <v>95.121951219512198</v>
      </c>
    </row>
    <row r="28" spans="1:5" x14ac:dyDescent="0.35">
      <c r="A28" s="44">
        <v>42</v>
      </c>
      <c r="B28" s="44">
        <v>12</v>
      </c>
      <c r="C28" s="44">
        <f t="shared" si="0"/>
        <v>30</v>
      </c>
      <c r="D28" s="43">
        <f t="shared" si="1"/>
        <v>0.7142857142857143</v>
      </c>
      <c r="E28" s="43">
        <f t="shared" si="2"/>
        <v>71.428571428571431</v>
      </c>
    </row>
    <row r="29" spans="1:5" x14ac:dyDescent="0.35">
      <c r="A29" s="44">
        <v>42</v>
      </c>
      <c r="B29" s="44">
        <v>3</v>
      </c>
      <c r="C29" s="44">
        <f t="shared" si="0"/>
        <v>39</v>
      </c>
      <c r="D29" s="43">
        <f t="shared" si="1"/>
        <v>0.9285714285714286</v>
      </c>
      <c r="E29" s="43">
        <f t="shared" si="2"/>
        <v>92.857142857142861</v>
      </c>
    </row>
    <row r="30" spans="1:5" x14ac:dyDescent="0.35">
      <c r="A30" s="44">
        <v>44</v>
      </c>
      <c r="B30" s="44">
        <v>1</v>
      </c>
      <c r="C30" s="44">
        <f t="shared" si="0"/>
        <v>43</v>
      </c>
      <c r="D30" s="43">
        <f t="shared" si="1"/>
        <v>0.97727272727272729</v>
      </c>
      <c r="E30" s="43">
        <f t="shared" si="2"/>
        <v>97.727272727272734</v>
      </c>
    </row>
    <row r="31" spans="1:5" x14ac:dyDescent="0.35">
      <c r="A31" s="44">
        <v>44</v>
      </c>
      <c r="B31" s="44">
        <v>2</v>
      </c>
      <c r="C31" s="44">
        <f t="shared" si="0"/>
        <v>42</v>
      </c>
      <c r="D31" s="43">
        <f t="shared" si="1"/>
        <v>0.95454545454545459</v>
      </c>
      <c r="E31" s="43">
        <f t="shared" si="2"/>
        <v>95.454545454545453</v>
      </c>
    </row>
    <row r="32" spans="1:5" x14ac:dyDescent="0.35">
      <c r="A32" s="44">
        <v>47</v>
      </c>
      <c r="B32" s="44">
        <v>4</v>
      </c>
      <c r="C32" s="44">
        <f t="shared" si="0"/>
        <v>43</v>
      </c>
      <c r="D32" s="43">
        <f t="shared" si="1"/>
        <v>0.91489361702127658</v>
      </c>
      <c r="E32" s="43">
        <f t="shared" si="2"/>
        <v>91.489361702127653</v>
      </c>
    </row>
    <row r="33" spans="1:5" x14ac:dyDescent="0.35">
      <c r="A33" s="44">
        <v>47</v>
      </c>
      <c r="B33" s="44">
        <v>9</v>
      </c>
      <c r="C33" s="44">
        <f t="shared" si="0"/>
        <v>38</v>
      </c>
      <c r="D33" s="43">
        <f t="shared" si="1"/>
        <v>0.80851063829787229</v>
      </c>
      <c r="E33" s="43">
        <f t="shared" si="2"/>
        <v>80.851063829787222</v>
      </c>
    </row>
    <row r="35" spans="1:5" x14ac:dyDescent="0.35">
      <c r="C35" s="44">
        <f>AVERAGE(C1:C33)</f>
        <v>25.0625</v>
      </c>
      <c r="D35" s="43">
        <f>AVERAGE(D1:D33)</f>
        <v>0.83073696437231126</v>
      </c>
    </row>
  </sheetData>
  <sortState xmlns:xlrd2="http://schemas.microsoft.com/office/spreadsheetml/2017/richdata2" ref="A1:D33">
    <sortCondition ref="A1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topLeftCell="A22" workbookViewId="0">
      <selection activeCell="A22" sqref="A22:C22"/>
    </sheetView>
  </sheetViews>
  <sheetFormatPr defaultColWidth="8.85546875" defaultRowHeight="14.15" x14ac:dyDescent="0.35"/>
  <cols>
    <col min="1" max="1" width="23" style="44" customWidth="1"/>
    <col min="2" max="2" width="23.5703125" style="44" customWidth="1"/>
    <col min="3" max="3" width="15.78515625" style="44" customWidth="1"/>
    <col min="4" max="16384" width="8.85546875" style="43"/>
  </cols>
  <sheetData>
    <row r="1" spans="1:5" x14ac:dyDescent="0.35">
      <c r="A1" s="44">
        <v>7</v>
      </c>
      <c r="B1" s="44">
        <v>0</v>
      </c>
      <c r="C1" s="44">
        <f t="shared" ref="C1:C38" si="0">A1-B1</f>
        <v>7</v>
      </c>
      <c r="D1" s="43">
        <f t="shared" ref="D1:D38" si="1">C1/A1</f>
        <v>1</v>
      </c>
      <c r="E1" s="43">
        <f>D1*100</f>
        <v>100</v>
      </c>
    </row>
    <row r="2" spans="1:5" x14ac:dyDescent="0.35">
      <c r="A2" s="44">
        <v>18</v>
      </c>
      <c r="B2" s="44">
        <v>3</v>
      </c>
      <c r="C2" s="44">
        <f t="shared" si="0"/>
        <v>15</v>
      </c>
      <c r="D2" s="43">
        <f t="shared" si="1"/>
        <v>0.83333333333333337</v>
      </c>
      <c r="E2" s="43">
        <f t="shared" ref="E2:E38" si="2">D2*100</f>
        <v>83.333333333333343</v>
      </c>
    </row>
    <row r="3" spans="1:5" x14ac:dyDescent="0.35">
      <c r="A3" s="44">
        <v>19</v>
      </c>
      <c r="B3" s="44">
        <v>0</v>
      </c>
      <c r="C3" s="44">
        <f t="shared" si="0"/>
        <v>19</v>
      </c>
      <c r="D3" s="43">
        <f t="shared" si="1"/>
        <v>1</v>
      </c>
      <c r="E3" s="43">
        <f t="shared" si="2"/>
        <v>100</v>
      </c>
    </row>
    <row r="4" spans="1:5" x14ac:dyDescent="0.35">
      <c r="A4" s="44">
        <v>20</v>
      </c>
      <c r="B4" s="44">
        <v>4</v>
      </c>
      <c r="C4" s="44">
        <f t="shared" si="0"/>
        <v>16</v>
      </c>
      <c r="D4" s="43">
        <f t="shared" si="1"/>
        <v>0.8</v>
      </c>
      <c r="E4" s="43">
        <f t="shared" si="2"/>
        <v>80</v>
      </c>
    </row>
    <row r="5" spans="1:5" x14ac:dyDescent="0.35">
      <c r="A5" s="44">
        <v>21</v>
      </c>
      <c r="B5" s="44">
        <v>0</v>
      </c>
      <c r="C5" s="44">
        <f t="shared" si="0"/>
        <v>21</v>
      </c>
      <c r="D5" s="43">
        <f t="shared" si="1"/>
        <v>1</v>
      </c>
      <c r="E5" s="43">
        <f t="shared" si="2"/>
        <v>100</v>
      </c>
    </row>
    <row r="6" spans="1:5" x14ac:dyDescent="0.35">
      <c r="A6" s="44">
        <v>22</v>
      </c>
      <c r="B6" s="44">
        <v>0</v>
      </c>
      <c r="C6" s="44">
        <f t="shared" si="0"/>
        <v>22</v>
      </c>
      <c r="D6" s="43">
        <f t="shared" si="1"/>
        <v>1</v>
      </c>
      <c r="E6" s="43">
        <f t="shared" si="2"/>
        <v>100</v>
      </c>
    </row>
    <row r="7" spans="1:5" x14ac:dyDescent="0.35">
      <c r="A7" s="44">
        <v>24</v>
      </c>
      <c r="B7" s="44">
        <v>1</v>
      </c>
      <c r="C7" s="44">
        <f t="shared" si="0"/>
        <v>23</v>
      </c>
      <c r="D7" s="43">
        <f t="shared" si="1"/>
        <v>0.95833333333333337</v>
      </c>
      <c r="E7" s="43">
        <f t="shared" si="2"/>
        <v>95.833333333333343</v>
      </c>
    </row>
    <row r="8" spans="1:5" x14ac:dyDescent="0.35">
      <c r="A8" s="44">
        <v>25</v>
      </c>
      <c r="B8" s="44">
        <v>4</v>
      </c>
      <c r="C8" s="44">
        <f t="shared" si="0"/>
        <v>21</v>
      </c>
      <c r="D8" s="43">
        <f t="shared" si="1"/>
        <v>0.84</v>
      </c>
      <c r="E8" s="43">
        <f t="shared" si="2"/>
        <v>84</v>
      </c>
    </row>
    <row r="9" spans="1:5" x14ac:dyDescent="0.35">
      <c r="A9" s="44">
        <v>25</v>
      </c>
      <c r="B9" s="44">
        <v>0</v>
      </c>
      <c r="C9" s="44">
        <f t="shared" si="0"/>
        <v>25</v>
      </c>
      <c r="D9" s="43">
        <f t="shared" si="1"/>
        <v>1</v>
      </c>
      <c r="E9" s="43">
        <f t="shared" si="2"/>
        <v>100</v>
      </c>
    </row>
    <row r="10" spans="1:5" x14ac:dyDescent="0.35">
      <c r="A10" s="44">
        <v>26</v>
      </c>
      <c r="B10" s="44">
        <v>1</v>
      </c>
      <c r="C10" s="44">
        <f t="shared" si="0"/>
        <v>25</v>
      </c>
      <c r="D10" s="43">
        <f t="shared" si="1"/>
        <v>0.96153846153846156</v>
      </c>
      <c r="E10" s="43">
        <f t="shared" si="2"/>
        <v>96.15384615384616</v>
      </c>
    </row>
    <row r="11" spans="1:5" x14ac:dyDescent="0.35">
      <c r="A11" s="44">
        <v>27</v>
      </c>
      <c r="B11" s="44">
        <v>4</v>
      </c>
      <c r="C11" s="44">
        <f t="shared" si="0"/>
        <v>23</v>
      </c>
      <c r="D11" s="43">
        <f t="shared" si="1"/>
        <v>0.85185185185185186</v>
      </c>
      <c r="E11" s="43">
        <f t="shared" si="2"/>
        <v>85.18518518518519</v>
      </c>
    </row>
    <row r="12" spans="1:5" x14ac:dyDescent="0.35">
      <c r="A12" s="44">
        <v>29</v>
      </c>
      <c r="B12" s="44">
        <v>1</v>
      </c>
      <c r="C12" s="44">
        <f t="shared" si="0"/>
        <v>28</v>
      </c>
      <c r="D12" s="43">
        <f t="shared" si="1"/>
        <v>0.96551724137931039</v>
      </c>
      <c r="E12" s="43">
        <f t="shared" si="2"/>
        <v>96.551724137931032</v>
      </c>
    </row>
    <row r="13" spans="1:5" x14ac:dyDescent="0.35">
      <c r="A13" s="44">
        <v>30</v>
      </c>
      <c r="B13" s="44">
        <v>1</v>
      </c>
      <c r="C13" s="44">
        <f t="shared" si="0"/>
        <v>29</v>
      </c>
      <c r="D13" s="43">
        <f t="shared" si="1"/>
        <v>0.96666666666666667</v>
      </c>
      <c r="E13" s="43">
        <f t="shared" si="2"/>
        <v>96.666666666666671</v>
      </c>
    </row>
    <row r="14" spans="1:5" x14ac:dyDescent="0.35">
      <c r="A14" s="44">
        <v>31</v>
      </c>
      <c r="B14" s="44">
        <v>7</v>
      </c>
      <c r="C14" s="44">
        <f t="shared" si="0"/>
        <v>24</v>
      </c>
      <c r="D14" s="43">
        <f t="shared" si="1"/>
        <v>0.77419354838709675</v>
      </c>
      <c r="E14" s="43">
        <f t="shared" si="2"/>
        <v>77.41935483870968</v>
      </c>
    </row>
    <row r="15" spans="1:5" x14ac:dyDescent="0.35">
      <c r="A15" s="44">
        <v>31</v>
      </c>
      <c r="B15" s="44">
        <v>1</v>
      </c>
      <c r="C15" s="44">
        <f t="shared" si="0"/>
        <v>30</v>
      </c>
      <c r="D15" s="43">
        <f t="shared" si="1"/>
        <v>0.967741935483871</v>
      </c>
      <c r="E15" s="43">
        <f t="shared" si="2"/>
        <v>96.774193548387103</v>
      </c>
    </row>
    <row r="16" spans="1:5" x14ac:dyDescent="0.35">
      <c r="A16" s="44">
        <v>34</v>
      </c>
      <c r="B16" s="44">
        <v>5</v>
      </c>
      <c r="C16" s="44">
        <f t="shared" si="0"/>
        <v>29</v>
      </c>
      <c r="D16" s="43">
        <f t="shared" si="1"/>
        <v>0.8529411764705882</v>
      </c>
      <c r="E16" s="43">
        <f t="shared" si="2"/>
        <v>85.294117647058826</v>
      </c>
    </row>
    <row r="17" spans="1:5" x14ac:dyDescent="0.35">
      <c r="A17" s="44">
        <v>34</v>
      </c>
      <c r="B17" s="44">
        <v>3</v>
      </c>
      <c r="C17" s="44">
        <f t="shared" si="0"/>
        <v>31</v>
      </c>
      <c r="D17" s="43">
        <f t="shared" si="1"/>
        <v>0.91176470588235292</v>
      </c>
      <c r="E17" s="43">
        <f t="shared" si="2"/>
        <v>91.17647058823529</v>
      </c>
    </row>
    <row r="18" spans="1:5" x14ac:dyDescent="0.35">
      <c r="A18" s="44">
        <v>21</v>
      </c>
      <c r="B18" s="44">
        <v>4</v>
      </c>
      <c r="C18" s="44">
        <f t="shared" si="0"/>
        <v>17</v>
      </c>
      <c r="D18" s="43">
        <f t="shared" si="1"/>
        <v>0.80952380952380953</v>
      </c>
      <c r="E18" s="43">
        <f t="shared" si="2"/>
        <v>80.952380952380949</v>
      </c>
    </row>
    <row r="19" spans="1:5" x14ac:dyDescent="0.35">
      <c r="A19" s="44">
        <v>38</v>
      </c>
      <c r="B19" s="44">
        <v>5</v>
      </c>
      <c r="C19" s="44">
        <f t="shared" si="0"/>
        <v>33</v>
      </c>
      <c r="D19" s="43">
        <f t="shared" si="1"/>
        <v>0.86842105263157898</v>
      </c>
      <c r="E19" s="43">
        <f t="shared" si="2"/>
        <v>86.842105263157904</v>
      </c>
    </row>
    <row r="20" spans="1:5" x14ac:dyDescent="0.35">
      <c r="A20" s="44">
        <v>33</v>
      </c>
      <c r="B20" s="44">
        <v>3</v>
      </c>
      <c r="C20" s="44">
        <f t="shared" si="0"/>
        <v>30</v>
      </c>
      <c r="D20" s="43">
        <f t="shared" si="1"/>
        <v>0.90909090909090906</v>
      </c>
      <c r="E20" s="43">
        <f t="shared" si="2"/>
        <v>90.909090909090907</v>
      </c>
    </row>
    <row r="21" spans="1:5" x14ac:dyDescent="0.35">
      <c r="A21" s="44">
        <v>42</v>
      </c>
      <c r="B21" s="44">
        <v>6</v>
      </c>
      <c r="C21" s="44">
        <f t="shared" si="0"/>
        <v>36</v>
      </c>
      <c r="D21" s="43">
        <f t="shared" si="1"/>
        <v>0.8571428571428571</v>
      </c>
      <c r="E21" s="43">
        <f t="shared" si="2"/>
        <v>85.714285714285708</v>
      </c>
    </row>
    <row r="22" spans="1:5" x14ac:dyDescent="0.35">
      <c r="A22" s="42" t="s">
        <v>31</v>
      </c>
      <c r="B22" s="42" t="s">
        <v>30</v>
      </c>
      <c r="C22" s="42" t="s">
        <v>32</v>
      </c>
    </row>
    <row r="23" spans="1:5" x14ac:dyDescent="0.35">
      <c r="A23" s="44">
        <v>32</v>
      </c>
      <c r="B23" s="44">
        <v>6</v>
      </c>
      <c r="C23" s="44">
        <f t="shared" si="0"/>
        <v>26</v>
      </c>
      <c r="D23" s="43">
        <f t="shared" si="1"/>
        <v>0.8125</v>
      </c>
      <c r="E23" s="43">
        <f t="shared" si="2"/>
        <v>81.25</v>
      </c>
    </row>
    <row r="24" spans="1:5" x14ac:dyDescent="0.35">
      <c r="A24" s="44">
        <v>43</v>
      </c>
      <c r="B24" s="44">
        <v>1</v>
      </c>
      <c r="C24" s="44">
        <f t="shared" si="0"/>
        <v>42</v>
      </c>
      <c r="D24" s="43">
        <f t="shared" si="1"/>
        <v>0.97674418604651159</v>
      </c>
      <c r="E24" s="43">
        <f t="shared" si="2"/>
        <v>97.674418604651152</v>
      </c>
    </row>
    <row r="25" spans="1:5" x14ac:dyDescent="0.35">
      <c r="A25" s="44">
        <v>33</v>
      </c>
      <c r="B25" s="44">
        <v>3</v>
      </c>
      <c r="C25" s="44">
        <f t="shared" si="0"/>
        <v>30</v>
      </c>
      <c r="D25" s="43">
        <f t="shared" si="1"/>
        <v>0.90909090909090906</v>
      </c>
      <c r="E25" s="43">
        <f t="shared" si="2"/>
        <v>90.909090909090907</v>
      </c>
    </row>
    <row r="26" spans="1:5" x14ac:dyDescent="0.35">
      <c r="A26" s="44">
        <v>22</v>
      </c>
      <c r="B26" s="44">
        <v>0</v>
      </c>
      <c r="C26" s="44">
        <f t="shared" si="0"/>
        <v>22</v>
      </c>
      <c r="D26" s="43">
        <f t="shared" si="1"/>
        <v>1</v>
      </c>
      <c r="E26" s="43">
        <f t="shared" si="2"/>
        <v>100</v>
      </c>
    </row>
    <row r="27" spans="1:5" x14ac:dyDescent="0.35">
      <c r="A27" s="44">
        <v>45</v>
      </c>
      <c r="B27" s="44">
        <v>2</v>
      </c>
      <c r="C27" s="44">
        <f t="shared" si="0"/>
        <v>43</v>
      </c>
      <c r="D27" s="43">
        <f t="shared" si="1"/>
        <v>0.9555555555555556</v>
      </c>
      <c r="E27" s="43">
        <f t="shared" si="2"/>
        <v>95.555555555555557</v>
      </c>
    </row>
    <row r="28" spans="1:5" x14ac:dyDescent="0.35">
      <c r="A28" s="44">
        <v>45</v>
      </c>
      <c r="B28" s="44">
        <v>0</v>
      </c>
      <c r="C28" s="44">
        <f t="shared" si="0"/>
        <v>45</v>
      </c>
      <c r="D28" s="43">
        <f t="shared" si="1"/>
        <v>1</v>
      </c>
      <c r="E28" s="43">
        <f t="shared" si="2"/>
        <v>100</v>
      </c>
    </row>
    <row r="29" spans="1:5" x14ac:dyDescent="0.35">
      <c r="A29" s="44">
        <v>47</v>
      </c>
      <c r="B29" s="44">
        <v>2</v>
      </c>
      <c r="C29" s="44">
        <f t="shared" si="0"/>
        <v>45</v>
      </c>
      <c r="D29" s="43">
        <f t="shared" si="1"/>
        <v>0.95744680851063835</v>
      </c>
      <c r="E29" s="43">
        <f t="shared" si="2"/>
        <v>95.744680851063833</v>
      </c>
    </row>
    <row r="30" spans="1:5" x14ac:dyDescent="0.35">
      <c r="A30" s="44">
        <v>47</v>
      </c>
      <c r="B30" s="44">
        <v>1</v>
      </c>
      <c r="C30" s="44">
        <f t="shared" si="0"/>
        <v>46</v>
      </c>
      <c r="D30" s="43">
        <f t="shared" si="1"/>
        <v>0.97872340425531912</v>
      </c>
      <c r="E30" s="43">
        <f t="shared" si="2"/>
        <v>97.872340425531917</v>
      </c>
    </row>
    <row r="31" spans="1:5" x14ac:dyDescent="0.35">
      <c r="A31" s="44">
        <v>48</v>
      </c>
      <c r="B31" s="44">
        <v>2</v>
      </c>
      <c r="C31" s="44">
        <f t="shared" si="0"/>
        <v>46</v>
      </c>
      <c r="D31" s="43">
        <f t="shared" si="1"/>
        <v>0.95833333333333337</v>
      </c>
      <c r="E31" s="43">
        <f t="shared" si="2"/>
        <v>95.833333333333343</v>
      </c>
    </row>
    <row r="32" spans="1:5" x14ac:dyDescent="0.35">
      <c r="A32" s="44">
        <v>49</v>
      </c>
      <c r="B32" s="44">
        <v>1</v>
      </c>
      <c r="C32" s="44">
        <f t="shared" si="0"/>
        <v>48</v>
      </c>
      <c r="D32" s="43">
        <f t="shared" si="1"/>
        <v>0.97959183673469385</v>
      </c>
      <c r="E32" s="43">
        <f t="shared" si="2"/>
        <v>97.959183673469383</v>
      </c>
    </row>
    <row r="33" spans="1:5" x14ac:dyDescent="0.35">
      <c r="A33" s="44">
        <v>50</v>
      </c>
      <c r="B33" s="44">
        <v>0</v>
      </c>
      <c r="C33" s="44">
        <f t="shared" si="0"/>
        <v>50</v>
      </c>
      <c r="D33" s="43">
        <f t="shared" si="1"/>
        <v>1</v>
      </c>
      <c r="E33" s="43">
        <f t="shared" si="2"/>
        <v>100</v>
      </c>
    </row>
    <row r="34" spans="1:5" x14ac:dyDescent="0.35">
      <c r="A34" s="44">
        <v>51</v>
      </c>
      <c r="B34" s="44">
        <v>6</v>
      </c>
      <c r="C34" s="44">
        <f t="shared" si="0"/>
        <v>45</v>
      </c>
      <c r="D34" s="43">
        <f t="shared" si="1"/>
        <v>0.88235294117647056</v>
      </c>
      <c r="E34" s="43">
        <f t="shared" si="2"/>
        <v>88.235294117647058</v>
      </c>
    </row>
    <row r="35" spans="1:5" x14ac:dyDescent="0.35">
      <c r="A35" s="44">
        <v>54</v>
      </c>
      <c r="B35" s="44">
        <v>1</v>
      </c>
      <c r="C35" s="44">
        <f t="shared" si="0"/>
        <v>53</v>
      </c>
      <c r="D35" s="43">
        <f t="shared" si="1"/>
        <v>0.98148148148148151</v>
      </c>
      <c r="E35" s="43">
        <f t="shared" si="2"/>
        <v>98.148148148148152</v>
      </c>
    </row>
    <row r="36" spans="1:5" x14ac:dyDescent="0.35">
      <c r="A36" s="44">
        <v>23</v>
      </c>
      <c r="B36" s="44">
        <v>2</v>
      </c>
      <c r="C36" s="44">
        <f t="shared" si="0"/>
        <v>21</v>
      </c>
      <c r="D36" s="43">
        <f t="shared" si="1"/>
        <v>0.91304347826086951</v>
      </c>
      <c r="E36" s="43">
        <f t="shared" si="2"/>
        <v>91.304347826086953</v>
      </c>
    </row>
    <row r="37" spans="1:5" x14ac:dyDescent="0.35">
      <c r="A37" s="44">
        <v>20</v>
      </c>
      <c r="B37" s="44">
        <v>5</v>
      </c>
      <c r="C37" s="44">
        <f t="shared" si="0"/>
        <v>15</v>
      </c>
      <c r="D37" s="43">
        <f t="shared" si="1"/>
        <v>0.75</v>
      </c>
      <c r="E37" s="43">
        <f t="shared" si="2"/>
        <v>75</v>
      </c>
    </row>
    <row r="38" spans="1:5" x14ac:dyDescent="0.35">
      <c r="A38" s="44">
        <v>22</v>
      </c>
      <c r="B38" s="44">
        <v>7</v>
      </c>
      <c r="C38" s="44">
        <f t="shared" si="0"/>
        <v>15</v>
      </c>
      <c r="D38" s="43">
        <f t="shared" si="1"/>
        <v>0.68181818181818177</v>
      </c>
      <c r="E38" s="43">
        <f t="shared" si="2"/>
        <v>68.181818181818173</v>
      </c>
    </row>
    <row r="40" spans="1:5" x14ac:dyDescent="0.35">
      <c r="C40" s="44">
        <f>AVERAGE(C1:C38)</f>
        <v>29.621621621621621</v>
      </c>
      <c r="D40" s="43">
        <f>AVERAGE(D1:D38)</f>
        <v>0.91526332429675639</v>
      </c>
    </row>
  </sheetData>
  <sortState xmlns:xlrd2="http://schemas.microsoft.com/office/spreadsheetml/2017/richdata2" ref="A1:D38">
    <sortCondition ref="A1"/>
  </sortState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workbookViewId="0">
      <selection sqref="A1:C1"/>
    </sheetView>
  </sheetViews>
  <sheetFormatPr defaultColWidth="8.85546875" defaultRowHeight="14.15" x14ac:dyDescent="0.35"/>
  <cols>
    <col min="1" max="1" width="21.2109375" style="44" customWidth="1"/>
    <col min="2" max="2" width="23.140625" style="44" customWidth="1"/>
    <col min="3" max="3" width="21.5703125" style="44" customWidth="1"/>
    <col min="4" max="16384" width="8.85546875" style="44"/>
  </cols>
  <sheetData>
    <row r="1" spans="1:5" x14ac:dyDescent="0.35">
      <c r="A1" s="42" t="s">
        <v>31</v>
      </c>
      <c r="B1" s="42" t="s">
        <v>30</v>
      </c>
      <c r="C1" s="42" t="s">
        <v>32</v>
      </c>
    </row>
    <row r="2" spans="1:5" x14ac:dyDescent="0.35">
      <c r="A2" s="44">
        <v>4</v>
      </c>
      <c r="B2" s="44">
        <v>0</v>
      </c>
      <c r="C2" s="44">
        <f t="shared" ref="C2:C22" si="0">A2-B2</f>
        <v>4</v>
      </c>
      <c r="D2" s="44">
        <f t="shared" ref="D2:D22" si="1">C2/A2</f>
        <v>1</v>
      </c>
      <c r="E2" s="44">
        <f>D2*100</f>
        <v>100</v>
      </c>
    </row>
    <row r="3" spans="1:5" x14ac:dyDescent="0.35">
      <c r="A3" s="44">
        <v>7</v>
      </c>
      <c r="B3" s="44">
        <v>0</v>
      </c>
      <c r="C3" s="44">
        <f t="shared" si="0"/>
        <v>7</v>
      </c>
      <c r="D3" s="44">
        <f t="shared" si="1"/>
        <v>1</v>
      </c>
      <c r="E3" s="44">
        <f t="shared" ref="E3:E22" si="2">D3*100</f>
        <v>100</v>
      </c>
    </row>
    <row r="4" spans="1:5" x14ac:dyDescent="0.35">
      <c r="A4" s="44">
        <v>10</v>
      </c>
      <c r="B4" s="44">
        <v>0</v>
      </c>
      <c r="C4" s="44">
        <f t="shared" si="0"/>
        <v>10</v>
      </c>
      <c r="D4" s="44">
        <f t="shared" si="1"/>
        <v>1</v>
      </c>
      <c r="E4" s="44">
        <f t="shared" si="2"/>
        <v>100</v>
      </c>
    </row>
    <row r="5" spans="1:5" x14ac:dyDescent="0.35">
      <c r="A5" s="44">
        <v>10</v>
      </c>
      <c r="B5" s="44">
        <v>0</v>
      </c>
      <c r="C5" s="44">
        <f t="shared" si="0"/>
        <v>10</v>
      </c>
      <c r="D5" s="44">
        <f t="shared" si="1"/>
        <v>1</v>
      </c>
      <c r="E5" s="44">
        <f t="shared" si="2"/>
        <v>100</v>
      </c>
    </row>
    <row r="6" spans="1:5" x14ac:dyDescent="0.35">
      <c r="A6" s="44">
        <v>14</v>
      </c>
      <c r="B6" s="44">
        <v>1</v>
      </c>
      <c r="C6" s="44">
        <f t="shared" si="0"/>
        <v>13</v>
      </c>
      <c r="D6" s="44">
        <f t="shared" si="1"/>
        <v>0.9285714285714286</v>
      </c>
      <c r="E6" s="44">
        <f t="shared" si="2"/>
        <v>92.857142857142861</v>
      </c>
    </row>
    <row r="7" spans="1:5" x14ac:dyDescent="0.35">
      <c r="A7" s="44">
        <v>16</v>
      </c>
      <c r="B7" s="44">
        <v>0</v>
      </c>
      <c r="C7" s="44">
        <f t="shared" si="0"/>
        <v>16</v>
      </c>
      <c r="D7" s="44">
        <f t="shared" si="1"/>
        <v>1</v>
      </c>
      <c r="E7" s="44">
        <f t="shared" si="2"/>
        <v>100</v>
      </c>
    </row>
    <row r="8" spans="1:5" x14ac:dyDescent="0.35">
      <c r="A8" s="44">
        <v>19</v>
      </c>
      <c r="B8" s="44">
        <v>0</v>
      </c>
      <c r="C8" s="44">
        <f t="shared" si="0"/>
        <v>19</v>
      </c>
      <c r="D8" s="44">
        <f t="shared" si="1"/>
        <v>1</v>
      </c>
      <c r="E8" s="44">
        <f t="shared" si="2"/>
        <v>100</v>
      </c>
    </row>
    <row r="9" spans="1:5" x14ac:dyDescent="0.35">
      <c r="A9" s="44">
        <v>22</v>
      </c>
      <c r="B9" s="44">
        <v>3</v>
      </c>
      <c r="C9" s="44">
        <f t="shared" si="0"/>
        <v>19</v>
      </c>
      <c r="D9" s="44">
        <f t="shared" si="1"/>
        <v>0.86363636363636365</v>
      </c>
      <c r="E9" s="44">
        <f t="shared" si="2"/>
        <v>86.36363636363636</v>
      </c>
    </row>
    <row r="10" spans="1:5" x14ac:dyDescent="0.35">
      <c r="A10" s="44">
        <v>22</v>
      </c>
      <c r="B10" s="44">
        <v>0</v>
      </c>
      <c r="C10" s="44">
        <f t="shared" si="0"/>
        <v>22</v>
      </c>
      <c r="D10" s="44">
        <f t="shared" si="1"/>
        <v>1</v>
      </c>
      <c r="E10" s="44">
        <f t="shared" si="2"/>
        <v>100</v>
      </c>
    </row>
    <row r="11" spans="1:5" x14ac:dyDescent="0.35">
      <c r="A11" s="44">
        <v>24</v>
      </c>
      <c r="B11" s="44">
        <v>0</v>
      </c>
      <c r="C11" s="44">
        <f t="shared" si="0"/>
        <v>24</v>
      </c>
      <c r="D11" s="44">
        <f t="shared" si="1"/>
        <v>1</v>
      </c>
      <c r="E11" s="44">
        <f t="shared" si="2"/>
        <v>100</v>
      </c>
    </row>
    <row r="12" spans="1:5" x14ac:dyDescent="0.35">
      <c r="A12" s="44">
        <v>26</v>
      </c>
      <c r="B12" s="44">
        <v>1</v>
      </c>
      <c r="C12" s="44">
        <f t="shared" si="0"/>
        <v>25</v>
      </c>
      <c r="D12" s="44">
        <f t="shared" si="1"/>
        <v>0.96153846153846156</v>
      </c>
      <c r="E12" s="44">
        <f t="shared" si="2"/>
        <v>96.15384615384616</v>
      </c>
    </row>
    <row r="13" spans="1:5" x14ac:dyDescent="0.35">
      <c r="A13" s="44">
        <v>27</v>
      </c>
      <c r="B13" s="44">
        <v>3</v>
      </c>
      <c r="C13" s="44">
        <f t="shared" si="0"/>
        <v>24</v>
      </c>
      <c r="D13" s="44">
        <f t="shared" si="1"/>
        <v>0.88888888888888884</v>
      </c>
      <c r="E13" s="44">
        <f t="shared" si="2"/>
        <v>88.888888888888886</v>
      </c>
    </row>
    <row r="14" spans="1:5" x14ac:dyDescent="0.35">
      <c r="A14" s="44">
        <v>32</v>
      </c>
      <c r="B14" s="44">
        <v>3</v>
      </c>
      <c r="C14" s="44">
        <f t="shared" si="0"/>
        <v>29</v>
      </c>
      <c r="D14" s="44">
        <f t="shared" si="1"/>
        <v>0.90625</v>
      </c>
      <c r="E14" s="44">
        <f t="shared" si="2"/>
        <v>90.625</v>
      </c>
    </row>
    <row r="15" spans="1:5" x14ac:dyDescent="0.35">
      <c r="A15" s="44">
        <v>33</v>
      </c>
      <c r="B15" s="44">
        <v>4</v>
      </c>
      <c r="C15" s="44">
        <f t="shared" si="0"/>
        <v>29</v>
      </c>
      <c r="D15" s="44">
        <f t="shared" si="1"/>
        <v>0.87878787878787878</v>
      </c>
      <c r="E15" s="44">
        <f t="shared" si="2"/>
        <v>87.878787878787875</v>
      </c>
    </row>
    <row r="16" spans="1:5" x14ac:dyDescent="0.35">
      <c r="A16" s="44">
        <v>35</v>
      </c>
      <c r="B16" s="44">
        <v>0</v>
      </c>
      <c r="C16" s="44">
        <f t="shared" si="0"/>
        <v>35</v>
      </c>
      <c r="D16" s="44">
        <f t="shared" si="1"/>
        <v>1</v>
      </c>
      <c r="E16" s="44">
        <f t="shared" si="2"/>
        <v>100</v>
      </c>
    </row>
    <row r="17" spans="1:5" x14ac:dyDescent="0.35">
      <c r="A17" s="44">
        <v>36</v>
      </c>
      <c r="B17" s="44">
        <v>2</v>
      </c>
      <c r="C17" s="44">
        <f t="shared" si="0"/>
        <v>34</v>
      </c>
      <c r="D17" s="44">
        <f t="shared" si="1"/>
        <v>0.94444444444444442</v>
      </c>
      <c r="E17" s="44">
        <f t="shared" si="2"/>
        <v>94.444444444444443</v>
      </c>
    </row>
    <row r="18" spans="1:5" x14ac:dyDescent="0.35">
      <c r="A18" s="44">
        <v>37</v>
      </c>
      <c r="B18" s="44">
        <v>2</v>
      </c>
      <c r="C18" s="44">
        <f t="shared" si="0"/>
        <v>35</v>
      </c>
      <c r="D18" s="44">
        <f t="shared" si="1"/>
        <v>0.94594594594594594</v>
      </c>
      <c r="E18" s="44">
        <f t="shared" si="2"/>
        <v>94.594594594594597</v>
      </c>
    </row>
    <row r="19" spans="1:5" x14ac:dyDescent="0.35">
      <c r="A19" s="44">
        <v>40</v>
      </c>
      <c r="B19" s="44">
        <v>3</v>
      </c>
      <c r="C19" s="44">
        <f t="shared" si="0"/>
        <v>37</v>
      </c>
      <c r="D19" s="44">
        <f t="shared" si="1"/>
        <v>0.92500000000000004</v>
      </c>
      <c r="E19" s="44">
        <f t="shared" si="2"/>
        <v>92.5</v>
      </c>
    </row>
    <row r="20" spans="1:5" x14ac:dyDescent="0.35">
      <c r="A20" s="44">
        <v>41</v>
      </c>
      <c r="B20" s="44">
        <v>7</v>
      </c>
      <c r="C20" s="44">
        <f t="shared" si="0"/>
        <v>34</v>
      </c>
      <c r="D20" s="44">
        <f t="shared" si="1"/>
        <v>0.82926829268292679</v>
      </c>
      <c r="E20" s="44">
        <f t="shared" si="2"/>
        <v>82.926829268292678</v>
      </c>
    </row>
    <row r="21" spans="1:5" x14ac:dyDescent="0.35">
      <c r="A21" s="44">
        <v>43</v>
      </c>
      <c r="B21" s="44">
        <v>7</v>
      </c>
      <c r="C21" s="44">
        <f t="shared" si="0"/>
        <v>36</v>
      </c>
      <c r="D21" s="44">
        <f t="shared" si="1"/>
        <v>0.83720930232558144</v>
      </c>
      <c r="E21" s="44">
        <f t="shared" si="2"/>
        <v>83.720930232558146</v>
      </c>
    </row>
    <row r="22" spans="1:5" x14ac:dyDescent="0.35">
      <c r="A22" s="44">
        <v>52</v>
      </c>
      <c r="B22" s="44">
        <v>9</v>
      </c>
      <c r="C22" s="44">
        <f t="shared" si="0"/>
        <v>43</v>
      </c>
      <c r="D22" s="44">
        <f t="shared" si="1"/>
        <v>0.82692307692307687</v>
      </c>
      <c r="E22" s="44">
        <f t="shared" si="2"/>
        <v>82.692307692307693</v>
      </c>
    </row>
    <row r="24" spans="1:5" x14ac:dyDescent="0.35">
      <c r="C24" s="44">
        <f>AVERAGE(C2:C22)</f>
        <v>24.047619047619047</v>
      </c>
      <c r="D24" s="44">
        <f>AVERAGE(D2:D22)</f>
        <v>0.93983162303547607</v>
      </c>
    </row>
  </sheetData>
  <sortState xmlns:xlrd2="http://schemas.microsoft.com/office/spreadsheetml/2017/richdata2" ref="A2:D22">
    <sortCondition ref="A2"/>
  </sortState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workbookViewId="0">
      <selection sqref="A1:C1"/>
    </sheetView>
  </sheetViews>
  <sheetFormatPr defaultRowHeight="14.15" x14ac:dyDescent="0.35"/>
  <cols>
    <col min="1" max="1" width="21.5703125" style="44" customWidth="1"/>
    <col min="2" max="2" width="24.140625" style="44" customWidth="1"/>
    <col min="3" max="3" width="18.2109375" style="44" customWidth="1"/>
    <col min="4" max="5" width="8.85546875" style="44"/>
  </cols>
  <sheetData>
    <row r="1" spans="1:5" x14ac:dyDescent="0.35">
      <c r="A1" s="42" t="s">
        <v>31</v>
      </c>
      <c r="B1" s="42" t="s">
        <v>30</v>
      </c>
      <c r="C1" s="42" t="s">
        <v>32</v>
      </c>
    </row>
    <row r="2" spans="1:5" x14ac:dyDescent="0.35">
      <c r="A2" s="44">
        <v>7</v>
      </c>
      <c r="B2" s="44">
        <v>1</v>
      </c>
      <c r="C2" s="44">
        <f t="shared" ref="C2:C19" si="0">A2-B2</f>
        <v>6</v>
      </c>
      <c r="D2" s="44">
        <f t="shared" ref="D2:D19" si="1">C2/A2</f>
        <v>0.8571428571428571</v>
      </c>
      <c r="E2" s="44">
        <f>D2*100</f>
        <v>85.714285714285708</v>
      </c>
    </row>
    <row r="3" spans="1:5" x14ac:dyDescent="0.35">
      <c r="A3" s="44">
        <v>10</v>
      </c>
      <c r="B3" s="44">
        <v>1</v>
      </c>
      <c r="C3" s="44">
        <f t="shared" si="0"/>
        <v>9</v>
      </c>
      <c r="D3" s="44">
        <f t="shared" si="1"/>
        <v>0.9</v>
      </c>
      <c r="E3" s="44">
        <f t="shared" ref="E3:E19" si="2">D3*100</f>
        <v>90</v>
      </c>
    </row>
    <row r="4" spans="1:5" x14ac:dyDescent="0.35">
      <c r="A4" s="44">
        <v>12</v>
      </c>
      <c r="B4" s="44">
        <v>1</v>
      </c>
      <c r="C4" s="44">
        <f t="shared" si="0"/>
        <v>11</v>
      </c>
      <c r="D4" s="44">
        <f t="shared" si="1"/>
        <v>0.91666666666666663</v>
      </c>
      <c r="E4" s="44">
        <f t="shared" si="2"/>
        <v>91.666666666666657</v>
      </c>
    </row>
    <row r="5" spans="1:5" x14ac:dyDescent="0.35">
      <c r="A5" s="44">
        <v>14</v>
      </c>
      <c r="B5" s="44">
        <v>3</v>
      </c>
      <c r="C5" s="44">
        <f t="shared" si="0"/>
        <v>11</v>
      </c>
      <c r="D5" s="44">
        <f t="shared" si="1"/>
        <v>0.7857142857142857</v>
      </c>
      <c r="E5" s="44">
        <f t="shared" si="2"/>
        <v>78.571428571428569</v>
      </c>
    </row>
    <row r="6" spans="1:5" x14ac:dyDescent="0.35">
      <c r="A6" s="44">
        <v>19</v>
      </c>
      <c r="B6" s="44">
        <v>1</v>
      </c>
      <c r="C6" s="44">
        <f t="shared" si="0"/>
        <v>18</v>
      </c>
      <c r="D6" s="44">
        <f t="shared" si="1"/>
        <v>0.94736842105263153</v>
      </c>
      <c r="E6" s="44">
        <f t="shared" si="2"/>
        <v>94.73684210526315</v>
      </c>
    </row>
    <row r="7" spans="1:5" x14ac:dyDescent="0.35">
      <c r="A7" s="44">
        <v>20</v>
      </c>
      <c r="B7" s="44">
        <v>2</v>
      </c>
      <c r="C7" s="44">
        <f t="shared" si="0"/>
        <v>18</v>
      </c>
      <c r="D7" s="44">
        <f t="shared" si="1"/>
        <v>0.9</v>
      </c>
      <c r="E7" s="44">
        <f t="shared" si="2"/>
        <v>90</v>
      </c>
    </row>
    <row r="8" spans="1:5" x14ac:dyDescent="0.35">
      <c r="A8" s="44">
        <v>21</v>
      </c>
      <c r="B8" s="44">
        <v>0</v>
      </c>
      <c r="C8" s="44">
        <f t="shared" si="0"/>
        <v>21</v>
      </c>
      <c r="D8" s="44">
        <f t="shared" si="1"/>
        <v>1</v>
      </c>
      <c r="E8" s="44">
        <f t="shared" si="2"/>
        <v>100</v>
      </c>
    </row>
    <row r="9" spans="1:5" x14ac:dyDescent="0.35">
      <c r="A9" s="44">
        <v>22</v>
      </c>
      <c r="B9" s="44">
        <v>2</v>
      </c>
      <c r="C9" s="44">
        <f t="shared" si="0"/>
        <v>20</v>
      </c>
      <c r="D9" s="44">
        <f t="shared" si="1"/>
        <v>0.90909090909090906</v>
      </c>
      <c r="E9" s="44">
        <f t="shared" si="2"/>
        <v>90.909090909090907</v>
      </c>
    </row>
    <row r="10" spans="1:5" x14ac:dyDescent="0.35">
      <c r="A10" s="44">
        <v>27</v>
      </c>
      <c r="B10" s="44">
        <v>1</v>
      </c>
      <c r="C10" s="44">
        <f t="shared" si="0"/>
        <v>26</v>
      </c>
      <c r="D10" s="44">
        <f t="shared" si="1"/>
        <v>0.96296296296296291</v>
      </c>
      <c r="E10" s="44">
        <f t="shared" si="2"/>
        <v>96.296296296296291</v>
      </c>
    </row>
    <row r="11" spans="1:5" x14ac:dyDescent="0.35">
      <c r="A11" s="44">
        <v>29</v>
      </c>
      <c r="B11" s="44">
        <v>0</v>
      </c>
      <c r="C11" s="44">
        <f t="shared" si="0"/>
        <v>29</v>
      </c>
      <c r="D11" s="44">
        <f t="shared" si="1"/>
        <v>1</v>
      </c>
      <c r="E11" s="44">
        <f t="shared" si="2"/>
        <v>100</v>
      </c>
    </row>
    <row r="12" spans="1:5" x14ac:dyDescent="0.35">
      <c r="A12" s="44">
        <v>31</v>
      </c>
      <c r="B12" s="44">
        <v>0</v>
      </c>
      <c r="C12" s="44">
        <f t="shared" si="0"/>
        <v>31</v>
      </c>
      <c r="D12" s="44">
        <f t="shared" si="1"/>
        <v>1</v>
      </c>
      <c r="E12" s="44">
        <f t="shared" si="2"/>
        <v>100</v>
      </c>
    </row>
    <row r="13" spans="1:5" x14ac:dyDescent="0.35">
      <c r="A13" s="44">
        <v>32</v>
      </c>
      <c r="B13" s="44">
        <v>0</v>
      </c>
      <c r="C13" s="44">
        <f t="shared" si="0"/>
        <v>32</v>
      </c>
      <c r="D13" s="44">
        <f t="shared" si="1"/>
        <v>1</v>
      </c>
      <c r="E13" s="44">
        <f t="shared" si="2"/>
        <v>100</v>
      </c>
    </row>
    <row r="14" spans="1:5" x14ac:dyDescent="0.35">
      <c r="A14" s="44">
        <v>34</v>
      </c>
      <c r="B14" s="44">
        <v>1</v>
      </c>
      <c r="C14" s="44">
        <f t="shared" si="0"/>
        <v>33</v>
      </c>
      <c r="D14" s="44">
        <f t="shared" si="1"/>
        <v>0.97058823529411764</v>
      </c>
      <c r="E14" s="44">
        <f t="shared" si="2"/>
        <v>97.058823529411768</v>
      </c>
    </row>
    <row r="15" spans="1:5" x14ac:dyDescent="0.35">
      <c r="A15" s="44">
        <v>38</v>
      </c>
      <c r="B15" s="44">
        <v>1</v>
      </c>
      <c r="C15" s="44">
        <f t="shared" si="0"/>
        <v>37</v>
      </c>
      <c r="D15" s="44">
        <f t="shared" si="1"/>
        <v>0.97368421052631582</v>
      </c>
      <c r="E15" s="44">
        <f t="shared" si="2"/>
        <v>97.368421052631575</v>
      </c>
    </row>
    <row r="16" spans="1:5" x14ac:dyDescent="0.35">
      <c r="A16" s="44">
        <v>40</v>
      </c>
      <c r="B16" s="44">
        <v>5</v>
      </c>
      <c r="C16" s="44">
        <f t="shared" si="0"/>
        <v>35</v>
      </c>
      <c r="D16" s="44">
        <f t="shared" si="1"/>
        <v>0.875</v>
      </c>
      <c r="E16" s="44">
        <f t="shared" si="2"/>
        <v>87.5</v>
      </c>
    </row>
    <row r="17" spans="1:5" x14ac:dyDescent="0.35">
      <c r="A17" s="44">
        <v>40</v>
      </c>
      <c r="B17" s="44">
        <v>0</v>
      </c>
      <c r="C17" s="44">
        <f t="shared" si="0"/>
        <v>40</v>
      </c>
      <c r="D17" s="44">
        <f t="shared" si="1"/>
        <v>1</v>
      </c>
      <c r="E17" s="44">
        <f t="shared" si="2"/>
        <v>100</v>
      </c>
    </row>
    <row r="18" spans="1:5" x14ac:dyDescent="0.35">
      <c r="A18" s="44">
        <v>41</v>
      </c>
      <c r="B18" s="44">
        <v>1</v>
      </c>
      <c r="C18" s="44">
        <f t="shared" si="0"/>
        <v>40</v>
      </c>
      <c r="D18" s="44">
        <f t="shared" si="1"/>
        <v>0.97560975609756095</v>
      </c>
      <c r="E18" s="44">
        <f t="shared" si="2"/>
        <v>97.560975609756099</v>
      </c>
    </row>
    <row r="19" spans="1:5" x14ac:dyDescent="0.35">
      <c r="A19" s="44">
        <v>50</v>
      </c>
      <c r="B19" s="44">
        <v>2</v>
      </c>
      <c r="C19" s="44">
        <f t="shared" si="0"/>
        <v>48</v>
      </c>
      <c r="D19" s="44">
        <f t="shared" si="1"/>
        <v>0.96</v>
      </c>
      <c r="E19" s="44">
        <f t="shared" si="2"/>
        <v>96</v>
      </c>
    </row>
    <row r="21" spans="1:5" x14ac:dyDescent="0.35">
      <c r="C21" s="44">
        <f>AVERAGE(C2:C19)</f>
        <v>25.833333333333332</v>
      </c>
      <c r="D21" s="44">
        <f>AVERAGE(D2:D19)</f>
        <v>0.94076823914157259</v>
      </c>
    </row>
  </sheetData>
  <sortState xmlns:xlrd2="http://schemas.microsoft.com/office/spreadsheetml/2017/richdata2" ref="A2:D19">
    <sortCondition ref="A2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6"/>
  <sheetViews>
    <sheetView workbookViewId="0">
      <selection activeCell="H5" sqref="H5"/>
    </sheetView>
  </sheetViews>
  <sheetFormatPr defaultRowHeight="14.15" x14ac:dyDescent="0.35"/>
  <cols>
    <col min="1" max="1" width="21.42578125" style="43" customWidth="1"/>
    <col min="2" max="2" width="25.35546875" style="43" customWidth="1"/>
    <col min="3" max="3" width="15.85546875" style="43" customWidth="1"/>
    <col min="4" max="5" width="8.85546875" style="43"/>
  </cols>
  <sheetData>
    <row r="1" spans="1:5" x14ac:dyDescent="0.35">
      <c r="A1" s="42" t="s">
        <v>31</v>
      </c>
      <c r="B1" s="42" t="s">
        <v>30</v>
      </c>
      <c r="C1" s="42" t="s">
        <v>41</v>
      </c>
    </row>
    <row r="2" spans="1:5" x14ac:dyDescent="0.35">
      <c r="A2" s="43">
        <v>5</v>
      </c>
      <c r="B2" s="43">
        <v>2</v>
      </c>
      <c r="C2" s="43">
        <f t="shared" ref="C2:C24" si="0">A2-B2</f>
        <v>3</v>
      </c>
      <c r="D2" s="43">
        <f t="shared" ref="D2:D24" si="1">C2/A2</f>
        <v>0.6</v>
      </c>
      <c r="E2" s="43">
        <f>D2*100</f>
        <v>60</v>
      </c>
    </row>
    <row r="3" spans="1:5" x14ac:dyDescent="0.35">
      <c r="A3" s="43">
        <v>8</v>
      </c>
      <c r="B3" s="43">
        <v>1</v>
      </c>
      <c r="C3" s="43">
        <f t="shared" si="0"/>
        <v>7</v>
      </c>
      <c r="D3" s="43">
        <f t="shared" si="1"/>
        <v>0.875</v>
      </c>
      <c r="E3" s="43">
        <f t="shared" ref="E3:E24" si="2">D3*100</f>
        <v>87.5</v>
      </c>
    </row>
    <row r="4" spans="1:5" x14ac:dyDescent="0.35">
      <c r="A4" s="43">
        <v>9</v>
      </c>
      <c r="B4" s="43">
        <v>1</v>
      </c>
      <c r="C4" s="43">
        <f t="shared" si="0"/>
        <v>8</v>
      </c>
      <c r="D4" s="43">
        <f t="shared" si="1"/>
        <v>0.88888888888888884</v>
      </c>
      <c r="E4" s="43">
        <f t="shared" si="2"/>
        <v>88.888888888888886</v>
      </c>
    </row>
    <row r="5" spans="1:5" x14ac:dyDescent="0.35">
      <c r="A5" s="43">
        <v>20</v>
      </c>
      <c r="B5" s="43">
        <v>0</v>
      </c>
      <c r="C5" s="43">
        <f t="shared" si="0"/>
        <v>20</v>
      </c>
      <c r="D5" s="43">
        <f t="shared" si="1"/>
        <v>1</v>
      </c>
      <c r="E5" s="43">
        <f t="shared" si="2"/>
        <v>100</v>
      </c>
    </row>
    <row r="6" spans="1:5" x14ac:dyDescent="0.35">
      <c r="A6" s="43">
        <v>21</v>
      </c>
      <c r="B6" s="43">
        <v>1</v>
      </c>
      <c r="C6" s="43">
        <f t="shared" si="0"/>
        <v>20</v>
      </c>
      <c r="D6" s="43">
        <f t="shared" si="1"/>
        <v>0.95238095238095233</v>
      </c>
      <c r="E6" s="43">
        <f t="shared" si="2"/>
        <v>95.238095238095227</v>
      </c>
    </row>
    <row r="7" spans="1:5" x14ac:dyDescent="0.35">
      <c r="A7" s="43">
        <v>22</v>
      </c>
      <c r="B7" s="43">
        <v>4</v>
      </c>
      <c r="C7" s="43">
        <f t="shared" si="0"/>
        <v>18</v>
      </c>
      <c r="D7" s="43">
        <f t="shared" si="1"/>
        <v>0.81818181818181823</v>
      </c>
      <c r="E7" s="43">
        <f t="shared" si="2"/>
        <v>81.818181818181827</v>
      </c>
    </row>
    <row r="8" spans="1:5" x14ac:dyDescent="0.35">
      <c r="A8" s="43">
        <v>26</v>
      </c>
      <c r="B8" s="43">
        <v>3</v>
      </c>
      <c r="C8" s="43">
        <f t="shared" si="0"/>
        <v>23</v>
      </c>
      <c r="D8" s="43">
        <f t="shared" si="1"/>
        <v>0.88461538461538458</v>
      </c>
      <c r="E8" s="43">
        <f t="shared" si="2"/>
        <v>88.461538461538453</v>
      </c>
    </row>
    <row r="9" spans="1:5" x14ac:dyDescent="0.35">
      <c r="A9" s="43">
        <v>28</v>
      </c>
      <c r="B9" s="43">
        <v>1</v>
      </c>
      <c r="C9" s="43">
        <f t="shared" si="0"/>
        <v>27</v>
      </c>
      <c r="D9" s="43">
        <f t="shared" si="1"/>
        <v>0.9642857142857143</v>
      </c>
      <c r="E9" s="43">
        <f t="shared" si="2"/>
        <v>96.428571428571431</v>
      </c>
    </row>
    <row r="10" spans="1:5" x14ac:dyDescent="0.35">
      <c r="A10" s="43">
        <v>29</v>
      </c>
      <c r="B10" s="43">
        <v>1</v>
      </c>
      <c r="C10" s="43">
        <f t="shared" si="0"/>
        <v>28</v>
      </c>
      <c r="D10" s="43">
        <f t="shared" si="1"/>
        <v>0.96551724137931039</v>
      </c>
      <c r="E10" s="43">
        <f t="shared" si="2"/>
        <v>96.551724137931032</v>
      </c>
    </row>
    <row r="11" spans="1:5" x14ac:dyDescent="0.35">
      <c r="A11" s="43">
        <v>30</v>
      </c>
      <c r="B11" s="43">
        <v>1</v>
      </c>
      <c r="C11" s="43">
        <f t="shared" si="0"/>
        <v>29</v>
      </c>
      <c r="D11" s="43">
        <f t="shared" si="1"/>
        <v>0.96666666666666667</v>
      </c>
      <c r="E11" s="43">
        <f t="shared" si="2"/>
        <v>96.666666666666671</v>
      </c>
    </row>
    <row r="12" spans="1:5" x14ac:dyDescent="0.35">
      <c r="A12" s="43">
        <v>30</v>
      </c>
      <c r="B12" s="43">
        <v>2</v>
      </c>
      <c r="C12" s="43">
        <f t="shared" si="0"/>
        <v>28</v>
      </c>
      <c r="D12" s="43">
        <f t="shared" si="1"/>
        <v>0.93333333333333335</v>
      </c>
      <c r="E12" s="43">
        <f t="shared" si="2"/>
        <v>93.333333333333329</v>
      </c>
    </row>
    <row r="13" spans="1:5" x14ac:dyDescent="0.35">
      <c r="A13" s="43">
        <v>31</v>
      </c>
      <c r="B13" s="43">
        <v>2</v>
      </c>
      <c r="C13" s="43">
        <f t="shared" si="0"/>
        <v>29</v>
      </c>
      <c r="D13" s="43">
        <f t="shared" si="1"/>
        <v>0.93548387096774188</v>
      </c>
      <c r="E13" s="43">
        <f t="shared" si="2"/>
        <v>93.548387096774192</v>
      </c>
    </row>
    <row r="14" spans="1:5" x14ac:dyDescent="0.35">
      <c r="A14" s="43">
        <v>33</v>
      </c>
      <c r="B14" s="43">
        <v>1</v>
      </c>
      <c r="C14" s="43">
        <f t="shared" si="0"/>
        <v>32</v>
      </c>
      <c r="D14" s="43">
        <f t="shared" si="1"/>
        <v>0.96969696969696972</v>
      </c>
      <c r="E14" s="43">
        <f t="shared" si="2"/>
        <v>96.969696969696969</v>
      </c>
    </row>
    <row r="15" spans="1:5" x14ac:dyDescent="0.35">
      <c r="A15" s="43">
        <v>34</v>
      </c>
      <c r="B15" s="43">
        <v>0</v>
      </c>
      <c r="C15" s="43">
        <f t="shared" si="0"/>
        <v>34</v>
      </c>
      <c r="D15" s="43">
        <f t="shared" si="1"/>
        <v>1</v>
      </c>
      <c r="E15" s="43">
        <f t="shared" si="2"/>
        <v>100</v>
      </c>
    </row>
    <row r="16" spans="1:5" x14ac:dyDescent="0.35">
      <c r="A16" s="43">
        <v>36</v>
      </c>
      <c r="B16" s="43">
        <v>0</v>
      </c>
      <c r="C16" s="43">
        <f t="shared" si="0"/>
        <v>36</v>
      </c>
      <c r="D16" s="43">
        <f t="shared" si="1"/>
        <v>1</v>
      </c>
      <c r="E16" s="43">
        <f t="shared" si="2"/>
        <v>100</v>
      </c>
    </row>
    <row r="17" spans="1:5" x14ac:dyDescent="0.35">
      <c r="A17" s="43">
        <v>37</v>
      </c>
      <c r="B17" s="43">
        <v>0</v>
      </c>
      <c r="C17" s="43">
        <f t="shared" si="0"/>
        <v>37</v>
      </c>
      <c r="D17" s="43">
        <f t="shared" si="1"/>
        <v>1</v>
      </c>
      <c r="E17" s="43">
        <f t="shared" si="2"/>
        <v>100</v>
      </c>
    </row>
    <row r="18" spans="1:5" x14ac:dyDescent="0.35">
      <c r="A18" s="43">
        <v>37</v>
      </c>
      <c r="B18" s="43">
        <v>0</v>
      </c>
      <c r="C18" s="43">
        <f t="shared" si="0"/>
        <v>37</v>
      </c>
      <c r="D18" s="43">
        <f t="shared" si="1"/>
        <v>1</v>
      </c>
      <c r="E18" s="43">
        <f t="shared" si="2"/>
        <v>100</v>
      </c>
    </row>
    <row r="19" spans="1:5" x14ac:dyDescent="0.35">
      <c r="A19" s="43">
        <v>40</v>
      </c>
      <c r="B19" s="43">
        <v>1</v>
      </c>
      <c r="C19" s="43">
        <f t="shared" si="0"/>
        <v>39</v>
      </c>
      <c r="D19" s="43">
        <f t="shared" si="1"/>
        <v>0.97499999999999998</v>
      </c>
      <c r="E19" s="43">
        <f t="shared" si="2"/>
        <v>97.5</v>
      </c>
    </row>
    <row r="20" spans="1:5" x14ac:dyDescent="0.35">
      <c r="A20" s="43">
        <v>42</v>
      </c>
      <c r="B20" s="43">
        <v>4</v>
      </c>
      <c r="C20" s="43">
        <f t="shared" si="0"/>
        <v>38</v>
      </c>
      <c r="D20" s="43">
        <f t="shared" si="1"/>
        <v>0.90476190476190477</v>
      </c>
      <c r="E20" s="43">
        <f t="shared" si="2"/>
        <v>90.476190476190482</v>
      </c>
    </row>
    <row r="21" spans="1:5" x14ac:dyDescent="0.35">
      <c r="A21" s="43">
        <v>44</v>
      </c>
      <c r="B21" s="43">
        <v>3</v>
      </c>
      <c r="C21" s="43">
        <f t="shared" si="0"/>
        <v>41</v>
      </c>
      <c r="D21" s="43">
        <f t="shared" si="1"/>
        <v>0.93181818181818177</v>
      </c>
      <c r="E21" s="43">
        <f t="shared" si="2"/>
        <v>93.181818181818173</v>
      </c>
    </row>
    <row r="22" spans="1:5" x14ac:dyDescent="0.35">
      <c r="A22" s="43">
        <v>49</v>
      </c>
      <c r="B22" s="43">
        <v>3</v>
      </c>
      <c r="C22" s="43">
        <f t="shared" si="0"/>
        <v>46</v>
      </c>
      <c r="D22" s="43">
        <f t="shared" si="1"/>
        <v>0.93877551020408168</v>
      </c>
      <c r="E22" s="43">
        <f t="shared" si="2"/>
        <v>93.877551020408163</v>
      </c>
    </row>
    <row r="23" spans="1:5" x14ac:dyDescent="0.35">
      <c r="A23" s="43">
        <v>50</v>
      </c>
      <c r="B23" s="43">
        <v>0</v>
      </c>
      <c r="C23" s="43">
        <f t="shared" si="0"/>
        <v>50</v>
      </c>
      <c r="D23" s="43">
        <f t="shared" si="1"/>
        <v>1</v>
      </c>
      <c r="E23" s="43">
        <f t="shared" si="2"/>
        <v>100</v>
      </c>
    </row>
    <row r="24" spans="1:5" x14ac:dyDescent="0.35">
      <c r="A24" s="43">
        <v>53</v>
      </c>
      <c r="B24" s="43">
        <v>8</v>
      </c>
      <c r="C24" s="43">
        <f t="shared" si="0"/>
        <v>45</v>
      </c>
      <c r="D24" s="43">
        <f t="shared" si="1"/>
        <v>0.84905660377358494</v>
      </c>
      <c r="E24" s="43">
        <f t="shared" si="2"/>
        <v>84.905660377358487</v>
      </c>
    </row>
    <row r="26" spans="1:5" x14ac:dyDescent="0.35">
      <c r="C26" s="43">
        <f>AVERAGE(C2:C24)</f>
        <v>29.347826086956523</v>
      </c>
      <c r="D26" s="43">
        <f>AVERAGE(D2:D24)</f>
        <v>0.92841143656324077</v>
      </c>
    </row>
  </sheetData>
  <sortState xmlns:xlrd2="http://schemas.microsoft.com/office/spreadsheetml/2017/richdata2" ref="A2:D24">
    <sortCondition ref="A2"/>
  </sortState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8"/>
  <sheetViews>
    <sheetView workbookViewId="0">
      <selection activeCell="F23" sqref="F23"/>
    </sheetView>
  </sheetViews>
  <sheetFormatPr defaultRowHeight="14.15" x14ac:dyDescent="0.35"/>
  <cols>
    <col min="1" max="1" width="25.5703125" style="44" customWidth="1"/>
    <col min="2" max="2" width="23" style="44" customWidth="1"/>
    <col min="3" max="3" width="25.35546875" style="44" customWidth="1"/>
    <col min="4" max="4" width="9.140625" style="44" bestFit="1" customWidth="1"/>
  </cols>
  <sheetData>
    <row r="1" spans="1:4" x14ac:dyDescent="0.35">
      <c r="A1" s="42" t="s">
        <v>31</v>
      </c>
      <c r="B1" s="42" t="s">
        <v>30</v>
      </c>
      <c r="C1" s="42" t="s">
        <v>32</v>
      </c>
    </row>
    <row r="2" spans="1:4" x14ac:dyDescent="0.35">
      <c r="A2" s="44">
        <v>40</v>
      </c>
      <c r="B2" s="44">
        <v>2</v>
      </c>
      <c r="C2" s="44">
        <f>A2-B2</f>
        <v>38</v>
      </c>
      <c r="D2" s="44">
        <f>(C2/A2)*100</f>
        <v>95</v>
      </c>
    </row>
    <row r="3" spans="1:4" x14ac:dyDescent="0.35">
      <c r="A3" s="44">
        <v>67</v>
      </c>
      <c r="B3" s="44">
        <v>3</v>
      </c>
      <c r="C3" s="44">
        <f t="shared" ref="C3" si="0">A3-B3</f>
        <v>64</v>
      </c>
      <c r="D3" s="44">
        <f t="shared" ref="D3" si="1">(C3/A3)*100</f>
        <v>95.522388059701484</v>
      </c>
    </row>
    <row r="4" spans="1:4" x14ac:dyDescent="0.35">
      <c r="A4" s="44">
        <v>40</v>
      </c>
      <c r="B4" s="44">
        <v>3</v>
      </c>
      <c r="C4" s="44">
        <f t="shared" ref="C4:C26" si="2">A4-B4</f>
        <v>37</v>
      </c>
      <c r="D4" s="44">
        <f t="shared" ref="D4:D26" si="3">(C4/A4)*100</f>
        <v>92.5</v>
      </c>
    </row>
    <row r="5" spans="1:4" x14ac:dyDescent="0.35">
      <c r="A5" s="44">
        <v>16</v>
      </c>
      <c r="B5" s="44">
        <v>5</v>
      </c>
      <c r="C5" s="44">
        <f t="shared" si="2"/>
        <v>11</v>
      </c>
      <c r="D5" s="44">
        <f t="shared" si="3"/>
        <v>68.75</v>
      </c>
    </row>
    <row r="6" spans="1:4" x14ac:dyDescent="0.35">
      <c r="A6" s="44">
        <v>22</v>
      </c>
      <c r="B6" s="44">
        <v>2</v>
      </c>
      <c r="C6" s="44">
        <f t="shared" si="2"/>
        <v>20</v>
      </c>
      <c r="D6" s="44">
        <f t="shared" si="3"/>
        <v>90.909090909090907</v>
      </c>
    </row>
    <row r="7" spans="1:4" x14ac:dyDescent="0.35">
      <c r="A7" s="44">
        <v>21</v>
      </c>
      <c r="B7" s="44">
        <v>5</v>
      </c>
      <c r="C7" s="44">
        <f t="shared" si="2"/>
        <v>16</v>
      </c>
      <c r="D7" s="44">
        <f t="shared" si="3"/>
        <v>76.19047619047619</v>
      </c>
    </row>
    <row r="8" spans="1:4" x14ac:dyDescent="0.35">
      <c r="A8" s="44">
        <v>18</v>
      </c>
      <c r="B8" s="44">
        <v>6</v>
      </c>
      <c r="C8" s="44">
        <f t="shared" si="2"/>
        <v>12</v>
      </c>
      <c r="D8" s="44">
        <f t="shared" si="3"/>
        <v>66.666666666666657</v>
      </c>
    </row>
    <row r="9" spans="1:4" x14ac:dyDescent="0.35">
      <c r="A9" s="44">
        <v>48</v>
      </c>
      <c r="B9" s="44">
        <v>5</v>
      </c>
      <c r="C9" s="44">
        <f t="shared" si="2"/>
        <v>43</v>
      </c>
      <c r="D9" s="44">
        <f t="shared" si="3"/>
        <v>89.583333333333343</v>
      </c>
    </row>
    <row r="10" spans="1:4" x14ac:dyDescent="0.35">
      <c r="A10" s="44">
        <v>37</v>
      </c>
      <c r="B10" s="44">
        <v>2</v>
      </c>
      <c r="C10" s="44">
        <f t="shared" si="2"/>
        <v>35</v>
      </c>
      <c r="D10" s="44">
        <f t="shared" si="3"/>
        <v>94.594594594594597</v>
      </c>
    </row>
    <row r="11" spans="1:4" x14ac:dyDescent="0.35">
      <c r="A11" s="44">
        <v>26</v>
      </c>
      <c r="B11" s="44">
        <v>4</v>
      </c>
      <c r="C11" s="44">
        <f t="shared" si="2"/>
        <v>22</v>
      </c>
      <c r="D11" s="44">
        <f t="shared" si="3"/>
        <v>84.615384615384613</v>
      </c>
    </row>
    <row r="12" spans="1:4" x14ac:dyDescent="0.35">
      <c r="A12" s="44">
        <v>22</v>
      </c>
      <c r="B12" s="44">
        <v>5</v>
      </c>
      <c r="C12" s="44">
        <f t="shared" si="2"/>
        <v>17</v>
      </c>
      <c r="D12" s="44">
        <f t="shared" si="3"/>
        <v>77.272727272727266</v>
      </c>
    </row>
    <row r="13" spans="1:4" x14ac:dyDescent="0.35">
      <c r="A13" s="44">
        <v>22</v>
      </c>
      <c r="B13" s="44">
        <v>2</v>
      </c>
      <c r="C13" s="44">
        <f t="shared" si="2"/>
        <v>20</v>
      </c>
      <c r="D13" s="44">
        <f t="shared" si="3"/>
        <v>90.909090909090907</v>
      </c>
    </row>
    <row r="14" spans="1:4" x14ac:dyDescent="0.35">
      <c r="A14" s="44">
        <v>35</v>
      </c>
      <c r="B14" s="44">
        <v>5</v>
      </c>
      <c r="C14" s="44">
        <f t="shared" si="2"/>
        <v>30</v>
      </c>
      <c r="D14" s="44">
        <f t="shared" si="3"/>
        <v>85.714285714285708</v>
      </c>
    </row>
    <row r="15" spans="1:4" x14ac:dyDescent="0.35">
      <c r="A15" s="44">
        <v>21</v>
      </c>
      <c r="B15" s="44">
        <v>6</v>
      </c>
      <c r="C15" s="44">
        <f t="shared" si="2"/>
        <v>15</v>
      </c>
      <c r="D15" s="44">
        <f t="shared" si="3"/>
        <v>71.428571428571431</v>
      </c>
    </row>
    <row r="16" spans="1:4" x14ac:dyDescent="0.35">
      <c r="A16" s="44">
        <v>30</v>
      </c>
      <c r="B16" s="44">
        <v>6</v>
      </c>
      <c r="C16" s="44">
        <f t="shared" si="2"/>
        <v>24</v>
      </c>
      <c r="D16" s="44">
        <f t="shared" si="3"/>
        <v>80</v>
      </c>
    </row>
    <row r="17" spans="1:4" x14ac:dyDescent="0.35">
      <c r="A17" s="44">
        <v>31</v>
      </c>
      <c r="B17" s="44">
        <v>9</v>
      </c>
      <c r="C17" s="44">
        <f t="shared" si="2"/>
        <v>22</v>
      </c>
      <c r="D17" s="44">
        <f t="shared" si="3"/>
        <v>70.967741935483872</v>
      </c>
    </row>
    <row r="18" spans="1:4" x14ac:dyDescent="0.35">
      <c r="A18" s="44">
        <v>11</v>
      </c>
      <c r="B18" s="44">
        <v>7</v>
      </c>
      <c r="C18" s="44">
        <f t="shared" si="2"/>
        <v>4</v>
      </c>
      <c r="D18" s="44">
        <f t="shared" si="3"/>
        <v>36.363636363636367</v>
      </c>
    </row>
    <row r="19" spans="1:4" x14ac:dyDescent="0.35">
      <c r="A19" s="44">
        <v>31</v>
      </c>
      <c r="B19" s="44">
        <v>2</v>
      </c>
      <c r="C19" s="44">
        <f t="shared" si="2"/>
        <v>29</v>
      </c>
      <c r="D19" s="44">
        <f t="shared" si="3"/>
        <v>93.548387096774192</v>
      </c>
    </row>
    <row r="20" spans="1:4" x14ac:dyDescent="0.35">
      <c r="A20" s="44">
        <v>26</v>
      </c>
      <c r="B20" s="44">
        <v>3</v>
      </c>
      <c r="C20" s="44">
        <f t="shared" si="2"/>
        <v>23</v>
      </c>
      <c r="D20" s="44">
        <f t="shared" si="3"/>
        <v>88.461538461538453</v>
      </c>
    </row>
    <row r="21" spans="1:4" x14ac:dyDescent="0.35">
      <c r="A21" s="44">
        <v>30</v>
      </c>
      <c r="B21" s="44">
        <v>5</v>
      </c>
      <c r="C21" s="44">
        <f t="shared" si="2"/>
        <v>25</v>
      </c>
      <c r="D21" s="44">
        <f t="shared" si="3"/>
        <v>83.333333333333343</v>
      </c>
    </row>
    <row r="22" spans="1:4" x14ac:dyDescent="0.35">
      <c r="A22" s="44">
        <v>22</v>
      </c>
      <c r="B22" s="44">
        <v>3</v>
      </c>
      <c r="C22" s="44">
        <f t="shared" si="2"/>
        <v>19</v>
      </c>
      <c r="D22" s="44">
        <f t="shared" si="3"/>
        <v>86.36363636363636</v>
      </c>
    </row>
    <row r="23" spans="1:4" x14ac:dyDescent="0.35">
      <c r="A23" s="44">
        <v>35</v>
      </c>
      <c r="B23" s="44">
        <v>1</v>
      </c>
      <c r="C23" s="44">
        <f t="shared" si="2"/>
        <v>34</v>
      </c>
      <c r="D23" s="44">
        <f t="shared" si="3"/>
        <v>97.142857142857139</v>
      </c>
    </row>
    <row r="24" spans="1:4" x14ac:dyDescent="0.35">
      <c r="A24" s="44">
        <v>30</v>
      </c>
      <c r="B24" s="44">
        <v>2</v>
      </c>
      <c r="C24" s="44">
        <f t="shared" si="2"/>
        <v>28</v>
      </c>
      <c r="D24" s="44">
        <f t="shared" si="3"/>
        <v>93.333333333333329</v>
      </c>
    </row>
    <row r="25" spans="1:4" x14ac:dyDescent="0.35">
      <c r="A25" s="44">
        <v>27</v>
      </c>
      <c r="B25" s="44">
        <v>7</v>
      </c>
      <c r="C25" s="44">
        <f t="shared" si="2"/>
        <v>20</v>
      </c>
      <c r="D25" s="44">
        <f t="shared" si="3"/>
        <v>74.074074074074076</v>
      </c>
    </row>
    <row r="26" spans="1:4" x14ac:dyDescent="0.35">
      <c r="A26" s="44">
        <v>32</v>
      </c>
      <c r="B26" s="44">
        <v>9</v>
      </c>
      <c r="C26" s="44">
        <f t="shared" si="2"/>
        <v>23</v>
      </c>
      <c r="D26" s="44">
        <f t="shared" si="3"/>
        <v>71.875</v>
      </c>
    </row>
    <row r="28" spans="1:4" x14ac:dyDescent="0.35">
      <c r="D28" s="44">
        <f>AVERAGE(D2:D26)</f>
        <v>82.204805911943581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0"/>
  <sheetViews>
    <sheetView tabSelected="1" workbookViewId="0">
      <selection activeCell="S12" sqref="S12"/>
    </sheetView>
  </sheetViews>
  <sheetFormatPr defaultRowHeight="14.15" x14ac:dyDescent="0.35"/>
  <sheetData>
    <row r="1" spans="1:18" x14ac:dyDescent="0.3">
      <c r="A1" s="72"/>
      <c r="B1" s="72"/>
      <c r="C1" s="72"/>
      <c r="D1" s="72"/>
      <c r="E1" s="72"/>
      <c r="F1" s="72"/>
      <c r="G1" s="72"/>
      <c r="H1" s="72"/>
      <c r="I1" s="72"/>
      <c r="J1" s="1"/>
    </row>
    <row r="2" spans="1:18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1"/>
    </row>
    <row r="3" spans="1:18" x14ac:dyDescent="0.3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8" ht="33.9" x14ac:dyDescent="0.3">
      <c r="A4" s="3" t="s">
        <v>0</v>
      </c>
      <c r="B4" s="27" t="s">
        <v>3</v>
      </c>
      <c r="C4" s="4" t="s">
        <v>4</v>
      </c>
      <c r="D4" s="75" t="s">
        <v>5</v>
      </c>
      <c r="E4" s="4" t="s">
        <v>6</v>
      </c>
      <c r="F4" s="4" t="s">
        <v>7</v>
      </c>
      <c r="G4" s="4"/>
      <c r="H4" s="4" t="s">
        <v>8</v>
      </c>
      <c r="I4" s="5" t="s">
        <v>9</v>
      </c>
      <c r="J4" s="1"/>
    </row>
    <row r="5" spans="1:18" x14ac:dyDescent="0.3">
      <c r="A5" s="6"/>
      <c r="B5" s="28"/>
      <c r="C5" s="7"/>
      <c r="D5" s="76"/>
      <c r="E5" s="7"/>
      <c r="F5" s="7" t="s">
        <v>10</v>
      </c>
      <c r="G5" s="7" t="s">
        <v>11</v>
      </c>
      <c r="H5" s="7"/>
      <c r="I5" s="8"/>
      <c r="J5" s="1"/>
      <c r="K5" s="1" t="s">
        <v>34</v>
      </c>
      <c r="L5" s="43" t="s">
        <v>42</v>
      </c>
      <c r="M5" t="s">
        <v>33</v>
      </c>
      <c r="N5" t="s">
        <v>43</v>
      </c>
      <c r="O5" t="s">
        <v>44</v>
      </c>
      <c r="P5" t="s">
        <v>45</v>
      </c>
      <c r="Q5" s="1" t="s">
        <v>46</v>
      </c>
      <c r="R5" t="s">
        <v>36</v>
      </c>
    </row>
    <row r="6" spans="1:18" x14ac:dyDescent="0.3">
      <c r="A6" s="9" t="s">
        <v>12</v>
      </c>
      <c r="B6" s="10">
        <v>32</v>
      </c>
      <c r="C6" s="11">
        <v>82.752497669999997</v>
      </c>
      <c r="D6" s="12">
        <v>11.013133728504114</v>
      </c>
      <c r="E6" s="12">
        <v>1.9468653853848861</v>
      </c>
      <c r="F6" s="11">
        <v>78.781839538184229</v>
      </c>
      <c r="G6" s="11">
        <v>86.723155801815764</v>
      </c>
      <c r="H6" s="13">
        <v>44.444444439999998</v>
      </c>
      <c r="I6" s="14">
        <v>100</v>
      </c>
      <c r="J6" s="1"/>
      <c r="K6" s="36">
        <v>93.983162302857153</v>
      </c>
      <c r="L6" s="36">
        <v>92.841143656956532</v>
      </c>
      <c r="M6" s="36">
        <v>94.076823914444446</v>
      </c>
      <c r="N6" s="36">
        <v>91.526332429729749</v>
      </c>
      <c r="O6" s="36">
        <v>89.008488770810814</v>
      </c>
      <c r="P6" s="17">
        <v>83.073696437499976</v>
      </c>
      <c r="Q6" s="17">
        <v>82.752497669999997</v>
      </c>
      <c r="R6" s="11">
        <v>82.204805911199998</v>
      </c>
    </row>
    <row r="7" spans="1:18" x14ac:dyDescent="0.3">
      <c r="A7" s="15" t="s">
        <v>26</v>
      </c>
      <c r="B7" s="16">
        <v>25</v>
      </c>
      <c r="C7" s="17">
        <v>82.204805911199998</v>
      </c>
      <c r="D7" s="18">
        <v>13.482247842694621</v>
      </c>
      <c r="E7" s="18">
        <v>2.6964495685389243</v>
      </c>
      <c r="F7" s="17">
        <v>76.639607525190371</v>
      </c>
      <c r="G7" s="17">
        <v>87.770004297209624</v>
      </c>
      <c r="H7" s="19">
        <v>36.363636360000001</v>
      </c>
      <c r="I7" s="20">
        <v>97.142857140000004</v>
      </c>
      <c r="J7" s="1"/>
      <c r="K7" s="18">
        <v>1.3991289429388714</v>
      </c>
      <c r="L7" s="18">
        <v>1.8475153219000111</v>
      </c>
      <c r="M7" s="18">
        <v>1.4223185167367109</v>
      </c>
      <c r="N7" s="18">
        <v>1.382851572888091</v>
      </c>
      <c r="O7" s="18">
        <v>1.4873758626696869</v>
      </c>
      <c r="P7" s="18">
        <v>2.3652265179516725</v>
      </c>
      <c r="Q7" s="12">
        <v>1.9468653853848861</v>
      </c>
      <c r="R7" s="18">
        <v>2.6964495685389243</v>
      </c>
    </row>
    <row r="8" spans="1:18" x14ac:dyDescent="0.3">
      <c r="A8" s="15" t="s">
        <v>27</v>
      </c>
      <c r="B8" s="16">
        <v>21</v>
      </c>
      <c r="C8" s="17">
        <v>93.983162302857153</v>
      </c>
      <c r="D8" s="18">
        <v>6.4116142880209281</v>
      </c>
      <c r="E8" s="18">
        <v>1.3991289429388714</v>
      </c>
      <c r="F8" s="17">
        <v>91.064630469875055</v>
      </c>
      <c r="G8" s="17">
        <v>96.90169413583925</v>
      </c>
      <c r="H8" s="19">
        <v>82.692307690000007</v>
      </c>
      <c r="I8" s="20">
        <v>100</v>
      </c>
      <c r="J8" s="1"/>
    </row>
    <row r="9" spans="1:18" x14ac:dyDescent="0.3">
      <c r="A9" s="15" t="s">
        <v>13</v>
      </c>
      <c r="B9" s="16">
        <v>18</v>
      </c>
      <c r="C9" s="17">
        <v>94.076823914444446</v>
      </c>
      <c r="D9" s="18">
        <v>6.0343864091503212</v>
      </c>
      <c r="E9" s="18">
        <v>1.4223185167367109</v>
      </c>
      <c r="F9" s="17">
        <v>91.075994151192617</v>
      </c>
      <c r="G9" s="17">
        <v>97.077653677696276</v>
      </c>
      <c r="H9" s="19">
        <v>78.571428569999995</v>
      </c>
      <c r="I9" s="20">
        <v>100</v>
      </c>
      <c r="J9" s="1"/>
    </row>
    <row r="10" spans="1:18" x14ac:dyDescent="0.3">
      <c r="A10" s="15" t="s">
        <v>14</v>
      </c>
      <c r="B10" s="16">
        <v>37</v>
      </c>
      <c r="C10" s="17">
        <v>89.008488770810814</v>
      </c>
      <c r="D10" s="18">
        <v>9.0473541659171612</v>
      </c>
      <c r="E10" s="18">
        <v>1.4873758626696869</v>
      </c>
      <c r="F10" s="17">
        <v>85.991950706527689</v>
      </c>
      <c r="G10" s="17">
        <v>92.025026835093939</v>
      </c>
      <c r="H10" s="19">
        <v>63.636363639999999</v>
      </c>
      <c r="I10" s="20">
        <v>100</v>
      </c>
      <c r="J10" s="1"/>
    </row>
    <row r="11" spans="1:18" x14ac:dyDescent="0.3">
      <c r="A11" s="15" t="s">
        <v>15</v>
      </c>
      <c r="B11" s="16">
        <v>32</v>
      </c>
      <c r="C11" s="17">
        <v>83.073696437499976</v>
      </c>
      <c r="D11" s="18">
        <v>13.379741679086985</v>
      </c>
      <c r="E11" s="18">
        <v>2.3652265179516725</v>
      </c>
      <c r="F11" s="17">
        <v>78.249785150364701</v>
      </c>
      <c r="G11" s="17">
        <v>87.89760772463525</v>
      </c>
      <c r="H11" s="19">
        <v>53.333333330000002</v>
      </c>
      <c r="I11" s="20">
        <v>100</v>
      </c>
      <c r="J11" s="1"/>
    </row>
    <row r="12" spans="1:18" x14ac:dyDescent="0.3">
      <c r="A12" s="15" t="s">
        <v>16</v>
      </c>
      <c r="B12" s="16">
        <v>37</v>
      </c>
      <c r="C12" s="17">
        <v>91.526332429729749</v>
      </c>
      <c r="D12" s="18">
        <v>8.4115577325276369</v>
      </c>
      <c r="E12" s="18">
        <v>1.382851572888091</v>
      </c>
      <c r="F12" s="17">
        <v>88.721779450509402</v>
      </c>
      <c r="G12" s="17">
        <v>94.330885408950095</v>
      </c>
      <c r="H12" s="19">
        <v>68.181818179999993</v>
      </c>
      <c r="I12" s="20">
        <v>100</v>
      </c>
      <c r="J12" s="1"/>
    </row>
    <row r="13" spans="1:18" x14ac:dyDescent="0.3">
      <c r="A13" s="15" t="s">
        <v>17</v>
      </c>
      <c r="B13" s="16">
        <v>23</v>
      </c>
      <c r="C13" s="17">
        <v>92.841143656956532</v>
      </c>
      <c r="D13" s="18">
        <v>8.8603722205713193</v>
      </c>
      <c r="E13" s="18">
        <v>1.8475153219000111</v>
      </c>
      <c r="F13" s="17">
        <v>89.009631388328273</v>
      </c>
      <c r="G13" s="17">
        <v>96.672655925584792</v>
      </c>
      <c r="H13" s="19">
        <v>60</v>
      </c>
      <c r="I13" s="20">
        <v>100</v>
      </c>
      <c r="J13" s="1"/>
    </row>
    <row r="14" spans="1:18" x14ac:dyDescent="0.3">
      <c r="A14" s="21" t="s">
        <v>18</v>
      </c>
      <c r="B14" s="22">
        <v>225</v>
      </c>
      <c r="C14" s="23">
        <v>88.194321273644434</v>
      </c>
      <c r="D14" s="24">
        <v>11.034922826733194</v>
      </c>
      <c r="E14" s="24">
        <v>0.73566152178221289</v>
      </c>
      <c r="F14" s="23">
        <v>86.744618615159524</v>
      </c>
      <c r="G14" s="23">
        <v>89.644023932129343</v>
      </c>
      <c r="H14" s="25">
        <v>36.363636360000001</v>
      </c>
      <c r="I14" s="26">
        <v>100</v>
      </c>
      <c r="J14" s="1"/>
    </row>
    <row r="15" spans="1:18" x14ac:dyDescent="0.3">
      <c r="A15" s="72"/>
      <c r="B15" s="72"/>
      <c r="C15" s="72"/>
      <c r="D15" s="72"/>
      <c r="E15" s="72"/>
      <c r="F15" s="1"/>
    </row>
    <row r="16" spans="1:18" x14ac:dyDescent="0.3">
      <c r="A16" s="72" t="s">
        <v>2</v>
      </c>
      <c r="B16" s="72"/>
      <c r="C16" s="72"/>
      <c r="D16" s="72"/>
      <c r="E16" s="72"/>
      <c r="F16" s="1"/>
    </row>
    <row r="17" spans="1:7" ht="22.75" x14ac:dyDescent="0.3">
      <c r="A17" s="3" t="s">
        <v>20</v>
      </c>
      <c r="B17" s="3"/>
      <c r="C17" s="73" t="s">
        <v>3</v>
      </c>
      <c r="D17" s="4" t="s">
        <v>21</v>
      </c>
      <c r="E17" s="5"/>
      <c r="F17" s="1"/>
    </row>
    <row r="18" spans="1:7" x14ac:dyDescent="0.3">
      <c r="A18" s="6"/>
      <c r="B18" s="6"/>
      <c r="C18" s="74"/>
      <c r="D18" s="29" t="s">
        <v>22</v>
      </c>
      <c r="E18" s="30" t="s">
        <v>25</v>
      </c>
      <c r="F18" s="1"/>
    </row>
    <row r="19" spans="1:7" x14ac:dyDescent="0.35">
      <c r="A19" s="31" t="s">
        <v>29</v>
      </c>
      <c r="B19" s="9" t="s">
        <v>26</v>
      </c>
      <c r="C19" s="10">
        <v>25</v>
      </c>
      <c r="D19" s="11">
        <v>82.204805911199998</v>
      </c>
      <c r="E19" s="32"/>
      <c r="F19" s="67" t="s">
        <v>36</v>
      </c>
    </row>
    <row r="20" spans="1:7" x14ac:dyDescent="0.35">
      <c r="A20" s="33"/>
      <c r="B20" s="15" t="s">
        <v>12</v>
      </c>
      <c r="C20" s="16">
        <v>32</v>
      </c>
      <c r="D20" s="17">
        <v>82.752497669999997</v>
      </c>
      <c r="E20" s="34"/>
      <c r="F20" s="67" t="s">
        <v>37</v>
      </c>
    </row>
    <row r="21" spans="1:7" ht="14.6" x14ac:dyDescent="0.35">
      <c r="A21" s="33"/>
      <c r="B21" s="15" t="s">
        <v>15</v>
      </c>
      <c r="C21" s="16">
        <v>32</v>
      </c>
      <c r="D21" s="17">
        <v>83.073696437499976</v>
      </c>
      <c r="E21" s="34"/>
      <c r="F21" s="67" t="s">
        <v>40</v>
      </c>
      <c r="G21" s="67"/>
    </row>
    <row r="22" spans="1:7" ht="18" x14ac:dyDescent="0.35">
      <c r="A22" s="33"/>
      <c r="B22" s="15" t="s">
        <v>14</v>
      </c>
      <c r="C22" s="16">
        <v>37</v>
      </c>
      <c r="D22" s="35"/>
      <c r="E22" s="36">
        <v>89.008488770810814</v>
      </c>
      <c r="F22" s="67" t="s">
        <v>38</v>
      </c>
      <c r="G22" s="67"/>
    </row>
    <row r="23" spans="1:7" ht="18" x14ac:dyDescent="0.35">
      <c r="A23" s="33"/>
      <c r="B23" s="15" t="s">
        <v>16</v>
      </c>
      <c r="C23" s="16">
        <v>37</v>
      </c>
      <c r="D23" s="35"/>
      <c r="E23" s="36">
        <v>91.526332429729749</v>
      </c>
      <c r="F23" s="67" t="s">
        <v>39</v>
      </c>
      <c r="G23" s="67"/>
    </row>
    <row r="24" spans="1:7" x14ac:dyDescent="0.35">
      <c r="A24" s="33"/>
      <c r="B24" s="15" t="s">
        <v>17</v>
      </c>
      <c r="C24" s="16">
        <v>23</v>
      </c>
      <c r="D24" s="35"/>
      <c r="E24" s="36">
        <v>92.841143656956532</v>
      </c>
      <c r="F24" s="67" t="s">
        <v>35</v>
      </c>
    </row>
    <row r="25" spans="1:7" x14ac:dyDescent="0.35">
      <c r="A25" s="33"/>
      <c r="B25" s="15" t="s">
        <v>27</v>
      </c>
      <c r="C25" s="16">
        <v>21</v>
      </c>
      <c r="D25" s="35"/>
      <c r="E25" s="36">
        <v>93.983162302857153</v>
      </c>
      <c r="F25" s="67" t="s">
        <v>34</v>
      </c>
    </row>
    <row r="26" spans="1:7" x14ac:dyDescent="0.35">
      <c r="A26" s="33"/>
      <c r="B26" s="15" t="s">
        <v>13</v>
      </c>
      <c r="C26" s="16">
        <v>18</v>
      </c>
      <c r="D26" s="35"/>
      <c r="E26" s="36">
        <v>94.076823914444446</v>
      </c>
      <c r="F26" s="67" t="s">
        <v>33</v>
      </c>
    </row>
    <row r="27" spans="1:7" x14ac:dyDescent="0.3">
      <c r="A27" s="21"/>
      <c r="B27" s="21" t="s">
        <v>19</v>
      </c>
      <c r="C27" s="37"/>
      <c r="D27" s="38">
        <v>0.77211673752127785</v>
      </c>
      <c r="E27" s="39">
        <v>0.10832057476305412</v>
      </c>
      <c r="F27" s="1"/>
    </row>
    <row r="28" spans="1:7" ht="44.6" x14ac:dyDescent="0.3">
      <c r="A28" s="40" t="s">
        <v>23</v>
      </c>
      <c r="B28" s="40"/>
      <c r="C28" s="40"/>
      <c r="D28" s="40"/>
      <c r="E28" s="40"/>
      <c r="F28" s="1"/>
    </row>
    <row r="29" spans="1:7" ht="44.6" x14ac:dyDescent="0.3">
      <c r="A29" s="40" t="s">
        <v>28</v>
      </c>
      <c r="B29" s="40"/>
      <c r="C29" s="40"/>
      <c r="D29" s="40"/>
      <c r="E29" s="40"/>
      <c r="F29" s="1"/>
    </row>
    <row r="30" spans="1:7" ht="78" x14ac:dyDescent="0.3">
      <c r="A30" s="40" t="s">
        <v>24</v>
      </c>
      <c r="B30" s="40"/>
      <c r="C30" s="40"/>
      <c r="D30" s="40"/>
      <c r="E30" s="40"/>
      <c r="F30" s="1"/>
    </row>
  </sheetData>
  <mergeCells count="6">
    <mergeCell ref="A1:I1"/>
    <mergeCell ref="A15:E15"/>
    <mergeCell ref="A16:E16"/>
    <mergeCell ref="C17:C18"/>
    <mergeCell ref="A2:I2"/>
    <mergeCell ref="D4:D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TaPR1-4</vt:lpstr>
      <vt:lpstr>C△119-164-TaPR1-4</vt:lpstr>
      <vt:lpstr>N△25-64-TaPR1-4</vt:lpstr>
      <vt:lpstr>C△128-164-TaPR1-4</vt:lpstr>
      <vt:lpstr>Elution buffer</vt:lpstr>
      <vt:lpstr>GST</vt:lpstr>
      <vt:lpstr>Sterile water</vt:lpstr>
      <vt:lpstr>CAPE1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Luckytiger</dc:creator>
  <cp:lastModifiedBy>王菲</cp:lastModifiedBy>
  <dcterms:created xsi:type="dcterms:W3CDTF">2021-04-28T01:51:45Z</dcterms:created>
  <dcterms:modified xsi:type="dcterms:W3CDTF">2022-03-17T04:47:27Z</dcterms:modified>
</cp:coreProperties>
</file>