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hernan\Dropbox\My PC (MVM-BIOQ-1394)\Desktop\Students_SUBMISSIONS\Paper_Abbie\RESUBMISSION_2_PlosOne\"/>
    </mc:Choice>
  </mc:AlternateContent>
  <bookViews>
    <workbookView xWindow="0" yWindow="0" windowWidth="19200" windowHeight="5310" activeTab="1"/>
  </bookViews>
  <sheets>
    <sheet name="PVSburden&amp;WMHvol" sheetId="1" r:id="rId1"/>
    <sheet name="PVSdensity_analysis" sheetId="4" r:id="rId2"/>
    <sheet name="PVSclosenesschange&amp;WMHvol" sheetId="2" r:id="rId3"/>
    <sheet name="Data Dictionary" sheetId="3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4" l="1"/>
  <c r="E35" i="4"/>
  <c r="F35" i="4"/>
  <c r="H35" i="4"/>
  <c r="I35" i="4"/>
  <c r="B35" i="4"/>
  <c r="C34" i="4"/>
  <c r="E34" i="4"/>
  <c r="F34" i="4"/>
  <c r="H34" i="4"/>
  <c r="I34" i="4"/>
  <c r="B34" i="4"/>
  <c r="H32" i="4"/>
  <c r="E32" i="4"/>
  <c r="B32" i="4"/>
</calcChain>
</file>

<file path=xl/sharedStrings.xml><?xml version="1.0" encoding="utf-8"?>
<sst xmlns="http://schemas.openxmlformats.org/spreadsheetml/2006/main" count="52" uniqueCount="35">
  <si>
    <t>W1_PVS_CSO_sizeMean</t>
  </si>
  <si>
    <t>WMH1vol_mm3</t>
  </si>
  <si>
    <t>Numberof_CSOPVS_increased_closeoraround_1to2</t>
  </si>
  <si>
    <t>Numberof_CSOPVS_increased_closeoraround_2to3</t>
  </si>
  <si>
    <t>W1_CSO_PVS_vol_mm3</t>
  </si>
  <si>
    <t>W1_CSO_PVS_sizeMean</t>
  </si>
  <si>
    <t>PVS_close2WMH_W1</t>
  </si>
  <si>
    <t>PVS_close2WMH_W2</t>
  </si>
  <si>
    <t>PVS_close2WMH_W3</t>
  </si>
  <si>
    <t>WMH1_vol_mm3</t>
  </si>
  <si>
    <t>WMH2_vol_mm3</t>
  </si>
  <si>
    <t>WMH3_vol_mm3</t>
  </si>
  <si>
    <t>Variable name</t>
  </si>
  <si>
    <t>Meaning</t>
  </si>
  <si>
    <t>Subject no.</t>
  </si>
  <si>
    <t xml:space="preserve">Study participant number in this study </t>
  </si>
  <si>
    <t>Mean size (considering length and width) of the PVS in the centrum semiovale at the scanning wave 1 (in voxels)</t>
  </si>
  <si>
    <t>Volume of the white matter hyperintensities at the scanning wave 3, in cubic millimeters</t>
  </si>
  <si>
    <t>Volume of the white matter hyperintensities at the scanning wave 2, in cubic millimeters</t>
  </si>
  <si>
    <t>Volume of the white matter hyperintensities at the scanning wave 1, in cubic millimeters</t>
  </si>
  <si>
    <t>Volume of PVS in the centrum semiovale (CSO) measured at the scanning wave 1, in cubic millimeters</t>
  </si>
  <si>
    <t>Number of CSO PVS close to white matter hyperintensity deep clusters counted at the scanning wave 1</t>
  </si>
  <si>
    <t>Number of CSO PVS close to white matter hyperintensity deep clusters counted at the scanning wave 2</t>
  </si>
  <si>
    <t>Number of CSO PVS close to white matter hyperintensity deep clusters counted at the scanning wave 3</t>
  </si>
  <si>
    <t>Number of PVS in the CSO considered that increased close or around WMH from the first to the second scan</t>
  </si>
  <si>
    <t>Number of PVS in the CSO considered that increased close or around WMH from the second to the third scan</t>
  </si>
  <si>
    <t>Density_close_w1</t>
  </si>
  <si>
    <t>Density_notclose_w1</t>
  </si>
  <si>
    <t>Density_close_w2</t>
  </si>
  <si>
    <t>Density_notclose_w2</t>
  </si>
  <si>
    <t>Density_close_w3</t>
  </si>
  <si>
    <t>Density_notclose_w3</t>
  </si>
  <si>
    <t>T-test</t>
  </si>
  <si>
    <t>mean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</si>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</sst>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</a:t>
            </a:r>
            <a:r>
              <a:rPr lang="en-US" baseline="0"/>
              <a:t> of CSO PVS close to WMH in wave 1 vs. Wave 1 WMH volume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[1]PVS_and_WMH!$G$1</c:f>
              <c:strCache>
                <c:ptCount val="1"/>
                <c:pt idx="0">
                  <c:v>WMH1vol_mm3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037422650291236"/>
                  <c:y val="-0.1968539248793035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baseline="0"/>
                      <a:t>y = 286.92x + 2290.6</a:t>
                    </a:r>
                    <a:br>
                      <a:rPr lang="en-US" sz="1000" b="1" baseline="0"/>
                    </a:br>
                    <a:r>
                      <a:rPr lang="en-US" sz="1000" b="1" baseline="0"/>
                      <a:t>R² = 0.4843</a:t>
                    </a:r>
                    <a:endParaRPr lang="en-US" sz="10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[1]PVS_and_WMH!$F$2:$F$29</c:f>
              <c:numCache>
                <c:formatCode>General</c:formatCode>
                <c:ptCount val="28"/>
                <c:pt idx="0">
                  <c:v>23</c:v>
                </c:pt>
                <c:pt idx="1">
                  <c:v>31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18</c:v>
                </c:pt>
                <c:pt idx="6">
                  <c:v>35</c:v>
                </c:pt>
                <c:pt idx="7">
                  <c:v>8</c:v>
                </c:pt>
                <c:pt idx="8">
                  <c:v>2</c:v>
                </c:pt>
                <c:pt idx="9">
                  <c:v>24</c:v>
                </c:pt>
                <c:pt idx="10">
                  <c:v>21</c:v>
                </c:pt>
                <c:pt idx="11">
                  <c:v>19</c:v>
                </c:pt>
                <c:pt idx="12">
                  <c:v>39</c:v>
                </c:pt>
                <c:pt idx="13">
                  <c:v>4</c:v>
                </c:pt>
                <c:pt idx="14">
                  <c:v>2</c:v>
                </c:pt>
                <c:pt idx="15">
                  <c:v>47</c:v>
                </c:pt>
                <c:pt idx="16">
                  <c:v>16</c:v>
                </c:pt>
                <c:pt idx="17">
                  <c:v>28</c:v>
                </c:pt>
                <c:pt idx="18">
                  <c:v>34</c:v>
                </c:pt>
                <c:pt idx="19">
                  <c:v>8</c:v>
                </c:pt>
                <c:pt idx="20">
                  <c:v>0</c:v>
                </c:pt>
                <c:pt idx="21">
                  <c:v>50</c:v>
                </c:pt>
                <c:pt idx="22">
                  <c:v>22</c:v>
                </c:pt>
                <c:pt idx="23">
                  <c:v>5</c:v>
                </c:pt>
                <c:pt idx="24">
                  <c:v>24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</c:numCache>
            </c:numRef>
          </c:xVal>
          <c:yVal>
            <c:numRef>
              <c:f>[1]PVS_and_WMH!$G$2:$G$29</c:f>
              <c:numCache>
                <c:formatCode>General</c:formatCode>
                <c:ptCount val="28"/>
                <c:pt idx="0">
                  <c:v>1422</c:v>
                </c:pt>
                <c:pt idx="1">
                  <c:v>14508</c:v>
                </c:pt>
                <c:pt idx="2">
                  <c:v>3644</c:v>
                </c:pt>
                <c:pt idx="3">
                  <c:v>218</c:v>
                </c:pt>
                <c:pt idx="4">
                  <c:v>1854</c:v>
                </c:pt>
                <c:pt idx="5">
                  <c:v>9472</c:v>
                </c:pt>
                <c:pt idx="6">
                  <c:v>5854</c:v>
                </c:pt>
                <c:pt idx="7">
                  <c:v>3772</c:v>
                </c:pt>
                <c:pt idx="8">
                  <c:v>4630</c:v>
                </c:pt>
                <c:pt idx="9">
                  <c:v>15818</c:v>
                </c:pt>
                <c:pt idx="10">
                  <c:v>8102</c:v>
                </c:pt>
                <c:pt idx="11">
                  <c:v>6564</c:v>
                </c:pt>
                <c:pt idx="12">
                  <c:v>12720</c:v>
                </c:pt>
                <c:pt idx="13">
                  <c:v>3768</c:v>
                </c:pt>
                <c:pt idx="14">
                  <c:v>920</c:v>
                </c:pt>
                <c:pt idx="15">
                  <c:v>28648</c:v>
                </c:pt>
                <c:pt idx="16">
                  <c:v>15948</c:v>
                </c:pt>
                <c:pt idx="17">
                  <c:v>7550</c:v>
                </c:pt>
                <c:pt idx="18">
                  <c:v>4642</c:v>
                </c:pt>
                <c:pt idx="19">
                  <c:v>4128</c:v>
                </c:pt>
                <c:pt idx="20">
                  <c:v>1118</c:v>
                </c:pt>
                <c:pt idx="21">
                  <c:v>12598</c:v>
                </c:pt>
                <c:pt idx="22">
                  <c:v>8434</c:v>
                </c:pt>
                <c:pt idx="23">
                  <c:v>4990</c:v>
                </c:pt>
                <c:pt idx="24">
                  <c:v>8096</c:v>
                </c:pt>
                <c:pt idx="25">
                  <c:v>6574</c:v>
                </c:pt>
                <c:pt idx="26">
                  <c:v>2938</c:v>
                </c:pt>
                <c:pt idx="27">
                  <c:v>2354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20-4468-94D0-93F2CBDE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571960"/>
        <c:axId val="545578848"/>
      </c:scatterChart>
      <c:valAx>
        <c:axId val="545571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PVS close to deep WMH clusters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78848"/>
        <c:crosses val="autoZero"/>
        <c:crossBetween val="midCat"/>
      </c:valAx>
      <c:valAx>
        <c:axId val="5455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WMH</a:t>
                </a:r>
                <a:r>
                  <a:rPr lang="en-GB" baseline="0"/>
                  <a:t> volume (mm3)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71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/>
              <a:t>Number of CSO PVS close to WMH in wave 2 vs. Wave 2 WMH volume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[1]PVS_and_WMH!$I$1</c:f>
              <c:strCache>
                <c:ptCount val="1"/>
                <c:pt idx="0">
                  <c:v>WMH2vol_mm3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0681775767922226"/>
                  <c:y val="-0.1761906908739285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baseline="0"/>
                      <a:t>y = 277.48x + 5041</a:t>
                    </a:r>
                    <a:br>
                      <a:rPr lang="en-US" sz="1000" b="1" baseline="0"/>
                    </a:br>
                    <a:r>
                      <a:rPr lang="en-US" sz="1000" b="1" baseline="0"/>
                      <a:t>R² = 0.4206</a:t>
                    </a:r>
                    <a:endParaRPr lang="en-US" sz="10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[1]PVS_and_WMH!$H$2:$H$29</c:f>
              <c:numCache>
                <c:formatCode>General</c:formatCode>
                <c:ptCount val="28"/>
                <c:pt idx="0">
                  <c:v>30</c:v>
                </c:pt>
                <c:pt idx="1">
                  <c:v>33</c:v>
                </c:pt>
                <c:pt idx="2">
                  <c:v>7</c:v>
                </c:pt>
                <c:pt idx="3">
                  <c:v>1</c:v>
                </c:pt>
                <c:pt idx="4">
                  <c:v>12</c:v>
                </c:pt>
                <c:pt idx="5">
                  <c:v>25</c:v>
                </c:pt>
                <c:pt idx="6">
                  <c:v>38</c:v>
                </c:pt>
                <c:pt idx="7">
                  <c:v>10</c:v>
                </c:pt>
                <c:pt idx="8">
                  <c:v>2</c:v>
                </c:pt>
                <c:pt idx="9">
                  <c:v>27</c:v>
                </c:pt>
                <c:pt idx="10">
                  <c:v>22</c:v>
                </c:pt>
                <c:pt idx="11">
                  <c:v>21</c:v>
                </c:pt>
                <c:pt idx="12">
                  <c:v>41</c:v>
                </c:pt>
                <c:pt idx="13">
                  <c:v>11</c:v>
                </c:pt>
                <c:pt idx="14">
                  <c:v>1</c:v>
                </c:pt>
                <c:pt idx="15">
                  <c:v>41</c:v>
                </c:pt>
                <c:pt idx="16">
                  <c:v>18</c:v>
                </c:pt>
                <c:pt idx="17">
                  <c:v>49</c:v>
                </c:pt>
                <c:pt idx="18">
                  <c:v>49</c:v>
                </c:pt>
                <c:pt idx="19">
                  <c:v>16</c:v>
                </c:pt>
                <c:pt idx="20">
                  <c:v>0</c:v>
                </c:pt>
                <c:pt idx="21">
                  <c:v>55</c:v>
                </c:pt>
                <c:pt idx="22">
                  <c:v>30</c:v>
                </c:pt>
                <c:pt idx="23">
                  <c:v>5</c:v>
                </c:pt>
                <c:pt idx="24">
                  <c:v>29</c:v>
                </c:pt>
                <c:pt idx="25">
                  <c:v>2</c:v>
                </c:pt>
                <c:pt idx="26">
                  <c:v>5</c:v>
                </c:pt>
                <c:pt idx="27">
                  <c:v>4</c:v>
                </c:pt>
              </c:numCache>
            </c:numRef>
          </c:xVal>
          <c:yVal>
            <c:numRef>
              <c:f>[1]PVS_and_WMH!$I$2:$I$29</c:f>
              <c:numCache>
                <c:formatCode>General</c:formatCode>
                <c:ptCount val="28"/>
                <c:pt idx="0">
                  <c:v>6284</c:v>
                </c:pt>
                <c:pt idx="1">
                  <c:v>22804</c:v>
                </c:pt>
                <c:pt idx="2">
                  <c:v>8118</c:v>
                </c:pt>
                <c:pt idx="3">
                  <c:v>3406</c:v>
                </c:pt>
                <c:pt idx="4">
                  <c:v>3084</c:v>
                </c:pt>
                <c:pt idx="5">
                  <c:v>19458</c:v>
                </c:pt>
                <c:pt idx="6">
                  <c:v>18318</c:v>
                </c:pt>
                <c:pt idx="7">
                  <c:v>9274</c:v>
                </c:pt>
                <c:pt idx="8">
                  <c:v>3090</c:v>
                </c:pt>
                <c:pt idx="9">
                  <c:v>14344</c:v>
                </c:pt>
                <c:pt idx="10">
                  <c:v>11382</c:v>
                </c:pt>
                <c:pt idx="11">
                  <c:v>5188</c:v>
                </c:pt>
                <c:pt idx="12">
                  <c:v>12974</c:v>
                </c:pt>
                <c:pt idx="13">
                  <c:v>12784</c:v>
                </c:pt>
                <c:pt idx="14">
                  <c:v>4366</c:v>
                </c:pt>
                <c:pt idx="15">
                  <c:v>33660</c:v>
                </c:pt>
                <c:pt idx="16">
                  <c:v>15298</c:v>
                </c:pt>
                <c:pt idx="17">
                  <c:v>11272</c:v>
                </c:pt>
                <c:pt idx="18">
                  <c:v>11352</c:v>
                </c:pt>
                <c:pt idx="19">
                  <c:v>6992</c:v>
                </c:pt>
                <c:pt idx="20">
                  <c:v>3166</c:v>
                </c:pt>
                <c:pt idx="21">
                  <c:v>16656</c:v>
                </c:pt>
                <c:pt idx="22">
                  <c:v>15072</c:v>
                </c:pt>
                <c:pt idx="23">
                  <c:v>4646</c:v>
                </c:pt>
                <c:pt idx="24">
                  <c:v>11396</c:v>
                </c:pt>
                <c:pt idx="25">
                  <c:v>6558</c:v>
                </c:pt>
                <c:pt idx="26">
                  <c:v>10406</c:v>
                </c:pt>
                <c:pt idx="27">
                  <c:v>1850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1A-4B27-8F1E-4DC62AEDE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671048"/>
        <c:axId val="397667112"/>
      </c:scatterChart>
      <c:valAx>
        <c:axId val="397671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PVS close to deep WMH clusters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667112"/>
        <c:crosses val="autoZero"/>
        <c:crossBetween val="midCat"/>
      </c:valAx>
      <c:valAx>
        <c:axId val="39766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WMH volume (mm3)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671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Number of CSO PVS close to WMH in wave 3 vs. Wave 3 WMH volume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[1]PVS_and_WMH!$K$1</c:f>
              <c:strCache>
                <c:ptCount val="1"/>
                <c:pt idx="0">
                  <c:v>WMH3vol_mm3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312155122346203"/>
                  <c:y val="-0.109836861405441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baseline="0"/>
                      <a:t>y = 327.19x + 5634.7</a:t>
                    </a:r>
                    <a:br>
                      <a:rPr lang="en-US" sz="1000" b="1" baseline="0"/>
                    </a:br>
                    <a:r>
                      <a:rPr lang="en-US" sz="1000" b="1" baseline="0"/>
                      <a:t>R² = 0.5423</a:t>
                    </a:r>
                    <a:endParaRPr lang="en-US" sz="10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[1]PVS_and_WMH!$J$2:$J$29</c:f>
              <c:numCache>
                <c:formatCode>General</c:formatCode>
                <c:ptCount val="28"/>
                <c:pt idx="0">
                  <c:v>45</c:v>
                </c:pt>
                <c:pt idx="1">
                  <c:v>63</c:v>
                </c:pt>
                <c:pt idx="2">
                  <c:v>30</c:v>
                </c:pt>
                <c:pt idx="3">
                  <c:v>5</c:v>
                </c:pt>
                <c:pt idx="4">
                  <c:v>24</c:v>
                </c:pt>
                <c:pt idx="5">
                  <c:v>43</c:v>
                </c:pt>
                <c:pt idx="6">
                  <c:v>73</c:v>
                </c:pt>
                <c:pt idx="7">
                  <c:v>20</c:v>
                </c:pt>
                <c:pt idx="8">
                  <c:v>4</c:v>
                </c:pt>
                <c:pt idx="9">
                  <c:v>40</c:v>
                </c:pt>
                <c:pt idx="10">
                  <c:v>43</c:v>
                </c:pt>
                <c:pt idx="11">
                  <c:v>45</c:v>
                </c:pt>
                <c:pt idx="12">
                  <c:v>67</c:v>
                </c:pt>
                <c:pt idx="13">
                  <c:v>25</c:v>
                </c:pt>
                <c:pt idx="14">
                  <c:v>3</c:v>
                </c:pt>
                <c:pt idx="15">
                  <c:v>74</c:v>
                </c:pt>
                <c:pt idx="16">
                  <c:v>13</c:v>
                </c:pt>
                <c:pt idx="17">
                  <c:v>56</c:v>
                </c:pt>
                <c:pt idx="18">
                  <c:v>50</c:v>
                </c:pt>
                <c:pt idx="19">
                  <c:v>14</c:v>
                </c:pt>
                <c:pt idx="20">
                  <c:v>2</c:v>
                </c:pt>
                <c:pt idx="21">
                  <c:v>65</c:v>
                </c:pt>
                <c:pt idx="22">
                  <c:v>30</c:v>
                </c:pt>
                <c:pt idx="23">
                  <c:v>10</c:v>
                </c:pt>
                <c:pt idx="24">
                  <c:v>37</c:v>
                </c:pt>
                <c:pt idx="25">
                  <c:v>1</c:v>
                </c:pt>
                <c:pt idx="26">
                  <c:v>7</c:v>
                </c:pt>
                <c:pt idx="27">
                  <c:v>19</c:v>
                </c:pt>
              </c:numCache>
            </c:numRef>
          </c:xVal>
          <c:yVal>
            <c:numRef>
              <c:f>[1]PVS_and_WMH!$K$2:$K$29</c:f>
              <c:numCache>
                <c:formatCode>General</c:formatCode>
                <c:ptCount val="28"/>
                <c:pt idx="0">
                  <c:v>10430</c:v>
                </c:pt>
                <c:pt idx="1">
                  <c:v>28352</c:v>
                </c:pt>
                <c:pt idx="2">
                  <c:v>14274</c:v>
                </c:pt>
                <c:pt idx="3">
                  <c:v>5610</c:v>
                </c:pt>
                <c:pt idx="4">
                  <c:v>5420</c:v>
                </c:pt>
                <c:pt idx="5">
                  <c:v>27450</c:v>
                </c:pt>
                <c:pt idx="6">
                  <c:v>25426</c:v>
                </c:pt>
                <c:pt idx="7">
                  <c:v>14264</c:v>
                </c:pt>
                <c:pt idx="8">
                  <c:v>4098</c:v>
                </c:pt>
                <c:pt idx="9">
                  <c:v>20530</c:v>
                </c:pt>
                <c:pt idx="10">
                  <c:v>26614</c:v>
                </c:pt>
                <c:pt idx="11">
                  <c:v>8000</c:v>
                </c:pt>
                <c:pt idx="12">
                  <c:v>19566</c:v>
                </c:pt>
                <c:pt idx="13">
                  <c:v>19312</c:v>
                </c:pt>
                <c:pt idx="14">
                  <c:v>7960</c:v>
                </c:pt>
                <c:pt idx="15">
                  <c:v>47038</c:v>
                </c:pt>
                <c:pt idx="16">
                  <c:v>18946</c:v>
                </c:pt>
                <c:pt idx="17">
                  <c:v>15060</c:v>
                </c:pt>
                <c:pt idx="18">
                  <c:v>13290</c:v>
                </c:pt>
                <c:pt idx="19">
                  <c:v>7104</c:v>
                </c:pt>
                <c:pt idx="20">
                  <c:v>5144</c:v>
                </c:pt>
                <c:pt idx="21">
                  <c:v>33206</c:v>
                </c:pt>
                <c:pt idx="22">
                  <c:v>24366</c:v>
                </c:pt>
                <c:pt idx="23">
                  <c:v>9184</c:v>
                </c:pt>
                <c:pt idx="24">
                  <c:v>20854</c:v>
                </c:pt>
                <c:pt idx="25">
                  <c:v>8756</c:v>
                </c:pt>
                <c:pt idx="26">
                  <c:v>11496</c:v>
                </c:pt>
                <c:pt idx="27">
                  <c:v>3114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46-4741-A0C1-8118FB8C8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749792"/>
        <c:axId val="397670720"/>
      </c:scatterChart>
      <c:valAx>
        <c:axId val="540749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PVS close to deep WMH clusters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670720"/>
        <c:crosses val="autoZero"/>
        <c:crossBetween val="midCat"/>
      </c:valAx>
      <c:valAx>
        <c:axId val="3976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WMH volume (mm3)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749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Volume of CSO PVS vs. WMH volume at scanning wave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[1]PVS_and_WMH!$U$1</c:f>
              <c:strCache>
                <c:ptCount val="1"/>
                <c:pt idx="0">
                  <c:v>WMH1vol_mm3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4998643727877371"/>
                  <c:y val="-0.2775774520357835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baseline="0"/>
                      <a:t>y = 0.4761x + 3506</a:t>
                    </a:r>
                    <a:br>
                      <a:rPr lang="en-US" sz="1000" b="1" baseline="0"/>
                    </a:br>
                    <a:r>
                      <a:rPr lang="en-US" sz="1000" b="1" baseline="0"/>
                      <a:t>R² = 0.0539</a:t>
                    </a:r>
                    <a:endParaRPr lang="en-US" sz="10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[1]PVS_and_WMH!$T$2:$T$29</c:f>
              <c:numCache>
                <c:formatCode>General</c:formatCode>
                <c:ptCount val="28"/>
                <c:pt idx="0">
                  <c:v>4913</c:v>
                </c:pt>
                <c:pt idx="1">
                  <c:v>9503</c:v>
                </c:pt>
                <c:pt idx="2">
                  <c:v>7468</c:v>
                </c:pt>
                <c:pt idx="3">
                  <c:v>10228</c:v>
                </c:pt>
                <c:pt idx="4">
                  <c:v>6104</c:v>
                </c:pt>
                <c:pt idx="5">
                  <c:v>14254</c:v>
                </c:pt>
                <c:pt idx="6">
                  <c:v>6841</c:v>
                </c:pt>
                <c:pt idx="7">
                  <c:v>4754</c:v>
                </c:pt>
                <c:pt idx="8">
                  <c:v>7301</c:v>
                </c:pt>
                <c:pt idx="9">
                  <c:v>7635</c:v>
                </c:pt>
                <c:pt idx="10">
                  <c:v>2030</c:v>
                </c:pt>
                <c:pt idx="11">
                  <c:v>11266</c:v>
                </c:pt>
                <c:pt idx="12">
                  <c:v>8244</c:v>
                </c:pt>
                <c:pt idx="13">
                  <c:v>14575</c:v>
                </c:pt>
                <c:pt idx="14">
                  <c:v>3467</c:v>
                </c:pt>
                <c:pt idx="15">
                  <c:v>8634</c:v>
                </c:pt>
                <c:pt idx="16">
                  <c:v>7619</c:v>
                </c:pt>
                <c:pt idx="17">
                  <c:v>4851</c:v>
                </c:pt>
                <c:pt idx="18">
                  <c:v>4710</c:v>
                </c:pt>
                <c:pt idx="19">
                  <c:v>5064</c:v>
                </c:pt>
                <c:pt idx="20">
                  <c:v>5848</c:v>
                </c:pt>
                <c:pt idx="21">
                  <c:v>10336</c:v>
                </c:pt>
                <c:pt idx="22">
                  <c:v>8319</c:v>
                </c:pt>
                <c:pt idx="23">
                  <c:v>9434</c:v>
                </c:pt>
                <c:pt idx="24">
                  <c:v>11913</c:v>
                </c:pt>
                <c:pt idx="25">
                  <c:v>8261</c:v>
                </c:pt>
                <c:pt idx="26">
                  <c:v>5486</c:v>
                </c:pt>
                <c:pt idx="27">
                  <c:v>7528</c:v>
                </c:pt>
              </c:numCache>
            </c:numRef>
          </c:xVal>
          <c:yVal>
            <c:numRef>
              <c:f>[1]PVS_and_WMH!$U$2:$U$29</c:f>
              <c:numCache>
                <c:formatCode>General</c:formatCode>
                <c:ptCount val="28"/>
                <c:pt idx="0">
                  <c:v>1422</c:v>
                </c:pt>
                <c:pt idx="1">
                  <c:v>14508</c:v>
                </c:pt>
                <c:pt idx="2">
                  <c:v>3644</c:v>
                </c:pt>
                <c:pt idx="3">
                  <c:v>218</c:v>
                </c:pt>
                <c:pt idx="4">
                  <c:v>1854</c:v>
                </c:pt>
                <c:pt idx="5">
                  <c:v>9472</c:v>
                </c:pt>
                <c:pt idx="6">
                  <c:v>5854</c:v>
                </c:pt>
                <c:pt idx="7">
                  <c:v>3772</c:v>
                </c:pt>
                <c:pt idx="8">
                  <c:v>4630</c:v>
                </c:pt>
                <c:pt idx="9">
                  <c:v>15818</c:v>
                </c:pt>
                <c:pt idx="10">
                  <c:v>8102</c:v>
                </c:pt>
                <c:pt idx="11">
                  <c:v>6564</c:v>
                </c:pt>
                <c:pt idx="12">
                  <c:v>12720</c:v>
                </c:pt>
                <c:pt idx="13">
                  <c:v>3768</c:v>
                </c:pt>
                <c:pt idx="14">
                  <c:v>920</c:v>
                </c:pt>
                <c:pt idx="15">
                  <c:v>28648</c:v>
                </c:pt>
                <c:pt idx="16">
                  <c:v>15948</c:v>
                </c:pt>
                <c:pt idx="17">
                  <c:v>7550</c:v>
                </c:pt>
                <c:pt idx="18">
                  <c:v>4642</c:v>
                </c:pt>
                <c:pt idx="19">
                  <c:v>4128</c:v>
                </c:pt>
                <c:pt idx="20">
                  <c:v>1118</c:v>
                </c:pt>
                <c:pt idx="21">
                  <c:v>12598</c:v>
                </c:pt>
                <c:pt idx="22">
                  <c:v>8434</c:v>
                </c:pt>
                <c:pt idx="23">
                  <c:v>4990</c:v>
                </c:pt>
                <c:pt idx="24">
                  <c:v>8096</c:v>
                </c:pt>
                <c:pt idx="25">
                  <c:v>6574</c:v>
                </c:pt>
                <c:pt idx="26">
                  <c:v>2938</c:v>
                </c:pt>
                <c:pt idx="27">
                  <c:v>2354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EA-4F23-B84C-F6DDDC56C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652008"/>
        <c:axId val="534648728"/>
      </c:scatterChart>
      <c:valAx>
        <c:axId val="534652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CSO</a:t>
                </a:r>
                <a:r>
                  <a:rPr lang="en-GB" baseline="0"/>
                  <a:t> PVS volume (mm3)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48728"/>
        <c:crosses val="autoZero"/>
        <c:crossBetween val="midCat"/>
      </c:valAx>
      <c:valAx>
        <c:axId val="53464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WMH</a:t>
                </a:r>
                <a:r>
                  <a:rPr lang="en-GB" baseline="0"/>
                  <a:t> volume (mm3)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52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Mean Size of CSO PVS vs. WMH volume at scanning wave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[1]PVS_and_WMH!$AE$1</c:f>
              <c:strCache>
                <c:ptCount val="1"/>
                <c:pt idx="0">
                  <c:v>WMH1vol_mm3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9785292847960543"/>
                  <c:y val="-0.2605688624048683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baseline="0"/>
                      <a:t>y = 400.99x + 1386.5</a:t>
                    </a:r>
                    <a:br>
                      <a:rPr lang="en-US" sz="1000" b="1" baseline="0"/>
                    </a:br>
                    <a:r>
                      <a:rPr lang="en-US" sz="1000" b="1" baseline="0"/>
                      <a:t>R² = 0.049</a:t>
                    </a:r>
                    <a:endParaRPr lang="en-US" sz="10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[1]PVS_and_WMH!$AD$2:$AD$29</c:f>
              <c:numCache>
                <c:formatCode>General</c:formatCode>
                <c:ptCount val="28"/>
                <c:pt idx="0">
                  <c:v>12.230079</c:v>
                </c:pt>
                <c:pt idx="1">
                  <c:v>14.4788955</c:v>
                </c:pt>
                <c:pt idx="2">
                  <c:v>12.216364</c:v>
                </c:pt>
                <c:pt idx="3">
                  <c:v>17.518515000000001</c:v>
                </c:pt>
                <c:pt idx="4">
                  <c:v>13.8870235</c:v>
                </c:pt>
                <c:pt idx="5">
                  <c:v>17.443843999999999</c:v>
                </c:pt>
                <c:pt idx="6">
                  <c:v>12.267747</c:v>
                </c:pt>
                <c:pt idx="7">
                  <c:v>9.142770500000001</c:v>
                </c:pt>
                <c:pt idx="8">
                  <c:v>14.388847500000001</c:v>
                </c:pt>
                <c:pt idx="9">
                  <c:v>13.653705500000001</c:v>
                </c:pt>
                <c:pt idx="10">
                  <c:v>10.137487499999999</c:v>
                </c:pt>
                <c:pt idx="11">
                  <c:v>17.658563999999998</c:v>
                </c:pt>
                <c:pt idx="12">
                  <c:v>13.290670500000001</c:v>
                </c:pt>
                <c:pt idx="13">
                  <c:v>24.886739500000001</c:v>
                </c:pt>
                <c:pt idx="14">
                  <c:v>9.7138875000000002</c:v>
                </c:pt>
                <c:pt idx="15">
                  <c:v>18.882095</c:v>
                </c:pt>
                <c:pt idx="16">
                  <c:v>13.15803</c:v>
                </c:pt>
                <c:pt idx="17">
                  <c:v>10.861090000000001</c:v>
                </c:pt>
                <c:pt idx="18">
                  <c:v>12.798912999999999</c:v>
                </c:pt>
                <c:pt idx="19">
                  <c:v>14.5535025</c:v>
                </c:pt>
                <c:pt idx="20">
                  <c:v>14.433063499999999</c:v>
                </c:pt>
                <c:pt idx="21">
                  <c:v>17.386941</c:v>
                </c:pt>
                <c:pt idx="22">
                  <c:v>17.045701999999999</c:v>
                </c:pt>
                <c:pt idx="23">
                  <c:v>15.377533</c:v>
                </c:pt>
                <c:pt idx="24">
                  <c:v>19.039808999999998</c:v>
                </c:pt>
                <c:pt idx="25">
                  <c:v>12.556547500000001</c:v>
                </c:pt>
                <c:pt idx="26">
                  <c:v>11.096328</c:v>
                </c:pt>
                <c:pt idx="27">
                  <c:v>15.052839000000001</c:v>
                </c:pt>
              </c:numCache>
            </c:numRef>
          </c:xVal>
          <c:yVal>
            <c:numRef>
              <c:f>[1]PVS_and_WMH!$AE$2:$AE$29</c:f>
              <c:numCache>
                <c:formatCode>General</c:formatCode>
                <c:ptCount val="28"/>
                <c:pt idx="0">
                  <c:v>1422</c:v>
                </c:pt>
                <c:pt idx="1">
                  <c:v>14508</c:v>
                </c:pt>
                <c:pt idx="2">
                  <c:v>3644</c:v>
                </c:pt>
                <c:pt idx="3">
                  <c:v>218</c:v>
                </c:pt>
                <c:pt idx="4">
                  <c:v>1854</c:v>
                </c:pt>
                <c:pt idx="5">
                  <c:v>9472</c:v>
                </c:pt>
                <c:pt idx="6">
                  <c:v>5854</c:v>
                </c:pt>
                <c:pt idx="7">
                  <c:v>3772</c:v>
                </c:pt>
                <c:pt idx="8">
                  <c:v>4630</c:v>
                </c:pt>
                <c:pt idx="9">
                  <c:v>15818</c:v>
                </c:pt>
                <c:pt idx="10">
                  <c:v>8102</c:v>
                </c:pt>
                <c:pt idx="11">
                  <c:v>6564</c:v>
                </c:pt>
                <c:pt idx="12">
                  <c:v>12720</c:v>
                </c:pt>
                <c:pt idx="13">
                  <c:v>3768</c:v>
                </c:pt>
                <c:pt idx="14">
                  <c:v>920</c:v>
                </c:pt>
                <c:pt idx="15">
                  <c:v>28648</c:v>
                </c:pt>
                <c:pt idx="16">
                  <c:v>15948</c:v>
                </c:pt>
                <c:pt idx="17">
                  <c:v>7550</c:v>
                </c:pt>
                <c:pt idx="18">
                  <c:v>4642</c:v>
                </c:pt>
                <c:pt idx="19">
                  <c:v>4128</c:v>
                </c:pt>
                <c:pt idx="20">
                  <c:v>1118</c:v>
                </c:pt>
                <c:pt idx="21">
                  <c:v>12598</c:v>
                </c:pt>
                <c:pt idx="22">
                  <c:v>8434</c:v>
                </c:pt>
                <c:pt idx="23">
                  <c:v>4990</c:v>
                </c:pt>
                <c:pt idx="24">
                  <c:v>8096</c:v>
                </c:pt>
                <c:pt idx="25">
                  <c:v>6574</c:v>
                </c:pt>
                <c:pt idx="26">
                  <c:v>2938</c:v>
                </c:pt>
                <c:pt idx="27">
                  <c:v>2354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C4-4C67-B670-36D212C9C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662504"/>
        <c:axId val="534662832"/>
      </c:scatterChart>
      <c:valAx>
        <c:axId val="534662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Mean</a:t>
                </a:r>
                <a:r>
                  <a:rPr lang="en-GB" baseline="0"/>
                  <a:t> PVS size (voxels)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62832"/>
        <c:crosses val="autoZero"/>
        <c:crossBetween val="midCat"/>
      </c:valAx>
      <c:valAx>
        <c:axId val="53466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WMH</a:t>
                </a:r>
                <a:r>
                  <a:rPr lang="en-GB" baseline="0"/>
                  <a:t> volume (mm3)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62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Increase</a:t>
            </a:r>
            <a:r>
              <a:rPr lang="en-US" baseline="0"/>
              <a:t> in "close" CSO PVS from wave 1 to wave 2 vs. WMH volume at wave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[1]PVSprogression_and_WMH!$C$1</c:f>
              <c:strCache>
                <c:ptCount val="1"/>
                <c:pt idx="0">
                  <c:v>WMH2vol_mm3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9429239628628512"/>
                  <c:y val="-0.1451245853151604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baseline="0"/>
                      <a:t>y = 448.13x + 5002.8</a:t>
                    </a:r>
                    <a:br>
                      <a:rPr lang="en-US" sz="1000" b="1" baseline="0"/>
                    </a:br>
                    <a:r>
                      <a:rPr lang="en-US" sz="1000" b="1" baseline="0"/>
                      <a:t>R² = 0.5809</a:t>
                    </a:r>
                    <a:endParaRPr lang="en-US" sz="10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[1]PVSprogression_and_WMH!$B$2:$B$29</c:f>
              <c:numCache>
                <c:formatCode>General</c:formatCode>
                <c:ptCount val="28"/>
                <c:pt idx="0">
                  <c:v>16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18</c:v>
                </c:pt>
                <c:pt idx="6">
                  <c:v>31</c:v>
                </c:pt>
                <c:pt idx="7">
                  <c:v>2</c:v>
                </c:pt>
                <c:pt idx="8">
                  <c:v>0</c:v>
                </c:pt>
                <c:pt idx="9">
                  <c:v>21</c:v>
                </c:pt>
                <c:pt idx="10">
                  <c:v>15</c:v>
                </c:pt>
                <c:pt idx="11">
                  <c:v>13</c:v>
                </c:pt>
                <c:pt idx="12">
                  <c:v>23</c:v>
                </c:pt>
                <c:pt idx="13">
                  <c:v>4</c:v>
                </c:pt>
                <c:pt idx="14">
                  <c:v>1</c:v>
                </c:pt>
                <c:pt idx="15">
                  <c:v>35</c:v>
                </c:pt>
                <c:pt idx="16">
                  <c:v>10</c:v>
                </c:pt>
                <c:pt idx="17">
                  <c:v>18</c:v>
                </c:pt>
                <c:pt idx="18">
                  <c:v>27</c:v>
                </c:pt>
                <c:pt idx="19">
                  <c:v>8</c:v>
                </c:pt>
                <c:pt idx="20">
                  <c:v>0</c:v>
                </c:pt>
                <c:pt idx="21">
                  <c:v>43</c:v>
                </c:pt>
                <c:pt idx="22">
                  <c:v>17</c:v>
                </c:pt>
                <c:pt idx="23">
                  <c:v>4</c:v>
                </c:pt>
                <c:pt idx="24">
                  <c:v>15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</c:numCache>
            </c:numRef>
          </c:xVal>
          <c:yVal>
            <c:numRef>
              <c:f>[1]PVSprogression_and_WMH!$C$2:$C$29</c:f>
              <c:numCache>
                <c:formatCode>General</c:formatCode>
                <c:ptCount val="28"/>
                <c:pt idx="0">
                  <c:v>6284</c:v>
                </c:pt>
                <c:pt idx="1">
                  <c:v>22804</c:v>
                </c:pt>
                <c:pt idx="2">
                  <c:v>8118</c:v>
                </c:pt>
                <c:pt idx="3">
                  <c:v>3406</c:v>
                </c:pt>
                <c:pt idx="4">
                  <c:v>3084</c:v>
                </c:pt>
                <c:pt idx="5">
                  <c:v>19458</c:v>
                </c:pt>
                <c:pt idx="6">
                  <c:v>18318</c:v>
                </c:pt>
                <c:pt idx="7">
                  <c:v>9274</c:v>
                </c:pt>
                <c:pt idx="8">
                  <c:v>3090</c:v>
                </c:pt>
                <c:pt idx="9">
                  <c:v>14344</c:v>
                </c:pt>
                <c:pt idx="10">
                  <c:v>11382</c:v>
                </c:pt>
                <c:pt idx="11">
                  <c:v>5188</c:v>
                </c:pt>
                <c:pt idx="12">
                  <c:v>12974</c:v>
                </c:pt>
                <c:pt idx="13">
                  <c:v>12784</c:v>
                </c:pt>
                <c:pt idx="14">
                  <c:v>4366</c:v>
                </c:pt>
                <c:pt idx="15">
                  <c:v>33660</c:v>
                </c:pt>
                <c:pt idx="16">
                  <c:v>15298</c:v>
                </c:pt>
                <c:pt idx="17">
                  <c:v>11272</c:v>
                </c:pt>
                <c:pt idx="18">
                  <c:v>11352</c:v>
                </c:pt>
                <c:pt idx="19">
                  <c:v>6992</c:v>
                </c:pt>
                <c:pt idx="20">
                  <c:v>3166</c:v>
                </c:pt>
                <c:pt idx="21">
                  <c:v>16656</c:v>
                </c:pt>
                <c:pt idx="22">
                  <c:v>15072</c:v>
                </c:pt>
                <c:pt idx="23">
                  <c:v>4646</c:v>
                </c:pt>
                <c:pt idx="24">
                  <c:v>11396</c:v>
                </c:pt>
                <c:pt idx="25">
                  <c:v>6558</c:v>
                </c:pt>
                <c:pt idx="26">
                  <c:v>10406</c:v>
                </c:pt>
                <c:pt idx="27">
                  <c:v>1850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87-496C-8AF2-D57176383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757336"/>
        <c:axId val="272473456"/>
      </c:scatterChart>
      <c:valAx>
        <c:axId val="540757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CSO PVS increase close or around deep WMH clusters from wave 1 to wave 2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473456"/>
        <c:crosses val="autoZero"/>
        <c:crossBetween val="midCat"/>
      </c:valAx>
      <c:valAx>
        <c:axId val="27247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WMH</a:t>
                </a:r>
                <a:r>
                  <a:rPr lang="en-GB" baseline="0"/>
                  <a:t> volume (mm3)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757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Increase in "close" CSO PVS from wave 2 to wave 3 vs. WMH volume at wave 3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[1]PVSprogression_and_WMH!$E$1</c:f>
              <c:strCache>
                <c:ptCount val="1"/>
                <c:pt idx="0">
                  <c:v>WMH3vol_mm3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836910475609326"/>
                  <c:y val="-0.1044964201835992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baseline="0"/>
                      <a:t>y = 506.94x + 7464.2</a:t>
                    </a:r>
                    <a:br>
                      <a:rPr lang="en-US" sz="1000" b="1" baseline="0"/>
                    </a:br>
                    <a:r>
                      <a:rPr lang="en-US" sz="1000" b="1" baseline="0"/>
                      <a:t>R² = 0.5122</a:t>
                    </a:r>
                    <a:endParaRPr lang="en-US" sz="10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[1]PVSprogression_and_WMH!$D$2:$D$29</c:f>
              <c:numCache>
                <c:formatCode>General</c:formatCode>
                <c:ptCount val="28"/>
                <c:pt idx="0">
                  <c:v>30</c:v>
                </c:pt>
                <c:pt idx="1">
                  <c:v>31</c:v>
                </c:pt>
                <c:pt idx="2">
                  <c:v>5</c:v>
                </c:pt>
                <c:pt idx="3">
                  <c:v>1</c:v>
                </c:pt>
                <c:pt idx="4">
                  <c:v>12</c:v>
                </c:pt>
                <c:pt idx="5">
                  <c:v>21</c:v>
                </c:pt>
                <c:pt idx="6">
                  <c:v>35</c:v>
                </c:pt>
                <c:pt idx="7">
                  <c:v>8</c:v>
                </c:pt>
                <c:pt idx="8">
                  <c:v>2</c:v>
                </c:pt>
                <c:pt idx="9">
                  <c:v>21</c:v>
                </c:pt>
                <c:pt idx="10">
                  <c:v>23</c:v>
                </c:pt>
                <c:pt idx="11">
                  <c:v>20</c:v>
                </c:pt>
                <c:pt idx="12">
                  <c:v>27</c:v>
                </c:pt>
                <c:pt idx="13">
                  <c:v>9</c:v>
                </c:pt>
                <c:pt idx="14">
                  <c:v>1</c:v>
                </c:pt>
                <c:pt idx="15">
                  <c:v>41</c:v>
                </c:pt>
                <c:pt idx="16">
                  <c:v>9</c:v>
                </c:pt>
                <c:pt idx="17">
                  <c:v>36</c:v>
                </c:pt>
                <c:pt idx="18">
                  <c:v>36</c:v>
                </c:pt>
                <c:pt idx="19">
                  <c:v>9</c:v>
                </c:pt>
                <c:pt idx="20">
                  <c:v>1</c:v>
                </c:pt>
                <c:pt idx="21">
                  <c:v>55</c:v>
                </c:pt>
                <c:pt idx="22">
                  <c:v>17</c:v>
                </c:pt>
                <c:pt idx="23">
                  <c:v>5</c:v>
                </c:pt>
                <c:pt idx="24">
                  <c:v>21</c:v>
                </c:pt>
                <c:pt idx="25">
                  <c:v>1</c:v>
                </c:pt>
                <c:pt idx="26">
                  <c:v>4</c:v>
                </c:pt>
                <c:pt idx="27">
                  <c:v>4</c:v>
                </c:pt>
              </c:numCache>
            </c:numRef>
          </c:xVal>
          <c:yVal>
            <c:numRef>
              <c:f>[1]PVSprogression_and_WMH!$E$2:$E$29</c:f>
              <c:numCache>
                <c:formatCode>General</c:formatCode>
                <c:ptCount val="28"/>
                <c:pt idx="0">
                  <c:v>10430</c:v>
                </c:pt>
                <c:pt idx="1">
                  <c:v>28352</c:v>
                </c:pt>
                <c:pt idx="2">
                  <c:v>14274</c:v>
                </c:pt>
                <c:pt idx="3">
                  <c:v>5610</c:v>
                </c:pt>
                <c:pt idx="4">
                  <c:v>5420</c:v>
                </c:pt>
                <c:pt idx="5">
                  <c:v>27450</c:v>
                </c:pt>
                <c:pt idx="6">
                  <c:v>25426</c:v>
                </c:pt>
                <c:pt idx="7">
                  <c:v>14264</c:v>
                </c:pt>
                <c:pt idx="8">
                  <c:v>4098</c:v>
                </c:pt>
                <c:pt idx="9">
                  <c:v>20530</c:v>
                </c:pt>
                <c:pt idx="10">
                  <c:v>26614</c:v>
                </c:pt>
                <c:pt idx="11">
                  <c:v>8000</c:v>
                </c:pt>
                <c:pt idx="12">
                  <c:v>19566</c:v>
                </c:pt>
                <c:pt idx="13">
                  <c:v>19312</c:v>
                </c:pt>
                <c:pt idx="14">
                  <c:v>7960</c:v>
                </c:pt>
                <c:pt idx="15">
                  <c:v>47038</c:v>
                </c:pt>
                <c:pt idx="16">
                  <c:v>18946</c:v>
                </c:pt>
                <c:pt idx="17">
                  <c:v>15060</c:v>
                </c:pt>
                <c:pt idx="18">
                  <c:v>13290</c:v>
                </c:pt>
                <c:pt idx="19">
                  <c:v>7104</c:v>
                </c:pt>
                <c:pt idx="20">
                  <c:v>5144</c:v>
                </c:pt>
                <c:pt idx="21">
                  <c:v>33206</c:v>
                </c:pt>
                <c:pt idx="22">
                  <c:v>24366</c:v>
                </c:pt>
                <c:pt idx="23">
                  <c:v>9184</c:v>
                </c:pt>
                <c:pt idx="24">
                  <c:v>20854</c:v>
                </c:pt>
                <c:pt idx="25">
                  <c:v>8756</c:v>
                </c:pt>
                <c:pt idx="26">
                  <c:v>11496</c:v>
                </c:pt>
                <c:pt idx="27">
                  <c:v>3114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04-4107-978C-E88B3E77B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24520"/>
        <c:axId val="395920912"/>
      </c:scatterChart>
      <c:valAx>
        <c:axId val="395924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CSO PVS increase close or around deep WMH clusters from wave 2 to wave 3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920912"/>
        <c:crosses val="autoZero"/>
        <c:crossBetween val="midCat"/>
      </c:valAx>
      <c:valAx>
        <c:axId val="39592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WMH</a:t>
                </a:r>
                <a:r>
                  <a:rPr lang="en-GB" baseline="0"/>
                  <a:t> volume (mm3)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924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432873</xdr:colOff>
      <xdr:row>2</xdr:row>
      <xdr:rowOff>8952</xdr:rowOff>
    </xdr:from>
    <xdr:to>
      <xdr:col>16</xdr:col>
      <xdr:colOff>372056</xdr:colOff>
      <xdr:row>15</xdr:row>
      <xdr:rowOff>194265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450761</xdr:colOff>
      <xdr:row>16</xdr:row>
      <xdr:rowOff>193541</xdr:rowOff>
    </xdr:from>
    <xdr:to>
      <xdr:col>16</xdr:col>
      <xdr:colOff>389944</xdr:colOff>
      <xdr:row>30</xdr:row>
      <xdr:rowOff>182093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450761</xdr:colOff>
      <xdr:row>31</xdr:row>
      <xdr:rowOff>184597</xdr:rowOff>
    </xdr:from>
    <xdr:to>
      <xdr:col>16</xdr:col>
      <xdr:colOff>389944</xdr:colOff>
      <xdr:row>45</xdr:row>
      <xdr:rowOff>173149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191394</xdr:colOff>
      <xdr:row>1</xdr:row>
      <xdr:rowOff>32554</xdr:rowOff>
    </xdr:from>
    <xdr:to>
      <xdr:col>26</xdr:col>
      <xdr:colOff>130577</xdr:colOff>
      <xdr:row>15</xdr:row>
      <xdr:rowOff>21107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100211</xdr:colOff>
      <xdr:row>1</xdr:row>
      <xdr:rowOff>32345</xdr:rowOff>
    </xdr:from>
    <xdr:to>
      <xdr:col>36</xdr:col>
      <xdr:colOff>18852</xdr:colOff>
      <xdr:row>14</xdr:row>
      <xdr:rowOff>195858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9524</xdr:rowOff>
    </xdr:from>
    <xdr:to>
      <xdr:col>12</xdr:col>
      <xdr:colOff>606425</xdr:colOff>
      <xdr:row>18</xdr:row>
      <xdr:rowOff>6349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25400</xdr:colOff>
      <xdr:row>19</xdr:row>
      <xdr:rowOff>50800</xdr:rowOff>
    </xdr:from>
    <xdr:to>
      <xdr:col>13</xdr:col>
      <xdr:colOff>19050</xdr:colOff>
      <xdr:row>36</xdr:row>
      <xdr:rowOff>152399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apers\2021\Abbie_Project\Data\Volumetric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C_W1_PVS_measures"/>
      <sheetName val="CSO metrics to include in model"/>
      <sheetName val="PVS_and_WMH"/>
      <sheetName val="PVSprogression_and_WMH"/>
      <sheetName val="BG metrics to include in model"/>
    </sheetNames>
    <sheetDataSet>
      <sheetData sheetId="0"/>
      <sheetData sheetId="1"/>
      <sheetData sheetId="2">
        <row r="1">
          <cell r="G1" t="str">
            <v>WMH1vol_mm3</v>
          </cell>
          <cell r="I1" t="str">
            <v>WMH2vol_mm3</v>
          </cell>
          <cell r="K1" t="str">
            <v>WMH3vol_mm3</v>
          </cell>
          <cell r="U1" t="str">
            <v>WMH1vol_mm3</v>
          </cell>
          <cell r="AE1" t="str">
            <v>WMH1vol_mm3</v>
          </cell>
        </row>
        <row r="2">
          <cell r="F2">
            <v>23</v>
          </cell>
          <cell r="G2">
            <v>1422</v>
          </cell>
          <cell r="H2">
            <v>30</v>
          </cell>
          <cell r="I2">
            <v>6284</v>
          </cell>
          <cell r="J2">
            <v>45</v>
          </cell>
          <cell r="K2">
            <v>10430</v>
          </cell>
          <cell r="T2">
            <v>4913</v>
          </cell>
          <cell r="U2">
            <v>1422</v>
          </cell>
          <cell r="AD2">
            <v>12.230079</v>
          </cell>
          <cell r="AE2">
            <v>1422</v>
          </cell>
        </row>
        <row r="3">
          <cell r="F3">
            <v>31</v>
          </cell>
          <cell r="G3">
            <v>14508</v>
          </cell>
          <cell r="H3">
            <v>33</v>
          </cell>
          <cell r="I3">
            <v>22804</v>
          </cell>
          <cell r="J3">
            <v>63</v>
          </cell>
          <cell r="K3">
            <v>28352</v>
          </cell>
          <cell r="T3">
            <v>9503</v>
          </cell>
          <cell r="U3">
            <v>14508</v>
          </cell>
          <cell r="AD3">
            <v>14.4788955</v>
          </cell>
          <cell r="AE3">
            <v>14508</v>
          </cell>
        </row>
        <row r="4">
          <cell r="F4">
            <v>0</v>
          </cell>
          <cell r="G4">
            <v>3644</v>
          </cell>
          <cell r="H4">
            <v>7</v>
          </cell>
          <cell r="I4">
            <v>8118</v>
          </cell>
          <cell r="J4">
            <v>30</v>
          </cell>
          <cell r="K4">
            <v>14274</v>
          </cell>
          <cell r="T4">
            <v>7468</v>
          </cell>
          <cell r="U4">
            <v>3644</v>
          </cell>
          <cell r="AD4">
            <v>12.216364</v>
          </cell>
          <cell r="AE4">
            <v>3644</v>
          </cell>
        </row>
        <row r="5">
          <cell r="F5">
            <v>0</v>
          </cell>
          <cell r="G5">
            <v>218</v>
          </cell>
          <cell r="H5">
            <v>1</v>
          </cell>
          <cell r="I5">
            <v>3406</v>
          </cell>
          <cell r="J5">
            <v>5</v>
          </cell>
          <cell r="K5">
            <v>5610</v>
          </cell>
          <cell r="T5">
            <v>10228</v>
          </cell>
          <cell r="U5">
            <v>218</v>
          </cell>
          <cell r="AD5">
            <v>17.518515000000001</v>
          </cell>
          <cell r="AE5">
            <v>218</v>
          </cell>
        </row>
        <row r="6">
          <cell r="F6">
            <v>10</v>
          </cell>
          <cell r="G6">
            <v>1854</v>
          </cell>
          <cell r="H6">
            <v>12</v>
          </cell>
          <cell r="I6">
            <v>3084</v>
          </cell>
          <cell r="J6">
            <v>24</v>
          </cell>
          <cell r="K6">
            <v>5420</v>
          </cell>
          <cell r="T6">
            <v>6104</v>
          </cell>
          <cell r="U6">
            <v>1854</v>
          </cell>
          <cell r="AD6">
            <v>13.8870235</v>
          </cell>
          <cell r="AE6">
            <v>1854</v>
          </cell>
        </row>
        <row r="7">
          <cell r="F7">
            <v>18</v>
          </cell>
          <cell r="G7">
            <v>9472</v>
          </cell>
          <cell r="H7">
            <v>25</v>
          </cell>
          <cell r="I7">
            <v>19458</v>
          </cell>
          <cell r="J7">
            <v>43</v>
          </cell>
          <cell r="K7">
            <v>27450</v>
          </cell>
          <cell r="T7">
            <v>14254</v>
          </cell>
          <cell r="U7">
            <v>9472</v>
          </cell>
          <cell r="AD7">
            <v>17.443843999999999</v>
          </cell>
          <cell r="AE7">
            <v>9472</v>
          </cell>
        </row>
        <row r="8">
          <cell r="F8">
            <v>35</v>
          </cell>
          <cell r="G8">
            <v>5854</v>
          </cell>
          <cell r="H8">
            <v>38</v>
          </cell>
          <cell r="I8">
            <v>18318</v>
          </cell>
          <cell r="J8">
            <v>73</v>
          </cell>
          <cell r="K8">
            <v>25426</v>
          </cell>
          <cell r="T8">
            <v>6841</v>
          </cell>
          <cell r="U8">
            <v>5854</v>
          </cell>
          <cell r="AD8">
            <v>12.267747</v>
          </cell>
          <cell r="AE8">
            <v>5854</v>
          </cell>
        </row>
        <row r="9">
          <cell r="F9">
            <v>8</v>
          </cell>
          <cell r="G9">
            <v>3772</v>
          </cell>
          <cell r="H9">
            <v>10</v>
          </cell>
          <cell r="I9">
            <v>9274</v>
          </cell>
          <cell r="J9">
            <v>20</v>
          </cell>
          <cell r="K9">
            <v>14264</v>
          </cell>
          <cell r="T9">
            <v>4754</v>
          </cell>
          <cell r="U9">
            <v>3772</v>
          </cell>
          <cell r="AD9">
            <v>9.142770500000001</v>
          </cell>
          <cell r="AE9">
            <v>3772</v>
          </cell>
        </row>
        <row r="10">
          <cell r="F10">
            <v>2</v>
          </cell>
          <cell r="G10">
            <v>4630</v>
          </cell>
          <cell r="H10">
            <v>2</v>
          </cell>
          <cell r="I10">
            <v>3090</v>
          </cell>
          <cell r="J10">
            <v>4</v>
          </cell>
          <cell r="K10">
            <v>4098</v>
          </cell>
          <cell r="T10">
            <v>7301</v>
          </cell>
          <cell r="U10">
            <v>4630</v>
          </cell>
          <cell r="AD10">
            <v>14.388847500000001</v>
          </cell>
          <cell r="AE10">
            <v>4630</v>
          </cell>
        </row>
        <row r="11">
          <cell r="F11">
            <v>24</v>
          </cell>
          <cell r="G11">
            <v>15818</v>
          </cell>
          <cell r="H11">
            <v>27</v>
          </cell>
          <cell r="I11">
            <v>14344</v>
          </cell>
          <cell r="J11">
            <v>40</v>
          </cell>
          <cell r="K11">
            <v>20530</v>
          </cell>
          <cell r="T11">
            <v>7635</v>
          </cell>
          <cell r="U11">
            <v>15818</v>
          </cell>
          <cell r="AD11">
            <v>13.653705500000001</v>
          </cell>
          <cell r="AE11">
            <v>15818</v>
          </cell>
        </row>
        <row r="12">
          <cell r="F12">
            <v>21</v>
          </cell>
          <cell r="G12">
            <v>8102</v>
          </cell>
          <cell r="H12">
            <v>22</v>
          </cell>
          <cell r="I12">
            <v>11382</v>
          </cell>
          <cell r="J12">
            <v>43</v>
          </cell>
          <cell r="K12">
            <v>26614</v>
          </cell>
          <cell r="T12">
            <v>2030</v>
          </cell>
          <cell r="U12">
            <v>8102</v>
          </cell>
          <cell r="AD12">
            <v>10.137487499999999</v>
          </cell>
          <cell r="AE12">
            <v>8102</v>
          </cell>
        </row>
        <row r="13">
          <cell r="F13">
            <v>19</v>
          </cell>
          <cell r="G13">
            <v>6564</v>
          </cell>
          <cell r="H13">
            <v>21</v>
          </cell>
          <cell r="I13">
            <v>5188</v>
          </cell>
          <cell r="J13">
            <v>45</v>
          </cell>
          <cell r="K13">
            <v>8000</v>
          </cell>
          <cell r="T13">
            <v>11266</v>
          </cell>
          <cell r="U13">
            <v>6564</v>
          </cell>
          <cell r="AD13">
            <v>17.658563999999998</v>
          </cell>
          <cell r="AE13">
            <v>6564</v>
          </cell>
        </row>
        <row r="14">
          <cell r="F14">
            <v>39</v>
          </cell>
          <cell r="G14">
            <v>12720</v>
          </cell>
          <cell r="H14">
            <v>41</v>
          </cell>
          <cell r="I14">
            <v>12974</v>
          </cell>
          <cell r="J14">
            <v>67</v>
          </cell>
          <cell r="K14">
            <v>19566</v>
          </cell>
          <cell r="T14">
            <v>8244</v>
          </cell>
          <cell r="U14">
            <v>12720</v>
          </cell>
          <cell r="AD14">
            <v>13.290670500000001</v>
          </cell>
          <cell r="AE14">
            <v>12720</v>
          </cell>
        </row>
        <row r="15">
          <cell r="F15">
            <v>4</v>
          </cell>
          <cell r="G15">
            <v>3768</v>
          </cell>
          <cell r="H15">
            <v>11</v>
          </cell>
          <cell r="I15">
            <v>12784</v>
          </cell>
          <cell r="J15">
            <v>25</v>
          </cell>
          <cell r="K15">
            <v>19312</v>
          </cell>
          <cell r="T15">
            <v>14575</v>
          </cell>
          <cell r="U15">
            <v>3768</v>
          </cell>
          <cell r="AD15">
            <v>24.886739500000001</v>
          </cell>
          <cell r="AE15">
            <v>3768</v>
          </cell>
        </row>
        <row r="16">
          <cell r="F16">
            <v>2</v>
          </cell>
          <cell r="G16">
            <v>920</v>
          </cell>
          <cell r="H16">
            <v>1</v>
          </cell>
          <cell r="I16">
            <v>4366</v>
          </cell>
          <cell r="J16">
            <v>3</v>
          </cell>
          <cell r="K16">
            <v>7960</v>
          </cell>
          <cell r="T16">
            <v>3467</v>
          </cell>
          <cell r="U16">
            <v>920</v>
          </cell>
          <cell r="AD16">
            <v>9.7138875000000002</v>
          </cell>
          <cell r="AE16">
            <v>920</v>
          </cell>
        </row>
        <row r="17">
          <cell r="F17">
            <v>47</v>
          </cell>
          <cell r="G17">
            <v>28648</v>
          </cell>
          <cell r="H17">
            <v>41</v>
          </cell>
          <cell r="I17">
            <v>33660</v>
          </cell>
          <cell r="J17">
            <v>74</v>
          </cell>
          <cell r="K17">
            <v>47038</v>
          </cell>
          <cell r="T17">
            <v>8634</v>
          </cell>
          <cell r="U17">
            <v>28648</v>
          </cell>
          <cell r="AD17">
            <v>18.882095</v>
          </cell>
          <cell r="AE17">
            <v>28648</v>
          </cell>
        </row>
        <row r="18">
          <cell r="F18">
            <v>16</v>
          </cell>
          <cell r="G18">
            <v>15948</v>
          </cell>
          <cell r="H18">
            <v>18</v>
          </cell>
          <cell r="I18">
            <v>15298</v>
          </cell>
          <cell r="J18">
            <v>13</v>
          </cell>
          <cell r="K18">
            <v>18946</v>
          </cell>
          <cell r="T18">
            <v>7619</v>
          </cell>
          <cell r="U18">
            <v>15948</v>
          </cell>
          <cell r="AD18">
            <v>13.15803</v>
          </cell>
          <cell r="AE18">
            <v>15948</v>
          </cell>
        </row>
        <row r="19">
          <cell r="F19">
            <v>28</v>
          </cell>
          <cell r="G19">
            <v>7550</v>
          </cell>
          <cell r="H19">
            <v>49</v>
          </cell>
          <cell r="I19">
            <v>11272</v>
          </cell>
          <cell r="J19">
            <v>56</v>
          </cell>
          <cell r="K19">
            <v>15060</v>
          </cell>
          <cell r="T19">
            <v>4851</v>
          </cell>
          <cell r="U19">
            <v>7550</v>
          </cell>
          <cell r="AD19">
            <v>10.861090000000001</v>
          </cell>
          <cell r="AE19">
            <v>7550</v>
          </cell>
        </row>
        <row r="20">
          <cell r="F20">
            <v>34</v>
          </cell>
          <cell r="G20">
            <v>4642</v>
          </cell>
          <cell r="H20">
            <v>49</v>
          </cell>
          <cell r="I20">
            <v>11352</v>
          </cell>
          <cell r="J20">
            <v>50</v>
          </cell>
          <cell r="K20">
            <v>13290</v>
          </cell>
          <cell r="T20">
            <v>4710</v>
          </cell>
          <cell r="U20">
            <v>4642</v>
          </cell>
          <cell r="AD20">
            <v>12.798912999999999</v>
          </cell>
          <cell r="AE20">
            <v>4642</v>
          </cell>
        </row>
        <row r="21">
          <cell r="F21">
            <v>8</v>
          </cell>
          <cell r="G21">
            <v>4128</v>
          </cell>
          <cell r="H21">
            <v>16</v>
          </cell>
          <cell r="I21">
            <v>6992</v>
          </cell>
          <cell r="J21">
            <v>14</v>
          </cell>
          <cell r="K21">
            <v>7104</v>
          </cell>
          <cell r="T21">
            <v>5064</v>
          </cell>
          <cell r="U21">
            <v>4128</v>
          </cell>
          <cell r="AD21">
            <v>14.5535025</v>
          </cell>
          <cell r="AE21">
            <v>4128</v>
          </cell>
        </row>
        <row r="22">
          <cell r="F22">
            <v>0</v>
          </cell>
          <cell r="G22">
            <v>1118</v>
          </cell>
          <cell r="H22">
            <v>0</v>
          </cell>
          <cell r="I22">
            <v>3166</v>
          </cell>
          <cell r="J22">
            <v>2</v>
          </cell>
          <cell r="K22">
            <v>5144</v>
          </cell>
          <cell r="T22">
            <v>5848</v>
          </cell>
          <cell r="U22">
            <v>1118</v>
          </cell>
          <cell r="AD22">
            <v>14.433063499999999</v>
          </cell>
          <cell r="AE22">
            <v>1118</v>
          </cell>
        </row>
        <row r="23">
          <cell r="F23">
            <v>50</v>
          </cell>
          <cell r="G23">
            <v>12598</v>
          </cell>
          <cell r="H23">
            <v>55</v>
          </cell>
          <cell r="I23">
            <v>16656</v>
          </cell>
          <cell r="J23">
            <v>65</v>
          </cell>
          <cell r="K23">
            <v>33206</v>
          </cell>
          <cell r="T23">
            <v>10336</v>
          </cell>
          <cell r="U23">
            <v>12598</v>
          </cell>
          <cell r="AD23">
            <v>17.386941</v>
          </cell>
          <cell r="AE23">
            <v>12598</v>
          </cell>
        </row>
        <row r="24">
          <cell r="F24">
            <v>22</v>
          </cell>
          <cell r="G24">
            <v>8434</v>
          </cell>
          <cell r="H24">
            <v>30</v>
          </cell>
          <cell r="I24">
            <v>15072</v>
          </cell>
          <cell r="J24">
            <v>30</v>
          </cell>
          <cell r="K24">
            <v>24366</v>
          </cell>
          <cell r="T24">
            <v>8319</v>
          </cell>
          <cell r="U24">
            <v>8434</v>
          </cell>
          <cell r="AD24">
            <v>17.045701999999999</v>
          </cell>
          <cell r="AE24">
            <v>8434</v>
          </cell>
        </row>
        <row r="25">
          <cell r="F25">
            <v>5</v>
          </cell>
          <cell r="G25">
            <v>4990</v>
          </cell>
          <cell r="H25">
            <v>5</v>
          </cell>
          <cell r="I25">
            <v>4646</v>
          </cell>
          <cell r="J25">
            <v>10</v>
          </cell>
          <cell r="K25">
            <v>9184</v>
          </cell>
          <cell r="T25">
            <v>9434</v>
          </cell>
          <cell r="U25">
            <v>4990</v>
          </cell>
          <cell r="AD25">
            <v>15.377533</v>
          </cell>
          <cell r="AE25">
            <v>4990</v>
          </cell>
        </row>
        <row r="26">
          <cell r="F26">
            <v>24</v>
          </cell>
          <cell r="G26">
            <v>8096</v>
          </cell>
          <cell r="H26">
            <v>29</v>
          </cell>
          <cell r="I26">
            <v>11396</v>
          </cell>
          <cell r="J26">
            <v>37</v>
          </cell>
          <cell r="K26">
            <v>20854</v>
          </cell>
          <cell r="T26">
            <v>11913</v>
          </cell>
          <cell r="U26">
            <v>8096</v>
          </cell>
          <cell r="AD26">
            <v>19.039808999999998</v>
          </cell>
          <cell r="AE26">
            <v>8096</v>
          </cell>
        </row>
        <row r="27">
          <cell r="F27">
            <v>2</v>
          </cell>
          <cell r="G27">
            <v>6574</v>
          </cell>
          <cell r="H27">
            <v>2</v>
          </cell>
          <cell r="I27">
            <v>6558</v>
          </cell>
          <cell r="J27">
            <v>1</v>
          </cell>
          <cell r="K27">
            <v>8756</v>
          </cell>
          <cell r="T27">
            <v>8261</v>
          </cell>
          <cell r="U27">
            <v>6574</v>
          </cell>
          <cell r="AD27">
            <v>12.556547500000001</v>
          </cell>
          <cell r="AE27">
            <v>6574</v>
          </cell>
        </row>
        <row r="28">
          <cell r="F28">
            <v>2</v>
          </cell>
          <cell r="G28">
            <v>2938</v>
          </cell>
          <cell r="H28">
            <v>5</v>
          </cell>
          <cell r="I28">
            <v>10406</v>
          </cell>
          <cell r="J28">
            <v>7</v>
          </cell>
          <cell r="K28">
            <v>11496</v>
          </cell>
          <cell r="T28">
            <v>5486</v>
          </cell>
          <cell r="U28">
            <v>2938</v>
          </cell>
          <cell r="AD28">
            <v>11.096328</v>
          </cell>
          <cell r="AE28">
            <v>2938</v>
          </cell>
        </row>
        <row r="29">
          <cell r="F29">
            <v>4</v>
          </cell>
          <cell r="G29">
            <v>2354</v>
          </cell>
          <cell r="H29">
            <v>4</v>
          </cell>
          <cell r="I29">
            <v>1850</v>
          </cell>
          <cell r="J29">
            <v>19</v>
          </cell>
          <cell r="K29">
            <v>3114</v>
          </cell>
          <cell r="T29">
            <v>7528</v>
          </cell>
          <cell r="U29">
            <v>2354</v>
          </cell>
          <cell r="AD29">
            <v>15.052839000000001</v>
          </cell>
          <cell r="AE29">
            <v>2354</v>
          </cell>
        </row>
      </sheetData>
      <sheetData sheetId="3">
        <row r="1">
          <cell r="C1" t="str">
            <v>WMH2vol_mm3</v>
          </cell>
          <cell r="E1" t="str">
            <v>WMH3vol_mm3</v>
          </cell>
        </row>
        <row r="2">
          <cell r="B2">
            <v>16</v>
          </cell>
          <cell r="C2">
            <v>6284</v>
          </cell>
          <cell r="D2">
            <v>30</v>
          </cell>
          <cell r="E2">
            <v>10430</v>
          </cell>
        </row>
        <row r="3">
          <cell r="B3">
            <v>30</v>
          </cell>
          <cell r="C3">
            <v>22804</v>
          </cell>
          <cell r="D3">
            <v>31</v>
          </cell>
          <cell r="E3">
            <v>28352</v>
          </cell>
        </row>
        <row r="4">
          <cell r="B4">
            <v>0</v>
          </cell>
          <cell r="C4">
            <v>8118</v>
          </cell>
          <cell r="D4">
            <v>5</v>
          </cell>
          <cell r="E4">
            <v>14274</v>
          </cell>
        </row>
        <row r="5">
          <cell r="B5">
            <v>0</v>
          </cell>
          <cell r="C5">
            <v>3406</v>
          </cell>
          <cell r="D5">
            <v>1</v>
          </cell>
          <cell r="E5">
            <v>5610</v>
          </cell>
        </row>
        <row r="6">
          <cell r="B6">
            <v>8</v>
          </cell>
          <cell r="C6">
            <v>3084</v>
          </cell>
          <cell r="D6">
            <v>12</v>
          </cell>
          <cell r="E6">
            <v>5420</v>
          </cell>
        </row>
        <row r="7">
          <cell r="B7">
            <v>18</v>
          </cell>
          <cell r="C7">
            <v>19458</v>
          </cell>
          <cell r="D7">
            <v>21</v>
          </cell>
          <cell r="E7">
            <v>27450</v>
          </cell>
        </row>
        <row r="8">
          <cell r="B8">
            <v>31</v>
          </cell>
          <cell r="C8">
            <v>18318</v>
          </cell>
          <cell r="D8">
            <v>35</v>
          </cell>
          <cell r="E8">
            <v>25426</v>
          </cell>
        </row>
        <row r="9">
          <cell r="B9">
            <v>2</v>
          </cell>
          <cell r="C9">
            <v>9274</v>
          </cell>
          <cell r="D9">
            <v>8</v>
          </cell>
          <cell r="E9">
            <v>14264</v>
          </cell>
        </row>
        <row r="10">
          <cell r="B10">
            <v>0</v>
          </cell>
          <cell r="C10">
            <v>3090</v>
          </cell>
          <cell r="D10">
            <v>2</v>
          </cell>
          <cell r="E10">
            <v>4098</v>
          </cell>
        </row>
        <row r="11">
          <cell r="B11">
            <v>21</v>
          </cell>
          <cell r="C11">
            <v>14344</v>
          </cell>
          <cell r="D11">
            <v>21</v>
          </cell>
          <cell r="E11">
            <v>20530</v>
          </cell>
        </row>
        <row r="12">
          <cell r="B12">
            <v>15</v>
          </cell>
          <cell r="C12">
            <v>11382</v>
          </cell>
          <cell r="D12">
            <v>23</v>
          </cell>
          <cell r="E12">
            <v>26614</v>
          </cell>
        </row>
        <row r="13">
          <cell r="B13">
            <v>13</v>
          </cell>
          <cell r="C13">
            <v>5188</v>
          </cell>
          <cell r="D13">
            <v>20</v>
          </cell>
          <cell r="E13">
            <v>8000</v>
          </cell>
        </row>
        <row r="14">
          <cell r="B14">
            <v>23</v>
          </cell>
          <cell r="C14">
            <v>12974</v>
          </cell>
          <cell r="D14">
            <v>27</v>
          </cell>
          <cell r="E14">
            <v>19566</v>
          </cell>
        </row>
        <row r="15">
          <cell r="B15">
            <v>4</v>
          </cell>
          <cell r="C15">
            <v>12784</v>
          </cell>
          <cell r="D15">
            <v>9</v>
          </cell>
          <cell r="E15">
            <v>19312</v>
          </cell>
        </row>
        <row r="16">
          <cell r="B16">
            <v>1</v>
          </cell>
          <cell r="C16">
            <v>4366</v>
          </cell>
          <cell r="D16">
            <v>1</v>
          </cell>
          <cell r="E16">
            <v>7960</v>
          </cell>
        </row>
        <row r="17">
          <cell r="B17">
            <v>35</v>
          </cell>
          <cell r="C17">
            <v>33660</v>
          </cell>
          <cell r="D17">
            <v>41</v>
          </cell>
          <cell r="E17">
            <v>47038</v>
          </cell>
        </row>
        <row r="18">
          <cell r="B18">
            <v>10</v>
          </cell>
          <cell r="C18">
            <v>15298</v>
          </cell>
          <cell r="D18">
            <v>9</v>
          </cell>
          <cell r="E18">
            <v>18946</v>
          </cell>
        </row>
        <row r="19">
          <cell r="B19">
            <v>18</v>
          </cell>
          <cell r="C19">
            <v>11272</v>
          </cell>
          <cell r="D19">
            <v>36</v>
          </cell>
          <cell r="E19">
            <v>15060</v>
          </cell>
        </row>
        <row r="20">
          <cell r="B20">
            <v>27</v>
          </cell>
          <cell r="C20">
            <v>11352</v>
          </cell>
          <cell r="D20">
            <v>36</v>
          </cell>
          <cell r="E20">
            <v>13290</v>
          </cell>
        </row>
        <row r="21">
          <cell r="B21">
            <v>8</v>
          </cell>
          <cell r="C21">
            <v>6992</v>
          </cell>
          <cell r="D21">
            <v>9</v>
          </cell>
          <cell r="E21">
            <v>7104</v>
          </cell>
        </row>
        <row r="22">
          <cell r="B22">
            <v>0</v>
          </cell>
          <cell r="C22">
            <v>3166</v>
          </cell>
          <cell r="D22">
            <v>1</v>
          </cell>
          <cell r="E22">
            <v>5144</v>
          </cell>
        </row>
        <row r="23">
          <cell r="B23">
            <v>43</v>
          </cell>
          <cell r="C23">
            <v>16656</v>
          </cell>
          <cell r="D23">
            <v>55</v>
          </cell>
          <cell r="E23">
            <v>33206</v>
          </cell>
        </row>
        <row r="24">
          <cell r="B24">
            <v>17</v>
          </cell>
          <cell r="C24">
            <v>15072</v>
          </cell>
          <cell r="D24">
            <v>17</v>
          </cell>
          <cell r="E24">
            <v>24366</v>
          </cell>
        </row>
        <row r="25">
          <cell r="B25">
            <v>4</v>
          </cell>
          <cell r="C25">
            <v>4646</v>
          </cell>
          <cell r="D25">
            <v>5</v>
          </cell>
          <cell r="E25">
            <v>9184</v>
          </cell>
        </row>
        <row r="26">
          <cell r="B26">
            <v>15</v>
          </cell>
          <cell r="C26">
            <v>11396</v>
          </cell>
          <cell r="D26">
            <v>21</v>
          </cell>
          <cell r="E26">
            <v>20854</v>
          </cell>
        </row>
        <row r="27">
          <cell r="B27">
            <v>1</v>
          </cell>
          <cell r="C27">
            <v>6558</v>
          </cell>
          <cell r="D27">
            <v>1</v>
          </cell>
          <cell r="E27">
            <v>8756</v>
          </cell>
        </row>
        <row r="28">
          <cell r="B28">
            <v>2</v>
          </cell>
          <cell r="C28">
            <v>10406</v>
          </cell>
          <cell r="D28">
            <v>4</v>
          </cell>
          <cell r="E28">
            <v>11496</v>
          </cell>
        </row>
        <row r="29">
          <cell r="B29">
            <v>2</v>
          </cell>
          <cell r="C29">
            <v>1850</v>
          </cell>
          <cell r="D29">
            <v>4</v>
          </cell>
          <cell r="E29">
            <v>3114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workbookViewId="0">
      <selection activeCell="S31" sqref="S31"/>
    </sheetView>
  </sheetViews>
  <sheetFormatPr defaultRowHeight="14.5" x14ac:dyDescent="0.35"/>
  <cols>
    <col min="1" max="1" width="12.453125" style="2" customWidth="1"/>
    <col min="2" max="2" width="16.1796875" style="2" customWidth="1"/>
    <col min="3" max="3" width="17.90625" style="2" customWidth="1"/>
    <col min="4" max="4" width="18.6328125" style="2" customWidth="1"/>
    <col min="5" max="6" width="13.26953125" style="2" customWidth="1"/>
    <col min="7" max="8" width="14.1796875" style="2" customWidth="1"/>
    <col min="9" max="9" width="13.54296875" style="2" customWidth="1"/>
    <col min="18" max="19" width="8.7265625" style="2"/>
    <col min="28" max="29" width="8.7265625" style="2"/>
  </cols>
  <sheetData>
    <row r="1" spans="1:29" x14ac:dyDescent="0.35">
      <c r="A1" s="2" t="s">
        <v>14</v>
      </c>
      <c r="B1" s="2" t="s">
        <v>4</v>
      </c>
      <c r="C1" s="2" t="s">
        <v>5</v>
      </c>
      <c r="D1" s="2" t="s">
        <v>6</v>
      </c>
      <c r="E1" s="2" t="s">
        <v>9</v>
      </c>
      <c r="F1" s="2" t="s">
        <v>7</v>
      </c>
      <c r="G1" s="2" t="s">
        <v>10</v>
      </c>
      <c r="H1" s="2" t="s">
        <v>8</v>
      </c>
      <c r="I1" s="2" t="s">
        <v>11</v>
      </c>
      <c r="R1" s="2" t="s">
        <v>4</v>
      </c>
      <c r="S1" s="2" t="s">
        <v>9</v>
      </c>
      <c r="AB1" s="2" t="s">
        <v>0</v>
      </c>
      <c r="AC1" s="2" t="s">
        <v>1</v>
      </c>
    </row>
    <row r="2" spans="1:29" x14ac:dyDescent="0.35">
      <c r="A2" s="2">
        <v>1</v>
      </c>
      <c r="B2" s="2">
        <v>4913</v>
      </c>
      <c r="C2" s="2">
        <v>12.230079</v>
      </c>
      <c r="D2" s="2">
        <v>23</v>
      </c>
      <c r="E2" s="2">
        <v>1422</v>
      </c>
      <c r="F2" s="2">
        <v>30</v>
      </c>
      <c r="G2" s="2">
        <v>6284</v>
      </c>
      <c r="H2" s="2">
        <v>45</v>
      </c>
      <c r="I2" s="2">
        <v>10430</v>
      </c>
      <c r="R2" s="2">
        <v>4913</v>
      </c>
      <c r="S2" s="2">
        <v>1422</v>
      </c>
      <c r="AB2" s="2">
        <v>12.230079</v>
      </c>
      <c r="AC2" s="2">
        <v>1422</v>
      </c>
    </row>
    <row r="3" spans="1:29" x14ac:dyDescent="0.35">
      <c r="A3" s="2">
        <v>2</v>
      </c>
      <c r="B3" s="2">
        <v>9503</v>
      </c>
      <c r="C3" s="2">
        <v>14.4788955</v>
      </c>
      <c r="D3" s="2">
        <v>31</v>
      </c>
      <c r="E3" s="2">
        <v>14508</v>
      </c>
      <c r="F3" s="2">
        <v>33</v>
      </c>
      <c r="G3" s="2">
        <v>22804</v>
      </c>
      <c r="H3" s="2">
        <v>63</v>
      </c>
      <c r="I3" s="2">
        <v>28352</v>
      </c>
      <c r="R3" s="2">
        <v>9503</v>
      </c>
      <c r="S3" s="2">
        <v>14508</v>
      </c>
      <c r="AB3" s="2">
        <v>14.4788955</v>
      </c>
      <c r="AC3" s="2">
        <v>14508</v>
      </c>
    </row>
    <row r="4" spans="1:29" x14ac:dyDescent="0.35">
      <c r="A4" s="2">
        <v>3</v>
      </c>
      <c r="B4" s="2">
        <v>7468</v>
      </c>
      <c r="C4" s="2">
        <v>12.216364</v>
      </c>
      <c r="D4" s="2">
        <v>0</v>
      </c>
      <c r="E4" s="2">
        <v>3644</v>
      </c>
      <c r="F4" s="2">
        <v>7</v>
      </c>
      <c r="G4" s="2">
        <v>8118</v>
      </c>
      <c r="H4" s="2">
        <v>30</v>
      </c>
      <c r="I4" s="2">
        <v>14274</v>
      </c>
      <c r="R4" s="2">
        <v>7468</v>
      </c>
      <c r="S4" s="2">
        <v>3644</v>
      </c>
      <c r="AB4" s="2">
        <v>12.216364</v>
      </c>
      <c r="AC4" s="2">
        <v>3644</v>
      </c>
    </row>
    <row r="5" spans="1:29" x14ac:dyDescent="0.35">
      <c r="A5" s="2">
        <v>4</v>
      </c>
      <c r="B5" s="2">
        <v>10228</v>
      </c>
      <c r="C5" s="2">
        <v>17.518515000000001</v>
      </c>
      <c r="D5" s="2">
        <v>0</v>
      </c>
      <c r="E5" s="2">
        <v>218</v>
      </c>
      <c r="F5" s="2">
        <v>1</v>
      </c>
      <c r="G5" s="2">
        <v>3406</v>
      </c>
      <c r="H5" s="2">
        <v>5</v>
      </c>
      <c r="I5" s="2">
        <v>5610</v>
      </c>
      <c r="R5" s="2">
        <v>10228</v>
      </c>
      <c r="S5" s="2">
        <v>218</v>
      </c>
      <c r="AB5" s="2">
        <v>17.518515000000001</v>
      </c>
      <c r="AC5" s="2">
        <v>218</v>
      </c>
    </row>
    <row r="6" spans="1:29" x14ac:dyDescent="0.35">
      <c r="A6" s="2">
        <v>5</v>
      </c>
      <c r="B6" s="2">
        <v>6104</v>
      </c>
      <c r="C6" s="2">
        <v>13.8870235</v>
      </c>
      <c r="D6" s="2">
        <v>10</v>
      </c>
      <c r="E6" s="2">
        <v>1854</v>
      </c>
      <c r="F6" s="2">
        <v>12</v>
      </c>
      <c r="G6" s="2">
        <v>3084</v>
      </c>
      <c r="H6" s="2">
        <v>24</v>
      </c>
      <c r="I6" s="2">
        <v>5420</v>
      </c>
      <c r="R6" s="2">
        <v>6104</v>
      </c>
      <c r="S6" s="2">
        <v>1854</v>
      </c>
      <c r="AB6" s="2">
        <v>13.8870235</v>
      </c>
      <c r="AC6" s="2">
        <v>1854</v>
      </c>
    </row>
    <row r="7" spans="1:29" x14ac:dyDescent="0.35">
      <c r="A7" s="2">
        <v>6</v>
      </c>
      <c r="B7" s="2">
        <v>14254</v>
      </c>
      <c r="C7" s="2">
        <v>17.443843999999999</v>
      </c>
      <c r="D7" s="2">
        <v>18</v>
      </c>
      <c r="E7" s="2">
        <v>9472</v>
      </c>
      <c r="F7" s="2">
        <v>25</v>
      </c>
      <c r="G7" s="2">
        <v>19458</v>
      </c>
      <c r="H7" s="2">
        <v>43</v>
      </c>
      <c r="I7" s="2">
        <v>27450</v>
      </c>
      <c r="R7" s="2">
        <v>14254</v>
      </c>
      <c r="S7" s="2">
        <v>9472</v>
      </c>
      <c r="AB7" s="2">
        <v>17.443843999999999</v>
      </c>
      <c r="AC7" s="2">
        <v>9472</v>
      </c>
    </row>
    <row r="8" spans="1:29" x14ac:dyDescent="0.35">
      <c r="A8" s="2">
        <v>7</v>
      </c>
      <c r="B8" s="2">
        <v>6841</v>
      </c>
      <c r="C8" s="2">
        <v>12.267747</v>
      </c>
      <c r="D8" s="2">
        <v>35</v>
      </c>
      <c r="E8" s="2">
        <v>5854</v>
      </c>
      <c r="F8" s="2">
        <v>38</v>
      </c>
      <c r="G8" s="2">
        <v>18318</v>
      </c>
      <c r="H8" s="2">
        <v>73</v>
      </c>
      <c r="I8" s="2">
        <v>25426</v>
      </c>
      <c r="R8" s="2">
        <v>6841</v>
      </c>
      <c r="S8" s="2">
        <v>5854</v>
      </c>
      <c r="AB8" s="2">
        <v>12.267747</v>
      </c>
      <c r="AC8" s="2">
        <v>5854</v>
      </c>
    </row>
    <row r="9" spans="1:29" x14ac:dyDescent="0.35">
      <c r="A9" s="2">
        <v>8</v>
      </c>
      <c r="B9" s="2">
        <v>4754</v>
      </c>
      <c r="C9" s="2">
        <v>9.142770500000001</v>
      </c>
      <c r="D9" s="2">
        <v>8</v>
      </c>
      <c r="E9" s="2">
        <v>3772</v>
      </c>
      <c r="F9" s="2">
        <v>10</v>
      </c>
      <c r="G9" s="2">
        <v>9274</v>
      </c>
      <c r="H9" s="2">
        <v>20</v>
      </c>
      <c r="I9" s="2">
        <v>14264</v>
      </c>
      <c r="R9" s="2">
        <v>4754</v>
      </c>
      <c r="S9" s="2">
        <v>3772</v>
      </c>
      <c r="AB9" s="2">
        <v>9.142770500000001</v>
      </c>
      <c r="AC9" s="2">
        <v>3772</v>
      </c>
    </row>
    <row r="10" spans="1:29" x14ac:dyDescent="0.35">
      <c r="A10" s="2">
        <v>9</v>
      </c>
      <c r="B10" s="2">
        <v>7301</v>
      </c>
      <c r="C10" s="2">
        <v>14.388847500000001</v>
      </c>
      <c r="D10" s="2">
        <v>2</v>
      </c>
      <c r="E10" s="2">
        <v>4630</v>
      </c>
      <c r="F10" s="2">
        <v>2</v>
      </c>
      <c r="G10" s="2">
        <v>3090</v>
      </c>
      <c r="H10" s="2">
        <v>4</v>
      </c>
      <c r="I10" s="2">
        <v>4098</v>
      </c>
      <c r="R10" s="2">
        <v>7301</v>
      </c>
      <c r="S10" s="2">
        <v>4630</v>
      </c>
      <c r="AB10" s="2">
        <v>14.388847500000001</v>
      </c>
      <c r="AC10" s="2">
        <v>4630</v>
      </c>
    </row>
    <row r="11" spans="1:29" x14ac:dyDescent="0.35">
      <c r="A11" s="2">
        <v>10</v>
      </c>
      <c r="B11" s="2">
        <v>7635</v>
      </c>
      <c r="C11" s="2">
        <v>13.653705500000001</v>
      </c>
      <c r="D11" s="2">
        <v>24</v>
      </c>
      <c r="E11" s="2">
        <v>15818</v>
      </c>
      <c r="F11" s="2">
        <v>27</v>
      </c>
      <c r="G11" s="2">
        <v>14344</v>
      </c>
      <c r="H11" s="2">
        <v>40</v>
      </c>
      <c r="I11" s="2">
        <v>20530</v>
      </c>
      <c r="R11" s="2">
        <v>7635</v>
      </c>
      <c r="S11" s="2">
        <v>15818</v>
      </c>
      <c r="AB11" s="2">
        <v>13.653705500000001</v>
      </c>
      <c r="AC11" s="2">
        <v>15818</v>
      </c>
    </row>
    <row r="12" spans="1:29" x14ac:dyDescent="0.35">
      <c r="A12" s="2">
        <v>11</v>
      </c>
      <c r="B12" s="2">
        <v>2030</v>
      </c>
      <c r="C12" s="2">
        <v>10.137487499999999</v>
      </c>
      <c r="D12" s="2">
        <v>21</v>
      </c>
      <c r="E12" s="2">
        <v>8102</v>
      </c>
      <c r="F12" s="2">
        <v>22</v>
      </c>
      <c r="G12" s="2">
        <v>11382</v>
      </c>
      <c r="H12" s="2">
        <v>43</v>
      </c>
      <c r="I12" s="2">
        <v>26614</v>
      </c>
      <c r="R12" s="2">
        <v>2030</v>
      </c>
      <c r="S12" s="2">
        <v>8102</v>
      </c>
      <c r="AB12" s="2">
        <v>10.137487499999999</v>
      </c>
      <c r="AC12" s="2">
        <v>8102</v>
      </c>
    </row>
    <row r="13" spans="1:29" x14ac:dyDescent="0.35">
      <c r="A13" s="2">
        <v>12</v>
      </c>
      <c r="B13" s="2">
        <v>11266</v>
      </c>
      <c r="C13" s="2">
        <v>17.658563999999998</v>
      </c>
      <c r="D13" s="2">
        <v>19</v>
      </c>
      <c r="E13" s="2">
        <v>6564</v>
      </c>
      <c r="F13" s="2">
        <v>21</v>
      </c>
      <c r="G13" s="2">
        <v>5188</v>
      </c>
      <c r="H13" s="2">
        <v>45</v>
      </c>
      <c r="I13" s="2">
        <v>8000</v>
      </c>
      <c r="R13" s="2">
        <v>11266</v>
      </c>
      <c r="S13" s="2">
        <v>6564</v>
      </c>
      <c r="AB13" s="2">
        <v>17.658563999999998</v>
      </c>
      <c r="AC13" s="2">
        <v>6564</v>
      </c>
    </row>
    <row r="14" spans="1:29" x14ac:dyDescent="0.35">
      <c r="A14" s="2">
        <v>13</v>
      </c>
      <c r="B14" s="2">
        <v>8244</v>
      </c>
      <c r="C14" s="2">
        <v>13.290670500000001</v>
      </c>
      <c r="D14" s="2">
        <v>39</v>
      </c>
      <c r="E14" s="2">
        <v>12720</v>
      </c>
      <c r="F14" s="2">
        <v>41</v>
      </c>
      <c r="G14" s="2">
        <v>12974</v>
      </c>
      <c r="H14" s="2">
        <v>67</v>
      </c>
      <c r="I14" s="2">
        <v>19566</v>
      </c>
      <c r="R14" s="2">
        <v>8244</v>
      </c>
      <c r="S14" s="2">
        <v>12720</v>
      </c>
      <c r="AB14" s="2">
        <v>13.290670500000001</v>
      </c>
      <c r="AC14" s="2">
        <v>12720</v>
      </c>
    </row>
    <row r="15" spans="1:29" x14ac:dyDescent="0.35">
      <c r="A15" s="2">
        <v>14</v>
      </c>
      <c r="B15" s="2">
        <v>14575</v>
      </c>
      <c r="C15" s="2">
        <v>24.886739500000001</v>
      </c>
      <c r="D15" s="2">
        <v>4</v>
      </c>
      <c r="E15" s="2">
        <v>3768</v>
      </c>
      <c r="F15" s="2">
        <v>11</v>
      </c>
      <c r="G15" s="2">
        <v>12784</v>
      </c>
      <c r="H15" s="2">
        <v>25</v>
      </c>
      <c r="I15" s="2">
        <v>19312</v>
      </c>
      <c r="R15" s="2">
        <v>14575</v>
      </c>
      <c r="S15" s="2">
        <v>3768</v>
      </c>
      <c r="AB15" s="2">
        <v>24.886739500000001</v>
      </c>
      <c r="AC15" s="2">
        <v>3768</v>
      </c>
    </row>
    <row r="16" spans="1:29" x14ac:dyDescent="0.35">
      <c r="A16" s="2">
        <v>15</v>
      </c>
      <c r="B16" s="2">
        <v>3467</v>
      </c>
      <c r="C16" s="2">
        <v>9.7138875000000002</v>
      </c>
      <c r="D16" s="2">
        <v>2</v>
      </c>
      <c r="E16" s="2">
        <v>920</v>
      </c>
      <c r="F16" s="2">
        <v>1</v>
      </c>
      <c r="G16" s="2">
        <v>4366</v>
      </c>
      <c r="H16" s="2">
        <v>3</v>
      </c>
      <c r="I16" s="2">
        <v>7960</v>
      </c>
      <c r="R16" s="2">
        <v>3467</v>
      </c>
      <c r="S16" s="2">
        <v>920</v>
      </c>
      <c r="AB16" s="2">
        <v>9.7138875000000002</v>
      </c>
      <c r="AC16" s="2">
        <v>920</v>
      </c>
    </row>
    <row r="17" spans="1:29" x14ac:dyDescent="0.35">
      <c r="A17" s="2">
        <v>16</v>
      </c>
      <c r="B17" s="2">
        <v>8634</v>
      </c>
      <c r="C17" s="2">
        <v>18.882095</v>
      </c>
      <c r="D17" s="2">
        <v>47</v>
      </c>
      <c r="E17" s="2">
        <v>28648</v>
      </c>
      <c r="F17" s="2">
        <v>41</v>
      </c>
      <c r="G17" s="2">
        <v>33660</v>
      </c>
      <c r="H17" s="2">
        <v>74</v>
      </c>
      <c r="I17" s="2">
        <v>47038</v>
      </c>
      <c r="R17" s="2">
        <v>8634</v>
      </c>
      <c r="S17" s="2">
        <v>28648</v>
      </c>
      <c r="AB17" s="2">
        <v>18.882095</v>
      </c>
      <c r="AC17" s="2">
        <v>28648</v>
      </c>
    </row>
    <row r="18" spans="1:29" x14ac:dyDescent="0.35">
      <c r="A18" s="2">
        <v>17</v>
      </c>
      <c r="B18" s="2">
        <v>7619</v>
      </c>
      <c r="C18" s="2">
        <v>13.15803</v>
      </c>
      <c r="D18" s="2">
        <v>16</v>
      </c>
      <c r="E18" s="2">
        <v>15948</v>
      </c>
      <c r="F18" s="2">
        <v>18</v>
      </c>
      <c r="G18" s="2">
        <v>15298</v>
      </c>
      <c r="H18" s="2">
        <v>13</v>
      </c>
      <c r="I18" s="2">
        <v>18946</v>
      </c>
      <c r="R18" s="2">
        <v>7619</v>
      </c>
      <c r="S18" s="2">
        <v>15948</v>
      </c>
      <c r="AB18" s="2">
        <v>13.15803</v>
      </c>
      <c r="AC18" s="2">
        <v>15948</v>
      </c>
    </row>
    <row r="19" spans="1:29" x14ac:dyDescent="0.35">
      <c r="A19" s="2">
        <v>18</v>
      </c>
      <c r="B19" s="2">
        <v>4851</v>
      </c>
      <c r="C19" s="2">
        <v>10.861090000000001</v>
      </c>
      <c r="D19" s="2">
        <v>28</v>
      </c>
      <c r="E19" s="2">
        <v>7550</v>
      </c>
      <c r="F19" s="2">
        <v>49</v>
      </c>
      <c r="G19" s="2">
        <v>11272</v>
      </c>
      <c r="H19" s="2">
        <v>56</v>
      </c>
      <c r="I19" s="2">
        <v>15060</v>
      </c>
      <c r="R19" s="2">
        <v>4851</v>
      </c>
      <c r="S19" s="2">
        <v>7550</v>
      </c>
      <c r="AB19" s="2">
        <v>10.861090000000001</v>
      </c>
      <c r="AC19" s="2">
        <v>7550</v>
      </c>
    </row>
    <row r="20" spans="1:29" x14ac:dyDescent="0.35">
      <c r="A20" s="2">
        <v>19</v>
      </c>
      <c r="B20" s="2">
        <v>4710</v>
      </c>
      <c r="C20" s="2">
        <v>12.798912999999999</v>
      </c>
      <c r="D20" s="2">
        <v>34</v>
      </c>
      <c r="E20" s="2">
        <v>4642</v>
      </c>
      <c r="F20" s="2">
        <v>49</v>
      </c>
      <c r="G20" s="2">
        <v>11352</v>
      </c>
      <c r="H20" s="2">
        <v>50</v>
      </c>
      <c r="I20" s="2">
        <v>13290</v>
      </c>
      <c r="R20" s="2">
        <v>4710</v>
      </c>
      <c r="S20" s="2">
        <v>4642</v>
      </c>
      <c r="AB20" s="2">
        <v>12.798912999999999</v>
      </c>
      <c r="AC20" s="2">
        <v>4642</v>
      </c>
    </row>
    <row r="21" spans="1:29" x14ac:dyDescent="0.35">
      <c r="A21" s="2">
        <v>20</v>
      </c>
      <c r="B21" s="2">
        <v>5064</v>
      </c>
      <c r="C21" s="2">
        <v>14.5535025</v>
      </c>
      <c r="D21" s="2">
        <v>8</v>
      </c>
      <c r="E21" s="2">
        <v>4128</v>
      </c>
      <c r="F21" s="2">
        <v>16</v>
      </c>
      <c r="G21" s="2">
        <v>6992</v>
      </c>
      <c r="H21" s="2">
        <v>14</v>
      </c>
      <c r="I21" s="2">
        <v>7104</v>
      </c>
      <c r="R21" s="2">
        <v>5064</v>
      </c>
      <c r="S21" s="2">
        <v>4128</v>
      </c>
      <c r="AB21" s="2">
        <v>14.5535025</v>
      </c>
      <c r="AC21" s="2">
        <v>4128</v>
      </c>
    </row>
    <row r="22" spans="1:29" x14ac:dyDescent="0.35">
      <c r="A22" s="2">
        <v>21</v>
      </c>
      <c r="B22" s="2">
        <v>5848</v>
      </c>
      <c r="C22" s="2">
        <v>14.433063499999999</v>
      </c>
      <c r="D22" s="2">
        <v>0</v>
      </c>
      <c r="E22" s="2">
        <v>1118</v>
      </c>
      <c r="F22" s="2">
        <v>0</v>
      </c>
      <c r="G22" s="2">
        <v>3166</v>
      </c>
      <c r="H22" s="2">
        <v>2</v>
      </c>
      <c r="I22" s="2">
        <v>5144</v>
      </c>
      <c r="R22" s="2">
        <v>5848</v>
      </c>
      <c r="S22" s="2">
        <v>1118</v>
      </c>
      <c r="AB22" s="2">
        <v>14.433063499999999</v>
      </c>
      <c r="AC22" s="2">
        <v>1118</v>
      </c>
    </row>
    <row r="23" spans="1:29" x14ac:dyDescent="0.35">
      <c r="A23" s="2">
        <v>22</v>
      </c>
      <c r="B23" s="2">
        <v>10336</v>
      </c>
      <c r="C23" s="2">
        <v>17.386941</v>
      </c>
      <c r="D23" s="2">
        <v>50</v>
      </c>
      <c r="E23" s="2">
        <v>12598</v>
      </c>
      <c r="F23" s="2">
        <v>55</v>
      </c>
      <c r="G23" s="2">
        <v>16656</v>
      </c>
      <c r="H23" s="2">
        <v>65</v>
      </c>
      <c r="I23" s="2">
        <v>33206</v>
      </c>
      <c r="R23" s="2">
        <v>10336</v>
      </c>
      <c r="S23" s="2">
        <v>12598</v>
      </c>
      <c r="AB23" s="2">
        <v>17.386941</v>
      </c>
      <c r="AC23" s="2">
        <v>12598</v>
      </c>
    </row>
    <row r="24" spans="1:29" x14ac:dyDescent="0.35">
      <c r="A24" s="2">
        <v>23</v>
      </c>
      <c r="B24" s="2">
        <v>8319</v>
      </c>
      <c r="C24" s="2">
        <v>17.045701999999999</v>
      </c>
      <c r="D24" s="2">
        <v>22</v>
      </c>
      <c r="E24" s="2">
        <v>8434</v>
      </c>
      <c r="F24" s="2">
        <v>30</v>
      </c>
      <c r="G24" s="2">
        <v>15072</v>
      </c>
      <c r="H24" s="2">
        <v>30</v>
      </c>
      <c r="I24" s="2">
        <v>24366</v>
      </c>
      <c r="R24" s="2">
        <v>8319</v>
      </c>
      <c r="S24" s="2">
        <v>8434</v>
      </c>
      <c r="AB24" s="2">
        <v>17.045701999999999</v>
      </c>
      <c r="AC24" s="2">
        <v>8434</v>
      </c>
    </row>
    <row r="25" spans="1:29" x14ac:dyDescent="0.35">
      <c r="A25" s="2">
        <v>24</v>
      </c>
      <c r="B25" s="2">
        <v>9434</v>
      </c>
      <c r="C25" s="2">
        <v>15.377533</v>
      </c>
      <c r="D25" s="2">
        <v>5</v>
      </c>
      <c r="E25" s="2">
        <v>4990</v>
      </c>
      <c r="F25" s="2">
        <v>5</v>
      </c>
      <c r="G25" s="2">
        <v>4646</v>
      </c>
      <c r="H25" s="2">
        <v>10</v>
      </c>
      <c r="I25" s="2">
        <v>9184</v>
      </c>
      <c r="R25" s="2">
        <v>9434</v>
      </c>
      <c r="S25" s="2">
        <v>4990</v>
      </c>
      <c r="AB25" s="2">
        <v>15.377533</v>
      </c>
      <c r="AC25" s="2">
        <v>4990</v>
      </c>
    </row>
    <row r="26" spans="1:29" x14ac:dyDescent="0.35">
      <c r="A26" s="2">
        <v>26</v>
      </c>
      <c r="B26" s="2">
        <v>11913</v>
      </c>
      <c r="C26" s="2">
        <v>19.039808999999998</v>
      </c>
      <c r="D26" s="2">
        <v>24</v>
      </c>
      <c r="E26" s="2">
        <v>8096</v>
      </c>
      <c r="F26" s="2">
        <v>29</v>
      </c>
      <c r="G26" s="2">
        <v>11396</v>
      </c>
      <c r="H26" s="2">
        <v>37</v>
      </c>
      <c r="I26" s="2">
        <v>20854</v>
      </c>
      <c r="R26" s="2">
        <v>11913</v>
      </c>
      <c r="S26" s="2">
        <v>8096</v>
      </c>
      <c r="AB26" s="2">
        <v>19.039808999999998</v>
      </c>
      <c r="AC26" s="2">
        <v>8096</v>
      </c>
    </row>
    <row r="27" spans="1:29" x14ac:dyDescent="0.35">
      <c r="A27" s="2">
        <v>27</v>
      </c>
      <c r="B27" s="2">
        <v>8261</v>
      </c>
      <c r="C27" s="2">
        <v>12.556547500000001</v>
      </c>
      <c r="D27" s="2">
        <v>2</v>
      </c>
      <c r="E27" s="2">
        <v>6574</v>
      </c>
      <c r="F27" s="2">
        <v>2</v>
      </c>
      <c r="G27" s="2">
        <v>6558</v>
      </c>
      <c r="H27" s="2">
        <v>1</v>
      </c>
      <c r="I27" s="2">
        <v>8756</v>
      </c>
      <c r="R27" s="2">
        <v>8261</v>
      </c>
      <c r="S27" s="2">
        <v>6574</v>
      </c>
      <c r="AB27" s="2">
        <v>12.556547500000001</v>
      </c>
      <c r="AC27" s="2">
        <v>6574</v>
      </c>
    </row>
    <row r="28" spans="1:29" x14ac:dyDescent="0.35">
      <c r="A28" s="2">
        <v>28</v>
      </c>
      <c r="B28" s="2">
        <v>5486</v>
      </c>
      <c r="C28" s="2">
        <v>11.096328</v>
      </c>
      <c r="D28" s="2">
        <v>2</v>
      </c>
      <c r="E28" s="2">
        <v>2938</v>
      </c>
      <c r="F28" s="2">
        <v>5</v>
      </c>
      <c r="G28" s="2">
        <v>10406</v>
      </c>
      <c r="H28" s="2">
        <v>7</v>
      </c>
      <c r="I28" s="2">
        <v>11496</v>
      </c>
      <c r="R28" s="2">
        <v>5486</v>
      </c>
      <c r="S28" s="2">
        <v>2938</v>
      </c>
      <c r="AB28" s="2">
        <v>11.096328</v>
      </c>
      <c r="AC28" s="2">
        <v>2938</v>
      </c>
    </row>
    <row r="29" spans="1:29" x14ac:dyDescent="0.35">
      <c r="A29" s="2">
        <v>29</v>
      </c>
      <c r="B29" s="2">
        <v>7528</v>
      </c>
      <c r="C29" s="2">
        <v>15.052839000000001</v>
      </c>
      <c r="D29" s="2">
        <v>4</v>
      </c>
      <c r="E29" s="2">
        <v>2354</v>
      </c>
      <c r="F29" s="2">
        <v>4</v>
      </c>
      <c r="G29" s="2">
        <v>1850</v>
      </c>
      <c r="H29" s="2">
        <v>19</v>
      </c>
      <c r="I29" s="2">
        <v>3114</v>
      </c>
      <c r="R29" s="2">
        <v>7528</v>
      </c>
      <c r="S29" s="2">
        <v>2354</v>
      </c>
      <c r="AB29" s="2">
        <v>15.052839000000001</v>
      </c>
      <c r="AC29" s="2">
        <v>2354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22" workbookViewId="0">
      <selection activeCell="K34" sqref="K34"/>
    </sheetView>
  </sheetViews>
  <sheetFormatPr defaultRowHeight="14.5" x14ac:dyDescent="0.35"/>
  <cols>
    <col min="2" max="2" width="11.81640625" bestFit="1" customWidth="1"/>
    <col min="5" max="5" width="11.81640625" bestFit="1" customWidth="1"/>
    <col min="8" max="8" width="11.81640625" bestFit="1" customWidth="1"/>
  </cols>
  <sheetData>
    <row r="1" spans="1:9" x14ac:dyDescent="0.35">
      <c r="A1" t="s">
        <v>14</v>
      </c>
      <c r="B1" t="s">
        <v>26</v>
      </c>
      <c r="C1" t="s">
        <v>27</v>
      </c>
      <c r="E1" t="s">
        <v>28</v>
      </c>
      <c r="F1" t="s">
        <v>29</v>
      </c>
      <c r="H1" t="s">
        <v>30</v>
      </c>
      <c r="I1" t="s">
        <v>31</v>
      </c>
    </row>
    <row r="2" spans="1:9" x14ac:dyDescent="0.35">
      <c r="A2">
        <v>1</v>
      </c>
      <c r="B2">
        <v>0.13856590314845832</v>
      </c>
      <c r="C2">
        <v>3.614762690829347E-2</v>
      </c>
      <c r="E2">
        <v>0.18073813454146737</v>
      </c>
      <c r="F2">
        <v>3.614762690829347E-2</v>
      </c>
      <c r="H2">
        <v>0.27110720181220105</v>
      </c>
      <c r="I2">
        <v>0.13856590314845832</v>
      </c>
    </row>
    <row r="3" spans="1:9" x14ac:dyDescent="0.35">
      <c r="A3">
        <v>2</v>
      </c>
      <c r="B3">
        <v>0.16321802769441374</v>
      </c>
      <c r="C3">
        <v>4.2120781340493865E-2</v>
      </c>
      <c r="E3">
        <v>0.17374822302953719</v>
      </c>
      <c r="F3">
        <v>2.1060390670246933E-2</v>
      </c>
      <c r="H3">
        <v>0.3317011530563892</v>
      </c>
      <c r="I3">
        <v>9.4771758016111193E-2</v>
      </c>
    </row>
    <row r="4" spans="1:9" x14ac:dyDescent="0.35">
      <c r="A4">
        <v>3</v>
      </c>
      <c r="B4">
        <v>0</v>
      </c>
      <c r="C4">
        <v>5.4813742901620296E-3</v>
      </c>
      <c r="E4">
        <v>3.8369620031134206E-2</v>
      </c>
      <c r="F4">
        <v>1.0962748580324059E-2</v>
      </c>
      <c r="H4">
        <v>0.16444122870486089</v>
      </c>
      <c r="I4">
        <v>3.2888245740972176E-2</v>
      </c>
    </row>
    <row r="5" spans="1:9" x14ac:dyDescent="0.35">
      <c r="A5">
        <v>4</v>
      </c>
      <c r="B5">
        <v>0</v>
      </c>
      <c r="C5">
        <v>0</v>
      </c>
      <c r="E5">
        <v>5.7310531383246988E-3</v>
      </c>
      <c r="F5">
        <v>0</v>
      </c>
      <c r="H5">
        <v>2.8655265691623494E-2</v>
      </c>
      <c r="I5">
        <v>1.1462106276649398E-2</v>
      </c>
    </row>
    <row r="6" spans="1:9" x14ac:dyDescent="0.35">
      <c r="A6">
        <v>5</v>
      </c>
      <c r="B6">
        <v>8.8418893349130834E-2</v>
      </c>
      <c r="C6">
        <v>0</v>
      </c>
      <c r="E6">
        <v>0.10610267201895701</v>
      </c>
      <c r="F6">
        <v>8.8418893349130837E-3</v>
      </c>
      <c r="H6">
        <v>0.21220534403791402</v>
      </c>
      <c r="I6">
        <v>5.3051336009478506E-2</v>
      </c>
    </row>
    <row r="7" spans="1:9" x14ac:dyDescent="0.35">
      <c r="A7">
        <v>6</v>
      </c>
      <c r="B7">
        <v>8.6417145161600067E-2</v>
      </c>
      <c r="C7">
        <v>2.8805715053866691E-2</v>
      </c>
      <c r="E7">
        <v>0.12002381272444454</v>
      </c>
      <c r="F7">
        <v>2.4004762544888907E-2</v>
      </c>
      <c r="H7">
        <v>0.20644095788604461</v>
      </c>
      <c r="I7">
        <v>3.8407620071822253E-2</v>
      </c>
    </row>
    <row r="8" spans="1:9" x14ac:dyDescent="0.35">
      <c r="A8">
        <v>7</v>
      </c>
      <c r="B8">
        <v>0.21542040831399678</v>
      </c>
      <c r="C8">
        <v>0.11078763856148406</v>
      </c>
      <c r="E8">
        <v>0.23388501474091081</v>
      </c>
      <c r="F8">
        <v>0.16002658903325476</v>
      </c>
      <c r="H8">
        <v>0.44930542305490762</v>
      </c>
      <c r="I8">
        <v>0.2954337028306242</v>
      </c>
    </row>
    <row r="9" spans="1:9" x14ac:dyDescent="0.35">
      <c r="A9">
        <v>8</v>
      </c>
      <c r="B9">
        <v>5.3309521746953026E-2</v>
      </c>
      <c r="C9">
        <v>3.9982141310214769E-2</v>
      </c>
      <c r="E9">
        <v>6.6636902183691282E-2</v>
      </c>
      <c r="F9">
        <v>3.3318451091845641E-2</v>
      </c>
      <c r="H9">
        <v>0.13327380436738256</v>
      </c>
      <c r="I9">
        <v>9.3291663057167795E-2</v>
      </c>
    </row>
    <row r="10" spans="1:9" x14ac:dyDescent="0.35">
      <c r="A10">
        <v>9</v>
      </c>
      <c r="B10">
        <v>1.5875661816651981E-2</v>
      </c>
      <c r="C10">
        <v>0</v>
      </c>
      <c r="E10">
        <v>1.5875661816651981E-2</v>
      </c>
      <c r="F10">
        <v>0</v>
      </c>
      <c r="H10">
        <v>3.1751323633303963E-2</v>
      </c>
      <c r="I10">
        <v>2.3813492724977972E-2</v>
      </c>
    </row>
    <row r="11" spans="1:9" x14ac:dyDescent="0.35">
      <c r="A11">
        <v>10</v>
      </c>
      <c r="B11">
        <v>0.1796541657309679</v>
      </c>
      <c r="C11">
        <v>2.9942360955161316E-2</v>
      </c>
      <c r="E11">
        <v>0.20211093644733888</v>
      </c>
      <c r="F11">
        <v>2.2456770716370988E-2</v>
      </c>
      <c r="H11">
        <v>0.29942360955161318</v>
      </c>
      <c r="I11">
        <v>0.12725503405943558</v>
      </c>
    </row>
    <row r="12" spans="1:9" x14ac:dyDescent="0.35">
      <c r="A12">
        <v>11</v>
      </c>
      <c r="B12">
        <v>0.25446834292638593</v>
      </c>
      <c r="C12">
        <v>9.6940321114813696E-2</v>
      </c>
      <c r="E12">
        <v>0.26658588306573766</v>
      </c>
      <c r="F12">
        <v>0.1090578612541654</v>
      </c>
      <c r="H12">
        <v>0.52105422599212359</v>
      </c>
      <c r="I12">
        <v>0.44834898515601335</v>
      </c>
    </row>
    <row r="13" spans="1:9" x14ac:dyDescent="0.35">
      <c r="A13">
        <v>12</v>
      </c>
      <c r="B13">
        <v>0.14437251147381538</v>
      </c>
      <c r="C13">
        <v>4.5591319412783805E-2</v>
      </c>
      <c r="E13">
        <v>0.15956961794474334</v>
      </c>
      <c r="F13">
        <v>6.0788425883711743E-2</v>
      </c>
      <c r="H13">
        <v>0.34193489559587853</v>
      </c>
      <c r="I13">
        <v>0.2127594905929911</v>
      </c>
    </row>
    <row r="14" spans="1:9" x14ac:dyDescent="0.35">
      <c r="A14">
        <v>13</v>
      </c>
      <c r="B14">
        <v>0.2235290071873173</v>
      </c>
      <c r="C14">
        <v>4.0120591033621054E-2</v>
      </c>
      <c r="E14">
        <v>0.2349920331969233</v>
      </c>
      <c r="F14">
        <v>4.0120591033621054E-2</v>
      </c>
      <c r="H14">
        <v>0.38401137132180152</v>
      </c>
      <c r="I14">
        <v>0.15475085112968121</v>
      </c>
    </row>
    <row r="15" spans="1:9" x14ac:dyDescent="0.35">
      <c r="A15">
        <v>14</v>
      </c>
      <c r="B15">
        <v>3.0787940363759515E-2</v>
      </c>
      <c r="C15">
        <v>1.5393970181879758E-2</v>
      </c>
      <c r="E15">
        <v>8.4666836000338669E-2</v>
      </c>
      <c r="F15">
        <v>1.5393970181879758E-2</v>
      </c>
      <c r="H15">
        <v>0.19242462727349696</v>
      </c>
      <c r="I15">
        <v>7.6969850909398785E-2</v>
      </c>
    </row>
    <row r="16" spans="1:9" x14ac:dyDescent="0.35">
      <c r="A16">
        <v>15</v>
      </c>
      <c r="B16">
        <v>1.5462761803885791E-2</v>
      </c>
      <c r="C16">
        <v>0</v>
      </c>
      <c r="E16">
        <v>7.7313809019428957E-3</v>
      </c>
      <c r="F16">
        <v>0</v>
      </c>
      <c r="H16">
        <v>2.3194142705828688E-2</v>
      </c>
      <c r="I16">
        <v>0</v>
      </c>
    </row>
    <row r="17" spans="1:9" x14ac:dyDescent="0.35">
      <c r="A17">
        <v>16</v>
      </c>
      <c r="B17">
        <v>0.34638543117616277</v>
      </c>
      <c r="C17">
        <v>0.13265825023767935</v>
      </c>
      <c r="E17">
        <v>0.30216601443026969</v>
      </c>
      <c r="F17">
        <v>0.11791844465571499</v>
      </c>
      <c r="H17">
        <v>0.54537280653268183</v>
      </c>
      <c r="I17">
        <v>0.30216601443026969</v>
      </c>
    </row>
    <row r="18" spans="1:9" x14ac:dyDescent="0.35">
      <c r="A18">
        <v>17</v>
      </c>
      <c r="B18">
        <v>0.1138587439957303</v>
      </c>
      <c r="C18">
        <v>1.4232342999466288E-2</v>
      </c>
      <c r="E18">
        <v>0.12809108699519658</v>
      </c>
      <c r="F18">
        <v>2.1348514499199431E-2</v>
      </c>
      <c r="H18">
        <v>9.2510229496530871E-2</v>
      </c>
      <c r="I18">
        <v>7.1161714997331439E-3</v>
      </c>
    </row>
    <row r="19" spans="1:9" x14ac:dyDescent="0.35">
      <c r="A19">
        <v>18</v>
      </c>
      <c r="B19">
        <v>0.17643352236925014</v>
      </c>
      <c r="C19">
        <v>7.5614366729678639E-2</v>
      </c>
      <c r="E19">
        <v>0.30875866414618774</v>
      </c>
      <c r="F19">
        <v>0.1890359168241966</v>
      </c>
      <c r="H19">
        <v>0.35286704473850028</v>
      </c>
      <c r="I19">
        <v>0.22684310018903592</v>
      </c>
    </row>
    <row r="20" spans="1:9" x14ac:dyDescent="0.35">
      <c r="A20">
        <v>19</v>
      </c>
      <c r="B20">
        <v>0.28732718115133687</v>
      </c>
      <c r="C20">
        <v>0.12676199168441335</v>
      </c>
      <c r="E20">
        <v>0.41408917283575025</v>
      </c>
      <c r="F20">
        <v>0.16056518946692355</v>
      </c>
      <c r="H20">
        <v>0.4225399722813778</v>
      </c>
      <c r="I20">
        <v>0.2112699861406889</v>
      </c>
    </row>
    <row r="21" spans="1:9" x14ac:dyDescent="0.35">
      <c r="A21">
        <v>20</v>
      </c>
      <c r="B21">
        <v>7.0178516601605331E-2</v>
      </c>
      <c r="C21">
        <v>1.7544629150401333E-2</v>
      </c>
      <c r="E21">
        <v>0.14035703320321066</v>
      </c>
      <c r="F21">
        <v>2.6316943725601998E-2</v>
      </c>
      <c r="H21">
        <v>0.12281240405280933</v>
      </c>
      <c r="I21">
        <v>8.7723145752006664E-3</v>
      </c>
    </row>
    <row r="22" spans="1:9" x14ac:dyDescent="0.35">
      <c r="A22">
        <v>21</v>
      </c>
      <c r="B22">
        <v>0</v>
      </c>
      <c r="C22">
        <v>0</v>
      </c>
      <c r="E22">
        <v>0</v>
      </c>
      <c r="F22">
        <v>2.677423961159503E-2</v>
      </c>
      <c r="H22">
        <v>1.7849493074396688E-2</v>
      </c>
      <c r="I22">
        <v>1.7849493074396688E-2</v>
      </c>
    </row>
    <row r="23" spans="1:9" x14ac:dyDescent="0.35">
      <c r="A23">
        <v>22</v>
      </c>
      <c r="B23">
        <v>0.30587587556969381</v>
      </c>
      <c r="C23">
        <v>8.5645245159514272E-2</v>
      </c>
      <c r="E23">
        <v>0.3364634631266632</v>
      </c>
      <c r="F23">
        <v>0.13458538525066527</v>
      </c>
      <c r="H23">
        <v>0.39763863824060197</v>
      </c>
      <c r="I23">
        <v>0.14070290276205916</v>
      </c>
    </row>
    <row r="24" spans="1:9" x14ac:dyDescent="0.35">
      <c r="A24">
        <v>23</v>
      </c>
      <c r="B24">
        <v>0.16825489086375942</v>
      </c>
      <c r="C24">
        <v>4.588769750829802E-2</v>
      </c>
      <c r="E24">
        <v>0.22943848754149013</v>
      </c>
      <c r="F24">
        <v>6.1183596677730698E-2</v>
      </c>
      <c r="H24">
        <v>0.22943848754149013</v>
      </c>
      <c r="I24">
        <v>0.1223671933554614</v>
      </c>
    </row>
    <row r="25" spans="1:9" x14ac:dyDescent="0.35">
      <c r="A25">
        <v>24</v>
      </c>
      <c r="B25">
        <v>3.1235748689660343E-2</v>
      </c>
      <c r="C25">
        <v>0</v>
      </c>
      <c r="E25">
        <v>3.1235748689660343E-2</v>
      </c>
      <c r="F25">
        <v>0</v>
      </c>
      <c r="H25">
        <v>6.2471497379320687E-2</v>
      </c>
      <c r="I25">
        <v>1.2494299475864137E-2</v>
      </c>
    </row>
    <row r="26" spans="1:9" x14ac:dyDescent="0.35">
      <c r="A26">
        <v>25</v>
      </c>
      <c r="B26">
        <v>0</v>
      </c>
      <c r="C26">
        <v>0</v>
      </c>
      <c r="E26">
        <v>0</v>
      </c>
      <c r="F26">
        <v>0</v>
      </c>
      <c r="H26">
        <v>7.3590015306723182E-3</v>
      </c>
      <c r="I26">
        <v>0</v>
      </c>
    </row>
    <row r="27" spans="1:9" x14ac:dyDescent="0.35">
      <c r="A27">
        <v>26</v>
      </c>
      <c r="B27">
        <v>0.15283898413021882</v>
      </c>
      <c r="C27">
        <v>6.3682910054257838E-3</v>
      </c>
      <c r="E27">
        <v>0.18468043915734772</v>
      </c>
      <c r="F27">
        <v>1.2736582010851568E-2</v>
      </c>
      <c r="H27">
        <v>0.23562676720075401</v>
      </c>
      <c r="I27">
        <v>3.8209746032554705E-2</v>
      </c>
    </row>
    <row r="28" spans="1:9" x14ac:dyDescent="0.35">
      <c r="A28">
        <v>27</v>
      </c>
      <c r="B28">
        <v>1.1104016878105655E-2</v>
      </c>
      <c r="C28">
        <v>0</v>
      </c>
      <c r="E28">
        <v>1.1104016878105655E-2</v>
      </c>
      <c r="F28">
        <v>0</v>
      </c>
      <c r="H28">
        <v>5.5520084390528277E-3</v>
      </c>
      <c r="I28">
        <v>0</v>
      </c>
    </row>
    <row r="29" spans="1:9" x14ac:dyDescent="0.35">
      <c r="A29">
        <v>28</v>
      </c>
      <c r="B29">
        <v>1.6736681785469214E-2</v>
      </c>
      <c r="C29">
        <v>8.3683408927346069E-3</v>
      </c>
      <c r="E29">
        <v>4.1841704463673038E-2</v>
      </c>
      <c r="F29">
        <v>0</v>
      </c>
      <c r="H29">
        <v>5.8578386249142245E-2</v>
      </c>
      <c r="I29">
        <v>0</v>
      </c>
    </row>
    <row r="30" spans="1:9" x14ac:dyDescent="0.35">
      <c r="A30">
        <v>29</v>
      </c>
      <c r="B30">
        <v>2.7921067143186214E-2</v>
      </c>
      <c r="C30">
        <v>6.9802667857965534E-3</v>
      </c>
      <c r="E30">
        <v>2.7921067143186214E-2</v>
      </c>
      <c r="F30">
        <v>1.3960533571593107E-2</v>
      </c>
      <c r="H30">
        <v>0.13262506893013451</v>
      </c>
      <c r="I30">
        <v>1.3960533571593107E-2</v>
      </c>
    </row>
    <row r="32" spans="1:9" x14ac:dyDescent="0.35">
      <c r="A32" s="3" t="s">
        <v>32</v>
      </c>
      <c r="B32" s="3">
        <f>_xlfn.T.TEST(B2:B30,C2:C30,2,1)</f>
        <v>1.2586112583426207E-6</v>
      </c>
      <c r="E32" s="3">
        <f>_xlfn.T.TEST(E2:E30,F2:F30,2,1)</f>
        <v>2.4431914253417796E-7</v>
      </c>
      <c r="H32" s="3">
        <f>_xlfn.T.TEST(H2:H30,I2:I30,2,1)</f>
        <v>1.132658117295088E-8</v>
      </c>
    </row>
    <row r="34" spans="1:9" x14ac:dyDescent="0.35">
      <c r="A34" s="3" t="s">
        <v>33</v>
      </c>
      <c r="B34" s="3">
        <f>AVERAGE(B2:B30)</f>
        <v>0.11440175693350053</v>
      </c>
      <c r="C34" s="3">
        <f t="shared" ref="C34:I34" si="0">AVERAGE(C2:C30)</f>
        <v>3.487500904538561E-2</v>
      </c>
      <c r="E34" s="3">
        <f t="shared" si="0"/>
        <v>0.13975567863423741</v>
      </c>
      <c r="F34" s="3">
        <f t="shared" si="0"/>
        <v>4.5055359431985791E-2</v>
      </c>
      <c r="H34" s="3">
        <f t="shared" si="0"/>
        <v>0.2163505648404426</v>
      </c>
      <c r="I34" s="3">
        <f t="shared" si="0"/>
        <v>0.10012144120105652</v>
      </c>
    </row>
    <row r="35" spans="1:9" x14ac:dyDescent="0.35">
      <c r="A35" s="3" t="s">
        <v>34</v>
      </c>
      <c r="B35" s="3">
        <f>STDEV(B2:B30)</f>
        <v>0.10334619942814544</v>
      </c>
      <c r="C35" s="3">
        <f t="shared" ref="C35:I35" si="1">STDEV(C2:C30)</f>
        <v>4.0644525819333324E-2</v>
      </c>
      <c r="E35" s="3">
        <f t="shared" si="1"/>
        <v>0.11659274299883889</v>
      </c>
      <c r="F35" s="3">
        <f t="shared" si="1"/>
        <v>5.6001631939501188E-2</v>
      </c>
      <c r="H35" s="3">
        <f t="shared" si="1"/>
        <v>0.16268906318632331</v>
      </c>
      <c r="I35" s="3">
        <f t="shared" si="1"/>
        <v>0.11280613401230895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A1048576"/>
    </sheetView>
  </sheetViews>
  <sheetFormatPr defaultRowHeight="14.5" x14ac:dyDescent="0.35"/>
  <cols>
    <col min="1" max="1" width="12.36328125" style="1" customWidth="1"/>
    <col min="2" max="5" width="8.7265625" style="1"/>
  </cols>
  <sheetData>
    <row r="1" spans="1:5" x14ac:dyDescent="0.35">
      <c r="A1" s="1" t="s">
        <v>14</v>
      </c>
      <c r="B1" s="1" t="s">
        <v>2</v>
      </c>
      <c r="C1" s="1" t="s">
        <v>10</v>
      </c>
      <c r="D1" s="1" t="s">
        <v>3</v>
      </c>
      <c r="E1" s="1" t="s">
        <v>11</v>
      </c>
    </row>
    <row r="2" spans="1:5" x14ac:dyDescent="0.35">
      <c r="A2" s="1">
        <v>1</v>
      </c>
      <c r="B2" s="1">
        <v>16</v>
      </c>
      <c r="C2" s="1">
        <v>6284</v>
      </c>
      <c r="D2" s="1">
        <v>30</v>
      </c>
      <c r="E2" s="1">
        <v>10430</v>
      </c>
    </row>
    <row r="3" spans="1:5" x14ac:dyDescent="0.35">
      <c r="A3" s="1">
        <v>2</v>
      </c>
      <c r="B3" s="1">
        <v>30</v>
      </c>
      <c r="C3" s="1">
        <v>22804</v>
      </c>
      <c r="D3" s="1">
        <v>31</v>
      </c>
      <c r="E3" s="1">
        <v>28352</v>
      </c>
    </row>
    <row r="4" spans="1:5" x14ac:dyDescent="0.35">
      <c r="A4" s="1">
        <v>3</v>
      </c>
      <c r="B4" s="1">
        <v>0</v>
      </c>
      <c r="C4" s="1">
        <v>8118</v>
      </c>
      <c r="D4" s="1">
        <v>5</v>
      </c>
      <c r="E4" s="1">
        <v>14274</v>
      </c>
    </row>
    <row r="5" spans="1:5" x14ac:dyDescent="0.35">
      <c r="A5" s="1">
        <v>4</v>
      </c>
      <c r="B5" s="1">
        <v>0</v>
      </c>
      <c r="C5" s="1">
        <v>3406</v>
      </c>
      <c r="D5" s="1">
        <v>1</v>
      </c>
      <c r="E5" s="1">
        <v>5610</v>
      </c>
    </row>
    <row r="6" spans="1:5" x14ac:dyDescent="0.35">
      <c r="A6" s="1">
        <v>5</v>
      </c>
      <c r="B6" s="1">
        <v>8</v>
      </c>
      <c r="C6" s="1">
        <v>3084</v>
      </c>
      <c r="D6" s="1">
        <v>12</v>
      </c>
      <c r="E6" s="1">
        <v>5420</v>
      </c>
    </row>
    <row r="7" spans="1:5" x14ac:dyDescent="0.35">
      <c r="A7" s="1">
        <v>6</v>
      </c>
      <c r="B7" s="1">
        <v>18</v>
      </c>
      <c r="C7" s="1">
        <v>19458</v>
      </c>
      <c r="D7" s="1">
        <v>21</v>
      </c>
      <c r="E7" s="1">
        <v>27450</v>
      </c>
    </row>
    <row r="8" spans="1:5" x14ac:dyDescent="0.35">
      <c r="A8" s="1">
        <v>7</v>
      </c>
      <c r="B8" s="1">
        <v>31</v>
      </c>
      <c r="C8" s="1">
        <v>18318</v>
      </c>
      <c r="D8" s="1">
        <v>35</v>
      </c>
      <c r="E8" s="1">
        <v>25426</v>
      </c>
    </row>
    <row r="9" spans="1:5" x14ac:dyDescent="0.35">
      <c r="A9" s="1">
        <v>8</v>
      </c>
      <c r="B9" s="1">
        <v>2</v>
      </c>
      <c r="C9" s="1">
        <v>9274</v>
      </c>
      <c r="D9" s="1">
        <v>8</v>
      </c>
      <c r="E9" s="1">
        <v>14264</v>
      </c>
    </row>
    <row r="10" spans="1:5" x14ac:dyDescent="0.35">
      <c r="A10" s="1">
        <v>9</v>
      </c>
      <c r="B10" s="1">
        <v>0</v>
      </c>
      <c r="C10" s="1">
        <v>3090</v>
      </c>
      <c r="D10" s="1">
        <v>2</v>
      </c>
      <c r="E10" s="1">
        <v>4098</v>
      </c>
    </row>
    <row r="11" spans="1:5" x14ac:dyDescent="0.35">
      <c r="A11" s="1">
        <v>10</v>
      </c>
      <c r="B11" s="1">
        <v>21</v>
      </c>
      <c r="C11" s="1">
        <v>14344</v>
      </c>
      <c r="D11" s="1">
        <v>21</v>
      </c>
      <c r="E11" s="1">
        <v>20530</v>
      </c>
    </row>
    <row r="12" spans="1:5" x14ac:dyDescent="0.35">
      <c r="A12" s="1">
        <v>11</v>
      </c>
      <c r="B12" s="1">
        <v>15</v>
      </c>
      <c r="C12" s="1">
        <v>11382</v>
      </c>
      <c r="D12" s="1">
        <v>23</v>
      </c>
      <c r="E12" s="1">
        <v>26614</v>
      </c>
    </row>
    <row r="13" spans="1:5" x14ac:dyDescent="0.35">
      <c r="A13" s="1">
        <v>12</v>
      </c>
      <c r="B13" s="1">
        <v>13</v>
      </c>
      <c r="C13" s="1">
        <v>5188</v>
      </c>
      <c r="D13" s="1">
        <v>20</v>
      </c>
      <c r="E13" s="1">
        <v>8000</v>
      </c>
    </row>
    <row r="14" spans="1:5" x14ac:dyDescent="0.35">
      <c r="A14" s="1">
        <v>13</v>
      </c>
      <c r="B14" s="1">
        <v>23</v>
      </c>
      <c r="C14" s="1">
        <v>12974</v>
      </c>
      <c r="D14" s="1">
        <v>27</v>
      </c>
      <c r="E14" s="1">
        <v>19566</v>
      </c>
    </row>
    <row r="15" spans="1:5" x14ac:dyDescent="0.35">
      <c r="A15" s="1">
        <v>14</v>
      </c>
      <c r="B15" s="1">
        <v>4</v>
      </c>
      <c r="C15" s="1">
        <v>12784</v>
      </c>
      <c r="D15" s="1">
        <v>9</v>
      </c>
      <c r="E15" s="1">
        <v>19312</v>
      </c>
    </row>
    <row r="16" spans="1:5" x14ac:dyDescent="0.35">
      <c r="A16" s="1">
        <v>15</v>
      </c>
      <c r="B16" s="1">
        <v>1</v>
      </c>
      <c r="C16" s="1">
        <v>4366</v>
      </c>
      <c r="D16" s="1">
        <v>1</v>
      </c>
      <c r="E16" s="1">
        <v>7960</v>
      </c>
    </row>
    <row r="17" spans="1:5" x14ac:dyDescent="0.35">
      <c r="A17" s="1">
        <v>16</v>
      </c>
      <c r="B17" s="1">
        <v>35</v>
      </c>
      <c r="C17" s="1">
        <v>33660</v>
      </c>
      <c r="D17" s="1">
        <v>41</v>
      </c>
      <c r="E17" s="1">
        <v>47038</v>
      </c>
    </row>
    <row r="18" spans="1:5" x14ac:dyDescent="0.35">
      <c r="A18" s="1">
        <v>17</v>
      </c>
      <c r="B18" s="1">
        <v>10</v>
      </c>
      <c r="C18" s="1">
        <v>15298</v>
      </c>
      <c r="D18" s="1">
        <v>9</v>
      </c>
      <c r="E18" s="1">
        <v>18946</v>
      </c>
    </row>
    <row r="19" spans="1:5" x14ac:dyDescent="0.35">
      <c r="A19" s="1">
        <v>18</v>
      </c>
      <c r="B19" s="1">
        <v>18</v>
      </c>
      <c r="C19" s="1">
        <v>11272</v>
      </c>
      <c r="D19" s="1">
        <v>36</v>
      </c>
      <c r="E19" s="1">
        <v>15060</v>
      </c>
    </row>
    <row r="20" spans="1:5" x14ac:dyDescent="0.35">
      <c r="A20" s="1">
        <v>19</v>
      </c>
      <c r="B20" s="1">
        <v>27</v>
      </c>
      <c r="C20" s="1">
        <v>11352</v>
      </c>
      <c r="D20" s="1">
        <v>36</v>
      </c>
      <c r="E20" s="1">
        <v>13290</v>
      </c>
    </row>
    <row r="21" spans="1:5" x14ac:dyDescent="0.35">
      <c r="A21" s="1">
        <v>20</v>
      </c>
      <c r="B21" s="1">
        <v>8</v>
      </c>
      <c r="C21" s="1">
        <v>6992</v>
      </c>
      <c r="D21" s="1">
        <v>9</v>
      </c>
      <c r="E21" s="1">
        <v>7104</v>
      </c>
    </row>
    <row r="22" spans="1:5" x14ac:dyDescent="0.35">
      <c r="A22" s="1">
        <v>21</v>
      </c>
      <c r="B22" s="1">
        <v>0</v>
      </c>
      <c r="C22" s="1">
        <v>3166</v>
      </c>
      <c r="D22" s="1">
        <v>1</v>
      </c>
      <c r="E22" s="1">
        <v>5144</v>
      </c>
    </row>
    <row r="23" spans="1:5" x14ac:dyDescent="0.35">
      <c r="A23" s="1">
        <v>22</v>
      </c>
      <c r="B23" s="1">
        <v>43</v>
      </c>
      <c r="C23" s="1">
        <v>16656</v>
      </c>
      <c r="D23" s="1">
        <v>55</v>
      </c>
      <c r="E23" s="1">
        <v>33206</v>
      </c>
    </row>
    <row r="24" spans="1:5" x14ac:dyDescent="0.35">
      <c r="A24" s="1">
        <v>23</v>
      </c>
      <c r="B24" s="1">
        <v>17</v>
      </c>
      <c r="C24" s="1">
        <v>15072</v>
      </c>
      <c r="D24" s="1">
        <v>17</v>
      </c>
      <c r="E24" s="1">
        <v>24366</v>
      </c>
    </row>
    <row r="25" spans="1:5" x14ac:dyDescent="0.35">
      <c r="A25" s="1">
        <v>24</v>
      </c>
      <c r="B25" s="1">
        <v>4</v>
      </c>
      <c r="C25" s="1">
        <v>4646</v>
      </c>
      <c r="D25" s="1">
        <v>5</v>
      </c>
      <c r="E25" s="1">
        <v>9184</v>
      </c>
    </row>
    <row r="26" spans="1:5" x14ac:dyDescent="0.35">
      <c r="A26" s="1">
        <v>26</v>
      </c>
      <c r="B26" s="1">
        <v>15</v>
      </c>
      <c r="C26" s="1">
        <v>11396</v>
      </c>
      <c r="D26" s="1">
        <v>21</v>
      </c>
      <c r="E26" s="1">
        <v>20854</v>
      </c>
    </row>
    <row r="27" spans="1:5" x14ac:dyDescent="0.35">
      <c r="A27" s="1">
        <v>27</v>
      </c>
      <c r="B27" s="1">
        <v>1</v>
      </c>
      <c r="C27" s="1">
        <v>6558</v>
      </c>
      <c r="D27" s="1">
        <v>1</v>
      </c>
      <c r="E27" s="1">
        <v>8756</v>
      </c>
    </row>
    <row r="28" spans="1:5" x14ac:dyDescent="0.35">
      <c r="A28" s="1">
        <v>28</v>
      </c>
      <c r="B28" s="1">
        <v>2</v>
      </c>
      <c r="C28" s="1">
        <v>10406</v>
      </c>
      <c r="D28" s="1">
        <v>4</v>
      </c>
      <c r="E28" s="1">
        <v>11496</v>
      </c>
    </row>
    <row r="29" spans="1:5" x14ac:dyDescent="0.35">
      <c r="A29" s="1">
        <v>29</v>
      </c>
      <c r="B29" s="1">
        <v>2</v>
      </c>
      <c r="C29" s="1">
        <v>1850</v>
      </c>
      <c r="D29" s="1">
        <v>4</v>
      </c>
      <c r="E29" s="1">
        <v>3114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3" sqref="B13"/>
    </sheetView>
  </sheetViews>
  <sheetFormatPr defaultRowHeight="14.5" x14ac:dyDescent="0.35"/>
  <cols>
    <col min="1" max="1" width="45.1796875" style="2" customWidth="1"/>
    <col min="2" max="2" width="97.1796875" style="2" customWidth="1"/>
  </cols>
  <sheetData>
    <row r="1" spans="1:2" x14ac:dyDescent="0.35">
      <c r="A1" s="2" t="s">
        <v>12</v>
      </c>
      <c r="B1" s="2" t="s">
        <v>13</v>
      </c>
    </row>
    <row r="2" spans="1:2" x14ac:dyDescent="0.35">
      <c r="A2" s="2" t="s">
        <v>14</v>
      </c>
      <c r="B2" s="2" t="s">
        <v>15</v>
      </c>
    </row>
    <row r="3" spans="1:2" x14ac:dyDescent="0.35">
      <c r="A3" s="2" t="s">
        <v>4</v>
      </c>
      <c r="B3" s="2" t="s">
        <v>20</v>
      </c>
    </row>
    <row r="4" spans="1:2" x14ac:dyDescent="0.35">
      <c r="A4" s="2" t="s">
        <v>5</v>
      </c>
      <c r="B4" s="2" t="s">
        <v>16</v>
      </c>
    </row>
    <row r="5" spans="1:2" x14ac:dyDescent="0.35">
      <c r="A5" s="2" t="s">
        <v>6</v>
      </c>
      <c r="B5" s="2" t="s">
        <v>21</v>
      </c>
    </row>
    <row r="6" spans="1:2" x14ac:dyDescent="0.35">
      <c r="A6" s="2" t="s">
        <v>9</v>
      </c>
      <c r="B6" s="2" t="s">
        <v>19</v>
      </c>
    </row>
    <row r="7" spans="1:2" x14ac:dyDescent="0.35">
      <c r="A7" s="2" t="s">
        <v>7</v>
      </c>
      <c r="B7" s="2" t="s">
        <v>22</v>
      </c>
    </row>
    <row r="8" spans="1:2" x14ac:dyDescent="0.35">
      <c r="A8" s="2" t="s">
        <v>10</v>
      </c>
      <c r="B8" s="2" t="s">
        <v>18</v>
      </c>
    </row>
    <row r="9" spans="1:2" x14ac:dyDescent="0.35">
      <c r="A9" s="2" t="s">
        <v>8</v>
      </c>
      <c r="B9" s="2" t="s">
        <v>23</v>
      </c>
    </row>
    <row r="10" spans="1:2" x14ac:dyDescent="0.35">
      <c r="A10" s="2" t="s">
        <v>11</v>
      </c>
      <c r="B10" s="2" t="s">
        <v>17</v>
      </c>
    </row>
    <row r="11" spans="1:2" x14ac:dyDescent="0.35">
      <c r="A11" s="2" t="s">
        <v>2</v>
      </c>
      <c r="B11" s="2" t="s">
        <v>24</v>
      </c>
    </row>
    <row r="12" spans="1:2" x14ac:dyDescent="0.35">
      <c r="A12" s="2" t="s">
        <v>3</v>
      </c>
      <c r="B12" s="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PVSburden&amp;WMHvol</vt:lpstr>
      <vt:lpstr>PVSdensity_analysis</vt:lpstr>
      <vt:lpstr>PVSclosenesschange&amp;WMHvol</vt:lpstr>
      <vt:lpstr>Data Dictionary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VALDES HERNANDEZ Maria</dc:creator>
  <cp:lastModifiedBy>VALDES HERNANDEZ Maria</cp:lastModifiedBy>
  <dcterms:created xsi:type="dcterms:W3CDTF">2022-01-10T18:53:07Z</dcterms:created>
  <dcterms:modified xsi:type="dcterms:W3CDTF">2022-01-14T15:29:25Z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